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bookViews>
    <workbookView xWindow="480" yWindow="345" windowWidth="19890" windowHeight="8280" tabRatio="923" firstSheet="45" activeTab="61"/>
  </bookViews>
  <sheets>
    <sheet name="表紙" sheetId="92" r:id="rId1"/>
    <sheet name="付表1" sheetId="31" r:id="rId2"/>
    <sheet name="付表2-1" sheetId="32" r:id="rId3"/>
    <sheet name="付表2-2" sheetId="33" r:id="rId4"/>
    <sheet name="付表2-3" sheetId="34" r:id="rId5"/>
    <sheet name="付表2-4" sheetId="35" r:id="rId6"/>
    <sheet name="付表3-1" sheetId="157" r:id="rId7"/>
    <sheet name="付表3-2" sheetId="158" r:id="rId8"/>
    <sheet name="付表4" sheetId="40" r:id="rId9"/>
    <sheet name="付表5" sheetId="41" r:id="rId10"/>
    <sheet name="付表6" sheetId="42" r:id="rId11"/>
    <sheet name="付表7" sheetId="43" r:id="rId12"/>
    <sheet name="付表8" sheetId="44" r:id="rId13"/>
    <sheet name="付表9" sheetId="45" r:id="rId14"/>
    <sheet name="付表10" sheetId="46" r:id="rId15"/>
    <sheet name="付表11" sheetId="47" r:id="rId16"/>
    <sheet name="付表10_old" sheetId="48" state="hidden" r:id="rId17"/>
    <sheet name="付表12" sheetId="159" r:id="rId18"/>
    <sheet name="付表13" sheetId="49" r:id="rId19"/>
    <sheet name="付表14" sheetId="50" r:id="rId20"/>
    <sheet name="付表15" sheetId="51" r:id="rId21"/>
    <sheet name="付表16" sheetId="93" r:id="rId22"/>
    <sheet name="付表17" sheetId="94" r:id="rId23"/>
    <sheet name="付表18" sheetId="52" r:id="rId24"/>
    <sheet name="付表19" sheetId="95" r:id="rId25"/>
    <sheet name="付表20" sheetId="96" r:id="rId26"/>
    <sheet name="付表21" sheetId="56" r:id="rId27"/>
    <sheet name="付表22-1" sheetId="58" r:id="rId28"/>
    <sheet name="付表22-2" sheetId="59" r:id="rId29"/>
    <sheet name="付表22-3" sheetId="60" r:id="rId30"/>
    <sheet name="付表22-4" sheetId="61" r:id="rId31"/>
    <sheet name="付表22-5" sheetId="62" r:id="rId32"/>
    <sheet name="付表22-6" sheetId="63" r:id="rId33"/>
    <sheet name="付表22-7" sheetId="64" r:id="rId34"/>
    <sheet name="付表23" sheetId="65" r:id="rId35"/>
    <sheet name="付表24" sheetId="29" r:id="rId36"/>
    <sheet name="付表25" sheetId="66" r:id="rId37"/>
    <sheet name="付表26" sheetId="107" r:id="rId38"/>
    <sheet name="付表27" sheetId="68" r:id="rId39"/>
    <sheet name="付表28" sheetId="67" r:id="rId40"/>
    <sheet name="付表29" sheetId="69" r:id="rId41"/>
    <sheet name="付表30" sheetId="79" r:id="rId42"/>
    <sheet name="付表31" sheetId="76" r:id="rId43"/>
    <sheet name="付表32" sheetId="77" r:id="rId44"/>
    <sheet name="付表33" sheetId="78" r:id="rId45"/>
    <sheet name="付表34" sheetId="103" r:id="rId46"/>
    <sheet name="付表35-1" sheetId="104" r:id="rId47"/>
    <sheet name="付表35-2" sheetId="106" r:id="rId48"/>
    <sheet name="付表36" sheetId="91" r:id="rId49"/>
    <sheet name="付表37-1" sheetId="111" r:id="rId50"/>
    <sheet name="付表37-2" sheetId="112" r:id="rId51"/>
    <sheet name="付表37-3" sheetId="113" r:id="rId52"/>
    <sheet name="付表37-4" sheetId="114" r:id="rId53"/>
    <sheet name="付表37-5" sheetId="115" r:id="rId54"/>
    <sheet name="付表37-6" sheetId="116" r:id="rId55"/>
    <sheet name="付表38-1" sheetId="153" r:id="rId56"/>
    <sheet name="付表38-2" sheetId="154" r:id="rId57"/>
    <sheet name="付表38-3" sheetId="155" r:id="rId58"/>
    <sheet name="付表38-4" sheetId="156" r:id="rId59"/>
    <sheet name="付表39" sheetId="119" r:id="rId60"/>
    <sheet name="付表40" sheetId="117" r:id="rId61"/>
    <sheet name="付表41" sheetId="118" r:id="rId62"/>
  </sheets>
  <definedNames>
    <definedName name="_xlnm.Print_Area" localSheetId="1">付表1!$A$1:$V$53</definedName>
    <definedName name="_xlnm.Print_Area" localSheetId="14">付表10!$A$1:$P$53</definedName>
    <definedName name="_xlnm.Print_Area" localSheetId="16">付表10_old!$A$1:$L$101</definedName>
    <definedName name="_xlnm.Print_Area" localSheetId="15">付表11!$A$1:$L$53</definedName>
    <definedName name="_xlnm.Print_Area" localSheetId="17">付表12!$A$1:$L$101</definedName>
    <definedName name="_xlnm.Print_Area" localSheetId="19">付表14!$A$1:$L$53</definedName>
    <definedName name="_xlnm.Print_Area" localSheetId="20">付表15!$A$1:$P$100</definedName>
    <definedName name="_xlnm.Print_Area" localSheetId="21">付表16!$A$1:$L$53</definedName>
    <definedName name="_xlnm.Print_Area" localSheetId="22">付表17!$A$1:$L$53</definedName>
    <definedName name="_xlnm.Print_Area" localSheetId="23">付表18!$A$1:$N$53</definedName>
    <definedName name="_xlnm.Print_Area" localSheetId="24">付表19!$A$1:$M$100</definedName>
    <definedName name="_xlnm.Print_Area" localSheetId="25">付表20!$A$1:$R$100</definedName>
    <definedName name="_xlnm.Print_Area" localSheetId="26">付表21!$A$1:$M$100</definedName>
    <definedName name="_xlnm.Print_Area" localSheetId="2">'付表2-1'!$A$1:$P$53</definedName>
    <definedName name="_xlnm.Print_Area" localSheetId="3">'付表2-2'!$A$1:$P$53</definedName>
    <definedName name="_xlnm.Print_Area" localSheetId="27">'付表22-1'!$A$1:$O$100</definedName>
    <definedName name="_xlnm.Print_Area" localSheetId="28">'付表22-2'!$A$1:$R$100</definedName>
    <definedName name="_xlnm.Print_Area" localSheetId="29">'付表22-3'!$A$1:$R$100</definedName>
    <definedName name="_xlnm.Print_Area" localSheetId="30">'付表22-4'!$A$1:$R$100</definedName>
    <definedName name="_xlnm.Print_Area" localSheetId="31">'付表22-5'!$A$1:$Q$100</definedName>
    <definedName name="_xlnm.Print_Area" localSheetId="32">'付表22-6'!$A$1:$Q$100</definedName>
    <definedName name="_xlnm.Print_Area" localSheetId="33">'付表22-7'!$A$1:$K$100</definedName>
    <definedName name="_xlnm.Print_Area" localSheetId="34">付表23!$A$1:$N$53</definedName>
    <definedName name="_xlnm.Print_Area" localSheetId="4">'付表2-3'!$A$1:$P$53</definedName>
    <definedName name="_xlnm.Print_Area" localSheetId="35">付表24!$A$1:$P$53</definedName>
    <definedName name="_xlnm.Print_Area" localSheetId="5">'付表2-4'!$A$1:$L$53</definedName>
    <definedName name="_xlnm.Print_Area" localSheetId="36">付表25!$A$1:$M$100</definedName>
    <definedName name="_xlnm.Print_Area" localSheetId="37">付表26!$A$1:$M$100</definedName>
    <definedName name="_xlnm.Print_Area" localSheetId="39">付表28!$A$1:$Q$99</definedName>
    <definedName name="_xlnm.Print_Area" localSheetId="41">付表30!$A$1:$R$53</definedName>
    <definedName name="_xlnm.Print_Area" localSheetId="42">付表31!$A$1:$N$100</definedName>
    <definedName name="_xlnm.Print_Area" localSheetId="6">'付表3-1'!$A$1:$R$53</definedName>
    <definedName name="_xlnm.Print_Area" localSheetId="43">付表32!$A$1:$O$100</definedName>
    <definedName name="_xlnm.Print_Area" localSheetId="44">付表33!$A$1:$M$100</definedName>
    <definedName name="_xlnm.Print_Area" localSheetId="45">付表34!$A$1:$M$100</definedName>
    <definedName name="_xlnm.Print_Area" localSheetId="46">'付表35-1'!$A$1:$N$100</definedName>
    <definedName name="_xlnm.Print_Area" localSheetId="47">'付表35-2'!$A$1:$N$100</definedName>
    <definedName name="_xlnm.Print_Area" localSheetId="48">付表36!$A$1:$L$53</definedName>
    <definedName name="_xlnm.Print_Area" localSheetId="49">'付表37-1'!$A$1:$P$53</definedName>
    <definedName name="_xlnm.Print_Area" localSheetId="50">'付表37-2'!$A$1:$P$53</definedName>
    <definedName name="_xlnm.Print_Area" localSheetId="51">'付表37-3'!$A$1:$P$53</definedName>
    <definedName name="_xlnm.Print_Area" localSheetId="52">'付表37-4'!$A$1:$P$53</definedName>
    <definedName name="_xlnm.Print_Area" localSheetId="53">'付表37-5'!$A$1:$P$53</definedName>
    <definedName name="_xlnm.Print_Area" localSheetId="54">'付表37-6'!$A$1:$P$53</definedName>
    <definedName name="_xlnm.Print_Area" localSheetId="55">'付表38-1'!$A$1:$Q$100</definedName>
    <definedName name="_xlnm.Print_Area" localSheetId="56">'付表38-2'!$A$1:$Q$100</definedName>
    <definedName name="_xlnm.Print_Area" localSheetId="57">'付表38-3'!$A$1:$Q$100</definedName>
    <definedName name="_xlnm.Print_Area" localSheetId="58">'付表38-4'!$A$1:$Q$100</definedName>
    <definedName name="_xlnm.Print_Area" localSheetId="59">付表39!$A$1:$N$53</definedName>
    <definedName name="_xlnm.Print_Area" localSheetId="8">付表4!$A$1:$N$53</definedName>
    <definedName name="_xlnm.Print_Area" localSheetId="60">付表40!$A$1:$P$100</definedName>
    <definedName name="_xlnm.Print_Area" localSheetId="61">付表41!$A$1:$M$100</definedName>
    <definedName name="_xlnm.Print_Area" localSheetId="9">付表5!$A$1:$N$53</definedName>
    <definedName name="_xlnm.Print_Area" localSheetId="10">付表6!$A$1:$J$53</definedName>
    <definedName name="_xlnm.Print_Area" localSheetId="11">付表7!$A$1:$O$100</definedName>
    <definedName name="_xlnm.Print_Area" localSheetId="12">付表8!$A$1:$O$100</definedName>
    <definedName name="_xlnm.Print_Area" localSheetId="13">付表9!$A$1:$N$53</definedName>
  </definedNames>
  <calcPr calcId="145621"/>
</workbook>
</file>

<file path=xl/calcChain.xml><?xml version="1.0" encoding="utf-8"?>
<calcChain xmlns="http://schemas.openxmlformats.org/spreadsheetml/2006/main">
  <c r="L101" i="159" l="1"/>
  <c r="K101" i="159"/>
  <c r="J101" i="159"/>
  <c r="I101" i="159"/>
  <c r="H101" i="159"/>
  <c r="G101" i="159"/>
  <c r="L99" i="159"/>
  <c r="K99" i="159"/>
  <c r="J99" i="159"/>
  <c r="I99" i="159"/>
  <c r="H99" i="159"/>
  <c r="G99" i="159"/>
  <c r="L97" i="159"/>
  <c r="K97" i="159"/>
  <c r="J97" i="159"/>
  <c r="I97" i="159"/>
  <c r="H97" i="159"/>
  <c r="G97" i="159"/>
  <c r="L95" i="159"/>
  <c r="K95" i="159"/>
  <c r="J95" i="159"/>
  <c r="I95" i="159"/>
  <c r="H95" i="159"/>
  <c r="G95" i="159"/>
  <c r="L93" i="159"/>
  <c r="K93" i="159"/>
  <c r="J93" i="159"/>
  <c r="I93" i="159"/>
  <c r="H93" i="159"/>
  <c r="G93" i="159"/>
  <c r="L91" i="159"/>
  <c r="K91" i="159"/>
  <c r="J91" i="159"/>
  <c r="I91" i="159"/>
  <c r="H91" i="159"/>
  <c r="G91" i="159"/>
  <c r="L89" i="159"/>
  <c r="K89" i="159"/>
  <c r="J89" i="159"/>
  <c r="I89" i="159"/>
  <c r="H89" i="159"/>
  <c r="G89" i="159"/>
  <c r="L87" i="159"/>
  <c r="K87" i="159"/>
  <c r="J87" i="159"/>
  <c r="I87" i="159"/>
  <c r="H87" i="159"/>
  <c r="G87" i="159"/>
  <c r="L85" i="159"/>
  <c r="K85" i="159"/>
  <c r="J85" i="159"/>
  <c r="I85" i="159"/>
  <c r="H85" i="159"/>
  <c r="G85" i="159"/>
  <c r="L83" i="159"/>
  <c r="K83" i="159"/>
  <c r="J83" i="159"/>
  <c r="I83" i="159"/>
  <c r="H83" i="159"/>
  <c r="G83" i="159"/>
  <c r="L81" i="159"/>
  <c r="K81" i="159"/>
  <c r="J81" i="159"/>
  <c r="I81" i="159"/>
  <c r="H81" i="159"/>
  <c r="G81" i="159"/>
  <c r="L79" i="159"/>
  <c r="K79" i="159"/>
  <c r="J79" i="159"/>
  <c r="I79" i="159"/>
  <c r="H79" i="159"/>
  <c r="G79" i="159"/>
  <c r="L77" i="159"/>
  <c r="K77" i="159"/>
  <c r="J77" i="159"/>
  <c r="I77" i="159"/>
  <c r="H77" i="159"/>
  <c r="G77" i="159"/>
  <c r="L75" i="159"/>
  <c r="K75" i="159"/>
  <c r="J75" i="159"/>
  <c r="I75" i="159"/>
  <c r="H75" i="159"/>
  <c r="G75" i="159"/>
  <c r="L73" i="159"/>
  <c r="K73" i="159"/>
  <c r="J73" i="159"/>
  <c r="I73" i="159"/>
  <c r="H73" i="159"/>
  <c r="G73" i="159"/>
  <c r="L71" i="159"/>
  <c r="H71" i="159"/>
  <c r="L70" i="159"/>
  <c r="K70" i="159"/>
  <c r="K71" i="159" s="1"/>
  <c r="J70" i="159"/>
  <c r="J71" i="159" s="1"/>
  <c r="I70" i="159"/>
  <c r="H70" i="159"/>
  <c r="G70" i="159"/>
  <c r="G71" i="159" s="1"/>
  <c r="L69" i="159"/>
  <c r="K69" i="159"/>
  <c r="J69" i="159"/>
  <c r="I69" i="159"/>
  <c r="H69" i="159"/>
  <c r="G69" i="159"/>
  <c r="L67" i="159"/>
  <c r="K67" i="159"/>
  <c r="J67" i="159"/>
  <c r="I67" i="159"/>
  <c r="H67" i="159"/>
  <c r="G67" i="159"/>
  <c r="L65" i="159"/>
  <c r="K65" i="159"/>
  <c r="J65" i="159"/>
  <c r="I65" i="159"/>
  <c r="H65" i="159"/>
  <c r="G65" i="159"/>
  <c r="L63" i="159"/>
  <c r="K63" i="159"/>
  <c r="J63" i="159"/>
  <c r="I63" i="159"/>
  <c r="H63" i="159"/>
  <c r="G63" i="159"/>
  <c r="L61" i="159"/>
  <c r="K61" i="159"/>
  <c r="J61" i="159"/>
  <c r="I61" i="159"/>
  <c r="H61" i="159"/>
  <c r="G61" i="159"/>
  <c r="L59" i="159"/>
  <c r="K59" i="159"/>
  <c r="J59" i="159"/>
  <c r="I59" i="159"/>
  <c r="H59" i="159"/>
  <c r="G59" i="159"/>
  <c r="L57" i="159"/>
  <c r="K57" i="159"/>
  <c r="J57" i="159"/>
  <c r="I57" i="159"/>
  <c r="H57" i="159"/>
  <c r="G57" i="159"/>
  <c r="L55" i="159"/>
  <c r="K55" i="159"/>
  <c r="J55" i="159"/>
  <c r="I55" i="159"/>
  <c r="H55" i="159"/>
  <c r="G55" i="159"/>
  <c r="L53" i="159"/>
  <c r="K53" i="159"/>
  <c r="J53" i="159"/>
  <c r="I53" i="159"/>
  <c r="H53" i="159"/>
  <c r="G53" i="159"/>
  <c r="L51" i="159"/>
  <c r="K51" i="159"/>
  <c r="J51" i="159"/>
  <c r="I51" i="159"/>
  <c r="H51" i="159"/>
  <c r="G51" i="159"/>
  <c r="L49" i="159"/>
  <c r="K49" i="159"/>
  <c r="J49" i="159"/>
  <c r="I49" i="159"/>
  <c r="H49" i="159"/>
  <c r="G49" i="159"/>
  <c r="L47" i="159"/>
  <c r="K47" i="159"/>
  <c r="J47" i="159"/>
  <c r="I47" i="159"/>
  <c r="H47" i="159"/>
  <c r="G47" i="159"/>
  <c r="L45" i="159"/>
  <c r="K45" i="159"/>
  <c r="J45" i="159"/>
  <c r="I45" i="159"/>
  <c r="H45" i="159"/>
  <c r="G45" i="159"/>
  <c r="L43" i="159"/>
  <c r="K43" i="159"/>
  <c r="J43" i="159"/>
  <c r="I43" i="159"/>
  <c r="H43" i="159"/>
  <c r="G43" i="159"/>
  <c r="L41" i="159"/>
  <c r="K41" i="159"/>
  <c r="J41" i="159"/>
  <c r="I41" i="159"/>
  <c r="H41" i="159"/>
  <c r="G41" i="159"/>
  <c r="L39" i="159"/>
  <c r="K39" i="159"/>
  <c r="J39" i="159"/>
  <c r="I39" i="159"/>
  <c r="H39" i="159"/>
  <c r="G39" i="159"/>
  <c r="L37" i="159"/>
  <c r="K37" i="159"/>
  <c r="J37" i="159"/>
  <c r="I37" i="159"/>
  <c r="H37" i="159"/>
  <c r="G37" i="159"/>
  <c r="L35" i="159"/>
  <c r="K35" i="159"/>
  <c r="J35" i="159"/>
  <c r="I35" i="159"/>
  <c r="H35" i="159"/>
  <c r="G35" i="159"/>
  <c r="L33" i="159"/>
  <c r="K33" i="159"/>
  <c r="J33" i="159"/>
  <c r="I33" i="159"/>
  <c r="H33" i="159"/>
  <c r="G33" i="159"/>
  <c r="L31" i="159"/>
  <c r="K31" i="159"/>
  <c r="J31" i="159"/>
  <c r="I31" i="159"/>
  <c r="H31" i="159"/>
  <c r="G31" i="159"/>
  <c r="L29" i="159"/>
  <c r="K29" i="159"/>
  <c r="J29" i="159"/>
  <c r="I29" i="159"/>
  <c r="H29" i="159"/>
  <c r="G29" i="159"/>
  <c r="L27" i="159"/>
  <c r="K27" i="159"/>
  <c r="J27" i="159"/>
  <c r="I27" i="159"/>
  <c r="H27" i="159"/>
  <c r="G27" i="159"/>
  <c r="L25" i="159"/>
  <c r="K25" i="159"/>
  <c r="J25" i="159"/>
  <c r="I25" i="159"/>
  <c r="H25" i="159"/>
  <c r="G25" i="159"/>
  <c r="L23" i="159"/>
  <c r="K23" i="159"/>
  <c r="J23" i="159"/>
  <c r="I23" i="159"/>
  <c r="H23" i="159"/>
  <c r="G23" i="159"/>
  <c r="L21" i="159"/>
  <c r="H21" i="159"/>
  <c r="L20" i="159"/>
  <c r="K20" i="159"/>
  <c r="K21" i="159" s="1"/>
  <c r="J20" i="159"/>
  <c r="J21" i="159" s="1"/>
  <c r="I20" i="159"/>
  <c r="H20" i="159"/>
  <c r="G20" i="159"/>
  <c r="G21" i="159" s="1"/>
  <c r="L19" i="159"/>
  <c r="K19" i="159"/>
  <c r="J19" i="159"/>
  <c r="I19" i="159"/>
  <c r="H19" i="159"/>
  <c r="G19" i="159"/>
  <c r="L17" i="159"/>
  <c r="K17" i="159"/>
  <c r="J17" i="159"/>
  <c r="I17" i="159"/>
  <c r="H17" i="159"/>
  <c r="G17" i="159"/>
  <c r="L15" i="159"/>
  <c r="K15" i="159"/>
  <c r="J15" i="159"/>
  <c r="I15" i="159"/>
  <c r="H15" i="159"/>
  <c r="G15" i="159"/>
  <c r="L13" i="159"/>
  <c r="K13" i="159"/>
  <c r="J13" i="159"/>
  <c r="I13" i="159"/>
  <c r="H13" i="159"/>
  <c r="G13" i="159"/>
  <c r="L11" i="159"/>
  <c r="K11" i="159"/>
  <c r="J11" i="159"/>
  <c r="I11" i="159"/>
  <c r="H11" i="159"/>
  <c r="G11" i="159"/>
  <c r="K8" i="159"/>
  <c r="J8" i="159"/>
  <c r="G8" i="159"/>
  <c r="L7" i="159"/>
  <c r="L8" i="159" s="1"/>
  <c r="K7" i="159"/>
  <c r="J7" i="159"/>
  <c r="I7" i="159"/>
  <c r="I8" i="159" s="1"/>
  <c r="H7" i="159"/>
  <c r="H9" i="159" s="1"/>
  <c r="G7" i="159"/>
  <c r="F7" i="159"/>
  <c r="I9" i="159" l="1"/>
  <c r="J9" i="159"/>
  <c r="I21" i="159"/>
  <c r="I71" i="159"/>
  <c r="H8" i="159"/>
  <c r="K9" i="159"/>
  <c r="N39" i="157"/>
  <c r="P39" i="157"/>
  <c r="R40" i="157"/>
  <c r="N41" i="157"/>
  <c r="P41" i="157"/>
  <c r="R41" i="157"/>
  <c r="N42" i="157"/>
  <c r="P42" i="157"/>
  <c r="R42" i="157"/>
  <c r="N43" i="157"/>
  <c r="R44" i="157"/>
  <c r="N45" i="157"/>
  <c r="P45" i="157"/>
  <c r="R45" i="157"/>
  <c r="N46" i="157"/>
  <c r="P46" i="157"/>
  <c r="R46" i="157"/>
  <c r="N47" i="157"/>
  <c r="P47" i="157"/>
  <c r="N49" i="157"/>
  <c r="P49" i="157"/>
  <c r="N50" i="157"/>
  <c r="P50" i="157"/>
  <c r="R50" i="157"/>
  <c r="R51" i="157"/>
  <c r="N52" i="157"/>
  <c r="P52" i="157"/>
  <c r="R52" i="157"/>
  <c r="N53" i="157"/>
  <c r="N9" i="157"/>
  <c r="R9" i="157"/>
  <c r="N10" i="157"/>
  <c r="P11" i="157"/>
  <c r="R11" i="157"/>
  <c r="N12" i="157"/>
  <c r="H9" i="157"/>
  <c r="K53" i="157"/>
  <c r="F53" i="157"/>
  <c r="P53" i="157" s="1"/>
  <c r="K52" i="157"/>
  <c r="F52" i="157"/>
  <c r="K51" i="157"/>
  <c r="F51" i="157"/>
  <c r="N51" i="157" s="1"/>
  <c r="K50" i="157"/>
  <c r="F50" i="157"/>
  <c r="K49" i="157"/>
  <c r="F49" i="157"/>
  <c r="R49" i="157" s="1"/>
  <c r="K48" i="157"/>
  <c r="F48" i="157"/>
  <c r="N48" i="157" s="1"/>
  <c r="K47" i="157"/>
  <c r="F47" i="157"/>
  <c r="R47" i="157" s="1"/>
  <c r="K46" i="157"/>
  <c r="F46" i="157"/>
  <c r="J46" i="157" s="1"/>
  <c r="K45" i="157"/>
  <c r="L45" i="157" s="1"/>
  <c r="F45" i="157"/>
  <c r="J45" i="157" s="1"/>
  <c r="K44" i="157"/>
  <c r="L44" i="157" s="1"/>
  <c r="F44" i="157"/>
  <c r="N44" i="157" s="1"/>
  <c r="K43" i="157"/>
  <c r="F43" i="157"/>
  <c r="P43" i="157" s="1"/>
  <c r="K42" i="157"/>
  <c r="L42" i="157" s="1"/>
  <c r="F42" i="157"/>
  <c r="J42" i="157" s="1"/>
  <c r="K41" i="157"/>
  <c r="F41" i="157"/>
  <c r="J41" i="157" s="1"/>
  <c r="K40" i="157"/>
  <c r="L40" i="157" s="1"/>
  <c r="F40" i="157"/>
  <c r="N40" i="157" s="1"/>
  <c r="K39" i="157"/>
  <c r="F39" i="157"/>
  <c r="R39" i="157" s="1"/>
  <c r="Q38" i="157"/>
  <c r="O38" i="157"/>
  <c r="M38" i="157"/>
  <c r="I38" i="157"/>
  <c r="G38" i="157"/>
  <c r="R37" i="157"/>
  <c r="P37" i="157"/>
  <c r="N37" i="157"/>
  <c r="K37" i="157"/>
  <c r="F37" i="157"/>
  <c r="H37" i="157" s="1"/>
  <c r="R36" i="157"/>
  <c r="P36" i="157"/>
  <c r="N36" i="157"/>
  <c r="K36" i="157"/>
  <c r="L36" i="157" s="1"/>
  <c r="J36" i="157"/>
  <c r="F36" i="157"/>
  <c r="H36" i="157" s="1"/>
  <c r="R35" i="157"/>
  <c r="P35" i="157"/>
  <c r="N35" i="157"/>
  <c r="K35" i="157"/>
  <c r="F35" i="157"/>
  <c r="J35" i="157" s="1"/>
  <c r="R34" i="157"/>
  <c r="N34" i="157"/>
  <c r="K34" i="157"/>
  <c r="F34" i="157"/>
  <c r="J34" i="157" s="1"/>
  <c r="R33" i="157"/>
  <c r="P33" i="157"/>
  <c r="N33" i="157"/>
  <c r="K33" i="157"/>
  <c r="F33" i="157"/>
  <c r="J33" i="157" s="1"/>
  <c r="R32" i="157"/>
  <c r="P32" i="157"/>
  <c r="N32" i="157"/>
  <c r="K32" i="157"/>
  <c r="L32" i="157" s="1"/>
  <c r="F32" i="157"/>
  <c r="H32" i="157" s="1"/>
  <c r="R31" i="157"/>
  <c r="N31" i="157"/>
  <c r="K31" i="157"/>
  <c r="F31" i="157"/>
  <c r="J31" i="157" s="1"/>
  <c r="P30" i="157"/>
  <c r="N30" i="157"/>
  <c r="K30" i="157"/>
  <c r="H30" i="157"/>
  <c r="F30" i="157"/>
  <c r="R30" i="157" s="1"/>
  <c r="R29" i="157"/>
  <c r="P29" i="157"/>
  <c r="N29" i="157"/>
  <c r="K29" i="157"/>
  <c r="F29" i="157"/>
  <c r="J29" i="157" s="1"/>
  <c r="R28" i="157"/>
  <c r="P28" i="157"/>
  <c r="K28" i="157"/>
  <c r="L28" i="157" s="1"/>
  <c r="J28" i="157"/>
  <c r="H28" i="157"/>
  <c r="F28" i="157"/>
  <c r="N28" i="157" s="1"/>
  <c r="R27" i="157"/>
  <c r="P27" i="157"/>
  <c r="N27" i="157"/>
  <c r="K27" i="157"/>
  <c r="F27" i="157"/>
  <c r="J27" i="157" s="1"/>
  <c r="R26" i="157"/>
  <c r="P26" i="157"/>
  <c r="K26" i="157"/>
  <c r="F26" i="157"/>
  <c r="J26" i="157" s="1"/>
  <c r="R25" i="157"/>
  <c r="P25" i="157"/>
  <c r="N25" i="157"/>
  <c r="K25" i="157"/>
  <c r="L25" i="157" s="1"/>
  <c r="H25" i="157"/>
  <c r="F25" i="157"/>
  <c r="J25" i="157" s="1"/>
  <c r="R24" i="157"/>
  <c r="P24" i="157"/>
  <c r="N24" i="157"/>
  <c r="K24" i="157"/>
  <c r="L24" i="157" s="1"/>
  <c r="J24" i="157"/>
  <c r="H24" i="157"/>
  <c r="F24" i="157"/>
  <c r="R23" i="157"/>
  <c r="P23" i="157"/>
  <c r="N23" i="157"/>
  <c r="K23" i="157"/>
  <c r="H23" i="157"/>
  <c r="F23" i="157"/>
  <c r="J23" i="157" s="1"/>
  <c r="R22" i="157"/>
  <c r="P22" i="157"/>
  <c r="N22" i="157"/>
  <c r="K22" i="157"/>
  <c r="L22" i="157" s="1"/>
  <c r="J22" i="157"/>
  <c r="H22" i="157"/>
  <c r="F22" i="157"/>
  <c r="R21" i="157"/>
  <c r="P21" i="157"/>
  <c r="N21" i="157"/>
  <c r="K21" i="157"/>
  <c r="F21" i="157"/>
  <c r="H21" i="157" s="1"/>
  <c r="R20" i="157"/>
  <c r="N20" i="157"/>
  <c r="K20" i="157"/>
  <c r="L20" i="157" s="1"/>
  <c r="J20" i="157"/>
  <c r="F20" i="157"/>
  <c r="P20" i="157" s="1"/>
  <c r="R19" i="157"/>
  <c r="P19" i="157"/>
  <c r="N19" i="157"/>
  <c r="K19" i="157"/>
  <c r="J19" i="157"/>
  <c r="F19" i="157"/>
  <c r="H19" i="157" s="1"/>
  <c r="P18" i="157"/>
  <c r="N18" i="157"/>
  <c r="K18" i="157"/>
  <c r="L18" i="157" s="1"/>
  <c r="H18" i="157"/>
  <c r="F18" i="157"/>
  <c r="R18" i="157" s="1"/>
  <c r="R17" i="157"/>
  <c r="P17" i="157"/>
  <c r="N17" i="157"/>
  <c r="K17" i="157"/>
  <c r="J17" i="157"/>
  <c r="F17" i="157"/>
  <c r="H17" i="157" s="1"/>
  <c r="R16" i="157"/>
  <c r="P16" i="157"/>
  <c r="N16" i="157"/>
  <c r="K16" i="157"/>
  <c r="F16" i="157"/>
  <c r="J16" i="157" s="1"/>
  <c r="R15" i="157"/>
  <c r="P15" i="157"/>
  <c r="N15" i="157"/>
  <c r="K15" i="157"/>
  <c r="F15" i="157"/>
  <c r="J15" i="157" s="1"/>
  <c r="R14" i="157"/>
  <c r="N14" i="157"/>
  <c r="K14" i="157"/>
  <c r="F14" i="157"/>
  <c r="J14" i="157" s="1"/>
  <c r="Q13" i="157"/>
  <c r="O13" i="157"/>
  <c r="M13" i="157"/>
  <c r="I13" i="157"/>
  <c r="G13" i="157"/>
  <c r="K12" i="157"/>
  <c r="F12" i="157"/>
  <c r="H12" i="157" s="1"/>
  <c r="K11" i="157"/>
  <c r="F11" i="157"/>
  <c r="N11" i="157" s="1"/>
  <c r="K10" i="157"/>
  <c r="F10" i="157"/>
  <c r="H10" i="157" s="1"/>
  <c r="K9" i="157"/>
  <c r="F9" i="157"/>
  <c r="P9" i="157" s="1"/>
  <c r="K8" i="157"/>
  <c r="F8" i="157"/>
  <c r="N8" i="157" s="1"/>
  <c r="Q7" i="157"/>
  <c r="O7" i="157"/>
  <c r="M7" i="157"/>
  <c r="I7" i="157"/>
  <c r="G7" i="157"/>
  <c r="H39" i="157" l="1"/>
  <c r="L46" i="157"/>
  <c r="L48" i="157"/>
  <c r="L52" i="157"/>
  <c r="R48" i="157"/>
  <c r="L39" i="157"/>
  <c r="L41" i="157"/>
  <c r="P48" i="157"/>
  <c r="K38" i="157"/>
  <c r="L49" i="157"/>
  <c r="L51" i="157"/>
  <c r="R43" i="157"/>
  <c r="P51" i="157"/>
  <c r="R53" i="157"/>
  <c r="P44" i="157"/>
  <c r="P40" i="157"/>
  <c r="L16" i="157"/>
  <c r="L29" i="157"/>
  <c r="L33" i="157"/>
  <c r="J21" i="157"/>
  <c r="J37" i="157"/>
  <c r="L14" i="157"/>
  <c r="H15" i="157"/>
  <c r="H20" i="157"/>
  <c r="L21" i="157"/>
  <c r="J32" i="157"/>
  <c r="L37" i="157"/>
  <c r="H26" i="157"/>
  <c r="H34" i="157"/>
  <c r="H16" i="157"/>
  <c r="L26" i="157"/>
  <c r="H27" i="157"/>
  <c r="H29" i="157"/>
  <c r="L30" i="157"/>
  <c r="H31" i="157"/>
  <c r="H33" i="157"/>
  <c r="L34" i="157"/>
  <c r="H35" i="157"/>
  <c r="H14" i="157"/>
  <c r="L17" i="157"/>
  <c r="L19" i="157"/>
  <c r="P10" i="157"/>
  <c r="L12" i="157"/>
  <c r="R12" i="157"/>
  <c r="R8" i="157"/>
  <c r="J12" i="157"/>
  <c r="P12" i="157"/>
  <c r="P8" i="157"/>
  <c r="J9" i="157"/>
  <c r="R10" i="157"/>
  <c r="J11" i="157"/>
  <c r="L8" i="157"/>
  <c r="L11" i="157"/>
  <c r="H11" i="157"/>
  <c r="J10" i="157"/>
  <c r="J8" i="157"/>
  <c r="L9" i="157"/>
  <c r="H8" i="157"/>
  <c r="N26" i="157"/>
  <c r="P31" i="157"/>
  <c r="P14" i="157"/>
  <c r="P34" i="157"/>
  <c r="L15" i="157"/>
  <c r="J18" i="157"/>
  <c r="L23" i="157"/>
  <c r="L27" i="157"/>
  <c r="J30" i="157"/>
  <c r="L31" i="157"/>
  <c r="L35" i="157"/>
  <c r="F7" i="157"/>
  <c r="R7" i="157" s="1"/>
  <c r="L10" i="157"/>
  <c r="F13" i="157"/>
  <c r="R13" i="157" s="1"/>
  <c r="J43" i="157"/>
  <c r="J47" i="157"/>
  <c r="J50" i="157"/>
  <c r="H50" i="157"/>
  <c r="J53" i="157"/>
  <c r="H53" i="157"/>
  <c r="J7" i="157"/>
  <c r="J40" i="157"/>
  <c r="H43" i="157"/>
  <c r="J44" i="157"/>
  <c r="H47" i="157"/>
  <c r="K13" i="157"/>
  <c r="F38" i="157"/>
  <c r="P38" i="157" s="1"/>
  <c r="H40" i="157"/>
  <c r="H42" i="157"/>
  <c r="H44" i="157"/>
  <c r="H46" i="157"/>
  <c r="J48" i="157"/>
  <c r="L50" i="157"/>
  <c r="J51" i="157"/>
  <c r="H51" i="157"/>
  <c r="J52" i="157"/>
  <c r="H52" i="157"/>
  <c r="L53" i="157"/>
  <c r="H7" i="157"/>
  <c r="J39" i="157"/>
  <c r="H41" i="157"/>
  <c r="L43" i="157"/>
  <c r="H45" i="157"/>
  <c r="L47" i="157"/>
  <c r="H48" i="157"/>
  <c r="J49" i="157"/>
  <c r="H49" i="157"/>
  <c r="K7" i="157"/>
  <c r="L7" i="157" s="1"/>
  <c r="H38" i="157" l="1"/>
  <c r="J38" i="157"/>
  <c r="N38" i="157"/>
  <c r="N13" i="157"/>
  <c r="L13" i="157"/>
  <c r="R38" i="157"/>
  <c r="L38" i="157"/>
  <c r="P7" i="157"/>
  <c r="N7" i="157"/>
  <c r="H13" i="157"/>
  <c r="P13" i="157"/>
  <c r="J13" i="157"/>
  <c r="H69" i="153" l="1"/>
  <c r="I69" i="153"/>
  <c r="J69" i="153"/>
  <c r="K69" i="153"/>
  <c r="O10" i="153" l="1"/>
  <c r="Q10" i="153"/>
  <c r="O12" i="153"/>
  <c r="Q12" i="153"/>
  <c r="O14" i="153"/>
  <c r="Q14" i="153"/>
  <c r="O16" i="153"/>
  <c r="Q16" i="153"/>
  <c r="O18" i="153"/>
  <c r="Q18" i="153"/>
  <c r="Q100" i="156"/>
  <c r="O100" i="156"/>
  <c r="K100" i="156"/>
  <c r="I100" i="156"/>
  <c r="M99" i="156"/>
  <c r="L99" i="156"/>
  <c r="P100" i="156" s="1"/>
  <c r="G99" i="156"/>
  <c r="F99" i="156"/>
  <c r="J100" i="156" s="1"/>
  <c r="Q98" i="156"/>
  <c r="P98" i="156"/>
  <c r="O98" i="156"/>
  <c r="N98" i="156"/>
  <c r="K98" i="156"/>
  <c r="I98" i="156"/>
  <c r="M97" i="156"/>
  <c r="M98" i="156" s="1"/>
  <c r="L97" i="156"/>
  <c r="G97" i="156"/>
  <c r="G98" i="156" s="1"/>
  <c r="F97" i="156"/>
  <c r="J98" i="156" s="1"/>
  <c r="Q96" i="156"/>
  <c r="O96" i="156"/>
  <c r="K96" i="156"/>
  <c r="I96" i="156"/>
  <c r="M95" i="156"/>
  <c r="M96" i="156" s="1"/>
  <c r="L95" i="156"/>
  <c r="P96" i="156" s="1"/>
  <c r="G95" i="156"/>
  <c r="F95" i="156"/>
  <c r="J96" i="156" s="1"/>
  <c r="Q94" i="156"/>
  <c r="O94" i="156"/>
  <c r="K94" i="156"/>
  <c r="I94" i="156"/>
  <c r="M93" i="156"/>
  <c r="M94" i="156" s="1"/>
  <c r="L93" i="156"/>
  <c r="N94" i="156" s="1"/>
  <c r="G93" i="156"/>
  <c r="F93" i="156"/>
  <c r="J94" i="156" s="1"/>
  <c r="Q92" i="156"/>
  <c r="O92" i="156"/>
  <c r="N92" i="156"/>
  <c r="K92" i="156"/>
  <c r="I92" i="156"/>
  <c r="M91" i="156"/>
  <c r="M92" i="156" s="1"/>
  <c r="L91" i="156"/>
  <c r="P92" i="156" s="1"/>
  <c r="G91" i="156"/>
  <c r="F91" i="156"/>
  <c r="J92" i="156" s="1"/>
  <c r="Q90" i="156"/>
  <c r="O90" i="156"/>
  <c r="K90" i="156"/>
  <c r="I90" i="156"/>
  <c r="M89" i="156"/>
  <c r="M90" i="156" s="1"/>
  <c r="L89" i="156"/>
  <c r="P90" i="156" s="1"/>
  <c r="G89" i="156"/>
  <c r="F89" i="156"/>
  <c r="H90" i="156" s="1"/>
  <c r="Q88" i="156"/>
  <c r="O88" i="156"/>
  <c r="N88" i="156"/>
  <c r="K88" i="156"/>
  <c r="I88" i="156"/>
  <c r="H88" i="156"/>
  <c r="M87" i="156"/>
  <c r="M88" i="156" s="1"/>
  <c r="L87" i="156"/>
  <c r="P88" i="156" s="1"/>
  <c r="G87" i="156"/>
  <c r="G88" i="156" s="1"/>
  <c r="F87" i="156"/>
  <c r="J88" i="156" s="1"/>
  <c r="F88" i="156" s="1"/>
  <c r="Q86" i="156"/>
  <c r="P86" i="156"/>
  <c r="O86" i="156"/>
  <c r="N86" i="156"/>
  <c r="K86" i="156"/>
  <c r="I86" i="156"/>
  <c r="M85" i="156"/>
  <c r="M86" i="156" s="1"/>
  <c r="L85" i="156"/>
  <c r="G85" i="156"/>
  <c r="G86" i="156" s="1"/>
  <c r="F85" i="156"/>
  <c r="H86" i="156" s="1"/>
  <c r="Q84" i="156"/>
  <c r="O84" i="156"/>
  <c r="N84" i="156"/>
  <c r="K84" i="156"/>
  <c r="I84" i="156"/>
  <c r="M83" i="156"/>
  <c r="M84" i="156" s="1"/>
  <c r="L83" i="156"/>
  <c r="P84" i="156" s="1"/>
  <c r="G83" i="156"/>
  <c r="G84" i="156" s="1"/>
  <c r="F83" i="156"/>
  <c r="H84" i="156" s="1"/>
  <c r="Q82" i="156"/>
  <c r="P82" i="156"/>
  <c r="O82" i="156"/>
  <c r="N82" i="156"/>
  <c r="K82" i="156"/>
  <c r="I82" i="156"/>
  <c r="M81" i="156"/>
  <c r="M82" i="156" s="1"/>
  <c r="L81" i="156"/>
  <c r="G81" i="156"/>
  <c r="F81" i="156"/>
  <c r="H82" i="156" s="1"/>
  <c r="Q80" i="156"/>
  <c r="P80" i="156"/>
  <c r="O80" i="156"/>
  <c r="K80" i="156"/>
  <c r="J80" i="156"/>
  <c r="I80" i="156"/>
  <c r="M79" i="156"/>
  <c r="M80" i="156" s="1"/>
  <c r="L79" i="156"/>
  <c r="N80" i="156" s="1"/>
  <c r="L80" i="156" s="1"/>
  <c r="G79" i="156"/>
  <c r="G80" i="156" s="1"/>
  <c r="F79" i="156"/>
  <c r="H80" i="156" s="1"/>
  <c r="Q78" i="156"/>
  <c r="P78" i="156"/>
  <c r="O78" i="156"/>
  <c r="N78" i="156"/>
  <c r="K78" i="156"/>
  <c r="J78" i="156"/>
  <c r="F78" i="156" s="1"/>
  <c r="I78" i="156"/>
  <c r="H78" i="156"/>
  <c r="M77" i="156"/>
  <c r="M78" i="156" s="1"/>
  <c r="L77" i="156"/>
  <c r="G77" i="156"/>
  <c r="G78" i="156" s="1"/>
  <c r="F77" i="156"/>
  <c r="Q76" i="156"/>
  <c r="P76" i="156"/>
  <c r="O76" i="156"/>
  <c r="N76" i="156"/>
  <c r="K76" i="156"/>
  <c r="J76" i="156"/>
  <c r="I76" i="156"/>
  <c r="H76" i="156"/>
  <c r="M75" i="156"/>
  <c r="M76" i="156" s="1"/>
  <c r="L75" i="156"/>
  <c r="G75" i="156"/>
  <c r="G76" i="156" s="1"/>
  <c r="F75" i="156"/>
  <c r="Q74" i="156"/>
  <c r="P74" i="156"/>
  <c r="O74" i="156"/>
  <c r="K74" i="156"/>
  <c r="I74" i="156"/>
  <c r="M73" i="156"/>
  <c r="M74" i="156" s="1"/>
  <c r="L73" i="156"/>
  <c r="N74" i="156" s="1"/>
  <c r="L74" i="156" s="1"/>
  <c r="G73" i="156"/>
  <c r="G74" i="156" s="1"/>
  <c r="F73" i="156"/>
  <c r="J74" i="156" s="1"/>
  <c r="Q72" i="156"/>
  <c r="P72" i="156"/>
  <c r="O72" i="156"/>
  <c r="N72" i="156"/>
  <c r="K72" i="156"/>
  <c r="J72" i="156"/>
  <c r="I72" i="156"/>
  <c r="M71" i="156"/>
  <c r="M72" i="156" s="1"/>
  <c r="L71" i="156"/>
  <c r="L69" i="156" s="1"/>
  <c r="G71" i="156"/>
  <c r="G72" i="156" s="1"/>
  <c r="F71" i="156"/>
  <c r="Q69" i="156"/>
  <c r="P69" i="156"/>
  <c r="O69" i="156"/>
  <c r="O70" i="156" s="1"/>
  <c r="N69" i="156"/>
  <c r="K69" i="156"/>
  <c r="J69" i="156"/>
  <c r="I69" i="156"/>
  <c r="H69" i="156"/>
  <c r="Q68" i="156"/>
  <c r="P68" i="156"/>
  <c r="O68" i="156"/>
  <c r="N68" i="156"/>
  <c r="K68" i="156"/>
  <c r="I68" i="156"/>
  <c r="H68" i="156"/>
  <c r="M67" i="156"/>
  <c r="M68" i="156" s="1"/>
  <c r="L67" i="156"/>
  <c r="G67" i="156"/>
  <c r="G68" i="156" s="1"/>
  <c r="F67" i="156"/>
  <c r="J68" i="156" s="1"/>
  <c r="F68" i="156" s="1"/>
  <c r="Q66" i="156"/>
  <c r="P66" i="156"/>
  <c r="O66" i="156"/>
  <c r="N66" i="156"/>
  <c r="K66" i="156"/>
  <c r="I66" i="156"/>
  <c r="M65" i="156"/>
  <c r="M66" i="156" s="1"/>
  <c r="L65" i="156"/>
  <c r="G65" i="156"/>
  <c r="F65" i="156"/>
  <c r="H66" i="156" s="1"/>
  <c r="Q64" i="156"/>
  <c r="O64" i="156"/>
  <c r="K64" i="156"/>
  <c r="J64" i="156"/>
  <c r="I64" i="156"/>
  <c r="M63" i="156"/>
  <c r="M64" i="156" s="1"/>
  <c r="L63" i="156"/>
  <c r="P64" i="156" s="1"/>
  <c r="G63" i="156"/>
  <c r="G64" i="156" s="1"/>
  <c r="F63" i="156"/>
  <c r="H64" i="156" s="1"/>
  <c r="Q62" i="156"/>
  <c r="P62" i="156"/>
  <c r="O62" i="156"/>
  <c r="N62" i="156"/>
  <c r="L62" i="156" s="1"/>
  <c r="K62" i="156"/>
  <c r="I62" i="156"/>
  <c r="M61" i="156"/>
  <c r="M62" i="156" s="1"/>
  <c r="L61" i="156"/>
  <c r="G61" i="156"/>
  <c r="G62" i="156" s="1"/>
  <c r="F61" i="156"/>
  <c r="H62" i="156" s="1"/>
  <c r="Q60" i="156"/>
  <c r="O60" i="156"/>
  <c r="N60" i="156"/>
  <c r="K60" i="156"/>
  <c r="J60" i="156"/>
  <c r="I60" i="156"/>
  <c r="M59" i="156"/>
  <c r="M60" i="156" s="1"/>
  <c r="L59" i="156"/>
  <c r="P60" i="156" s="1"/>
  <c r="G59" i="156"/>
  <c r="G60" i="156" s="1"/>
  <c r="F59" i="156"/>
  <c r="H60" i="156" s="1"/>
  <c r="Q58" i="156"/>
  <c r="P58" i="156"/>
  <c r="O58" i="156"/>
  <c r="N58" i="156"/>
  <c r="K58" i="156"/>
  <c r="J58" i="156"/>
  <c r="I58" i="156"/>
  <c r="M57" i="156"/>
  <c r="M58" i="156" s="1"/>
  <c r="L57" i="156"/>
  <c r="G57" i="156"/>
  <c r="G58" i="156" s="1"/>
  <c r="F57" i="156"/>
  <c r="H58" i="156" s="1"/>
  <c r="F58" i="156" s="1"/>
  <c r="Q56" i="156"/>
  <c r="P56" i="156"/>
  <c r="O56" i="156"/>
  <c r="K56" i="156"/>
  <c r="I56" i="156"/>
  <c r="M55" i="156"/>
  <c r="M56" i="156" s="1"/>
  <c r="L55" i="156"/>
  <c r="N56" i="156" s="1"/>
  <c r="G55" i="156"/>
  <c r="F55" i="156"/>
  <c r="H56" i="156" s="1"/>
  <c r="Q54" i="156"/>
  <c r="O54" i="156"/>
  <c r="K54" i="156"/>
  <c r="J54" i="156"/>
  <c r="I54" i="156"/>
  <c r="M53" i="156"/>
  <c r="M54" i="156" s="1"/>
  <c r="L53" i="156"/>
  <c r="P54" i="156" s="1"/>
  <c r="G53" i="156"/>
  <c r="G54" i="156" s="1"/>
  <c r="F53" i="156"/>
  <c r="H54" i="156" s="1"/>
  <c r="Q52" i="156"/>
  <c r="P52" i="156"/>
  <c r="O52" i="156"/>
  <c r="K52" i="156"/>
  <c r="I52" i="156"/>
  <c r="M51" i="156"/>
  <c r="M52" i="156" s="1"/>
  <c r="L51" i="156"/>
  <c r="N52" i="156" s="1"/>
  <c r="L52" i="156" s="1"/>
  <c r="G51" i="156"/>
  <c r="F51" i="156"/>
  <c r="H52" i="156" s="1"/>
  <c r="Q50" i="156"/>
  <c r="P50" i="156"/>
  <c r="O50" i="156"/>
  <c r="N50" i="156"/>
  <c r="L50" i="156" s="1"/>
  <c r="K50" i="156"/>
  <c r="I50" i="156"/>
  <c r="H50" i="156"/>
  <c r="M49" i="156"/>
  <c r="M50" i="156" s="1"/>
  <c r="L49" i="156"/>
  <c r="G49" i="156"/>
  <c r="G50" i="156" s="1"/>
  <c r="F49" i="156"/>
  <c r="J50" i="156" s="1"/>
  <c r="F50" i="156" s="1"/>
  <c r="Q48" i="156"/>
  <c r="P48" i="156"/>
  <c r="O48" i="156"/>
  <c r="N48" i="156"/>
  <c r="K48" i="156"/>
  <c r="J48" i="156"/>
  <c r="I48" i="156"/>
  <c r="H48" i="156"/>
  <c r="M47" i="156"/>
  <c r="M48" i="156" s="1"/>
  <c r="L47" i="156"/>
  <c r="G47" i="156"/>
  <c r="G48" i="156" s="1"/>
  <c r="F47" i="156"/>
  <c r="Q46" i="156"/>
  <c r="P46" i="156"/>
  <c r="O46" i="156"/>
  <c r="N46" i="156"/>
  <c r="K46" i="156"/>
  <c r="I46" i="156"/>
  <c r="M45" i="156"/>
  <c r="M46" i="156" s="1"/>
  <c r="L45" i="156"/>
  <c r="G45" i="156"/>
  <c r="G46" i="156" s="1"/>
  <c r="F45" i="156"/>
  <c r="H46" i="156" s="1"/>
  <c r="Q44" i="156"/>
  <c r="P44" i="156"/>
  <c r="O44" i="156"/>
  <c r="N44" i="156"/>
  <c r="K44" i="156"/>
  <c r="J44" i="156"/>
  <c r="F44" i="156" s="1"/>
  <c r="I44" i="156"/>
  <c r="H44" i="156"/>
  <c r="M43" i="156"/>
  <c r="M44" i="156" s="1"/>
  <c r="L43" i="156"/>
  <c r="G43" i="156"/>
  <c r="G44" i="156" s="1"/>
  <c r="F43" i="156"/>
  <c r="Q42" i="156"/>
  <c r="P42" i="156"/>
  <c r="O42" i="156"/>
  <c r="N42" i="156"/>
  <c r="K42" i="156"/>
  <c r="J42" i="156"/>
  <c r="I42" i="156"/>
  <c r="H42" i="156"/>
  <c r="M41" i="156"/>
  <c r="M42" i="156" s="1"/>
  <c r="L41" i="156"/>
  <c r="G41" i="156"/>
  <c r="G42" i="156" s="1"/>
  <c r="F41" i="156"/>
  <c r="Q40" i="156"/>
  <c r="P40" i="156"/>
  <c r="O40" i="156"/>
  <c r="N40" i="156"/>
  <c r="K40" i="156"/>
  <c r="I40" i="156"/>
  <c r="M39" i="156"/>
  <c r="M40" i="156" s="1"/>
  <c r="L39" i="156"/>
  <c r="G39" i="156"/>
  <c r="G40" i="156" s="1"/>
  <c r="F39" i="156"/>
  <c r="H40" i="156" s="1"/>
  <c r="Q38" i="156"/>
  <c r="P38" i="156"/>
  <c r="O38" i="156"/>
  <c r="N38" i="156"/>
  <c r="L38" i="156" s="1"/>
  <c r="K38" i="156"/>
  <c r="J38" i="156"/>
  <c r="I38" i="156"/>
  <c r="H38" i="156"/>
  <c r="M37" i="156"/>
  <c r="M38" i="156" s="1"/>
  <c r="L37" i="156"/>
  <c r="G37" i="156"/>
  <c r="G38" i="156" s="1"/>
  <c r="F37" i="156"/>
  <c r="Q36" i="156"/>
  <c r="P36" i="156"/>
  <c r="O36" i="156"/>
  <c r="K36" i="156"/>
  <c r="I36" i="156"/>
  <c r="M35" i="156"/>
  <c r="M36" i="156" s="1"/>
  <c r="L35" i="156"/>
  <c r="N36" i="156" s="1"/>
  <c r="L36" i="156" s="1"/>
  <c r="G35" i="156"/>
  <c r="G36" i="156" s="1"/>
  <c r="F35" i="156"/>
  <c r="H36" i="156" s="1"/>
  <c r="Q34" i="156"/>
  <c r="P34" i="156"/>
  <c r="O34" i="156"/>
  <c r="K34" i="156"/>
  <c r="I34" i="156"/>
  <c r="M33" i="156"/>
  <c r="M34" i="156" s="1"/>
  <c r="L33" i="156"/>
  <c r="N34" i="156" s="1"/>
  <c r="L34" i="156" s="1"/>
  <c r="G33" i="156"/>
  <c r="G34" i="156" s="1"/>
  <c r="F33" i="156"/>
  <c r="H34" i="156" s="1"/>
  <c r="Q32" i="156"/>
  <c r="O32" i="156"/>
  <c r="K32" i="156"/>
  <c r="I32" i="156"/>
  <c r="M31" i="156"/>
  <c r="M32" i="156" s="1"/>
  <c r="L31" i="156"/>
  <c r="N32" i="156" s="1"/>
  <c r="G31" i="156"/>
  <c r="G32" i="156" s="1"/>
  <c r="F31" i="156"/>
  <c r="H32" i="156" s="1"/>
  <c r="Q30" i="156"/>
  <c r="P30" i="156"/>
  <c r="O30" i="156"/>
  <c r="N30" i="156"/>
  <c r="K30" i="156"/>
  <c r="I30" i="156"/>
  <c r="M29" i="156"/>
  <c r="M30" i="156" s="1"/>
  <c r="L29" i="156"/>
  <c r="G29" i="156"/>
  <c r="G30" i="156" s="1"/>
  <c r="F29" i="156"/>
  <c r="H30" i="156" s="1"/>
  <c r="Q28" i="156"/>
  <c r="P28" i="156"/>
  <c r="O28" i="156"/>
  <c r="N28" i="156"/>
  <c r="K28" i="156"/>
  <c r="J28" i="156"/>
  <c r="F28" i="156" s="1"/>
  <c r="I28" i="156"/>
  <c r="H28" i="156"/>
  <c r="M27" i="156"/>
  <c r="M28" i="156" s="1"/>
  <c r="L27" i="156"/>
  <c r="G27" i="156"/>
  <c r="G28" i="156" s="1"/>
  <c r="F27" i="156"/>
  <c r="Q26" i="156"/>
  <c r="O26" i="156"/>
  <c r="N26" i="156"/>
  <c r="K26" i="156"/>
  <c r="J26" i="156"/>
  <c r="I26" i="156"/>
  <c r="M25" i="156"/>
  <c r="M26" i="156" s="1"/>
  <c r="L25" i="156"/>
  <c r="P26" i="156" s="1"/>
  <c r="G25" i="156"/>
  <c r="G26" i="156" s="1"/>
  <c r="F25" i="156"/>
  <c r="H26" i="156" s="1"/>
  <c r="F26" i="156" s="1"/>
  <c r="Q24" i="156"/>
  <c r="P24" i="156"/>
  <c r="O24" i="156"/>
  <c r="N24" i="156"/>
  <c r="K24" i="156"/>
  <c r="I24" i="156"/>
  <c r="M23" i="156"/>
  <c r="M24" i="156" s="1"/>
  <c r="L23" i="156"/>
  <c r="G23" i="156"/>
  <c r="F23" i="156"/>
  <c r="H24" i="156" s="1"/>
  <c r="Q22" i="156"/>
  <c r="P22" i="156"/>
  <c r="O22" i="156"/>
  <c r="N22" i="156"/>
  <c r="K22" i="156"/>
  <c r="I22" i="156"/>
  <c r="M21" i="156"/>
  <c r="M22" i="156" s="1"/>
  <c r="L21" i="156"/>
  <c r="G21" i="156"/>
  <c r="G22" i="156" s="1"/>
  <c r="F21" i="156"/>
  <c r="J22" i="156" s="1"/>
  <c r="Q19" i="156"/>
  <c r="Q20" i="156" s="1"/>
  <c r="P19" i="156"/>
  <c r="O19" i="156"/>
  <c r="O20" i="156" s="1"/>
  <c r="N19" i="156"/>
  <c r="L19" i="156"/>
  <c r="K19" i="156"/>
  <c r="J19" i="156"/>
  <c r="I19" i="156"/>
  <c r="H19" i="156"/>
  <c r="Q18" i="156"/>
  <c r="P18" i="156"/>
  <c r="O18" i="156"/>
  <c r="K18" i="156"/>
  <c r="I18" i="156"/>
  <c r="M17" i="156"/>
  <c r="M18" i="156" s="1"/>
  <c r="L17" i="156"/>
  <c r="N18" i="156" s="1"/>
  <c r="G17" i="156"/>
  <c r="F17" i="156"/>
  <c r="H18" i="156" s="1"/>
  <c r="Q16" i="156"/>
  <c r="O16" i="156"/>
  <c r="K16" i="156"/>
  <c r="J16" i="156"/>
  <c r="I16" i="156"/>
  <c r="M15" i="156"/>
  <c r="M16" i="156" s="1"/>
  <c r="L15" i="156"/>
  <c r="N16" i="156" s="1"/>
  <c r="G15" i="156"/>
  <c r="G16" i="156" s="1"/>
  <c r="F15" i="156"/>
  <c r="H16" i="156" s="1"/>
  <c r="Q14" i="156"/>
  <c r="O14" i="156"/>
  <c r="K14" i="156"/>
  <c r="I14" i="156"/>
  <c r="M13" i="156"/>
  <c r="M14" i="156" s="1"/>
  <c r="L13" i="156"/>
  <c r="N14" i="156" s="1"/>
  <c r="G13" i="156"/>
  <c r="F13" i="156"/>
  <c r="J14" i="156" s="1"/>
  <c r="Q12" i="156"/>
  <c r="P12" i="156"/>
  <c r="O12" i="156"/>
  <c r="K12" i="156"/>
  <c r="I12" i="156"/>
  <c r="M11" i="156"/>
  <c r="M12" i="156" s="1"/>
  <c r="L11" i="156"/>
  <c r="G11" i="156"/>
  <c r="F11" i="156"/>
  <c r="J12" i="156" s="1"/>
  <c r="Q10" i="156"/>
  <c r="O10" i="156"/>
  <c r="K10" i="156"/>
  <c r="I10" i="156"/>
  <c r="M9" i="156"/>
  <c r="L9" i="156"/>
  <c r="N10" i="156" s="1"/>
  <c r="G9" i="156"/>
  <c r="F9" i="156"/>
  <c r="H10" i="156" s="1"/>
  <c r="Q7" i="156"/>
  <c r="P7" i="156"/>
  <c r="O7" i="156"/>
  <c r="N7" i="156"/>
  <c r="K7" i="156"/>
  <c r="J7" i="156"/>
  <c r="I7" i="156"/>
  <c r="H7" i="156"/>
  <c r="Q100" i="155"/>
  <c r="O100" i="155"/>
  <c r="N100" i="155"/>
  <c r="K100" i="155"/>
  <c r="I100" i="155"/>
  <c r="M99" i="155"/>
  <c r="M100" i="155" s="1"/>
  <c r="L99" i="155"/>
  <c r="P100" i="155" s="1"/>
  <c r="G99" i="155"/>
  <c r="F99" i="155"/>
  <c r="J100" i="155" s="1"/>
  <c r="Q98" i="155"/>
  <c r="O98" i="155"/>
  <c r="K98" i="155"/>
  <c r="J98" i="155"/>
  <c r="I98" i="155"/>
  <c r="H98" i="155"/>
  <c r="M97" i="155"/>
  <c r="M98" i="155" s="1"/>
  <c r="L97" i="155"/>
  <c r="P98" i="155" s="1"/>
  <c r="G97" i="155"/>
  <c r="G98" i="155" s="1"/>
  <c r="F97" i="155"/>
  <c r="Q96" i="155"/>
  <c r="O96" i="155"/>
  <c r="K96" i="155"/>
  <c r="I96" i="155"/>
  <c r="M95" i="155"/>
  <c r="L95" i="155"/>
  <c r="P96" i="155" s="1"/>
  <c r="G95" i="155"/>
  <c r="G96" i="155" s="1"/>
  <c r="F95" i="155"/>
  <c r="J96" i="155" s="1"/>
  <c r="Q94" i="155"/>
  <c r="P94" i="155"/>
  <c r="O94" i="155"/>
  <c r="K94" i="155"/>
  <c r="I94" i="155"/>
  <c r="M93" i="155"/>
  <c r="M94" i="155" s="1"/>
  <c r="L93" i="155"/>
  <c r="N94" i="155" s="1"/>
  <c r="G93" i="155"/>
  <c r="G94" i="155" s="1"/>
  <c r="F93" i="155"/>
  <c r="H94" i="155" s="1"/>
  <c r="Q92" i="155"/>
  <c r="P92" i="155"/>
  <c r="O92" i="155"/>
  <c r="N92" i="155"/>
  <c r="L92" i="155" s="1"/>
  <c r="K92" i="155"/>
  <c r="I92" i="155"/>
  <c r="H92" i="155"/>
  <c r="M91" i="155"/>
  <c r="M92" i="155" s="1"/>
  <c r="L91" i="155"/>
  <c r="G91" i="155"/>
  <c r="G92" i="155" s="1"/>
  <c r="F91" i="155"/>
  <c r="J92" i="155" s="1"/>
  <c r="Q90" i="155"/>
  <c r="O90" i="155"/>
  <c r="K90" i="155"/>
  <c r="I90" i="155"/>
  <c r="M89" i="155"/>
  <c r="M90" i="155" s="1"/>
  <c r="L89" i="155"/>
  <c r="P90" i="155" s="1"/>
  <c r="G89" i="155"/>
  <c r="G90" i="155" s="1"/>
  <c r="F89" i="155"/>
  <c r="H90" i="155" s="1"/>
  <c r="Q88" i="155"/>
  <c r="P88" i="155"/>
  <c r="O88" i="155"/>
  <c r="N88" i="155"/>
  <c r="K88" i="155"/>
  <c r="J88" i="155"/>
  <c r="I88" i="155"/>
  <c r="H88" i="155"/>
  <c r="F88" i="155" s="1"/>
  <c r="M87" i="155"/>
  <c r="M88" i="155" s="1"/>
  <c r="L87" i="155"/>
  <c r="G87" i="155"/>
  <c r="G88" i="155" s="1"/>
  <c r="F87" i="155"/>
  <c r="Q86" i="155"/>
  <c r="P86" i="155"/>
  <c r="O86" i="155"/>
  <c r="N86" i="155"/>
  <c r="K86" i="155"/>
  <c r="I86" i="155"/>
  <c r="M85" i="155"/>
  <c r="M86" i="155" s="1"/>
  <c r="L85" i="155"/>
  <c r="G85" i="155"/>
  <c r="G86" i="155" s="1"/>
  <c r="F85" i="155"/>
  <c r="H86" i="155" s="1"/>
  <c r="Q84" i="155"/>
  <c r="P84" i="155"/>
  <c r="O84" i="155"/>
  <c r="N84" i="155"/>
  <c r="K84" i="155"/>
  <c r="I84" i="155"/>
  <c r="M83" i="155"/>
  <c r="M84" i="155" s="1"/>
  <c r="L83" i="155"/>
  <c r="G83" i="155"/>
  <c r="G84" i="155" s="1"/>
  <c r="F83" i="155"/>
  <c r="J84" i="155" s="1"/>
  <c r="Q82" i="155"/>
  <c r="O82" i="155"/>
  <c r="K82" i="155"/>
  <c r="J82" i="155"/>
  <c r="F82" i="155" s="1"/>
  <c r="I82" i="155"/>
  <c r="H82" i="155"/>
  <c r="M81" i="155"/>
  <c r="M82" i="155" s="1"/>
  <c r="L81" i="155"/>
  <c r="N82" i="155" s="1"/>
  <c r="G81" i="155"/>
  <c r="G82" i="155" s="1"/>
  <c r="F81" i="155"/>
  <c r="Q80" i="155"/>
  <c r="P80" i="155"/>
  <c r="O80" i="155"/>
  <c r="N80" i="155"/>
  <c r="K80" i="155"/>
  <c r="I80" i="155"/>
  <c r="M79" i="155"/>
  <c r="M80" i="155" s="1"/>
  <c r="L79" i="155"/>
  <c r="G79" i="155"/>
  <c r="G80" i="155" s="1"/>
  <c r="F79" i="155"/>
  <c r="J80" i="155" s="1"/>
  <c r="Q78" i="155"/>
  <c r="P78" i="155"/>
  <c r="O78" i="155"/>
  <c r="N78" i="155"/>
  <c r="L78" i="155" s="1"/>
  <c r="K78" i="155"/>
  <c r="I78" i="155"/>
  <c r="M77" i="155"/>
  <c r="M78" i="155" s="1"/>
  <c r="L77" i="155"/>
  <c r="G77" i="155"/>
  <c r="G78" i="155" s="1"/>
  <c r="F77" i="155"/>
  <c r="H78" i="155" s="1"/>
  <c r="Q76" i="155"/>
  <c r="O76" i="155"/>
  <c r="N76" i="155"/>
  <c r="K76" i="155"/>
  <c r="J76" i="155"/>
  <c r="I76" i="155"/>
  <c r="H76" i="155"/>
  <c r="M75" i="155"/>
  <c r="M76" i="155" s="1"/>
  <c r="L75" i="155"/>
  <c r="P76" i="155" s="1"/>
  <c r="G75" i="155"/>
  <c r="G76" i="155" s="1"/>
  <c r="F75" i="155"/>
  <c r="Q74" i="155"/>
  <c r="O74" i="155"/>
  <c r="K74" i="155"/>
  <c r="I74" i="155"/>
  <c r="M73" i="155"/>
  <c r="M74" i="155" s="1"/>
  <c r="L73" i="155"/>
  <c r="N74" i="155" s="1"/>
  <c r="G73" i="155"/>
  <c r="G74" i="155" s="1"/>
  <c r="F73" i="155"/>
  <c r="H74" i="155" s="1"/>
  <c r="Q72" i="155"/>
  <c r="P72" i="155"/>
  <c r="O72" i="155"/>
  <c r="N72" i="155"/>
  <c r="K72" i="155"/>
  <c r="J72" i="155"/>
  <c r="F72" i="155" s="1"/>
  <c r="I72" i="155"/>
  <c r="H72" i="155"/>
  <c r="M71" i="155"/>
  <c r="M72" i="155" s="1"/>
  <c r="L71" i="155"/>
  <c r="G71" i="155"/>
  <c r="G72" i="155" s="1"/>
  <c r="F71" i="155"/>
  <c r="Q69" i="155"/>
  <c r="P69" i="155"/>
  <c r="O69" i="155"/>
  <c r="N69" i="155"/>
  <c r="L69" i="155"/>
  <c r="K69" i="155"/>
  <c r="J69" i="155"/>
  <c r="I69" i="155"/>
  <c r="I70" i="155" s="1"/>
  <c r="H69" i="155"/>
  <c r="Q68" i="155"/>
  <c r="P68" i="155"/>
  <c r="O68" i="155"/>
  <c r="N68" i="155"/>
  <c r="L68" i="155" s="1"/>
  <c r="K68" i="155"/>
  <c r="I68" i="155"/>
  <c r="M67" i="155"/>
  <c r="M68" i="155" s="1"/>
  <c r="L67" i="155"/>
  <c r="G67" i="155"/>
  <c r="F67" i="155"/>
  <c r="J68" i="155" s="1"/>
  <c r="Q66" i="155"/>
  <c r="P66" i="155"/>
  <c r="O66" i="155"/>
  <c r="N66" i="155"/>
  <c r="K66" i="155"/>
  <c r="I66" i="155"/>
  <c r="M65" i="155"/>
  <c r="M66" i="155" s="1"/>
  <c r="L65" i="155"/>
  <c r="G65" i="155"/>
  <c r="F65" i="155"/>
  <c r="J66" i="155" s="1"/>
  <c r="Q64" i="155"/>
  <c r="P64" i="155"/>
  <c r="O64" i="155"/>
  <c r="N64" i="155"/>
  <c r="L64" i="155" s="1"/>
  <c r="K64" i="155"/>
  <c r="I64" i="155"/>
  <c r="M63" i="155"/>
  <c r="M64" i="155" s="1"/>
  <c r="L63" i="155"/>
  <c r="G63" i="155"/>
  <c r="F63" i="155"/>
  <c r="H64" i="155" s="1"/>
  <c r="Q62" i="155"/>
  <c r="P62" i="155"/>
  <c r="O62" i="155"/>
  <c r="N62" i="155"/>
  <c r="K62" i="155"/>
  <c r="J62" i="155"/>
  <c r="I62" i="155"/>
  <c r="M61" i="155"/>
  <c r="M62" i="155" s="1"/>
  <c r="L61" i="155"/>
  <c r="G61" i="155"/>
  <c r="F61" i="155"/>
  <c r="H62" i="155" s="1"/>
  <c r="F62" i="155" s="1"/>
  <c r="Q60" i="155"/>
  <c r="P60" i="155"/>
  <c r="O60" i="155"/>
  <c r="N60" i="155"/>
  <c r="K60" i="155"/>
  <c r="I60" i="155"/>
  <c r="M59" i="155"/>
  <c r="M60" i="155" s="1"/>
  <c r="L59" i="155"/>
  <c r="G59" i="155"/>
  <c r="F59" i="155"/>
  <c r="J60" i="155" s="1"/>
  <c r="Q58" i="155"/>
  <c r="P58" i="155"/>
  <c r="O58" i="155"/>
  <c r="N58" i="155"/>
  <c r="L58" i="155" s="1"/>
  <c r="K58" i="155"/>
  <c r="I58" i="155"/>
  <c r="M57" i="155"/>
  <c r="M58" i="155" s="1"/>
  <c r="L57" i="155"/>
  <c r="G57" i="155"/>
  <c r="F57" i="155"/>
  <c r="J58" i="155" s="1"/>
  <c r="Q56" i="155"/>
  <c r="P56" i="155"/>
  <c r="O56" i="155"/>
  <c r="N56" i="155"/>
  <c r="K56" i="155"/>
  <c r="J56" i="155"/>
  <c r="I56" i="155"/>
  <c r="M55" i="155"/>
  <c r="M56" i="155" s="1"/>
  <c r="L55" i="155"/>
  <c r="G55" i="155"/>
  <c r="F55" i="155"/>
  <c r="H56" i="155" s="1"/>
  <c r="Q54" i="155"/>
  <c r="P54" i="155"/>
  <c r="O54" i="155"/>
  <c r="N54" i="155"/>
  <c r="K54" i="155"/>
  <c r="J54" i="155"/>
  <c r="I54" i="155"/>
  <c r="M53" i="155"/>
  <c r="M54" i="155" s="1"/>
  <c r="L53" i="155"/>
  <c r="G53" i="155"/>
  <c r="G54" i="155" s="1"/>
  <c r="F53" i="155"/>
  <c r="H54" i="155" s="1"/>
  <c r="F54" i="155" s="1"/>
  <c r="Q52" i="155"/>
  <c r="P52" i="155"/>
  <c r="O52" i="155"/>
  <c r="N52" i="155"/>
  <c r="K52" i="155"/>
  <c r="J52" i="155"/>
  <c r="F52" i="155" s="1"/>
  <c r="I52" i="155"/>
  <c r="H52" i="155"/>
  <c r="M51" i="155"/>
  <c r="M52" i="155" s="1"/>
  <c r="L51" i="155"/>
  <c r="G51" i="155"/>
  <c r="G52" i="155" s="1"/>
  <c r="F51" i="155"/>
  <c r="Q50" i="155"/>
  <c r="P50" i="155"/>
  <c r="O50" i="155"/>
  <c r="N50" i="155"/>
  <c r="K50" i="155"/>
  <c r="J50" i="155"/>
  <c r="I50" i="155"/>
  <c r="M49" i="155"/>
  <c r="M50" i="155" s="1"/>
  <c r="L49" i="155"/>
  <c r="G49" i="155"/>
  <c r="F49" i="155"/>
  <c r="H50" i="155" s="1"/>
  <c r="F50" i="155" s="1"/>
  <c r="Q48" i="155"/>
  <c r="P48" i="155"/>
  <c r="O48" i="155"/>
  <c r="N48" i="155"/>
  <c r="L48" i="155" s="1"/>
  <c r="K48" i="155"/>
  <c r="J48" i="155"/>
  <c r="I48" i="155"/>
  <c r="H48" i="155"/>
  <c r="M47" i="155"/>
  <c r="M48" i="155" s="1"/>
  <c r="L47" i="155"/>
  <c r="G47" i="155"/>
  <c r="G48" i="155" s="1"/>
  <c r="F47" i="155"/>
  <c r="Q46" i="155"/>
  <c r="P46" i="155"/>
  <c r="O46" i="155"/>
  <c r="N46" i="155"/>
  <c r="L46" i="155" s="1"/>
  <c r="K46" i="155"/>
  <c r="I46" i="155"/>
  <c r="M45" i="155"/>
  <c r="M46" i="155" s="1"/>
  <c r="L45" i="155"/>
  <c r="G45" i="155"/>
  <c r="G46" i="155" s="1"/>
  <c r="F45" i="155"/>
  <c r="J46" i="155" s="1"/>
  <c r="Q44" i="155"/>
  <c r="P44" i="155"/>
  <c r="O44" i="155"/>
  <c r="N44" i="155"/>
  <c r="L44" i="155" s="1"/>
  <c r="K44" i="155"/>
  <c r="I44" i="155"/>
  <c r="H44" i="155"/>
  <c r="M43" i="155"/>
  <c r="M44" i="155" s="1"/>
  <c r="L43" i="155"/>
  <c r="G43" i="155"/>
  <c r="G44" i="155" s="1"/>
  <c r="F43" i="155"/>
  <c r="J44" i="155" s="1"/>
  <c r="F44" i="155" s="1"/>
  <c r="Q42" i="155"/>
  <c r="P42" i="155"/>
  <c r="O42" i="155"/>
  <c r="N42" i="155"/>
  <c r="L42" i="155" s="1"/>
  <c r="K42" i="155"/>
  <c r="J42" i="155"/>
  <c r="I42" i="155"/>
  <c r="H42" i="155"/>
  <c r="F42" i="155"/>
  <c r="M41" i="155"/>
  <c r="M42" i="155" s="1"/>
  <c r="L41" i="155"/>
  <c r="G41" i="155"/>
  <c r="G42" i="155" s="1"/>
  <c r="F41" i="155"/>
  <c r="Q40" i="155"/>
  <c r="P40" i="155"/>
  <c r="O40" i="155"/>
  <c r="N40" i="155"/>
  <c r="L40" i="155" s="1"/>
  <c r="K40" i="155"/>
  <c r="I40" i="155"/>
  <c r="M39" i="155"/>
  <c r="M40" i="155" s="1"/>
  <c r="L39" i="155"/>
  <c r="G39" i="155"/>
  <c r="F39" i="155"/>
  <c r="H40" i="155" s="1"/>
  <c r="Q38" i="155"/>
  <c r="P38" i="155"/>
  <c r="O38" i="155"/>
  <c r="N38" i="155"/>
  <c r="L38" i="155" s="1"/>
  <c r="K38" i="155"/>
  <c r="J38" i="155"/>
  <c r="I38" i="155"/>
  <c r="H38" i="155"/>
  <c r="F38" i="155" s="1"/>
  <c r="M37" i="155"/>
  <c r="M38" i="155" s="1"/>
  <c r="L37" i="155"/>
  <c r="G37" i="155"/>
  <c r="G38" i="155" s="1"/>
  <c r="F37" i="155"/>
  <c r="Q36" i="155"/>
  <c r="O36" i="155"/>
  <c r="N36" i="155"/>
  <c r="K36" i="155"/>
  <c r="J36" i="155"/>
  <c r="I36" i="155"/>
  <c r="M35" i="155"/>
  <c r="M36" i="155" s="1"/>
  <c r="L35" i="155"/>
  <c r="P36" i="155" s="1"/>
  <c r="G35" i="155"/>
  <c r="G36" i="155" s="1"/>
  <c r="F35" i="155"/>
  <c r="H36" i="155" s="1"/>
  <c r="Q34" i="155"/>
  <c r="P34" i="155"/>
  <c r="O34" i="155"/>
  <c r="N34" i="155"/>
  <c r="K34" i="155"/>
  <c r="J34" i="155"/>
  <c r="F34" i="155" s="1"/>
  <c r="I34" i="155"/>
  <c r="H34" i="155"/>
  <c r="M33" i="155"/>
  <c r="M34" i="155" s="1"/>
  <c r="L33" i="155"/>
  <c r="G33" i="155"/>
  <c r="G34" i="155" s="1"/>
  <c r="F33" i="155"/>
  <c r="Q32" i="155"/>
  <c r="P32" i="155"/>
  <c r="O32" i="155"/>
  <c r="N32" i="155"/>
  <c r="K32" i="155"/>
  <c r="J32" i="155"/>
  <c r="I32" i="155"/>
  <c r="H32" i="155"/>
  <c r="M31" i="155"/>
  <c r="M32" i="155" s="1"/>
  <c r="L31" i="155"/>
  <c r="G31" i="155"/>
  <c r="G32" i="155" s="1"/>
  <c r="F31" i="155"/>
  <c r="Q30" i="155"/>
  <c r="P30" i="155"/>
  <c r="O30" i="155"/>
  <c r="N30" i="155"/>
  <c r="K30" i="155"/>
  <c r="I30" i="155"/>
  <c r="M29" i="155"/>
  <c r="M30" i="155" s="1"/>
  <c r="L29" i="155"/>
  <c r="G29" i="155"/>
  <c r="G30" i="155" s="1"/>
  <c r="F29" i="155"/>
  <c r="J30" i="155" s="1"/>
  <c r="Q28" i="155"/>
  <c r="P28" i="155"/>
  <c r="O28" i="155"/>
  <c r="N28" i="155"/>
  <c r="K28" i="155"/>
  <c r="J28" i="155"/>
  <c r="I28" i="155"/>
  <c r="H28" i="155"/>
  <c r="F28" i="155" s="1"/>
  <c r="M27" i="155"/>
  <c r="M28" i="155" s="1"/>
  <c r="L27" i="155"/>
  <c r="G27" i="155"/>
  <c r="G28" i="155" s="1"/>
  <c r="F27" i="155"/>
  <c r="Q26" i="155"/>
  <c r="P26" i="155"/>
  <c r="O26" i="155"/>
  <c r="N26" i="155"/>
  <c r="K26" i="155"/>
  <c r="J26" i="155"/>
  <c r="I26" i="155"/>
  <c r="H26" i="155"/>
  <c r="M25" i="155"/>
  <c r="M26" i="155" s="1"/>
  <c r="L25" i="155"/>
  <c r="G25" i="155"/>
  <c r="G26" i="155" s="1"/>
  <c r="F25" i="155"/>
  <c r="Q24" i="155"/>
  <c r="P24" i="155"/>
  <c r="O24" i="155"/>
  <c r="N24" i="155"/>
  <c r="K24" i="155"/>
  <c r="J24" i="155"/>
  <c r="I24" i="155"/>
  <c r="M23" i="155"/>
  <c r="M24" i="155" s="1"/>
  <c r="L23" i="155"/>
  <c r="G23" i="155"/>
  <c r="G24" i="155" s="1"/>
  <c r="F23" i="155"/>
  <c r="H24" i="155" s="1"/>
  <c r="F24" i="155" s="1"/>
  <c r="Q22" i="155"/>
  <c r="O22" i="155"/>
  <c r="K22" i="155"/>
  <c r="I22" i="155"/>
  <c r="M21" i="155"/>
  <c r="M22" i="155" s="1"/>
  <c r="L21" i="155"/>
  <c r="G21" i="155"/>
  <c r="G22" i="155" s="1"/>
  <c r="F21" i="155"/>
  <c r="H22" i="155" s="1"/>
  <c r="Q19" i="155"/>
  <c r="Q20" i="155" s="1"/>
  <c r="P19" i="155"/>
  <c r="O19" i="155"/>
  <c r="O20" i="155" s="1"/>
  <c r="N19" i="155"/>
  <c r="M19" i="155"/>
  <c r="M20" i="155" s="1"/>
  <c r="K19" i="155"/>
  <c r="J19" i="155"/>
  <c r="I19" i="155"/>
  <c r="H19" i="155"/>
  <c r="Q18" i="155"/>
  <c r="O18" i="155"/>
  <c r="K18" i="155"/>
  <c r="I18" i="155"/>
  <c r="M17" i="155"/>
  <c r="M18" i="155" s="1"/>
  <c r="L17" i="155"/>
  <c r="P18" i="155" s="1"/>
  <c r="G17" i="155"/>
  <c r="F17" i="155"/>
  <c r="J18" i="155" s="1"/>
  <c r="Q16" i="155"/>
  <c r="O16" i="155"/>
  <c r="K16" i="155"/>
  <c r="I16" i="155"/>
  <c r="M15" i="155"/>
  <c r="M16" i="155" s="1"/>
  <c r="L15" i="155"/>
  <c r="N16" i="155" s="1"/>
  <c r="G15" i="155"/>
  <c r="F15" i="155"/>
  <c r="J16" i="155" s="1"/>
  <c r="Q14" i="155"/>
  <c r="O14" i="155"/>
  <c r="K14" i="155"/>
  <c r="J14" i="155"/>
  <c r="I14" i="155"/>
  <c r="M13" i="155"/>
  <c r="M14" i="155" s="1"/>
  <c r="L13" i="155"/>
  <c r="N14" i="155" s="1"/>
  <c r="G13" i="155"/>
  <c r="F13" i="155"/>
  <c r="H14" i="155" s="1"/>
  <c r="F14" i="155" s="1"/>
  <c r="Q12" i="155"/>
  <c r="O12" i="155"/>
  <c r="K12" i="155"/>
  <c r="I12" i="155"/>
  <c r="M11" i="155"/>
  <c r="M12" i="155" s="1"/>
  <c r="L11" i="155"/>
  <c r="N12" i="155" s="1"/>
  <c r="G11" i="155"/>
  <c r="F11" i="155"/>
  <c r="H12" i="155" s="1"/>
  <c r="Q10" i="155"/>
  <c r="O10" i="155"/>
  <c r="K10" i="155"/>
  <c r="I10" i="155"/>
  <c r="M9" i="155"/>
  <c r="M10" i="155" s="1"/>
  <c r="L9" i="155"/>
  <c r="P10" i="155" s="1"/>
  <c r="G9" i="155"/>
  <c r="G7" i="155" s="1"/>
  <c r="F9" i="155"/>
  <c r="J10" i="155" s="1"/>
  <c r="Q7" i="155"/>
  <c r="P7" i="155"/>
  <c r="O7" i="155"/>
  <c r="N7" i="155"/>
  <c r="K7" i="155"/>
  <c r="J7" i="155"/>
  <c r="I7" i="155"/>
  <c r="H7" i="155"/>
  <c r="O22" i="154"/>
  <c r="P22" i="154"/>
  <c r="Q22" i="154"/>
  <c r="N24" i="154"/>
  <c r="L24" i="154" s="1"/>
  <c r="O24" i="154"/>
  <c r="P24" i="154"/>
  <c r="Q24" i="154"/>
  <c r="O26" i="154"/>
  <c r="Q26" i="154"/>
  <c r="N28" i="154"/>
  <c r="O28" i="154"/>
  <c r="P28" i="154"/>
  <c r="L28" i="154" s="1"/>
  <c r="Q28" i="154"/>
  <c r="O30" i="154"/>
  <c r="P30" i="154"/>
  <c r="Q30" i="154"/>
  <c r="N32" i="154"/>
  <c r="L32" i="154" s="1"/>
  <c r="O32" i="154"/>
  <c r="P32" i="154"/>
  <c r="Q32" i="154"/>
  <c r="N34" i="154"/>
  <c r="L34" i="154" s="1"/>
  <c r="O34" i="154"/>
  <c r="P34" i="154"/>
  <c r="Q34" i="154"/>
  <c r="O36" i="154"/>
  <c r="Q36" i="154"/>
  <c r="N38" i="154"/>
  <c r="O38" i="154"/>
  <c r="P38" i="154"/>
  <c r="Q38" i="154"/>
  <c r="N40" i="154"/>
  <c r="O40" i="154"/>
  <c r="P40" i="154"/>
  <c r="Q40" i="154"/>
  <c r="N42" i="154"/>
  <c r="O42" i="154"/>
  <c r="P42" i="154"/>
  <c r="L42" i="154" s="1"/>
  <c r="Q42" i="154"/>
  <c r="N44" i="154"/>
  <c r="O44" i="154"/>
  <c r="Q44" i="154"/>
  <c r="O46" i="154"/>
  <c r="P46" i="154"/>
  <c r="Q46" i="154"/>
  <c r="N48" i="154"/>
  <c r="L48" i="154" s="1"/>
  <c r="O48" i="154"/>
  <c r="P48" i="154"/>
  <c r="Q48" i="154"/>
  <c r="N50" i="154"/>
  <c r="L50" i="154" s="1"/>
  <c r="O50" i="154"/>
  <c r="P50" i="154"/>
  <c r="Q50" i="154"/>
  <c r="N52" i="154"/>
  <c r="L52" i="154" s="1"/>
  <c r="O52" i="154"/>
  <c r="P52" i="154"/>
  <c r="Q52" i="154"/>
  <c r="O54" i="154"/>
  <c r="P54" i="154"/>
  <c r="Q54" i="154"/>
  <c r="O56" i="154"/>
  <c r="Q56" i="154"/>
  <c r="O58" i="154"/>
  <c r="Q58" i="154"/>
  <c r="O60" i="154"/>
  <c r="Q60" i="154"/>
  <c r="O62" i="154"/>
  <c r="Q62" i="154"/>
  <c r="O64" i="154"/>
  <c r="Q64" i="154"/>
  <c r="O66" i="154"/>
  <c r="P66" i="154"/>
  <c r="Q66" i="154"/>
  <c r="O68" i="154"/>
  <c r="Q68" i="154"/>
  <c r="N69" i="154"/>
  <c r="O69" i="154"/>
  <c r="O70" i="154" s="1"/>
  <c r="P69" i="154"/>
  <c r="Q69" i="154"/>
  <c r="Q70" i="154"/>
  <c r="N72" i="154"/>
  <c r="L72" i="154" s="1"/>
  <c r="O72" i="154"/>
  <c r="P72" i="154"/>
  <c r="Q72" i="154"/>
  <c r="O74" i="154"/>
  <c r="P74" i="154"/>
  <c r="Q74" i="154"/>
  <c r="O76" i="154"/>
  <c r="P76" i="154"/>
  <c r="Q76" i="154"/>
  <c r="O78" i="154"/>
  <c r="Q78" i="154"/>
  <c r="O80" i="154"/>
  <c r="P80" i="154"/>
  <c r="Q80" i="154"/>
  <c r="O82" i="154"/>
  <c r="P82" i="154"/>
  <c r="Q82" i="154"/>
  <c r="O84" i="154"/>
  <c r="Q84" i="154"/>
  <c r="N86" i="154"/>
  <c r="O86" i="154"/>
  <c r="Q86" i="154"/>
  <c r="N88" i="154"/>
  <c r="O88" i="154"/>
  <c r="P88" i="154"/>
  <c r="Q88" i="154"/>
  <c r="O90" i="154"/>
  <c r="P90" i="154"/>
  <c r="Q90" i="154"/>
  <c r="O92" i="154"/>
  <c r="Q92" i="154"/>
  <c r="O94" i="154"/>
  <c r="P94" i="154"/>
  <c r="Q94" i="154"/>
  <c r="O96" i="154"/>
  <c r="Q96" i="154"/>
  <c r="N98" i="154"/>
  <c r="O98" i="154"/>
  <c r="P98" i="154"/>
  <c r="L98" i="154" s="1"/>
  <c r="Q98" i="154"/>
  <c r="O100" i="154"/>
  <c r="Q100" i="154"/>
  <c r="K100" i="154"/>
  <c r="I100" i="154"/>
  <c r="M99" i="154"/>
  <c r="M100" i="154" s="1"/>
  <c r="L99" i="154"/>
  <c r="N100" i="154" s="1"/>
  <c r="G99" i="154"/>
  <c r="F99" i="154"/>
  <c r="J100" i="154" s="1"/>
  <c r="K98" i="154"/>
  <c r="I98" i="154"/>
  <c r="M97" i="154"/>
  <c r="M98" i="154" s="1"/>
  <c r="L97" i="154"/>
  <c r="G97" i="154"/>
  <c r="G98" i="154" s="1"/>
  <c r="F97" i="154"/>
  <c r="H98" i="154" s="1"/>
  <c r="K96" i="154"/>
  <c r="I96" i="154"/>
  <c r="M95" i="154"/>
  <c r="M96" i="154" s="1"/>
  <c r="L95" i="154"/>
  <c r="N96" i="154" s="1"/>
  <c r="G95" i="154"/>
  <c r="F95" i="154"/>
  <c r="H96" i="154" s="1"/>
  <c r="K94" i="154"/>
  <c r="I94" i="154"/>
  <c r="M93" i="154"/>
  <c r="M94" i="154" s="1"/>
  <c r="L93" i="154"/>
  <c r="N94" i="154" s="1"/>
  <c r="L94" i="154" s="1"/>
  <c r="G93" i="154"/>
  <c r="F93" i="154"/>
  <c r="H94" i="154" s="1"/>
  <c r="K92" i="154"/>
  <c r="I92" i="154"/>
  <c r="M91" i="154"/>
  <c r="M92" i="154" s="1"/>
  <c r="L91" i="154"/>
  <c r="N92" i="154" s="1"/>
  <c r="G91" i="154"/>
  <c r="G92" i="154" s="1"/>
  <c r="F91" i="154"/>
  <c r="J92" i="154" s="1"/>
  <c r="K90" i="154"/>
  <c r="I90" i="154"/>
  <c r="M89" i="154"/>
  <c r="M90" i="154" s="1"/>
  <c r="L89" i="154"/>
  <c r="N90" i="154" s="1"/>
  <c r="L90" i="154" s="1"/>
  <c r="G89" i="154"/>
  <c r="G90" i="154" s="1"/>
  <c r="F89" i="154"/>
  <c r="H90" i="154" s="1"/>
  <c r="L88" i="154"/>
  <c r="K88" i="154"/>
  <c r="I88" i="154"/>
  <c r="M87" i="154"/>
  <c r="M88" i="154" s="1"/>
  <c r="L87" i="154"/>
  <c r="G87" i="154"/>
  <c r="G88" i="154" s="1"/>
  <c r="F87" i="154"/>
  <c r="H88" i="154" s="1"/>
  <c r="K86" i="154"/>
  <c r="I86" i="154"/>
  <c r="M85" i="154"/>
  <c r="M86" i="154" s="1"/>
  <c r="L85" i="154"/>
  <c r="P86" i="154" s="1"/>
  <c r="G85" i="154"/>
  <c r="G86" i="154" s="1"/>
  <c r="F85" i="154"/>
  <c r="H86" i="154" s="1"/>
  <c r="K84" i="154"/>
  <c r="I84" i="154"/>
  <c r="M83" i="154"/>
  <c r="M84" i="154" s="1"/>
  <c r="L83" i="154"/>
  <c r="N84" i="154" s="1"/>
  <c r="G83" i="154"/>
  <c r="F83" i="154"/>
  <c r="H84" i="154" s="1"/>
  <c r="K82" i="154"/>
  <c r="J82" i="154"/>
  <c r="I82" i="154"/>
  <c r="M81" i="154"/>
  <c r="M82" i="154" s="1"/>
  <c r="L81" i="154"/>
  <c r="N82" i="154" s="1"/>
  <c r="G81" i="154"/>
  <c r="F81" i="154"/>
  <c r="H82" i="154" s="1"/>
  <c r="K80" i="154"/>
  <c r="I80" i="154"/>
  <c r="M79" i="154"/>
  <c r="M80" i="154" s="1"/>
  <c r="L79" i="154"/>
  <c r="N80" i="154" s="1"/>
  <c r="L80" i="154" s="1"/>
  <c r="G79" i="154"/>
  <c r="G80" i="154" s="1"/>
  <c r="F79" i="154"/>
  <c r="H80" i="154" s="1"/>
  <c r="K78" i="154"/>
  <c r="I78" i="154"/>
  <c r="M77" i="154"/>
  <c r="M78" i="154" s="1"/>
  <c r="L77" i="154"/>
  <c r="N78" i="154" s="1"/>
  <c r="G77" i="154"/>
  <c r="G78" i="154" s="1"/>
  <c r="F77" i="154"/>
  <c r="H78" i="154" s="1"/>
  <c r="K76" i="154"/>
  <c r="I76" i="154"/>
  <c r="M75" i="154"/>
  <c r="M76" i="154" s="1"/>
  <c r="L75" i="154"/>
  <c r="N76" i="154" s="1"/>
  <c r="G75" i="154"/>
  <c r="G76" i="154" s="1"/>
  <c r="F75" i="154"/>
  <c r="J76" i="154" s="1"/>
  <c r="K74" i="154"/>
  <c r="I74" i="154"/>
  <c r="M73" i="154"/>
  <c r="M74" i="154" s="1"/>
  <c r="L73" i="154"/>
  <c r="N74" i="154" s="1"/>
  <c r="L74" i="154" s="1"/>
  <c r="G73" i="154"/>
  <c r="F73" i="154"/>
  <c r="H74" i="154" s="1"/>
  <c r="K72" i="154"/>
  <c r="J72" i="154"/>
  <c r="I72" i="154"/>
  <c r="M71" i="154"/>
  <c r="M72" i="154" s="1"/>
  <c r="L71" i="154"/>
  <c r="L69" i="154" s="1"/>
  <c r="N70" i="154" s="1"/>
  <c r="G71" i="154"/>
  <c r="G72" i="154" s="1"/>
  <c r="F71" i="154"/>
  <c r="H72" i="154" s="1"/>
  <c r="K69" i="154"/>
  <c r="J69" i="154"/>
  <c r="I69" i="154"/>
  <c r="H69" i="154"/>
  <c r="K68" i="154"/>
  <c r="I68" i="154"/>
  <c r="M67" i="154"/>
  <c r="M68" i="154" s="1"/>
  <c r="L67" i="154"/>
  <c r="N68" i="154" s="1"/>
  <c r="G67" i="154"/>
  <c r="G68" i="154" s="1"/>
  <c r="F67" i="154"/>
  <c r="J68" i="154" s="1"/>
  <c r="K66" i="154"/>
  <c r="I66" i="154"/>
  <c r="M65" i="154"/>
  <c r="M66" i="154" s="1"/>
  <c r="L65" i="154"/>
  <c r="N66" i="154" s="1"/>
  <c r="L66" i="154" s="1"/>
  <c r="G65" i="154"/>
  <c r="G66" i="154" s="1"/>
  <c r="F65" i="154"/>
  <c r="H66" i="154" s="1"/>
  <c r="K64" i="154"/>
  <c r="I64" i="154"/>
  <c r="M63" i="154"/>
  <c r="M64" i="154" s="1"/>
  <c r="L63" i="154"/>
  <c r="N64" i="154" s="1"/>
  <c r="G63" i="154"/>
  <c r="G64" i="154" s="1"/>
  <c r="F63" i="154"/>
  <c r="J64" i="154" s="1"/>
  <c r="K62" i="154"/>
  <c r="I62" i="154"/>
  <c r="M61" i="154"/>
  <c r="M62" i="154" s="1"/>
  <c r="L61" i="154"/>
  <c r="N62" i="154" s="1"/>
  <c r="G61" i="154"/>
  <c r="G62" i="154" s="1"/>
  <c r="F61" i="154"/>
  <c r="H62" i="154" s="1"/>
  <c r="K60" i="154"/>
  <c r="J60" i="154"/>
  <c r="I60" i="154"/>
  <c r="M59" i="154"/>
  <c r="L59" i="154"/>
  <c r="N60" i="154" s="1"/>
  <c r="G59" i="154"/>
  <c r="G60" i="154" s="1"/>
  <c r="F59" i="154"/>
  <c r="H60" i="154" s="1"/>
  <c r="K58" i="154"/>
  <c r="I58" i="154"/>
  <c r="M57" i="154"/>
  <c r="M58" i="154" s="1"/>
  <c r="L57" i="154"/>
  <c r="N58" i="154" s="1"/>
  <c r="G57" i="154"/>
  <c r="G58" i="154" s="1"/>
  <c r="F57" i="154"/>
  <c r="H58" i="154" s="1"/>
  <c r="K56" i="154"/>
  <c r="I56" i="154"/>
  <c r="M55" i="154"/>
  <c r="L55" i="154"/>
  <c r="N56" i="154" s="1"/>
  <c r="G55" i="154"/>
  <c r="G56" i="154" s="1"/>
  <c r="F55" i="154"/>
  <c r="J56" i="154" s="1"/>
  <c r="K54" i="154"/>
  <c r="I54" i="154"/>
  <c r="M53" i="154"/>
  <c r="M54" i="154" s="1"/>
  <c r="L53" i="154"/>
  <c r="N54" i="154" s="1"/>
  <c r="L54" i="154" s="1"/>
  <c r="G53" i="154"/>
  <c r="G54" i="154" s="1"/>
  <c r="F53" i="154"/>
  <c r="H54" i="154" s="1"/>
  <c r="K52" i="154"/>
  <c r="J52" i="154"/>
  <c r="I52" i="154"/>
  <c r="M51" i="154"/>
  <c r="M52" i="154" s="1"/>
  <c r="L51" i="154"/>
  <c r="G51" i="154"/>
  <c r="G52" i="154" s="1"/>
  <c r="F51" i="154"/>
  <c r="H52" i="154" s="1"/>
  <c r="F52" i="154" s="1"/>
  <c r="K50" i="154"/>
  <c r="J50" i="154"/>
  <c r="I50" i="154"/>
  <c r="H50" i="154"/>
  <c r="M49" i="154"/>
  <c r="M50" i="154" s="1"/>
  <c r="L49" i="154"/>
  <c r="G49" i="154"/>
  <c r="G50" i="154" s="1"/>
  <c r="F49" i="154"/>
  <c r="K48" i="154"/>
  <c r="J48" i="154"/>
  <c r="I48" i="154"/>
  <c r="H48" i="154"/>
  <c r="M47" i="154"/>
  <c r="M48" i="154" s="1"/>
  <c r="L47" i="154"/>
  <c r="G47" i="154"/>
  <c r="G48" i="154" s="1"/>
  <c r="F47" i="154"/>
  <c r="K46" i="154"/>
  <c r="J46" i="154"/>
  <c r="I46" i="154"/>
  <c r="M45" i="154"/>
  <c r="M46" i="154" s="1"/>
  <c r="L45" i="154"/>
  <c r="N46" i="154" s="1"/>
  <c r="L46" i="154" s="1"/>
  <c r="G45" i="154"/>
  <c r="G46" i="154" s="1"/>
  <c r="F45" i="154"/>
  <c r="H46" i="154" s="1"/>
  <c r="K44" i="154"/>
  <c r="J44" i="154"/>
  <c r="F44" i="154" s="1"/>
  <c r="I44" i="154"/>
  <c r="H44" i="154"/>
  <c r="M43" i="154"/>
  <c r="M44" i="154" s="1"/>
  <c r="L43" i="154"/>
  <c r="P44" i="154" s="1"/>
  <c r="L44" i="154" s="1"/>
  <c r="G43" i="154"/>
  <c r="G44" i="154" s="1"/>
  <c r="F43" i="154"/>
  <c r="K42" i="154"/>
  <c r="J42" i="154"/>
  <c r="I42" i="154"/>
  <c r="H42" i="154"/>
  <c r="F42" i="154" s="1"/>
  <c r="M41" i="154"/>
  <c r="M42" i="154" s="1"/>
  <c r="L41" i="154"/>
  <c r="G41" i="154"/>
  <c r="G42" i="154" s="1"/>
  <c r="F41" i="154"/>
  <c r="L40" i="154"/>
  <c r="K40" i="154"/>
  <c r="I40" i="154"/>
  <c r="M39" i="154"/>
  <c r="M40" i="154" s="1"/>
  <c r="L39" i="154"/>
  <c r="G39" i="154"/>
  <c r="G40" i="154" s="1"/>
  <c r="F39" i="154"/>
  <c r="H40" i="154" s="1"/>
  <c r="L38" i="154"/>
  <c r="K38" i="154"/>
  <c r="J38" i="154"/>
  <c r="I38" i="154"/>
  <c r="H38" i="154"/>
  <c r="M37" i="154"/>
  <c r="M38" i="154" s="1"/>
  <c r="L37" i="154"/>
  <c r="G37" i="154"/>
  <c r="G38" i="154" s="1"/>
  <c r="F37" i="154"/>
  <c r="K36" i="154"/>
  <c r="I36" i="154"/>
  <c r="M35" i="154"/>
  <c r="M36" i="154" s="1"/>
  <c r="L35" i="154"/>
  <c r="N36" i="154" s="1"/>
  <c r="G35" i="154"/>
  <c r="G36" i="154" s="1"/>
  <c r="F35" i="154"/>
  <c r="H36" i="154" s="1"/>
  <c r="K34" i="154"/>
  <c r="I34" i="154"/>
  <c r="M33" i="154"/>
  <c r="M34" i="154" s="1"/>
  <c r="L33" i="154"/>
  <c r="G33" i="154"/>
  <c r="G34" i="154" s="1"/>
  <c r="F33" i="154"/>
  <c r="J34" i="154" s="1"/>
  <c r="K32" i="154"/>
  <c r="J32" i="154"/>
  <c r="I32" i="154"/>
  <c r="H32" i="154"/>
  <c r="M31" i="154"/>
  <c r="M32" i="154" s="1"/>
  <c r="L31" i="154"/>
  <c r="G31" i="154"/>
  <c r="G32" i="154" s="1"/>
  <c r="F31" i="154"/>
  <c r="K30" i="154"/>
  <c r="I30" i="154"/>
  <c r="M29" i="154"/>
  <c r="M30" i="154" s="1"/>
  <c r="L29" i="154"/>
  <c r="N30" i="154" s="1"/>
  <c r="L30" i="154" s="1"/>
  <c r="G29" i="154"/>
  <c r="G30" i="154" s="1"/>
  <c r="F29" i="154"/>
  <c r="H30" i="154" s="1"/>
  <c r="K28" i="154"/>
  <c r="J28" i="154"/>
  <c r="F28" i="154" s="1"/>
  <c r="I28" i="154"/>
  <c r="H28" i="154"/>
  <c r="M27" i="154"/>
  <c r="M28" i="154" s="1"/>
  <c r="L27" i="154"/>
  <c r="G27" i="154"/>
  <c r="G28" i="154" s="1"/>
  <c r="F27" i="154"/>
  <c r="K26" i="154"/>
  <c r="I26" i="154"/>
  <c r="M25" i="154"/>
  <c r="M26" i="154" s="1"/>
  <c r="L25" i="154"/>
  <c r="N26" i="154" s="1"/>
  <c r="G25" i="154"/>
  <c r="G26" i="154" s="1"/>
  <c r="F25" i="154"/>
  <c r="H26" i="154" s="1"/>
  <c r="K24" i="154"/>
  <c r="I24" i="154"/>
  <c r="M23" i="154"/>
  <c r="M24" i="154" s="1"/>
  <c r="L23" i="154"/>
  <c r="G23" i="154"/>
  <c r="G24" i="154" s="1"/>
  <c r="F23" i="154"/>
  <c r="J24" i="154" s="1"/>
  <c r="K22" i="154"/>
  <c r="I22" i="154"/>
  <c r="M21" i="154"/>
  <c r="M22" i="154" s="1"/>
  <c r="L21" i="154"/>
  <c r="N22" i="154" s="1"/>
  <c r="L22" i="154" s="1"/>
  <c r="G21" i="154"/>
  <c r="G22" i="154" s="1"/>
  <c r="F21" i="154"/>
  <c r="H22" i="154" s="1"/>
  <c r="Q19" i="154"/>
  <c r="Q20" i="154" s="1"/>
  <c r="P19" i="154"/>
  <c r="O19" i="154"/>
  <c r="N19" i="154"/>
  <c r="K19" i="154"/>
  <c r="K20" i="154" s="1"/>
  <c r="J19" i="154"/>
  <c r="I19" i="154"/>
  <c r="H19" i="154"/>
  <c r="G19" i="154"/>
  <c r="Q18" i="154"/>
  <c r="O18" i="154"/>
  <c r="K18" i="154"/>
  <c r="I18" i="154"/>
  <c r="M17" i="154"/>
  <c r="M18" i="154" s="1"/>
  <c r="L17" i="154"/>
  <c r="P18" i="154" s="1"/>
  <c r="G17" i="154"/>
  <c r="F17" i="154"/>
  <c r="J18" i="154" s="1"/>
  <c r="Q16" i="154"/>
  <c r="O16" i="154"/>
  <c r="N16" i="154"/>
  <c r="K16" i="154"/>
  <c r="I16" i="154"/>
  <c r="M15" i="154"/>
  <c r="M16" i="154" s="1"/>
  <c r="L15" i="154"/>
  <c r="P16" i="154" s="1"/>
  <c r="G15" i="154"/>
  <c r="F15" i="154"/>
  <c r="H16" i="154" s="1"/>
  <c r="Q14" i="154"/>
  <c r="O14" i="154"/>
  <c r="N14" i="154"/>
  <c r="K14" i="154"/>
  <c r="I14" i="154"/>
  <c r="M13" i="154"/>
  <c r="L13" i="154"/>
  <c r="P14" i="154" s="1"/>
  <c r="L14" i="154" s="1"/>
  <c r="G13" i="154"/>
  <c r="F13" i="154"/>
  <c r="J14" i="154" s="1"/>
  <c r="Q12" i="154"/>
  <c r="O12" i="154"/>
  <c r="N12" i="154"/>
  <c r="L12" i="154" s="1"/>
  <c r="K12" i="154"/>
  <c r="I12" i="154"/>
  <c r="M11" i="154"/>
  <c r="M12" i="154" s="1"/>
  <c r="L11" i="154"/>
  <c r="P12" i="154" s="1"/>
  <c r="G11" i="154"/>
  <c r="F11" i="154"/>
  <c r="J12" i="154" s="1"/>
  <c r="Q10" i="154"/>
  <c r="O10" i="154"/>
  <c r="K10" i="154"/>
  <c r="J10" i="154"/>
  <c r="I10" i="154"/>
  <c r="M9" i="154"/>
  <c r="M10" i="154" s="1"/>
  <c r="L9" i="154"/>
  <c r="N10" i="154" s="1"/>
  <c r="G9" i="154"/>
  <c r="G10" i="154" s="1"/>
  <c r="F9" i="154"/>
  <c r="H10" i="154" s="1"/>
  <c r="F10" i="154" s="1"/>
  <c r="Q7" i="154"/>
  <c r="Q8" i="154" s="1"/>
  <c r="P7" i="154"/>
  <c r="O7" i="154"/>
  <c r="O8" i="154" s="1"/>
  <c r="N7" i="154"/>
  <c r="K7" i="154"/>
  <c r="J7" i="154"/>
  <c r="I7" i="154"/>
  <c r="H7" i="154"/>
  <c r="Q100" i="153"/>
  <c r="O100" i="153"/>
  <c r="K100" i="153"/>
  <c r="I100" i="153"/>
  <c r="M99" i="153"/>
  <c r="L99" i="153"/>
  <c r="N100" i="153" s="1"/>
  <c r="G99" i="153"/>
  <c r="F99" i="153"/>
  <c r="H100" i="153" s="1"/>
  <c r="Q98" i="153"/>
  <c r="O98" i="153"/>
  <c r="K98" i="153"/>
  <c r="I98" i="153"/>
  <c r="M97" i="153"/>
  <c r="L97" i="153"/>
  <c r="N98" i="153" s="1"/>
  <c r="G97" i="153"/>
  <c r="F97" i="153"/>
  <c r="H98" i="153" s="1"/>
  <c r="Q96" i="153"/>
  <c r="O96" i="153"/>
  <c r="K96" i="153"/>
  <c r="I96" i="153"/>
  <c r="M95" i="153"/>
  <c r="L95" i="153"/>
  <c r="P96" i="153" s="1"/>
  <c r="G95" i="153"/>
  <c r="F95" i="153"/>
  <c r="J96" i="153" s="1"/>
  <c r="Q94" i="153"/>
  <c r="O94" i="153"/>
  <c r="K94" i="153"/>
  <c r="I94" i="153"/>
  <c r="M93" i="153"/>
  <c r="L93" i="153"/>
  <c r="N94" i="153" s="1"/>
  <c r="G93" i="153"/>
  <c r="F93" i="153"/>
  <c r="H94" i="153" s="1"/>
  <c r="Q92" i="153"/>
  <c r="O92" i="153"/>
  <c r="K92" i="153"/>
  <c r="I92" i="153"/>
  <c r="M91" i="153"/>
  <c r="L91" i="153"/>
  <c r="P92" i="153" s="1"/>
  <c r="G91" i="153"/>
  <c r="F91" i="153"/>
  <c r="H92" i="153" s="1"/>
  <c r="Q90" i="153"/>
  <c r="O90" i="153"/>
  <c r="K90" i="153"/>
  <c r="I90" i="153"/>
  <c r="M89" i="153"/>
  <c r="M90" i="153" s="1"/>
  <c r="L89" i="153"/>
  <c r="P90" i="153" s="1"/>
  <c r="G89" i="153"/>
  <c r="F89" i="153"/>
  <c r="J90" i="153" s="1"/>
  <c r="Q88" i="153"/>
  <c r="O88" i="153"/>
  <c r="K88" i="153"/>
  <c r="I88" i="153"/>
  <c r="M87" i="153"/>
  <c r="L87" i="153"/>
  <c r="P88" i="153" s="1"/>
  <c r="G87" i="153"/>
  <c r="F87" i="153"/>
  <c r="J88" i="153" s="1"/>
  <c r="Q86" i="153"/>
  <c r="O86" i="153"/>
  <c r="K86" i="153"/>
  <c r="I86" i="153"/>
  <c r="M85" i="153"/>
  <c r="L85" i="153"/>
  <c r="P86" i="153" s="1"/>
  <c r="G85" i="153"/>
  <c r="F85" i="153"/>
  <c r="H86" i="153" s="1"/>
  <c r="Q84" i="153"/>
  <c r="O84" i="153"/>
  <c r="K84" i="153"/>
  <c r="I84" i="153"/>
  <c r="M83" i="153"/>
  <c r="L83" i="153"/>
  <c r="P84" i="153" s="1"/>
  <c r="G83" i="153"/>
  <c r="F83" i="153"/>
  <c r="H84" i="153" s="1"/>
  <c r="Q82" i="153"/>
  <c r="P82" i="153"/>
  <c r="O82" i="153"/>
  <c r="K82" i="153"/>
  <c r="I82" i="153"/>
  <c r="M81" i="153"/>
  <c r="M82" i="153" s="1"/>
  <c r="L81" i="153"/>
  <c r="N82" i="153" s="1"/>
  <c r="G81" i="153"/>
  <c r="F81" i="153"/>
  <c r="J82" i="153" s="1"/>
  <c r="Q80" i="153"/>
  <c r="O80" i="153"/>
  <c r="K80" i="153"/>
  <c r="I80" i="153"/>
  <c r="M79" i="153"/>
  <c r="M80" i="153" s="1"/>
  <c r="L79" i="153"/>
  <c r="N80" i="153" s="1"/>
  <c r="G79" i="153"/>
  <c r="F79" i="153"/>
  <c r="H80" i="153" s="1"/>
  <c r="Q78" i="153"/>
  <c r="O78" i="153"/>
  <c r="K78" i="153"/>
  <c r="I78" i="153"/>
  <c r="M77" i="153"/>
  <c r="L77" i="153"/>
  <c r="P78" i="153" s="1"/>
  <c r="G77" i="153"/>
  <c r="F77" i="153"/>
  <c r="H78" i="153" s="1"/>
  <c r="Q76" i="153"/>
  <c r="O76" i="153"/>
  <c r="K76" i="153"/>
  <c r="I76" i="153"/>
  <c r="M75" i="153"/>
  <c r="L75" i="153"/>
  <c r="P76" i="153" s="1"/>
  <c r="G75" i="153"/>
  <c r="F75" i="153"/>
  <c r="J76" i="153" s="1"/>
  <c r="Q74" i="153"/>
  <c r="O74" i="153"/>
  <c r="K74" i="153"/>
  <c r="I74" i="153"/>
  <c r="M73" i="153"/>
  <c r="L73" i="153"/>
  <c r="G73" i="153"/>
  <c r="F73" i="153"/>
  <c r="H74" i="153" s="1"/>
  <c r="Q72" i="153"/>
  <c r="P72" i="153"/>
  <c r="L72" i="153" s="1"/>
  <c r="O72" i="153"/>
  <c r="N72" i="153"/>
  <c r="K72" i="153"/>
  <c r="I72" i="153"/>
  <c r="M71" i="153"/>
  <c r="M72" i="153" s="1"/>
  <c r="L71" i="153"/>
  <c r="G71" i="153"/>
  <c r="F71" i="153"/>
  <c r="H72" i="153" s="1"/>
  <c r="Q69" i="153"/>
  <c r="P69" i="153"/>
  <c r="O69" i="153"/>
  <c r="N69" i="153"/>
  <c r="K70" i="153"/>
  <c r="I70" i="153"/>
  <c r="Q68" i="153"/>
  <c r="O68" i="153"/>
  <c r="K68" i="153"/>
  <c r="I68" i="153"/>
  <c r="M67" i="153"/>
  <c r="M68" i="153" s="1"/>
  <c r="L67" i="153"/>
  <c r="N68" i="153" s="1"/>
  <c r="G67" i="153"/>
  <c r="F67" i="153"/>
  <c r="H68" i="153" s="1"/>
  <c r="Q66" i="153"/>
  <c r="O66" i="153"/>
  <c r="K66" i="153"/>
  <c r="I66" i="153"/>
  <c r="M65" i="153"/>
  <c r="L65" i="153"/>
  <c r="N66" i="153" s="1"/>
  <c r="G65" i="153"/>
  <c r="F65" i="153"/>
  <c r="J66" i="153" s="1"/>
  <c r="Q64" i="153"/>
  <c r="O64" i="153"/>
  <c r="K64" i="153"/>
  <c r="I64" i="153"/>
  <c r="M63" i="153"/>
  <c r="M64" i="153" s="1"/>
  <c r="L63" i="153"/>
  <c r="N64" i="153" s="1"/>
  <c r="G63" i="153"/>
  <c r="F63" i="153"/>
  <c r="H64" i="153" s="1"/>
  <c r="Q62" i="153"/>
  <c r="O62" i="153"/>
  <c r="K62" i="153"/>
  <c r="I62" i="153"/>
  <c r="M61" i="153"/>
  <c r="L61" i="153"/>
  <c r="P62" i="153" s="1"/>
  <c r="G61" i="153"/>
  <c r="F61" i="153"/>
  <c r="J62" i="153" s="1"/>
  <c r="Q60" i="153"/>
  <c r="O60" i="153"/>
  <c r="K60" i="153"/>
  <c r="I60" i="153"/>
  <c r="M59" i="153"/>
  <c r="L59" i="153"/>
  <c r="P60" i="153" s="1"/>
  <c r="G59" i="153"/>
  <c r="F59" i="153"/>
  <c r="J60" i="153" s="1"/>
  <c r="Q58" i="153"/>
  <c r="O58" i="153"/>
  <c r="K58" i="153"/>
  <c r="I58" i="153"/>
  <c r="M57" i="153"/>
  <c r="L57" i="153"/>
  <c r="P58" i="153" s="1"/>
  <c r="G57" i="153"/>
  <c r="F57" i="153"/>
  <c r="H58" i="153" s="1"/>
  <c r="Q56" i="153"/>
  <c r="O56" i="153"/>
  <c r="K56" i="153"/>
  <c r="I56" i="153"/>
  <c r="M55" i="153"/>
  <c r="L55" i="153"/>
  <c r="P56" i="153" s="1"/>
  <c r="G55" i="153"/>
  <c r="F55" i="153"/>
  <c r="J56" i="153" s="1"/>
  <c r="Q54" i="153"/>
  <c r="O54" i="153"/>
  <c r="K54" i="153"/>
  <c r="I54" i="153"/>
  <c r="M53" i="153"/>
  <c r="L53" i="153"/>
  <c r="N54" i="153" s="1"/>
  <c r="G53" i="153"/>
  <c r="F53" i="153"/>
  <c r="H54" i="153" s="1"/>
  <c r="Q52" i="153"/>
  <c r="O52" i="153"/>
  <c r="K52" i="153"/>
  <c r="I52" i="153"/>
  <c r="M51" i="153"/>
  <c r="L51" i="153"/>
  <c r="N52" i="153" s="1"/>
  <c r="G51" i="153"/>
  <c r="F51" i="153"/>
  <c r="J52" i="153" s="1"/>
  <c r="Q50" i="153"/>
  <c r="O50" i="153"/>
  <c r="K50" i="153"/>
  <c r="I50" i="153"/>
  <c r="M49" i="153"/>
  <c r="L49" i="153"/>
  <c r="N50" i="153" s="1"/>
  <c r="G49" i="153"/>
  <c r="F49" i="153"/>
  <c r="H50" i="153" s="1"/>
  <c r="Q48" i="153"/>
  <c r="P48" i="153"/>
  <c r="L48" i="153" s="1"/>
  <c r="O48" i="153"/>
  <c r="N48" i="153"/>
  <c r="K48" i="153"/>
  <c r="J48" i="153"/>
  <c r="I48" i="153"/>
  <c r="M47" i="153"/>
  <c r="M48" i="153" s="1"/>
  <c r="L47" i="153"/>
  <c r="G47" i="153"/>
  <c r="F47" i="153"/>
  <c r="H48" i="153" s="1"/>
  <c r="Q46" i="153"/>
  <c r="P46" i="153"/>
  <c r="O46" i="153"/>
  <c r="K46" i="153"/>
  <c r="I46" i="153"/>
  <c r="M45" i="153"/>
  <c r="M46" i="153" s="1"/>
  <c r="L45" i="153"/>
  <c r="N46" i="153" s="1"/>
  <c r="G45" i="153"/>
  <c r="F45" i="153"/>
  <c r="H46" i="153" s="1"/>
  <c r="Q44" i="153"/>
  <c r="O44" i="153"/>
  <c r="K44" i="153"/>
  <c r="I44" i="153"/>
  <c r="M43" i="153"/>
  <c r="L43" i="153"/>
  <c r="P44" i="153" s="1"/>
  <c r="G43" i="153"/>
  <c r="F43" i="153"/>
  <c r="H44" i="153" s="1"/>
  <c r="Q42" i="153"/>
  <c r="P42" i="153"/>
  <c r="O42" i="153"/>
  <c r="N42" i="153"/>
  <c r="K42" i="153"/>
  <c r="J42" i="153"/>
  <c r="I42" i="153"/>
  <c r="M41" i="153"/>
  <c r="M42" i="153" s="1"/>
  <c r="L41" i="153"/>
  <c r="G41" i="153"/>
  <c r="G42" i="153" s="1"/>
  <c r="F41" i="153"/>
  <c r="H42" i="153" s="1"/>
  <c r="Q40" i="153"/>
  <c r="O40" i="153"/>
  <c r="K40" i="153"/>
  <c r="I40" i="153"/>
  <c r="M39" i="153"/>
  <c r="M40" i="153" s="1"/>
  <c r="L39" i="153"/>
  <c r="P40" i="153" s="1"/>
  <c r="G39" i="153"/>
  <c r="F39" i="153"/>
  <c r="H40" i="153" s="1"/>
  <c r="Q38" i="153"/>
  <c r="P38" i="153"/>
  <c r="O38" i="153"/>
  <c r="N38" i="153"/>
  <c r="K38" i="153"/>
  <c r="J38" i="153"/>
  <c r="I38" i="153"/>
  <c r="H38" i="153"/>
  <c r="M37" i="153"/>
  <c r="M38" i="153" s="1"/>
  <c r="L37" i="153"/>
  <c r="G37" i="153"/>
  <c r="G38" i="153" s="1"/>
  <c r="F37" i="153"/>
  <c r="Q36" i="153"/>
  <c r="O36" i="153"/>
  <c r="K36" i="153"/>
  <c r="I36" i="153"/>
  <c r="M35" i="153"/>
  <c r="L35" i="153"/>
  <c r="N36" i="153" s="1"/>
  <c r="G35" i="153"/>
  <c r="F35" i="153"/>
  <c r="J36" i="153" s="1"/>
  <c r="Q34" i="153"/>
  <c r="O34" i="153"/>
  <c r="K34" i="153"/>
  <c r="I34" i="153"/>
  <c r="M33" i="153"/>
  <c r="L33" i="153"/>
  <c r="N34" i="153" s="1"/>
  <c r="G33" i="153"/>
  <c r="F33" i="153"/>
  <c r="H34" i="153" s="1"/>
  <c r="Q32" i="153"/>
  <c r="P32" i="153"/>
  <c r="O32" i="153"/>
  <c r="K32" i="153"/>
  <c r="I32" i="153"/>
  <c r="M31" i="153"/>
  <c r="M32" i="153" s="1"/>
  <c r="L31" i="153"/>
  <c r="N32" i="153" s="1"/>
  <c r="G31" i="153"/>
  <c r="G32" i="153" s="1"/>
  <c r="F31" i="153"/>
  <c r="H32" i="153" s="1"/>
  <c r="Q30" i="153"/>
  <c r="O30" i="153"/>
  <c r="K30" i="153"/>
  <c r="I30" i="153"/>
  <c r="M29" i="153"/>
  <c r="L29" i="153"/>
  <c r="N30" i="153" s="1"/>
  <c r="G29" i="153"/>
  <c r="F29" i="153"/>
  <c r="J30" i="153" s="1"/>
  <c r="Q28" i="153"/>
  <c r="P28" i="153"/>
  <c r="O28" i="153"/>
  <c r="N28" i="153"/>
  <c r="K28" i="153"/>
  <c r="J28" i="153"/>
  <c r="I28" i="153"/>
  <c r="H28" i="153"/>
  <c r="M27" i="153"/>
  <c r="M28" i="153" s="1"/>
  <c r="L27" i="153"/>
  <c r="G27" i="153"/>
  <c r="G28" i="153" s="1"/>
  <c r="F27" i="153"/>
  <c r="Q26" i="153"/>
  <c r="O26" i="153"/>
  <c r="K26" i="153"/>
  <c r="I26" i="153"/>
  <c r="M25" i="153"/>
  <c r="L25" i="153"/>
  <c r="P26" i="153" s="1"/>
  <c r="G25" i="153"/>
  <c r="F25" i="153"/>
  <c r="Q24" i="153"/>
  <c r="O24" i="153"/>
  <c r="N24" i="153"/>
  <c r="K24" i="153"/>
  <c r="I24" i="153"/>
  <c r="M23" i="153"/>
  <c r="M24" i="153" s="1"/>
  <c r="L23" i="153"/>
  <c r="P24" i="153" s="1"/>
  <c r="G23" i="153"/>
  <c r="F23" i="153"/>
  <c r="J24" i="153" s="1"/>
  <c r="Q22" i="153"/>
  <c r="O22" i="153"/>
  <c r="K22" i="153"/>
  <c r="I22" i="153"/>
  <c r="M21" i="153"/>
  <c r="L21" i="153"/>
  <c r="P22" i="153" s="1"/>
  <c r="G21" i="153"/>
  <c r="F21" i="153"/>
  <c r="J22" i="153" s="1"/>
  <c r="Q19" i="153"/>
  <c r="P19" i="153"/>
  <c r="O19" i="153"/>
  <c r="N19" i="153"/>
  <c r="K19" i="153"/>
  <c r="J19" i="153"/>
  <c r="I19" i="153"/>
  <c r="H19" i="153"/>
  <c r="K18" i="153"/>
  <c r="I18" i="153"/>
  <c r="M17" i="153"/>
  <c r="L17" i="153"/>
  <c r="P18" i="153" s="1"/>
  <c r="G17" i="153"/>
  <c r="F17" i="153"/>
  <c r="H18" i="153" s="1"/>
  <c r="K16" i="153"/>
  <c r="J16" i="153"/>
  <c r="I16" i="153"/>
  <c r="M15" i="153"/>
  <c r="L15" i="153"/>
  <c r="P16" i="153" s="1"/>
  <c r="G15" i="153"/>
  <c r="F15" i="153"/>
  <c r="H16" i="153" s="1"/>
  <c r="K14" i="153"/>
  <c r="I14" i="153"/>
  <c r="M13" i="153"/>
  <c r="L13" i="153"/>
  <c r="N14" i="153" s="1"/>
  <c r="G13" i="153"/>
  <c r="F13" i="153"/>
  <c r="J14" i="153" s="1"/>
  <c r="K12" i="153"/>
  <c r="I12" i="153"/>
  <c r="M11" i="153"/>
  <c r="L11" i="153"/>
  <c r="P12" i="153" s="1"/>
  <c r="G11" i="153"/>
  <c r="F11" i="153"/>
  <c r="J12" i="153" s="1"/>
  <c r="K10" i="153"/>
  <c r="I10" i="153"/>
  <c r="M9" i="153"/>
  <c r="L9" i="153"/>
  <c r="P10" i="153" s="1"/>
  <c r="G9" i="153"/>
  <c r="G7" i="153" s="1"/>
  <c r="F9" i="153"/>
  <c r="F7" i="153" s="1"/>
  <c r="Q7" i="153"/>
  <c r="P7" i="153"/>
  <c r="O7" i="153"/>
  <c r="N7" i="153"/>
  <c r="K7" i="153"/>
  <c r="J7" i="153"/>
  <c r="I7" i="153"/>
  <c r="H7" i="153"/>
  <c r="H12" i="156" l="1"/>
  <c r="I20" i="156"/>
  <c r="N20" i="156"/>
  <c r="G24" i="156"/>
  <c r="J24" i="156"/>
  <c r="G52" i="156"/>
  <c r="J52" i="156"/>
  <c r="F52" i="156" s="1"/>
  <c r="G56" i="156"/>
  <c r="J56" i="156"/>
  <c r="H92" i="156"/>
  <c r="F92" i="156" s="1"/>
  <c r="M100" i="156"/>
  <c r="G12" i="156"/>
  <c r="G18" i="156"/>
  <c r="J18" i="156"/>
  <c r="F18" i="156" s="1"/>
  <c r="J32" i="156"/>
  <c r="F42" i="156"/>
  <c r="J62" i="156"/>
  <c r="F62" i="156" s="1"/>
  <c r="L68" i="156"/>
  <c r="L72" i="156"/>
  <c r="J82" i="156"/>
  <c r="F82" i="156" s="1"/>
  <c r="G90" i="156"/>
  <c r="G92" i="156"/>
  <c r="M7" i="156"/>
  <c r="M10" i="156"/>
  <c r="P10" i="156"/>
  <c r="L10" i="156" s="1"/>
  <c r="L7" i="156"/>
  <c r="M8" i="156" s="1"/>
  <c r="F16" i="156"/>
  <c r="P16" i="156"/>
  <c r="L16" i="156" s="1"/>
  <c r="L18" i="156"/>
  <c r="G19" i="156"/>
  <c r="K20" i="156"/>
  <c r="J30" i="156"/>
  <c r="J46" i="156"/>
  <c r="F46" i="156" s="1"/>
  <c r="F48" i="156"/>
  <c r="L66" i="156"/>
  <c r="N70" i="156"/>
  <c r="F76" i="156"/>
  <c r="H10" i="155"/>
  <c r="F10" i="155" s="1"/>
  <c r="H46" i="155"/>
  <c r="F46" i="155" s="1"/>
  <c r="F92" i="155"/>
  <c r="H18" i="155"/>
  <c r="F18" i="155" s="1"/>
  <c r="I20" i="155"/>
  <c r="G60" i="155"/>
  <c r="G66" i="155"/>
  <c r="N70" i="155"/>
  <c r="F69" i="155"/>
  <c r="H70" i="155" s="1"/>
  <c r="F70" i="155" s="1"/>
  <c r="P74" i="155"/>
  <c r="L74" i="155" s="1"/>
  <c r="H84" i="155"/>
  <c r="F84" i="155" s="1"/>
  <c r="J94" i="155"/>
  <c r="H100" i="155"/>
  <c r="F100" i="155" s="1"/>
  <c r="L7" i="155"/>
  <c r="L16" i="155"/>
  <c r="G18" i="155"/>
  <c r="L30" i="155"/>
  <c r="F32" i="155"/>
  <c r="L32" i="155"/>
  <c r="J40" i="155"/>
  <c r="J70" i="155"/>
  <c r="L72" i="155"/>
  <c r="L94" i="155"/>
  <c r="N98" i="155"/>
  <c r="G100" i="155"/>
  <c r="M7" i="155"/>
  <c r="M8" i="155" s="1"/>
  <c r="G14" i="155"/>
  <c r="P16" i="155"/>
  <c r="G19" i="155"/>
  <c r="G20" i="155" s="1"/>
  <c r="K20" i="155"/>
  <c r="L19" i="155"/>
  <c r="G62" i="155"/>
  <c r="F76" i="155"/>
  <c r="J78" i="155"/>
  <c r="L86" i="155"/>
  <c r="H14" i="154"/>
  <c r="F14" i="154" s="1"/>
  <c r="F54" i="154"/>
  <c r="F98" i="154"/>
  <c r="G7" i="154"/>
  <c r="K8" i="154"/>
  <c r="H12" i="154"/>
  <c r="F12" i="154" s="1"/>
  <c r="G14" i="154"/>
  <c r="N18" i="154"/>
  <c r="L19" i="154"/>
  <c r="F40" i="154"/>
  <c r="J54" i="154"/>
  <c r="H68" i="154"/>
  <c r="F68" i="154" s="1"/>
  <c r="G69" i="154"/>
  <c r="K70" i="154"/>
  <c r="L82" i="154"/>
  <c r="J98" i="154"/>
  <c r="G100" i="154"/>
  <c r="L7" i="154"/>
  <c r="G12" i="154"/>
  <c r="G16" i="154"/>
  <c r="J16" i="154"/>
  <c r="F16" i="154" s="1"/>
  <c r="I20" i="154"/>
  <c r="J40" i="154"/>
  <c r="F48" i="154"/>
  <c r="F62" i="154"/>
  <c r="G96" i="154"/>
  <c r="J96" i="154"/>
  <c r="F96" i="154" s="1"/>
  <c r="I8" i="154"/>
  <c r="M14" i="154"/>
  <c r="L16" i="154"/>
  <c r="F46" i="154"/>
  <c r="F50" i="154"/>
  <c r="F60" i="154"/>
  <c r="J62" i="154"/>
  <c r="I70" i="154"/>
  <c r="F72" i="154"/>
  <c r="L76" i="154"/>
  <c r="F82" i="154"/>
  <c r="G84" i="154"/>
  <c r="J84" i="154"/>
  <c r="F84" i="154" s="1"/>
  <c r="L86" i="154"/>
  <c r="J90" i="154"/>
  <c r="F90" i="154" s="1"/>
  <c r="N84" i="153"/>
  <c r="M92" i="153"/>
  <c r="I8" i="153"/>
  <c r="O8" i="153"/>
  <c r="M18" i="153"/>
  <c r="N26" i="153"/>
  <c r="M52" i="153"/>
  <c r="M56" i="153"/>
  <c r="N58" i="153"/>
  <c r="L58" i="153" s="1"/>
  <c r="J72" i="153"/>
  <c r="M76" i="153"/>
  <c r="N86" i="153"/>
  <c r="N92" i="153"/>
  <c r="L92" i="153" s="1"/>
  <c r="G100" i="153"/>
  <c r="J100" i="153"/>
  <c r="F100" i="153" s="1"/>
  <c r="J8" i="153"/>
  <c r="M14" i="153"/>
  <c r="M16" i="153"/>
  <c r="O20" i="153"/>
  <c r="M19" i="153"/>
  <c r="M20" i="153" s="1"/>
  <c r="L38" i="153"/>
  <c r="N40" i="153"/>
  <c r="L40" i="153" s="1"/>
  <c r="N44" i="153"/>
  <c r="L44" i="153" s="1"/>
  <c r="G46" i="153"/>
  <c r="J46" i="153"/>
  <c r="N60" i="153"/>
  <c r="L60" i="153" s="1"/>
  <c r="G68" i="153"/>
  <c r="J68" i="153"/>
  <c r="N78" i="153"/>
  <c r="L78" i="153" s="1"/>
  <c r="L88" i="153"/>
  <c r="N88" i="153"/>
  <c r="K8" i="153"/>
  <c r="Q8" i="153"/>
  <c r="J18" i="153"/>
  <c r="F18" i="153" s="1"/>
  <c r="M30" i="153"/>
  <c r="P30" i="153"/>
  <c r="L30" i="153" s="1"/>
  <c r="G40" i="153"/>
  <c r="J40" i="153"/>
  <c r="M44" i="153"/>
  <c r="L46" i="153"/>
  <c r="J58" i="153"/>
  <c r="F58" i="153" s="1"/>
  <c r="M78" i="153"/>
  <c r="N90" i="153"/>
  <c r="L90" i="153" s="1"/>
  <c r="M94" i="153"/>
  <c r="M96" i="153"/>
  <c r="F78" i="153"/>
  <c r="H30" i="153"/>
  <c r="J32" i="153"/>
  <c r="F32" i="153" s="1"/>
  <c r="G78" i="153"/>
  <c r="J78" i="153"/>
  <c r="G84" i="153"/>
  <c r="J84" i="153"/>
  <c r="F84" i="153" s="1"/>
  <c r="I20" i="153"/>
  <c r="G30" i="153"/>
  <c r="G44" i="153"/>
  <c r="J44" i="153"/>
  <c r="F44" i="153" s="1"/>
  <c r="J50" i="153"/>
  <c r="F50" i="153" s="1"/>
  <c r="G94" i="153"/>
  <c r="J94" i="153"/>
  <c r="F94" i="153" s="1"/>
  <c r="F28" i="153"/>
  <c r="J34" i="153"/>
  <c r="F34" i="153" s="1"/>
  <c r="F40" i="153"/>
  <c r="J54" i="153"/>
  <c r="J64" i="153"/>
  <c r="F64" i="153" s="1"/>
  <c r="F72" i="153"/>
  <c r="J74" i="153"/>
  <c r="F74" i="153" s="1"/>
  <c r="J80" i="153"/>
  <c r="F80" i="153" s="1"/>
  <c r="J86" i="153"/>
  <c r="F86" i="153" s="1"/>
  <c r="G92" i="153"/>
  <c r="J92" i="153"/>
  <c r="F92" i="153" s="1"/>
  <c r="G98" i="153"/>
  <c r="J98" i="153"/>
  <c r="F98" i="153" s="1"/>
  <c r="F30" i="153"/>
  <c r="F38" i="153"/>
  <c r="F46" i="153"/>
  <c r="F69" i="153"/>
  <c r="H70" i="153" s="1"/>
  <c r="F48" i="153"/>
  <c r="F54" i="153"/>
  <c r="J26" i="153"/>
  <c r="H26" i="153"/>
  <c r="H24" i="153"/>
  <c r="F24" i="153" s="1"/>
  <c r="H36" i="153"/>
  <c r="F36" i="153" s="1"/>
  <c r="H52" i="153"/>
  <c r="F52" i="153" s="1"/>
  <c r="H56" i="153"/>
  <c r="F56" i="153" s="1"/>
  <c r="H62" i="153"/>
  <c r="F62" i="153" s="1"/>
  <c r="H66" i="153"/>
  <c r="F66" i="153" s="1"/>
  <c r="H76" i="153"/>
  <c r="F76" i="153" s="1"/>
  <c r="H82" i="153"/>
  <c r="F82" i="153" s="1"/>
  <c r="H90" i="153"/>
  <c r="F90" i="153" s="1"/>
  <c r="G19" i="153"/>
  <c r="K20" i="153"/>
  <c r="F19" i="153"/>
  <c r="J20" i="153" s="1"/>
  <c r="G24" i="153"/>
  <c r="G26" i="153"/>
  <c r="G36" i="153"/>
  <c r="F42" i="153"/>
  <c r="G52" i="153"/>
  <c r="G56" i="153"/>
  <c r="H60" i="153"/>
  <c r="F60" i="153" s="1"/>
  <c r="G62" i="153"/>
  <c r="G66" i="153"/>
  <c r="G69" i="153"/>
  <c r="G70" i="153" s="1"/>
  <c r="G76" i="153"/>
  <c r="G82" i="153"/>
  <c r="H88" i="153"/>
  <c r="F88" i="153" s="1"/>
  <c r="G90" i="153"/>
  <c r="H96" i="153"/>
  <c r="F96" i="153" s="1"/>
  <c r="G22" i="153"/>
  <c r="H22" i="153"/>
  <c r="F22" i="153" s="1"/>
  <c r="G60" i="153"/>
  <c r="F68" i="153"/>
  <c r="G88" i="153"/>
  <c r="G96" i="153"/>
  <c r="G34" i="153"/>
  <c r="G48" i="153"/>
  <c r="G50" i="153"/>
  <c r="G54" i="153"/>
  <c r="G58" i="153"/>
  <c r="G64" i="153"/>
  <c r="G72" i="153"/>
  <c r="G74" i="153"/>
  <c r="G80" i="153"/>
  <c r="G86" i="153"/>
  <c r="F16" i="153"/>
  <c r="H8" i="153"/>
  <c r="F8" i="153" s="1"/>
  <c r="H10" i="153"/>
  <c r="H12" i="153"/>
  <c r="F12" i="153" s="1"/>
  <c r="G12" i="153"/>
  <c r="G14" i="153"/>
  <c r="G8" i="153"/>
  <c r="G10" i="153"/>
  <c r="H14" i="153"/>
  <c r="F14" i="153" s="1"/>
  <c r="J10" i="153"/>
  <c r="G16" i="153"/>
  <c r="G18" i="153"/>
  <c r="L86" i="153"/>
  <c r="N22" i="153"/>
  <c r="L22" i="153" s="1"/>
  <c r="P34" i="153"/>
  <c r="L34" i="153" s="1"/>
  <c r="P36" i="153"/>
  <c r="L36" i="153" s="1"/>
  <c r="P64" i="153"/>
  <c r="L64" i="153" s="1"/>
  <c r="P66" i="153"/>
  <c r="L66" i="153" s="1"/>
  <c r="P98" i="153"/>
  <c r="L98" i="153" s="1"/>
  <c r="M22" i="153"/>
  <c r="L24" i="153"/>
  <c r="L32" i="153"/>
  <c r="M34" i="153"/>
  <c r="M36" i="153"/>
  <c r="P50" i="153"/>
  <c r="L50" i="153" s="1"/>
  <c r="P52" i="153"/>
  <c r="L52" i="153" s="1"/>
  <c r="M66" i="153"/>
  <c r="P68" i="153"/>
  <c r="L68" i="153" s="1"/>
  <c r="M69" i="153"/>
  <c r="Q70" i="153"/>
  <c r="L69" i="153"/>
  <c r="P74" i="153"/>
  <c r="N76" i="153"/>
  <c r="L76" i="153" s="1"/>
  <c r="M98" i="153"/>
  <c r="M100" i="153"/>
  <c r="Q20" i="153"/>
  <c r="M50" i="153"/>
  <c r="M54" i="153"/>
  <c r="M62" i="153"/>
  <c r="M74" i="153"/>
  <c r="M86" i="153"/>
  <c r="M58" i="153"/>
  <c r="M60" i="153"/>
  <c r="N62" i="153"/>
  <c r="L62" i="153" s="1"/>
  <c r="O70" i="153"/>
  <c r="N74" i="153"/>
  <c r="P80" i="153"/>
  <c r="L80" i="153" s="1"/>
  <c r="L82" i="153"/>
  <c r="M84" i="153"/>
  <c r="M88" i="153"/>
  <c r="N10" i="153"/>
  <c r="L10" i="153" s="1"/>
  <c r="M12" i="153"/>
  <c r="N18" i="153"/>
  <c r="L18" i="153" s="1"/>
  <c r="M10" i="153"/>
  <c r="N20" i="153"/>
  <c r="L84" i="153"/>
  <c r="P94" i="153"/>
  <c r="L94" i="153" s="1"/>
  <c r="P20" i="153"/>
  <c r="L26" i="153"/>
  <c r="L28" i="153"/>
  <c r="L42" i="153"/>
  <c r="M26" i="153"/>
  <c r="P54" i="153"/>
  <c r="L54" i="153" s="1"/>
  <c r="N56" i="153"/>
  <c r="L56" i="153" s="1"/>
  <c r="N70" i="153"/>
  <c r="N96" i="153"/>
  <c r="L96" i="153" s="1"/>
  <c r="P100" i="153"/>
  <c r="L100" i="153" s="1"/>
  <c r="L19" i="153"/>
  <c r="P70" i="153"/>
  <c r="N16" i="153"/>
  <c r="L16" i="153" s="1"/>
  <c r="N12" i="153"/>
  <c r="L12" i="153" s="1"/>
  <c r="L7" i="153"/>
  <c r="P14" i="153"/>
  <c r="L14" i="153" s="1"/>
  <c r="M7" i="153"/>
  <c r="P20" i="156"/>
  <c r="L30" i="156"/>
  <c r="L46" i="156"/>
  <c r="L48" i="156"/>
  <c r="L56" i="156"/>
  <c r="L58" i="156"/>
  <c r="L82" i="156"/>
  <c r="L86" i="156"/>
  <c r="M19" i="156"/>
  <c r="M20" i="156" s="1"/>
  <c r="L24" i="156"/>
  <c r="L26" i="156"/>
  <c r="L28" i="156"/>
  <c r="P32" i="156"/>
  <c r="L32" i="156" s="1"/>
  <c r="L40" i="156"/>
  <c r="L42" i="156"/>
  <c r="L44" i="156"/>
  <c r="N54" i="156"/>
  <c r="L54" i="156" s="1"/>
  <c r="N64" i="156"/>
  <c r="L64" i="156" s="1"/>
  <c r="N90" i="156"/>
  <c r="L90" i="156" s="1"/>
  <c r="L92" i="156"/>
  <c r="P94" i="156"/>
  <c r="L94" i="156" s="1"/>
  <c r="N96" i="156"/>
  <c r="L96" i="156" s="1"/>
  <c r="N100" i="156"/>
  <c r="L100" i="156" s="1"/>
  <c r="L22" i="156"/>
  <c r="P70" i="156"/>
  <c r="L76" i="156"/>
  <c r="L78" i="156"/>
  <c r="L84" i="156"/>
  <c r="L60" i="156"/>
  <c r="M69" i="156"/>
  <c r="M70" i="156" s="1"/>
  <c r="Q70" i="156"/>
  <c r="L88" i="156"/>
  <c r="L98" i="156"/>
  <c r="N12" i="156"/>
  <c r="L12" i="156" s="1"/>
  <c r="P14" i="156"/>
  <c r="L14" i="156" s="1"/>
  <c r="F12" i="156"/>
  <c r="J10" i="156"/>
  <c r="F10" i="156" s="1"/>
  <c r="G14" i="156"/>
  <c r="H14" i="156"/>
  <c r="F14" i="156" s="1"/>
  <c r="F7" i="156"/>
  <c r="G7" i="156"/>
  <c r="G8" i="156" s="1"/>
  <c r="G10" i="156"/>
  <c r="F30" i="156"/>
  <c r="F32" i="156"/>
  <c r="F60" i="156"/>
  <c r="F64" i="156"/>
  <c r="F80" i="156"/>
  <c r="H94" i="156"/>
  <c r="F94" i="156" s="1"/>
  <c r="H96" i="156"/>
  <c r="F96" i="156" s="1"/>
  <c r="H98" i="156"/>
  <c r="F98" i="156" s="1"/>
  <c r="F19" i="156"/>
  <c r="H20" i="156" s="1"/>
  <c r="H22" i="156"/>
  <c r="J34" i="156"/>
  <c r="F34" i="156" s="1"/>
  <c r="J36" i="156"/>
  <c r="F36" i="156" s="1"/>
  <c r="F38" i="156"/>
  <c r="J40" i="156"/>
  <c r="F40" i="156" s="1"/>
  <c r="J66" i="156"/>
  <c r="F66" i="156" s="1"/>
  <c r="I70" i="156"/>
  <c r="H74" i="156"/>
  <c r="F74" i="156" s="1"/>
  <c r="J84" i="156"/>
  <c r="F84" i="156" s="1"/>
  <c r="J86" i="156"/>
  <c r="F86" i="156" s="1"/>
  <c r="J90" i="156"/>
  <c r="F90" i="156" s="1"/>
  <c r="G94" i="156"/>
  <c r="G96" i="156"/>
  <c r="G100" i="156"/>
  <c r="H100" i="156"/>
  <c r="F100" i="156" s="1"/>
  <c r="F22" i="156"/>
  <c r="F24" i="156"/>
  <c r="F54" i="156"/>
  <c r="F56" i="156"/>
  <c r="G66" i="156"/>
  <c r="G69" i="156"/>
  <c r="K70" i="156"/>
  <c r="F69" i="156"/>
  <c r="H70" i="156" s="1"/>
  <c r="H72" i="156"/>
  <c r="F72" i="156" s="1"/>
  <c r="G82" i="156"/>
  <c r="O8" i="156"/>
  <c r="J8" i="156"/>
  <c r="K8" i="156"/>
  <c r="H8" i="156"/>
  <c r="I8" i="156"/>
  <c r="Q8" i="156"/>
  <c r="L12" i="155"/>
  <c r="N10" i="155"/>
  <c r="L10" i="155" s="1"/>
  <c r="P12" i="155"/>
  <c r="P14" i="155"/>
  <c r="L14" i="155" s="1"/>
  <c r="N18" i="155"/>
  <c r="L18" i="155" s="1"/>
  <c r="N20" i="155"/>
  <c r="N90" i="155"/>
  <c r="L90" i="155" s="1"/>
  <c r="M69" i="155"/>
  <c r="M70" i="155" s="1"/>
  <c r="L98" i="155"/>
  <c r="P22" i="155"/>
  <c r="L34" i="155"/>
  <c r="L56" i="155"/>
  <c r="L60" i="155"/>
  <c r="L62" i="155"/>
  <c r="L66" i="155"/>
  <c r="L76" i="155"/>
  <c r="L88" i="155"/>
  <c r="M96" i="155"/>
  <c r="N22" i="155"/>
  <c r="P70" i="155"/>
  <c r="L36" i="155"/>
  <c r="Q70" i="155"/>
  <c r="P82" i="155"/>
  <c r="L82" i="155" s="1"/>
  <c r="N96" i="155"/>
  <c r="L96" i="155" s="1"/>
  <c r="L100" i="155"/>
  <c r="P20" i="155"/>
  <c r="L24" i="155"/>
  <c r="L26" i="155"/>
  <c r="L28" i="155"/>
  <c r="L50" i="155"/>
  <c r="L52" i="155"/>
  <c r="L54" i="155"/>
  <c r="O70" i="155"/>
  <c r="L80" i="155"/>
  <c r="L84" i="155"/>
  <c r="J22" i="155"/>
  <c r="F22" i="155" s="1"/>
  <c r="H30" i="155"/>
  <c r="F30" i="155" s="1"/>
  <c r="F48" i="155"/>
  <c r="J64" i="155"/>
  <c r="F64" i="155" s="1"/>
  <c r="H66" i="155"/>
  <c r="F66" i="155" s="1"/>
  <c r="J86" i="155"/>
  <c r="F86" i="155" s="1"/>
  <c r="F26" i="155"/>
  <c r="F36" i="155"/>
  <c r="G40" i="155"/>
  <c r="G56" i="155"/>
  <c r="G58" i="155"/>
  <c r="H58" i="155"/>
  <c r="F58" i="155" s="1"/>
  <c r="H60" i="155"/>
  <c r="F60" i="155" s="1"/>
  <c r="G68" i="155"/>
  <c r="H68" i="155"/>
  <c r="F68" i="155" s="1"/>
  <c r="G69" i="155"/>
  <c r="G70" i="155" s="1"/>
  <c r="K70" i="155"/>
  <c r="J74" i="155"/>
  <c r="F74" i="155" s="1"/>
  <c r="H80" i="155"/>
  <c r="F80" i="155" s="1"/>
  <c r="J90" i="155"/>
  <c r="F90" i="155" s="1"/>
  <c r="H96" i="155"/>
  <c r="F96" i="155" s="1"/>
  <c r="F40" i="155"/>
  <c r="F56" i="155"/>
  <c r="F78" i="155"/>
  <c r="F94" i="155"/>
  <c r="F19" i="155"/>
  <c r="J20" i="155" s="1"/>
  <c r="G50" i="155"/>
  <c r="G64" i="155"/>
  <c r="F98" i="155"/>
  <c r="F12" i="155"/>
  <c r="K8" i="155"/>
  <c r="F7" i="155"/>
  <c r="J12" i="155"/>
  <c r="G16" i="155"/>
  <c r="H16" i="155"/>
  <c r="F16" i="155" s="1"/>
  <c r="J8" i="155"/>
  <c r="G12" i="155"/>
  <c r="G10" i="155"/>
  <c r="N8" i="155"/>
  <c r="O8" i="155"/>
  <c r="H8" i="155"/>
  <c r="F8" i="155" s="1"/>
  <c r="P8" i="155"/>
  <c r="I8" i="155"/>
  <c r="Q8" i="155"/>
  <c r="L36" i="154"/>
  <c r="L100" i="154"/>
  <c r="O20" i="154"/>
  <c r="M56" i="154"/>
  <c r="M69" i="154"/>
  <c r="M70" i="154" s="1"/>
  <c r="P100" i="154"/>
  <c r="P96" i="154"/>
  <c r="L96" i="154" s="1"/>
  <c r="P92" i="154"/>
  <c r="L92" i="154" s="1"/>
  <c r="P84" i="154"/>
  <c r="L84" i="154" s="1"/>
  <c r="P78" i="154"/>
  <c r="L78" i="154" s="1"/>
  <c r="P70" i="154"/>
  <c r="L70" i="154" s="1"/>
  <c r="P68" i="154"/>
  <c r="L68" i="154" s="1"/>
  <c r="P64" i="154"/>
  <c r="L64" i="154" s="1"/>
  <c r="P62" i="154"/>
  <c r="L62" i="154" s="1"/>
  <c r="P60" i="154"/>
  <c r="L60" i="154" s="1"/>
  <c r="P58" i="154"/>
  <c r="L58" i="154" s="1"/>
  <c r="P56" i="154"/>
  <c r="L56" i="154" s="1"/>
  <c r="P36" i="154"/>
  <c r="P26" i="154"/>
  <c r="L26" i="154" s="1"/>
  <c r="N20" i="154"/>
  <c r="P20" i="154"/>
  <c r="M19" i="154"/>
  <c r="M60" i="154"/>
  <c r="L18" i="154"/>
  <c r="P8" i="154"/>
  <c r="P10" i="154"/>
  <c r="L10" i="154" s="1"/>
  <c r="M7" i="154"/>
  <c r="M8" i="154" s="1"/>
  <c r="F26" i="154"/>
  <c r="F32" i="154"/>
  <c r="J36" i="154"/>
  <c r="F36" i="154" s="1"/>
  <c r="J58" i="154"/>
  <c r="F58" i="154" s="1"/>
  <c r="J66" i="154"/>
  <c r="F66" i="154" s="1"/>
  <c r="J78" i="154"/>
  <c r="F78" i="154" s="1"/>
  <c r="J86" i="154"/>
  <c r="F86" i="154" s="1"/>
  <c r="J94" i="154"/>
  <c r="F94" i="154" s="1"/>
  <c r="J22" i="154"/>
  <c r="F22" i="154" s="1"/>
  <c r="H24" i="154"/>
  <c r="F24" i="154" s="1"/>
  <c r="J26" i="154"/>
  <c r="J30" i="154"/>
  <c r="F30" i="154" s="1"/>
  <c r="H34" i="154"/>
  <c r="F34" i="154" s="1"/>
  <c r="H56" i="154"/>
  <c r="F56" i="154" s="1"/>
  <c r="H64" i="154"/>
  <c r="F64" i="154" s="1"/>
  <c r="F69" i="154"/>
  <c r="J70" i="154" s="1"/>
  <c r="J74" i="154"/>
  <c r="F74" i="154" s="1"/>
  <c r="H76" i="154"/>
  <c r="F76" i="154" s="1"/>
  <c r="J80" i="154"/>
  <c r="F80" i="154" s="1"/>
  <c r="G82" i="154"/>
  <c r="J88" i="154"/>
  <c r="F88" i="154" s="1"/>
  <c r="H92" i="154"/>
  <c r="F92" i="154" s="1"/>
  <c r="H100" i="154"/>
  <c r="F100" i="154" s="1"/>
  <c r="F19" i="154"/>
  <c r="J20" i="154" s="1"/>
  <c r="F38" i="154"/>
  <c r="G74" i="154"/>
  <c r="G94" i="154"/>
  <c r="G18" i="154"/>
  <c r="F7" i="154"/>
  <c r="J8" i="154"/>
  <c r="H18" i="154"/>
  <c r="F18" i="154" s="1"/>
  <c r="G8" i="154"/>
  <c r="H8" i="154"/>
  <c r="N8" i="154"/>
  <c r="P8" i="153"/>
  <c r="P8" i="156" l="1"/>
  <c r="N8" i="156"/>
  <c r="L20" i="156"/>
  <c r="L70" i="156"/>
  <c r="F20" i="156"/>
  <c r="H20" i="155"/>
  <c r="F20" i="155" s="1"/>
  <c r="L22" i="155"/>
  <c r="L70" i="155"/>
  <c r="L8" i="154"/>
  <c r="M20" i="154"/>
  <c r="L70" i="153"/>
  <c r="L20" i="153"/>
  <c r="L74" i="153"/>
  <c r="M70" i="153"/>
  <c r="J70" i="153"/>
  <c r="F70" i="153" s="1"/>
  <c r="F26" i="153"/>
  <c r="G20" i="153"/>
  <c r="H20" i="153"/>
  <c r="F20" i="153" s="1"/>
  <c r="F10" i="153"/>
  <c r="N8" i="153"/>
  <c r="L8" i="153" s="1"/>
  <c r="M8" i="153"/>
  <c r="G70" i="156"/>
  <c r="J70" i="156"/>
  <c r="F70" i="156" s="1"/>
  <c r="J20" i="156"/>
  <c r="G20" i="156"/>
  <c r="L8" i="156"/>
  <c r="F8" i="156"/>
  <c r="L20" i="155"/>
  <c r="G8" i="155"/>
  <c r="L8" i="155"/>
  <c r="L20" i="154"/>
  <c r="H20" i="154"/>
  <c r="F20" i="154" s="1"/>
  <c r="G20" i="154"/>
  <c r="H70" i="154"/>
  <c r="F70" i="154" s="1"/>
  <c r="G70" i="154"/>
  <c r="F8" i="154"/>
  <c r="G19" i="107" l="1"/>
  <c r="G69" i="107"/>
  <c r="I72" i="107"/>
  <c r="K72" i="107"/>
  <c r="J76" i="107"/>
  <c r="J86" i="107"/>
  <c r="K86" i="107"/>
  <c r="I24" i="107"/>
  <c r="J24" i="107"/>
  <c r="H28" i="107"/>
  <c r="I28" i="107"/>
  <c r="J28" i="107"/>
  <c r="K28" i="107"/>
  <c r="I32" i="107"/>
  <c r="J32" i="107"/>
  <c r="K32" i="107"/>
  <c r="H38" i="107"/>
  <c r="I38" i="107"/>
  <c r="J38" i="107"/>
  <c r="K38" i="107"/>
  <c r="I40" i="107"/>
  <c r="H42" i="107"/>
  <c r="I42" i="107"/>
  <c r="J42" i="107"/>
  <c r="K42" i="107"/>
  <c r="I44" i="107"/>
  <c r="J44" i="107"/>
  <c r="K46" i="107"/>
  <c r="I48" i="107"/>
  <c r="J48" i="107"/>
  <c r="K48" i="107"/>
  <c r="J50" i="107"/>
  <c r="K50" i="107"/>
  <c r="I52" i="107"/>
  <c r="I64" i="107"/>
  <c r="I66" i="107"/>
  <c r="I68" i="107"/>
  <c r="J68" i="107"/>
  <c r="F10" i="69" l="1"/>
  <c r="F12" i="69"/>
  <c r="F14" i="69"/>
  <c r="F16" i="69"/>
  <c r="F18" i="69"/>
  <c r="F22" i="69"/>
  <c r="F24" i="69"/>
  <c r="F26" i="69"/>
  <c r="F28" i="69"/>
  <c r="F30" i="69"/>
  <c r="F32" i="69"/>
  <c r="F34" i="69"/>
  <c r="F36" i="69"/>
  <c r="F38" i="69"/>
  <c r="F40" i="69"/>
  <c r="F42" i="69"/>
  <c r="F44" i="69"/>
  <c r="F46" i="69"/>
  <c r="F48" i="69"/>
  <c r="F50" i="69"/>
  <c r="F52" i="69"/>
  <c r="F54" i="69"/>
  <c r="F56" i="69"/>
  <c r="F58" i="69"/>
  <c r="F60" i="69"/>
  <c r="F62" i="69"/>
  <c r="F64" i="69"/>
  <c r="F66" i="69"/>
  <c r="F68" i="69"/>
  <c r="G72" i="69"/>
  <c r="H72" i="69"/>
  <c r="I72" i="69"/>
  <c r="J72" i="69"/>
  <c r="K72" i="69"/>
  <c r="L72" i="69"/>
  <c r="M72" i="69"/>
  <c r="N72" i="69"/>
  <c r="G74" i="69"/>
  <c r="H74" i="69"/>
  <c r="I74" i="69"/>
  <c r="J74" i="69"/>
  <c r="K74" i="69"/>
  <c r="L74" i="69"/>
  <c r="M74" i="69"/>
  <c r="N74" i="69"/>
  <c r="G76" i="69"/>
  <c r="H76" i="69"/>
  <c r="I76" i="69"/>
  <c r="J76" i="69"/>
  <c r="K76" i="69"/>
  <c r="L76" i="69"/>
  <c r="M76" i="69"/>
  <c r="N76" i="69"/>
  <c r="G78" i="69"/>
  <c r="H78" i="69"/>
  <c r="I78" i="69"/>
  <c r="J78" i="69"/>
  <c r="K78" i="69"/>
  <c r="L78" i="69"/>
  <c r="M78" i="69"/>
  <c r="N78" i="69"/>
  <c r="G80" i="69"/>
  <c r="H80" i="69"/>
  <c r="I80" i="69"/>
  <c r="J80" i="69"/>
  <c r="K80" i="69"/>
  <c r="L80" i="69"/>
  <c r="M80" i="69"/>
  <c r="N80" i="69"/>
  <c r="G82" i="69"/>
  <c r="H82" i="69"/>
  <c r="I82" i="69"/>
  <c r="J82" i="69"/>
  <c r="K82" i="69"/>
  <c r="L82" i="69"/>
  <c r="M82" i="69"/>
  <c r="N82" i="69"/>
  <c r="G84" i="69"/>
  <c r="H84" i="69"/>
  <c r="I84" i="69"/>
  <c r="J84" i="69"/>
  <c r="K84" i="69"/>
  <c r="L84" i="69"/>
  <c r="M84" i="69"/>
  <c r="N84" i="69"/>
  <c r="G86" i="69"/>
  <c r="H86" i="69"/>
  <c r="I86" i="69"/>
  <c r="J86" i="69"/>
  <c r="K86" i="69"/>
  <c r="L86" i="69"/>
  <c r="M86" i="69"/>
  <c r="N86" i="69"/>
  <c r="G88" i="69"/>
  <c r="H88" i="69"/>
  <c r="I88" i="69"/>
  <c r="J88" i="69"/>
  <c r="K88" i="69"/>
  <c r="L88" i="69"/>
  <c r="M88" i="69"/>
  <c r="N88" i="69"/>
  <c r="G90" i="69"/>
  <c r="H90" i="69"/>
  <c r="I90" i="69"/>
  <c r="J90" i="69"/>
  <c r="K90" i="69"/>
  <c r="L90" i="69"/>
  <c r="M90" i="69"/>
  <c r="N90" i="69"/>
  <c r="G92" i="69"/>
  <c r="H92" i="69"/>
  <c r="I92" i="69"/>
  <c r="J92" i="69"/>
  <c r="K92" i="69"/>
  <c r="L92" i="69"/>
  <c r="M92" i="69"/>
  <c r="N92" i="69"/>
  <c r="G94" i="69"/>
  <c r="H94" i="69"/>
  <c r="I94" i="69"/>
  <c r="J94" i="69"/>
  <c r="K94" i="69"/>
  <c r="L94" i="69"/>
  <c r="M94" i="69"/>
  <c r="N94" i="69"/>
  <c r="G96" i="69"/>
  <c r="H96" i="69"/>
  <c r="I96" i="69"/>
  <c r="J96" i="69"/>
  <c r="K96" i="69"/>
  <c r="L96" i="69"/>
  <c r="M96" i="69"/>
  <c r="N96" i="69"/>
  <c r="G98" i="69"/>
  <c r="H98" i="69"/>
  <c r="I98" i="69"/>
  <c r="J98" i="69"/>
  <c r="K98" i="69"/>
  <c r="L98" i="69"/>
  <c r="M98" i="69"/>
  <c r="N98" i="69"/>
  <c r="G100" i="69"/>
  <c r="H100" i="69"/>
  <c r="I100" i="69"/>
  <c r="J100" i="69"/>
  <c r="K100" i="69"/>
  <c r="L100" i="69"/>
  <c r="M100" i="69"/>
  <c r="N100" i="69"/>
  <c r="F69" i="69"/>
  <c r="Q77" i="67"/>
  <c r="Q85" i="67"/>
  <c r="J53" i="42" l="1"/>
  <c r="J52" i="42"/>
  <c r="J51" i="42"/>
  <c r="J50" i="42"/>
  <c r="J49" i="42"/>
  <c r="J48" i="42"/>
  <c r="J47" i="42"/>
  <c r="J46" i="42"/>
  <c r="J45" i="42"/>
  <c r="J44" i="42"/>
  <c r="J43" i="42"/>
  <c r="J42" i="42"/>
  <c r="J41" i="42"/>
  <c r="J40" i="42"/>
  <c r="J39" i="42"/>
  <c r="J38" i="42"/>
  <c r="J37" i="42"/>
  <c r="J36" i="42"/>
  <c r="J35" i="42"/>
  <c r="J34" i="42"/>
  <c r="J33" i="42"/>
  <c r="J32" i="42"/>
  <c r="J31" i="42"/>
  <c r="J30" i="42"/>
  <c r="J29" i="42"/>
  <c r="J28" i="42"/>
  <c r="J27" i="42"/>
  <c r="J26" i="42"/>
  <c r="J25" i="42"/>
  <c r="J23" i="42"/>
  <c r="J21" i="42"/>
  <c r="J20" i="42"/>
  <c r="J18" i="42"/>
  <c r="J17" i="42"/>
  <c r="J16" i="42"/>
  <c r="J15" i="42"/>
  <c r="J14" i="42"/>
  <c r="J13" i="42"/>
  <c r="J12" i="42"/>
  <c r="J11" i="42"/>
  <c r="J10" i="42"/>
  <c r="J9" i="42"/>
  <c r="J8" i="42"/>
  <c r="J7" i="42"/>
  <c r="I24" i="66" l="1"/>
  <c r="J24" i="66"/>
  <c r="I26" i="66"/>
  <c r="I28" i="66"/>
  <c r="J28" i="66"/>
  <c r="I30" i="66"/>
  <c r="J30" i="66"/>
  <c r="I32" i="66"/>
  <c r="J32" i="66"/>
  <c r="I34" i="66"/>
  <c r="J34" i="66"/>
  <c r="I36" i="66"/>
  <c r="I38" i="66"/>
  <c r="J38" i="66"/>
  <c r="I42" i="66"/>
  <c r="J42" i="66"/>
  <c r="I44" i="66"/>
  <c r="J46" i="66"/>
  <c r="I48" i="66"/>
  <c r="J48" i="66"/>
  <c r="I50" i="66"/>
  <c r="J50" i="66"/>
  <c r="I52" i="66"/>
  <c r="I54" i="66"/>
  <c r="J54" i="66"/>
  <c r="I58" i="66"/>
  <c r="I62" i="66"/>
  <c r="I66" i="66"/>
  <c r="I68" i="66"/>
  <c r="H99" i="66"/>
  <c r="H97" i="66"/>
  <c r="H95" i="66"/>
  <c r="H93" i="66"/>
  <c r="H91" i="66"/>
  <c r="H89" i="66"/>
  <c r="H87" i="66"/>
  <c r="H85" i="66"/>
  <c r="H83" i="66"/>
  <c r="H81" i="66"/>
  <c r="H79" i="66"/>
  <c r="H77" i="66"/>
  <c r="H75" i="66"/>
  <c r="H73" i="66"/>
  <c r="H71" i="66"/>
  <c r="H67" i="66"/>
  <c r="J68" i="66" s="1"/>
  <c r="H65" i="66"/>
  <c r="J66" i="66" s="1"/>
  <c r="H63" i="66"/>
  <c r="I64" i="66" s="1"/>
  <c r="H61" i="66"/>
  <c r="J62" i="66" s="1"/>
  <c r="H59" i="66"/>
  <c r="I60" i="66" s="1"/>
  <c r="H57" i="66"/>
  <c r="J58" i="66" s="1"/>
  <c r="H55" i="66"/>
  <c r="I56" i="66" s="1"/>
  <c r="H53" i="66"/>
  <c r="H51" i="66"/>
  <c r="J52" i="66" s="1"/>
  <c r="H49" i="66"/>
  <c r="H47" i="66"/>
  <c r="H45" i="66"/>
  <c r="I46" i="66" s="1"/>
  <c r="H43" i="66"/>
  <c r="J44" i="66" s="1"/>
  <c r="H41" i="66"/>
  <c r="H39" i="66"/>
  <c r="I40" i="66" s="1"/>
  <c r="H37" i="66"/>
  <c r="H35" i="66"/>
  <c r="J36" i="66" s="1"/>
  <c r="H33" i="66"/>
  <c r="H31" i="66"/>
  <c r="H29" i="66"/>
  <c r="H27" i="66"/>
  <c r="H25" i="66"/>
  <c r="J26" i="66" s="1"/>
  <c r="H23" i="66"/>
  <c r="H21" i="66"/>
  <c r="I22" i="66" s="1"/>
  <c r="H17" i="66"/>
  <c r="H15" i="66"/>
  <c r="H13" i="66"/>
  <c r="H11" i="66"/>
  <c r="H9" i="66"/>
  <c r="J16" i="56"/>
  <c r="J72" i="56"/>
  <c r="H99" i="56"/>
  <c r="J100" i="56" s="1"/>
  <c r="H97" i="56"/>
  <c r="J98" i="56" s="1"/>
  <c r="H95" i="56"/>
  <c r="J96" i="56" s="1"/>
  <c r="H93" i="56"/>
  <c r="J94" i="56" s="1"/>
  <c r="H91" i="56"/>
  <c r="J92" i="56" s="1"/>
  <c r="H89" i="56"/>
  <c r="J90" i="56" s="1"/>
  <c r="H87" i="56"/>
  <c r="J88" i="56" s="1"/>
  <c r="H85" i="56"/>
  <c r="J86" i="56" s="1"/>
  <c r="H83" i="56"/>
  <c r="J84" i="56" s="1"/>
  <c r="H81" i="56"/>
  <c r="J82" i="56" s="1"/>
  <c r="H79" i="56"/>
  <c r="J80" i="56" s="1"/>
  <c r="H77" i="56"/>
  <c r="J78" i="56" s="1"/>
  <c r="H75" i="56"/>
  <c r="J76" i="56" s="1"/>
  <c r="H73" i="56"/>
  <c r="J74" i="56" s="1"/>
  <c r="H71" i="56"/>
  <c r="H67" i="56"/>
  <c r="H65" i="56"/>
  <c r="H63" i="56"/>
  <c r="H61" i="56"/>
  <c r="H59" i="56"/>
  <c r="H57" i="56"/>
  <c r="H55" i="56"/>
  <c r="H53" i="56"/>
  <c r="H51" i="56"/>
  <c r="H49" i="56"/>
  <c r="H47" i="56"/>
  <c r="H45" i="56"/>
  <c r="H43" i="56"/>
  <c r="H41" i="56"/>
  <c r="H39" i="56"/>
  <c r="H37" i="56"/>
  <c r="H35" i="56"/>
  <c r="H33" i="56"/>
  <c r="H31" i="56"/>
  <c r="H29" i="56"/>
  <c r="H27" i="56"/>
  <c r="H25" i="56"/>
  <c r="H23" i="56"/>
  <c r="H21" i="56"/>
  <c r="H17" i="56"/>
  <c r="J18" i="56" s="1"/>
  <c r="H15" i="56"/>
  <c r="H13" i="56"/>
  <c r="J14" i="56" s="1"/>
  <c r="H11" i="56"/>
  <c r="J12" i="56" s="1"/>
  <c r="H9" i="56"/>
  <c r="J10" i="56" s="1"/>
  <c r="I38" i="49"/>
  <c r="H38" i="49"/>
  <c r="I7" i="49"/>
  <c r="H7" i="49"/>
  <c r="I13" i="49"/>
  <c r="H13" i="49"/>
  <c r="L38" i="49"/>
  <c r="L13" i="49"/>
  <c r="L7" i="49"/>
  <c r="F7" i="48"/>
  <c r="J64" i="66" l="1"/>
  <c r="J56" i="66"/>
  <c r="J40" i="66"/>
  <c r="J22" i="66"/>
  <c r="J60" i="66"/>
  <c r="I22" i="44" l="1"/>
  <c r="G24" i="44"/>
  <c r="H24" i="44"/>
  <c r="I24" i="44"/>
  <c r="K24" i="44"/>
  <c r="M24" i="44"/>
  <c r="G26" i="44"/>
  <c r="H26" i="44"/>
  <c r="I26" i="44"/>
  <c r="G28" i="44"/>
  <c r="H28" i="44"/>
  <c r="I28" i="44"/>
  <c r="J28" i="44"/>
  <c r="L28" i="44"/>
  <c r="M28" i="44"/>
  <c r="N28" i="44"/>
  <c r="G30" i="44"/>
  <c r="H30" i="44"/>
  <c r="I30" i="44"/>
  <c r="K30" i="44"/>
  <c r="L30" i="44"/>
  <c r="G32" i="44"/>
  <c r="H32" i="44"/>
  <c r="I32" i="44"/>
  <c r="J32" i="44"/>
  <c r="K32" i="44"/>
  <c r="L32" i="44"/>
  <c r="M32" i="44"/>
  <c r="G34" i="44"/>
  <c r="H34" i="44"/>
  <c r="I34" i="44"/>
  <c r="N34" i="44"/>
  <c r="G36" i="44"/>
  <c r="H36" i="44"/>
  <c r="I36" i="44"/>
  <c r="J36" i="44"/>
  <c r="K36" i="44"/>
  <c r="L36" i="44"/>
  <c r="G38" i="44"/>
  <c r="H38" i="44"/>
  <c r="I38" i="44"/>
  <c r="J38" i="44"/>
  <c r="K38" i="44"/>
  <c r="L38" i="44"/>
  <c r="M38" i="44"/>
  <c r="N38" i="44"/>
  <c r="G40" i="44"/>
  <c r="H40" i="44"/>
  <c r="I40" i="44"/>
  <c r="J40" i="44"/>
  <c r="G42" i="44"/>
  <c r="H42" i="44"/>
  <c r="I42" i="44"/>
  <c r="J42" i="44"/>
  <c r="K42" i="44"/>
  <c r="L42" i="44"/>
  <c r="M42" i="44"/>
  <c r="N42" i="44"/>
  <c r="G44" i="44"/>
  <c r="H44" i="44"/>
  <c r="I44" i="44"/>
  <c r="J44" i="44"/>
  <c r="K44" i="44"/>
  <c r="N44" i="44"/>
  <c r="G46" i="44"/>
  <c r="H46" i="44"/>
  <c r="I46" i="44"/>
  <c r="M46" i="44"/>
  <c r="G48" i="44"/>
  <c r="H48" i="44"/>
  <c r="I48" i="44"/>
  <c r="J48" i="44"/>
  <c r="K48" i="44"/>
  <c r="M48" i="44"/>
  <c r="N48" i="44"/>
  <c r="G50" i="44"/>
  <c r="H50" i="44"/>
  <c r="I50" i="44"/>
  <c r="J50" i="44"/>
  <c r="L50" i="44"/>
  <c r="N50" i="44"/>
  <c r="G52" i="44"/>
  <c r="H52" i="44"/>
  <c r="I52" i="44"/>
  <c r="G54" i="44"/>
  <c r="H54" i="44"/>
  <c r="I54" i="44"/>
  <c r="K54" i="44"/>
  <c r="L54" i="44"/>
  <c r="N54" i="44"/>
  <c r="G56" i="44"/>
  <c r="H56" i="44"/>
  <c r="I56" i="44"/>
  <c r="J56" i="44"/>
  <c r="G58" i="44"/>
  <c r="H58" i="44"/>
  <c r="I58" i="44"/>
  <c r="J58" i="44"/>
  <c r="K58" i="44"/>
  <c r="G60" i="44"/>
  <c r="H60" i="44"/>
  <c r="I60" i="44"/>
  <c r="J60" i="44"/>
  <c r="K60" i="44"/>
  <c r="G62" i="44"/>
  <c r="H62" i="44"/>
  <c r="I62" i="44"/>
  <c r="G64" i="44"/>
  <c r="H64" i="44"/>
  <c r="I64" i="44"/>
  <c r="J64" i="44"/>
  <c r="K64" i="44"/>
  <c r="G66" i="44"/>
  <c r="H66" i="44"/>
  <c r="I66" i="44"/>
  <c r="J66" i="44"/>
  <c r="K66" i="44"/>
  <c r="G68" i="44"/>
  <c r="H68" i="44"/>
  <c r="I68" i="44"/>
  <c r="J68" i="44"/>
  <c r="K68" i="44"/>
  <c r="M68" i="44"/>
  <c r="G69" i="44"/>
  <c r="H69" i="44"/>
  <c r="I69" i="44"/>
  <c r="J69" i="44"/>
  <c r="K69" i="44"/>
  <c r="L69" i="44"/>
  <c r="M69" i="44"/>
  <c r="N69" i="44"/>
  <c r="G72" i="44"/>
  <c r="H72" i="44"/>
  <c r="I72" i="44"/>
  <c r="K72" i="44"/>
  <c r="M72" i="44"/>
  <c r="N72" i="44"/>
  <c r="G74" i="44"/>
  <c r="G76" i="44"/>
  <c r="H76" i="44"/>
  <c r="I76" i="44"/>
  <c r="J76" i="44"/>
  <c r="M76" i="44"/>
  <c r="G78" i="44"/>
  <c r="H78" i="44"/>
  <c r="I78" i="44"/>
  <c r="J78" i="44"/>
  <c r="K78" i="44"/>
  <c r="G80" i="44"/>
  <c r="H80" i="44"/>
  <c r="I80" i="44"/>
  <c r="G82" i="44"/>
  <c r="G84" i="44"/>
  <c r="H84" i="44"/>
  <c r="I84" i="44"/>
  <c r="J84" i="44"/>
  <c r="K84" i="44"/>
  <c r="L84" i="44"/>
  <c r="G86" i="44"/>
  <c r="H86" i="44"/>
  <c r="I86" i="44"/>
  <c r="J86" i="44"/>
  <c r="G88" i="44"/>
  <c r="H88" i="44"/>
  <c r="I88" i="44"/>
  <c r="M88" i="44"/>
  <c r="G92" i="44"/>
  <c r="H92" i="44"/>
  <c r="G94" i="44"/>
  <c r="H94" i="44"/>
  <c r="G96" i="44"/>
  <c r="G98" i="44"/>
  <c r="H98" i="44"/>
  <c r="L98" i="44"/>
  <c r="M98" i="44"/>
  <c r="G12" i="43" l="1"/>
  <c r="H12" i="43"/>
  <c r="G14" i="43"/>
  <c r="G16" i="43"/>
  <c r="H16" i="43"/>
  <c r="I16" i="43"/>
  <c r="J16" i="43"/>
  <c r="G18" i="43"/>
  <c r="H18" i="43"/>
  <c r="G19" i="43"/>
  <c r="H19" i="43"/>
  <c r="I19" i="43"/>
  <c r="I20" i="43" s="1"/>
  <c r="J19" i="43"/>
  <c r="K19" i="43"/>
  <c r="L19" i="43"/>
  <c r="M19" i="43"/>
  <c r="N19" i="43"/>
  <c r="I22" i="43"/>
  <c r="G24" i="43"/>
  <c r="H24" i="43"/>
  <c r="I24" i="43"/>
  <c r="K24" i="43"/>
  <c r="M24" i="43"/>
  <c r="G26" i="43"/>
  <c r="H26" i="43"/>
  <c r="I26" i="43"/>
  <c r="G28" i="43"/>
  <c r="H28" i="43"/>
  <c r="I28" i="43"/>
  <c r="J28" i="43"/>
  <c r="L28" i="43"/>
  <c r="M28" i="43"/>
  <c r="N28" i="43"/>
  <c r="G30" i="43"/>
  <c r="H30" i="43"/>
  <c r="I30" i="43"/>
  <c r="K30" i="43"/>
  <c r="L30" i="43"/>
  <c r="G32" i="43"/>
  <c r="H32" i="43"/>
  <c r="I32" i="43"/>
  <c r="J32" i="43"/>
  <c r="K32" i="43"/>
  <c r="L32" i="43"/>
  <c r="M32" i="43"/>
  <c r="G34" i="43"/>
  <c r="H34" i="43"/>
  <c r="I34" i="43"/>
  <c r="N34" i="43"/>
  <c r="G36" i="43"/>
  <c r="H36" i="43"/>
  <c r="I36" i="43"/>
  <c r="J36" i="43"/>
  <c r="K36" i="43"/>
  <c r="L36" i="43"/>
  <c r="G38" i="43"/>
  <c r="H38" i="43"/>
  <c r="I38" i="43"/>
  <c r="J38" i="43"/>
  <c r="K38" i="43"/>
  <c r="L38" i="43"/>
  <c r="M38" i="43"/>
  <c r="N38" i="43"/>
  <c r="G40" i="43"/>
  <c r="H40" i="43"/>
  <c r="I40" i="43"/>
  <c r="J40" i="43"/>
  <c r="G42" i="43"/>
  <c r="H42" i="43"/>
  <c r="I42" i="43"/>
  <c r="J42" i="43"/>
  <c r="K42" i="43"/>
  <c r="L42" i="43"/>
  <c r="M42" i="43"/>
  <c r="N42" i="43"/>
  <c r="G44" i="43"/>
  <c r="H44" i="43"/>
  <c r="I44" i="43"/>
  <c r="J44" i="43"/>
  <c r="K44" i="43"/>
  <c r="N44" i="43"/>
  <c r="G46" i="43"/>
  <c r="H46" i="43"/>
  <c r="I46" i="43"/>
  <c r="M46" i="43"/>
  <c r="G48" i="43"/>
  <c r="H48" i="43"/>
  <c r="I48" i="43"/>
  <c r="J48" i="43"/>
  <c r="K48" i="43"/>
  <c r="M48" i="43"/>
  <c r="N48" i="43"/>
  <c r="G50" i="43"/>
  <c r="H50" i="43"/>
  <c r="I50" i="43"/>
  <c r="J50" i="43"/>
  <c r="L50" i="43"/>
  <c r="N50" i="43"/>
  <c r="G52" i="43"/>
  <c r="H52" i="43"/>
  <c r="I52" i="43"/>
  <c r="G54" i="43"/>
  <c r="H54" i="43"/>
  <c r="I54" i="43"/>
  <c r="K54" i="43"/>
  <c r="L54" i="43"/>
  <c r="N54" i="43"/>
  <c r="G56" i="43"/>
  <c r="H56" i="43"/>
  <c r="I56" i="43"/>
  <c r="J56" i="43"/>
  <c r="G58" i="43"/>
  <c r="H58" i="43"/>
  <c r="I58" i="43"/>
  <c r="J58" i="43"/>
  <c r="K58" i="43"/>
  <c r="G60" i="43"/>
  <c r="H60" i="43"/>
  <c r="I60" i="43"/>
  <c r="J60" i="43"/>
  <c r="K60" i="43"/>
  <c r="G62" i="43"/>
  <c r="H62" i="43"/>
  <c r="I62" i="43"/>
  <c r="G64" i="43"/>
  <c r="H64" i="43"/>
  <c r="I64" i="43"/>
  <c r="J64" i="43"/>
  <c r="K64" i="43"/>
  <c r="G66" i="43"/>
  <c r="H66" i="43"/>
  <c r="I66" i="43"/>
  <c r="J66" i="43"/>
  <c r="K66" i="43"/>
  <c r="G68" i="43"/>
  <c r="H68" i="43"/>
  <c r="I68" i="43"/>
  <c r="J68" i="43"/>
  <c r="K68" i="43"/>
  <c r="M68" i="43"/>
  <c r="G69" i="43"/>
  <c r="H69" i="43"/>
  <c r="I69" i="43"/>
  <c r="J69" i="43"/>
  <c r="K69" i="43"/>
  <c r="L69" i="43"/>
  <c r="M69" i="43"/>
  <c r="N69" i="43"/>
  <c r="G72" i="43"/>
  <c r="H72" i="43"/>
  <c r="I72" i="43"/>
  <c r="K72" i="43"/>
  <c r="M72" i="43"/>
  <c r="N72" i="43"/>
  <c r="G74" i="43"/>
  <c r="G76" i="43"/>
  <c r="H76" i="43"/>
  <c r="I76" i="43"/>
  <c r="J76" i="43"/>
  <c r="M76" i="43"/>
  <c r="G78" i="43"/>
  <c r="H78" i="43"/>
  <c r="I78" i="43"/>
  <c r="J78" i="43"/>
  <c r="K78" i="43"/>
  <c r="G80" i="43"/>
  <c r="H80" i="43"/>
  <c r="I80" i="43"/>
  <c r="G82" i="43"/>
  <c r="G84" i="43"/>
  <c r="H84" i="43"/>
  <c r="I84" i="43"/>
  <c r="J84" i="43"/>
  <c r="K84" i="43"/>
  <c r="L84" i="43"/>
  <c r="G86" i="43"/>
  <c r="H86" i="43"/>
  <c r="I86" i="43"/>
  <c r="J86" i="43"/>
  <c r="G88" i="43"/>
  <c r="H88" i="43"/>
  <c r="I88" i="43"/>
  <c r="M88" i="43"/>
  <c r="G92" i="43"/>
  <c r="H92" i="43"/>
  <c r="G94" i="43"/>
  <c r="H94" i="43"/>
  <c r="G96" i="43"/>
  <c r="G98" i="43"/>
  <c r="H98" i="43"/>
  <c r="L98" i="43"/>
  <c r="M98" i="43"/>
  <c r="J13" i="41"/>
  <c r="J14" i="41"/>
  <c r="H15" i="41"/>
  <c r="J15" i="41"/>
  <c r="J16" i="41"/>
  <c r="H17" i="41"/>
  <c r="J17" i="41"/>
  <c r="N17" i="41"/>
  <c r="J18" i="41"/>
  <c r="N18" i="41"/>
  <c r="H19" i="41"/>
  <c r="J19" i="41"/>
  <c r="N19" i="41"/>
  <c r="H20" i="41"/>
  <c r="J20" i="41"/>
  <c r="H21" i="41"/>
  <c r="J21" i="41"/>
  <c r="N21" i="41"/>
  <c r="H22" i="41"/>
  <c r="J22" i="41"/>
  <c r="L22" i="41"/>
  <c r="N22" i="41"/>
  <c r="H23" i="41"/>
  <c r="J23" i="41"/>
  <c r="H24" i="41"/>
  <c r="J24" i="41"/>
  <c r="L24" i="41"/>
  <c r="N24" i="41"/>
  <c r="H25" i="41"/>
  <c r="J25" i="41"/>
  <c r="N25" i="41"/>
  <c r="J26" i="41"/>
  <c r="N26" i="41"/>
  <c r="H27" i="41"/>
  <c r="J27" i="41"/>
  <c r="N27" i="41"/>
  <c r="H28" i="41"/>
  <c r="J28" i="41"/>
  <c r="N28" i="41"/>
  <c r="J29" i="41"/>
  <c r="N29" i="41"/>
  <c r="H30" i="41"/>
  <c r="J30" i="41"/>
  <c r="N30" i="41"/>
  <c r="H31" i="41"/>
  <c r="J31" i="41"/>
  <c r="J32" i="41"/>
  <c r="N32" i="41"/>
  <c r="H33" i="41"/>
  <c r="J33" i="41"/>
  <c r="H34" i="41"/>
  <c r="J34" i="41"/>
  <c r="H35" i="41"/>
  <c r="J35" i="41"/>
  <c r="N35" i="41"/>
  <c r="H36" i="41"/>
  <c r="J36" i="41"/>
  <c r="H37" i="41"/>
  <c r="J37" i="41"/>
  <c r="J39" i="41"/>
  <c r="H41" i="41"/>
  <c r="J41" i="41"/>
  <c r="N41" i="41"/>
  <c r="H42" i="41"/>
  <c r="J42" i="41"/>
  <c r="H43" i="41"/>
  <c r="H45" i="41"/>
  <c r="J45" i="41"/>
  <c r="N45" i="41"/>
  <c r="H46" i="41"/>
  <c r="J46" i="41"/>
  <c r="N46" i="41"/>
  <c r="H47" i="41"/>
  <c r="H49" i="41"/>
  <c r="J49" i="41"/>
  <c r="J50" i="41"/>
  <c r="H52" i="41"/>
  <c r="J52" i="41"/>
  <c r="J9" i="41"/>
  <c r="H11" i="41"/>
  <c r="J11" i="41"/>
  <c r="N11" i="41"/>
  <c r="H12" i="41"/>
  <c r="J12" i="41"/>
  <c r="F8" i="41"/>
  <c r="J8" i="41" s="1"/>
  <c r="F9" i="41"/>
  <c r="L9" i="41" s="1"/>
  <c r="F10" i="41"/>
  <c r="J10" i="41" s="1"/>
  <c r="F11" i="41"/>
  <c r="L11" i="41" s="1"/>
  <c r="F12" i="41"/>
  <c r="L12" i="41" s="1"/>
  <c r="H9" i="41" l="1"/>
  <c r="N12" i="41"/>
  <c r="N8" i="41"/>
  <c r="H8" i="41"/>
  <c r="H10" i="41"/>
  <c r="N10" i="41"/>
  <c r="N9" i="41"/>
  <c r="L10" i="41"/>
  <c r="L8" i="41"/>
  <c r="G38" i="35"/>
  <c r="O68" i="77" l="1"/>
  <c r="N68" i="77"/>
  <c r="M68" i="77"/>
  <c r="L68" i="77"/>
  <c r="K68" i="77"/>
  <c r="J68" i="77"/>
  <c r="I68" i="77"/>
  <c r="H68" i="77"/>
  <c r="G68" i="77"/>
  <c r="O64" i="77"/>
  <c r="N64" i="77"/>
  <c r="M64" i="77"/>
  <c r="L64" i="77"/>
  <c r="K64" i="77"/>
  <c r="J64" i="77"/>
  <c r="I64" i="77"/>
  <c r="H64" i="77"/>
  <c r="G64" i="77"/>
  <c r="O44" i="77"/>
  <c r="N44" i="77"/>
  <c r="M44" i="77"/>
  <c r="L44" i="77"/>
  <c r="K44" i="77"/>
  <c r="J44" i="77"/>
  <c r="I44" i="77"/>
  <c r="H44" i="77"/>
  <c r="G44" i="77"/>
  <c r="I16" i="51" l="1"/>
  <c r="G19" i="51"/>
  <c r="H19" i="51"/>
  <c r="I19" i="51"/>
  <c r="I22" i="51"/>
  <c r="H24" i="51"/>
  <c r="I24" i="51"/>
  <c r="G28" i="51"/>
  <c r="H28" i="51"/>
  <c r="I28" i="51"/>
  <c r="H30" i="51"/>
  <c r="I30" i="51"/>
  <c r="G32" i="51"/>
  <c r="H32" i="51"/>
  <c r="I32" i="51"/>
  <c r="I34" i="51"/>
  <c r="H36" i="51"/>
  <c r="I36" i="51"/>
  <c r="G38" i="51"/>
  <c r="H38" i="51"/>
  <c r="I38" i="51"/>
  <c r="I40" i="51"/>
  <c r="G42" i="51"/>
  <c r="H42" i="51"/>
  <c r="I42" i="51"/>
  <c r="H44" i="51"/>
  <c r="I44" i="51"/>
  <c r="I46" i="51"/>
  <c r="H48" i="51"/>
  <c r="I48" i="51"/>
  <c r="I50" i="51"/>
  <c r="I52" i="51"/>
  <c r="I54" i="51"/>
  <c r="I56" i="51"/>
  <c r="H58" i="51"/>
  <c r="I58" i="51"/>
  <c r="I60" i="51"/>
  <c r="I62" i="51"/>
  <c r="H64" i="51"/>
  <c r="I64" i="51"/>
  <c r="I66" i="51"/>
  <c r="H68" i="51"/>
  <c r="I68" i="51"/>
  <c r="G69" i="51"/>
  <c r="H69" i="51"/>
  <c r="I69" i="51"/>
  <c r="H72" i="51"/>
  <c r="I72" i="51"/>
  <c r="H76" i="51"/>
  <c r="I76" i="51"/>
  <c r="H78" i="51"/>
  <c r="I78" i="51"/>
  <c r="H84" i="51"/>
  <c r="I84" i="51"/>
  <c r="H86" i="51"/>
  <c r="I86" i="51"/>
  <c r="H88" i="51"/>
  <c r="I90" i="51"/>
  <c r="P7" i="51"/>
  <c r="P9" i="51"/>
  <c r="P11" i="51"/>
  <c r="P13" i="51"/>
  <c r="P15" i="51"/>
  <c r="P17" i="51"/>
  <c r="P19" i="51"/>
  <c r="P21" i="51"/>
  <c r="P23" i="51"/>
  <c r="P25" i="51"/>
  <c r="P27" i="51"/>
  <c r="P29" i="51"/>
  <c r="P31" i="51"/>
  <c r="P33" i="51"/>
  <c r="P35" i="51"/>
  <c r="P37" i="51"/>
  <c r="P39" i="51"/>
  <c r="P41" i="51"/>
  <c r="P43" i="51"/>
  <c r="P45" i="51"/>
  <c r="P47" i="51"/>
  <c r="P49" i="51"/>
  <c r="P51" i="51"/>
  <c r="P53" i="51"/>
  <c r="P55" i="51"/>
  <c r="P57" i="51"/>
  <c r="P59" i="51"/>
  <c r="P61" i="51"/>
  <c r="P63" i="51"/>
  <c r="P65" i="51"/>
  <c r="P67" i="51"/>
  <c r="P69" i="51"/>
  <c r="P71" i="51"/>
  <c r="P73" i="51"/>
  <c r="P75" i="51"/>
  <c r="P77" i="51"/>
  <c r="P79" i="51"/>
  <c r="P81" i="51"/>
  <c r="P83" i="51"/>
  <c r="P85" i="51"/>
  <c r="P87" i="51"/>
  <c r="P89" i="51"/>
  <c r="P91" i="51"/>
  <c r="P93" i="51"/>
  <c r="P95" i="51"/>
  <c r="P97" i="51"/>
  <c r="P99" i="51"/>
  <c r="J9" i="40"/>
  <c r="H11" i="40"/>
  <c r="J11" i="40"/>
  <c r="H12" i="40"/>
  <c r="J12" i="40"/>
  <c r="G13" i="40"/>
  <c r="I13" i="40"/>
  <c r="J13" i="40" s="1"/>
  <c r="K13" i="40"/>
  <c r="M13" i="40"/>
  <c r="J14" i="40"/>
  <c r="H15" i="40"/>
  <c r="J15" i="40"/>
  <c r="J16" i="40"/>
  <c r="H17" i="40"/>
  <c r="J17" i="40"/>
  <c r="N17" i="40"/>
  <c r="J18" i="40"/>
  <c r="N18" i="40"/>
  <c r="H19" i="40"/>
  <c r="J19" i="40"/>
  <c r="N19" i="40"/>
  <c r="H20" i="40"/>
  <c r="J20" i="40"/>
  <c r="H21" i="40"/>
  <c r="J21" i="40"/>
  <c r="N21" i="40"/>
  <c r="H22" i="40"/>
  <c r="J22" i="40"/>
  <c r="L22" i="40"/>
  <c r="N22" i="40"/>
  <c r="H23" i="40"/>
  <c r="J23" i="40"/>
  <c r="H24" i="40"/>
  <c r="J24" i="40"/>
  <c r="L24" i="40"/>
  <c r="N24" i="40"/>
  <c r="H25" i="40"/>
  <c r="J25" i="40"/>
  <c r="N25" i="40"/>
  <c r="J26" i="40"/>
  <c r="N26" i="40"/>
  <c r="H27" i="40"/>
  <c r="J27" i="40"/>
  <c r="N27" i="40"/>
  <c r="H28" i="40"/>
  <c r="J28" i="40"/>
  <c r="N28" i="40"/>
  <c r="J29" i="40"/>
  <c r="N29" i="40"/>
  <c r="H30" i="40"/>
  <c r="J30" i="40"/>
  <c r="N30" i="40"/>
  <c r="H31" i="40"/>
  <c r="J31" i="40"/>
  <c r="J32" i="40"/>
  <c r="N32" i="40"/>
  <c r="H33" i="40"/>
  <c r="J33" i="40"/>
  <c r="H34" i="40"/>
  <c r="J34" i="40"/>
  <c r="H35" i="40"/>
  <c r="J35" i="40"/>
  <c r="N35" i="40"/>
  <c r="H36" i="40"/>
  <c r="J36" i="40"/>
  <c r="H37" i="40"/>
  <c r="J37" i="40"/>
  <c r="G38" i="40"/>
  <c r="I38" i="40"/>
  <c r="K38" i="40"/>
  <c r="M38" i="40"/>
  <c r="J39" i="40"/>
  <c r="H41" i="40"/>
  <c r="J41" i="40"/>
  <c r="N41" i="40"/>
  <c r="H42" i="40"/>
  <c r="J42" i="40"/>
  <c r="H43" i="40"/>
  <c r="H45" i="40"/>
  <c r="J45" i="40"/>
  <c r="N45" i="40"/>
  <c r="H46" i="40"/>
  <c r="J46" i="40"/>
  <c r="N46" i="40"/>
  <c r="H47" i="40"/>
  <c r="H49" i="40"/>
  <c r="J49" i="40"/>
  <c r="J50" i="40"/>
  <c r="H52" i="40"/>
  <c r="J52" i="40"/>
  <c r="L8" i="46"/>
  <c r="L9" i="46"/>
  <c r="L11" i="46"/>
  <c r="G13" i="46"/>
  <c r="I13" i="46"/>
  <c r="K13" i="46"/>
  <c r="M13" i="46"/>
  <c r="O13" i="46"/>
  <c r="L14" i="46"/>
  <c r="N14" i="46"/>
  <c r="J15" i="46"/>
  <c r="L15" i="46"/>
  <c r="L16" i="46"/>
  <c r="N16" i="46"/>
  <c r="H17" i="46"/>
  <c r="J17" i="46"/>
  <c r="L17" i="46"/>
  <c r="N17" i="46"/>
  <c r="L18" i="46"/>
  <c r="N18" i="46"/>
  <c r="H19" i="46"/>
  <c r="J19" i="46"/>
  <c r="L19" i="46"/>
  <c r="N19" i="46"/>
  <c r="L20" i="46"/>
  <c r="J21" i="46"/>
  <c r="H22" i="46"/>
  <c r="J22" i="46"/>
  <c r="L22" i="46"/>
  <c r="N22" i="46"/>
  <c r="L23" i="46"/>
  <c r="N23" i="46"/>
  <c r="H24" i="46"/>
  <c r="J24" i="46"/>
  <c r="L24" i="46"/>
  <c r="N24" i="46"/>
  <c r="J25" i="46"/>
  <c r="L25" i="46"/>
  <c r="N25" i="46"/>
  <c r="J26" i="46"/>
  <c r="L26" i="46"/>
  <c r="N26" i="46"/>
  <c r="J27" i="46"/>
  <c r="L27" i="46"/>
  <c r="N27" i="46"/>
  <c r="J28" i="46"/>
  <c r="L28" i="46"/>
  <c r="N28" i="46"/>
  <c r="L29" i="46"/>
  <c r="N29" i="46"/>
  <c r="J30" i="46"/>
  <c r="L30" i="46"/>
  <c r="N30" i="46"/>
  <c r="J31" i="46"/>
  <c r="L31" i="46"/>
  <c r="J32" i="46"/>
  <c r="N32" i="46"/>
  <c r="L34" i="46"/>
  <c r="L35" i="46"/>
  <c r="J36" i="46"/>
  <c r="L36" i="46"/>
  <c r="N36" i="46"/>
  <c r="J37" i="46"/>
  <c r="L37" i="46"/>
  <c r="N37" i="46"/>
  <c r="G38" i="46"/>
  <c r="I38" i="46"/>
  <c r="K38" i="46"/>
  <c r="M38" i="46"/>
  <c r="O38" i="46"/>
  <c r="J39" i="46"/>
  <c r="L39" i="46"/>
  <c r="N39" i="46"/>
  <c r="L40" i="46"/>
  <c r="L41" i="46"/>
  <c r="N41" i="46"/>
  <c r="L42" i="46"/>
  <c r="N42" i="46"/>
  <c r="L43" i="46"/>
  <c r="L45" i="46"/>
  <c r="J46" i="46"/>
  <c r="L46" i="46"/>
  <c r="L47" i="46"/>
  <c r="L48" i="46"/>
  <c r="L49" i="46"/>
  <c r="L50" i="46"/>
  <c r="L51" i="46"/>
  <c r="L53" i="46"/>
  <c r="G10" i="78"/>
  <c r="H10" i="78"/>
  <c r="I10" i="78"/>
  <c r="J10" i="78"/>
  <c r="K10" i="78"/>
  <c r="L10" i="78"/>
  <c r="M10" i="78"/>
  <c r="G12" i="78"/>
  <c r="H12" i="78"/>
  <c r="I12" i="78"/>
  <c r="J12" i="78"/>
  <c r="K12" i="78"/>
  <c r="L12" i="78"/>
  <c r="M12" i="78"/>
  <c r="G14" i="78"/>
  <c r="H14" i="78"/>
  <c r="I14" i="78"/>
  <c r="J14" i="78"/>
  <c r="K14" i="78"/>
  <c r="L14" i="78"/>
  <c r="M14" i="78"/>
  <c r="G16" i="78"/>
  <c r="H16" i="78"/>
  <c r="I16" i="78"/>
  <c r="J16" i="78"/>
  <c r="K16" i="78"/>
  <c r="L16" i="78"/>
  <c r="M16" i="78"/>
  <c r="G18" i="78"/>
  <c r="H18" i="78"/>
  <c r="I18" i="78"/>
  <c r="J18" i="78"/>
  <c r="K18" i="78"/>
  <c r="L18" i="78"/>
  <c r="M18" i="78"/>
  <c r="G19" i="78"/>
  <c r="G20" i="78" s="1"/>
  <c r="H19" i="78"/>
  <c r="H20" i="78" s="1"/>
  <c r="I19" i="78"/>
  <c r="I20" i="78" s="1"/>
  <c r="J19" i="78"/>
  <c r="J20" i="78" s="1"/>
  <c r="K19" i="78"/>
  <c r="K20" i="78" s="1"/>
  <c r="L19" i="78"/>
  <c r="L20" i="78" s="1"/>
  <c r="M19" i="78"/>
  <c r="M20" i="78" s="1"/>
  <c r="G22" i="78"/>
  <c r="H22" i="78"/>
  <c r="I22" i="78"/>
  <c r="J22" i="78"/>
  <c r="K22" i="78"/>
  <c r="L22" i="78"/>
  <c r="M22" i="78"/>
  <c r="G24" i="78"/>
  <c r="H24" i="78"/>
  <c r="I24" i="78"/>
  <c r="J24" i="78"/>
  <c r="K24" i="78"/>
  <c r="L24" i="78"/>
  <c r="M24" i="78"/>
  <c r="G26" i="78"/>
  <c r="H26" i="78"/>
  <c r="I26" i="78"/>
  <c r="J26" i="78"/>
  <c r="K26" i="78"/>
  <c r="L26" i="78"/>
  <c r="M26" i="78"/>
  <c r="G28" i="78"/>
  <c r="H28" i="78"/>
  <c r="I28" i="78"/>
  <c r="J28" i="78"/>
  <c r="K28" i="78"/>
  <c r="L28" i="78"/>
  <c r="M28" i="78"/>
  <c r="G30" i="78"/>
  <c r="H30" i="78"/>
  <c r="I30" i="78"/>
  <c r="J30" i="78"/>
  <c r="K30" i="78"/>
  <c r="L30" i="78"/>
  <c r="M30" i="78"/>
  <c r="G32" i="78"/>
  <c r="H32" i="78"/>
  <c r="I32" i="78"/>
  <c r="J32" i="78"/>
  <c r="K32" i="78"/>
  <c r="L32" i="78"/>
  <c r="M32" i="78"/>
  <c r="G34" i="78"/>
  <c r="H34" i="78"/>
  <c r="I34" i="78"/>
  <c r="J34" i="78"/>
  <c r="K34" i="78"/>
  <c r="L34" i="78"/>
  <c r="M34" i="78"/>
  <c r="G36" i="78"/>
  <c r="H36" i="78"/>
  <c r="I36" i="78"/>
  <c r="J36" i="78"/>
  <c r="K36" i="78"/>
  <c r="L36" i="78"/>
  <c r="M36" i="78"/>
  <c r="G38" i="78"/>
  <c r="H38" i="78"/>
  <c r="I38" i="78"/>
  <c r="J38" i="78"/>
  <c r="K38" i="78"/>
  <c r="L38" i="78"/>
  <c r="M38" i="78"/>
  <c r="G40" i="78"/>
  <c r="H40" i="78"/>
  <c r="I40" i="78"/>
  <c r="J40" i="78"/>
  <c r="K40" i="78"/>
  <c r="L40" i="78"/>
  <c r="M40" i="78"/>
  <c r="G42" i="78"/>
  <c r="H42" i="78"/>
  <c r="I42" i="78"/>
  <c r="J42" i="78"/>
  <c r="K42" i="78"/>
  <c r="L42" i="78"/>
  <c r="M42" i="78"/>
  <c r="G44" i="78"/>
  <c r="H44" i="78"/>
  <c r="I44" i="78"/>
  <c r="J44" i="78"/>
  <c r="K44" i="78"/>
  <c r="L44" i="78"/>
  <c r="M44" i="78"/>
  <c r="G46" i="78"/>
  <c r="H46" i="78"/>
  <c r="I46" i="78"/>
  <c r="J46" i="78"/>
  <c r="K46" i="78"/>
  <c r="L46" i="78"/>
  <c r="M46" i="78"/>
  <c r="G48" i="78"/>
  <c r="H48" i="78"/>
  <c r="I48" i="78"/>
  <c r="J48" i="78"/>
  <c r="K48" i="78"/>
  <c r="L48" i="78"/>
  <c r="M48" i="78"/>
  <c r="G50" i="78"/>
  <c r="H50" i="78"/>
  <c r="I50" i="78"/>
  <c r="J50" i="78"/>
  <c r="K50" i="78"/>
  <c r="L50" i="78"/>
  <c r="M50" i="78"/>
  <c r="G52" i="78"/>
  <c r="H52" i="78"/>
  <c r="I52" i="78"/>
  <c r="J52" i="78"/>
  <c r="K52" i="78"/>
  <c r="L52" i="78"/>
  <c r="M52" i="78"/>
  <c r="G54" i="78"/>
  <c r="H54" i="78"/>
  <c r="I54" i="78"/>
  <c r="J54" i="78"/>
  <c r="K54" i="78"/>
  <c r="L54" i="78"/>
  <c r="M54" i="78"/>
  <c r="G56" i="78"/>
  <c r="H56" i="78"/>
  <c r="I56" i="78"/>
  <c r="J56" i="78"/>
  <c r="K56" i="78"/>
  <c r="L56" i="78"/>
  <c r="M56" i="78"/>
  <c r="G58" i="78"/>
  <c r="H58" i="78"/>
  <c r="I58" i="78"/>
  <c r="J58" i="78"/>
  <c r="K58" i="78"/>
  <c r="L58" i="78"/>
  <c r="M58" i="78"/>
  <c r="G60" i="78"/>
  <c r="H60" i="78"/>
  <c r="I60" i="78"/>
  <c r="J60" i="78"/>
  <c r="K60" i="78"/>
  <c r="L60" i="78"/>
  <c r="M60" i="78"/>
  <c r="G62" i="78"/>
  <c r="H62" i="78"/>
  <c r="I62" i="78"/>
  <c r="J62" i="78"/>
  <c r="K62" i="78"/>
  <c r="L62" i="78"/>
  <c r="M62" i="78"/>
  <c r="G64" i="78"/>
  <c r="H64" i="78"/>
  <c r="I64" i="78"/>
  <c r="J64" i="78"/>
  <c r="K64" i="78"/>
  <c r="L64" i="78"/>
  <c r="M64" i="78"/>
  <c r="G66" i="78"/>
  <c r="H66" i="78"/>
  <c r="I66" i="78"/>
  <c r="J66" i="78"/>
  <c r="K66" i="78"/>
  <c r="L66" i="78"/>
  <c r="M66" i="78"/>
  <c r="G68" i="78"/>
  <c r="H68" i="78"/>
  <c r="I68" i="78"/>
  <c r="J68" i="78"/>
  <c r="K68" i="78"/>
  <c r="L68" i="78"/>
  <c r="M68" i="78"/>
  <c r="G69" i="78"/>
  <c r="G70" i="78" s="1"/>
  <c r="H69" i="78"/>
  <c r="H70" i="78" s="1"/>
  <c r="I69" i="78"/>
  <c r="J69" i="78"/>
  <c r="J70" i="78" s="1"/>
  <c r="K69" i="78"/>
  <c r="K70" i="78" s="1"/>
  <c r="L69" i="78"/>
  <c r="L70" i="78" s="1"/>
  <c r="M69" i="78"/>
  <c r="I70" i="78"/>
  <c r="M70" i="78"/>
  <c r="G72" i="78"/>
  <c r="H72" i="78"/>
  <c r="I72" i="78"/>
  <c r="J72" i="78"/>
  <c r="K72" i="78"/>
  <c r="L72" i="78"/>
  <c r="M72" i="78"/>
  <c r="G74" i="78"/>
  <c r="H74" i="78"/>
  <c r="I74" i="78"/>
  <c r="J74" i="78"/>
  <c r="K74" i="78"/>
  <c r="L74" i="78"/>
  <c r="M74" i="78"/>
  <c r="G76" i="78"/>
  <c r="H76" i="78"/>
  <c r="I76" i="78"/>
  <c r="J76" i="78"/>
  <c r="K76" i="78"/>
  <c r="L76" i="78"/>
  <c r="M76" i="78"/>
  <c r="G78" i="78"/>
  <c r="H78" i="78"/>
  <c r="I78" i="78"/>
  <c r="J78" i="78"/>
  <c r="K78" i="78"/>
  <c r="L78" i="78"/>
  <c r="M78" i="78"/>
  <c r="G80" i="78"/>
  <c r="H80" i="78"/>
  <c r="I80" i="78"/>
  <c r="J80" i="78"/>
  <c r="K80" i="78"/>
  <c r="L80" i="78"/>
  <c r="M80" i="78"/>
  <c r="G82" i="78"/>
  <c r="H82" i="78"/>
  <c r="I82" i="78"/>
  <c r="J82" i="78"/>
  <c r="K82" i="78"/>
  <c r="L82" i="78"/>
  <c r="M82" i="78"/>
  <c r="G84" i="78"/>
  <c r="H84" i="78"/>
  <c r="I84" i="78"/>
  <c r="J84" i="78"/>
  <c r="K84" i="78"/>
  <c r="L84" i="78"/>
  <c r="M84" i="78"/>
  <c r="G86" i="78"/>
  <c r="H86" i="78"/>
  <c r="I86" i="78"/>
  <c r="J86" i="78"/>
  <c r="K86" i="78"/>
  <c r="L86" i="78"/>
  <c r="M86" i="78"/>
  <c r="G88" i="78"/>
  <c r="H88" i="78"/>
  <c r="I88" i="78"/>
  <c r="J88" i="78"/>
  <c r="K88" i="78"/>
  <c r="L88" i="78"/>
  <c r="M88" i="78"/>
  <c r="G90" i="78"/>
  <c r="H90" i="78"/>
  <c r="I90" i="78"/>
  <c r="J90" i="78"/>
  <c r="K90" i="78"/>
  <c r="L90" i="78"/>
  <c r="M90" i="78"/>
  <c r="G92" i="78"/>
  <c r="H92" i="78"/>
  <c r="I92" i="78"/>
  <c r="J92" i="78"/>
  <c r="K92" i="78"/>
  <c r="L92" i="78"/>
  <c r="M92" i="78"/>
  <c r="G94" i="78"/>
  <c r="H94" i="78"/>
  <c r="I94" i="78"/>
  <c r="J94" i="78"/>
  <c r="K94" i="78"/>
  <c r="L94" i="78"/>
  <c r="M94" i="78"/>
  <c r="G96" i="78"/>
  <c r="H96" i="78"/>
  <c r="I96" i="78"/>
  <c r="J96" i="78"/>
  <c r="K96" i="78"/>
  <c r="L96" i="78"/>
  <c r="M96" i="78"/>
  <c r="G98" i="78"/>
  <c r="H98" i="78"/>
  <c r="I98" i="78"/>
  <c r="J98" i="78"/>
  <c r="K98" i="78"/>
  <c r="L98" i="78"/>
  <c r="M98" i="78"/>
  <c r="G100" i="78"/>
  <c r="H100" i="78"/>
  <c r="I100" i="78"/>
  <c r="J100" i="78"/>
  <c r="K100" i="78"/>
  <c r="L100" i="78"/>
  <c r="M100" i="78"/>
  <c r="G13" i="111"/>
  <c r="I13" i="111"/>
  <c r="K13" i="111"/>
  <c r="M13" i="111"/>
  <c r="O13" i="111"/>
  <c r="J15" i="111"/>
  <c r="L15" i="111"/>
  <c r="J16" i="111"/>
  <c r="H17" i="111"/>
  <c r="J17" i="111"/>
  <c r="L17" i="111"/>
  <c r="N17" i="111"/>
  <c r="H19" i="111"/>
  <c r="J19" i="111"/>
  <c r="L19" i="111"/>
  <c r="J20" i="111"/>
  <c r="H22" i="111"/>
  <c r="J22" i="111"/>
  <c r="L22" i="111"/>
  <c r="N22" i="111"/>
  <c r="J23" i="111"/>
  <c r="H24" i="111"/>
  <c r="J24" i="111"/>
  <c r="L24" i="111"/>
  <c r="N24" i="111"/>
  <c r="J25" i="111"/>
  <c r="L25" i="111"/>
  <c r="L26" i="111"/>
  <c r="H27" i="111"/>
  <c r="J27" i="111"/>
  <c r="L27" i="111"/>
  <c r="N27" i="111"/>
  <c r="J28" i="111"/>
  <c r="L28" i="111"/>
  <c r="L29" i="111"/>
  <c r="J30" i="111"/>
  <c r="L30" i="111"/>
  <c r="N32" i="111"/>
  <c r="N35" i="111"/>
  <c r="N36" i="111"/>
  <c r="H37" i="111"/>
  <c r="L37" i="111"/>
  <c r="G38" i="111"/>
  <c r="I38" i="111"/>
  <c r="K38" i="111"/>
  <c r="M38" i="111"/>
  <c r="O38" i="111"/>
  <c r="H39" i="111"/>
  <c r="J39" i="111"/>
  <c r="L39" i="111"/>
  <c r="J41" i="111"/>
  <c r="J42" i="111"/>
  <c r="J46" i="111"/>
  <c r="J47" i="111"/>
  <c r="J49" i="111"/>
  <c r="N52" i="111"/>
  <c r="G10" i="117"/>
  <c r="H10" i="117"/>
  <c r="I10" i="117"/>
  <c r="J10" i="117"/>
  <c r="K10" i="117"/>
  <c r="L10" i="117"/>
  <c r="M10" i="117"/>
  <c r="N10" i="117"/>
  <c r="O10" i="117"/>
  <c r="P10" i="117"/>
  <c r="G12" i="117"/>
  <c r="H12" i="117"/>
  <c r="I12" i="117"/>
  <c r="J12" i="117"/>
  <c r="K12" i="117"/>
  <c r="L12" i="117"/>
  <c r="M12" i="117"/>
  <c r="N12" i="117"/>
  <c r="O12" i="117"/>
  <c r="P12" i="117"/>
  <c r="G14" i="117"/>
  <c r="H14" i="117"/>
  <c r="I14" i="117"/>
  <c r="J14" i="117"/>
  <c r="K14" i="117"/>
  <c r="L14" i="117"/>
  <c r="M14" i="117"/>
  <c r="N14" i="117"/>
  <c r="O14" i="117"/>
  <c r="P14" i="117"/>
  <c r="G16" i="117"/>
  <c r="H16" i="117"/>
  <c r="I16" i="117"/>
  <c r="J16" i="117"/>
  <c r="K16" i="117"/>
  <c r="L16" i="117"/>
  <c r="M16" i="117"/>
  <c r="N16" i="117"/>
  <c r="O16" i="117"/>
  <c r="P16" i="117"/>
  <c r="G18" i="117"/>
  <c r="H18" i="117"/>
  <c r="I18" i="117"/>
  <c r="J18" i="117"/>
  <c r="K18" i="117"/>
  <c r="L18" i="117"/>
  <c r="M18" i="117"/>
  <c r="N18" i="117"/>
  <c r="O18" i="117"/>
  <c r="P18" i="117"/>
  <c r="G19" i="117"/>
  <c r="G20" i="117" s="1"/>
  <c r="H19" i="117"/>
  <c r="H20" i="117" s="1"/>
  <c r="I19" i="117"/>
  <c r="J19" i="117"/>
  <c r="K19" i="117"/>
  <c r="K20" i="117" s="1"/>
  <c r="L19" i="117"/>
  <c r="L20" i="117" s="1"/>
  <c r="M19" i="117"/>
  <c r="M20" i="117" s="1"/>
  <c r="N19" i="117"/>
  <c r="O19" i="117"/>
  <c r="O20" i="117" s="1"/>
  <c r="P19" i="117"/>
  <c r="P20" i="117" s="1"/>
  <c r="I20" i="117"/>
  <c r="J20" i="117"/>
  <c r="N20" i="117"/>
  <c r="G22" i="117"/>
  <c r="H22" i="117"/>
  <c r="I22" i="117"/>
  <c r="J22" i="117"/>
  <c r="K22" i="117"/>
  <c r="L22" i="117"/>
  <c r="M22" i="117"/>
  <c r="N22" i="117"/>
  <c r="O22" i="117"/>
  <c r="P22" i="117"/>
  <c r="G24" i="117"/>
  <c r="H24" i="117"/>
  <c r="I24" i="117"/>
  <c r="J24" i="117"/>
  <c r="K24" i="117"/>
  <c r="L24" i="117"/>
  <c r="M24" i="117"/>
  <c r="N24" i="117"/>
  <c r="O24" i="117"/>
  <c r="P24" i="117"/>
  <c r="G26" i="117"/>
  <c r="H26" i="117"/>
  <c r="I26" i="117"/>
  <c r="J26" i="117"/>
  <c r="K26" i="117"/>
  <c r="L26" i="117"/>
  <c r="M26" i="117"/>
  <c r="N26" i="117"/>
  <c r="O26" i="117"/>
  <c r="P26" i="117"/>
  <c r="G28" i="117"/>
  <c r="H28" i="117"/>
  <c r="I28" i="117"/>
  <c r="J28" i="117"/>
  <c r="K28" i="117"/>
  <c r="L28" i="117"/>
  <c r="M28" i="117"/>
  <c r="N28" i="117"/>
  <c r="O28" i="117"/>
  <c r="P28" i="117"/>
  <c r="G30" i="117"/>
  <c r="H30" i="117"/>
  <c r="I30" i="117"/>
  <c r="J30" i="117"/>
  <c r="K30" i="117"/>
  <c r="L30" i="117"/>
  <c r="M30" i="117"/>
  <c r="N30" i="117"/>
  <c r="O30" i="117"/>
  <c r="P30" i="117"/>
  <c r="G32" i="117"/>
  <c r="H32" i="117"/>
  <c r="I32" i="117"/>
  <c r="J32" i="117"/>
  <c r="K32" i="117"/>
  <c r="L32" i="117"/>
  <c r="M32" i="117"/>
  <c r="N32" i="117"/>
  <c r="O32" i="117"/>
  <c r="P32" i="117"/>
  <c r="G34" i="117"/>
  <c r="H34" i="117"/>
  <c r="I34" i="117"/>
  <c r="J34" i="117"/>
  <c r="K34" i="117"/>
  <c r="L34" i="117"/>
  <c r="M34" i="117"/>
  <c r="N34" i="117"/>
  <c r="O34" i="117"/>
  <c r="P34" i="117"/>
  <c r="G36" i="117"/>
  <c r="H36" i="117"/>
  <c r="I36" i="117"/>
  <c r="J36" i="117"/>
  <c r="K36" i="117"/>
  <c r="L36" i="117"/>
  <c r="M36" i="117"/>
  <c r="N36" i="117"/>
  <c r="O36" i="117"/>
  <c r="P36" i="117"/>
  <c r="G38" i="117"/>
  <c r="H38" i="117"/>
  <c r="I38" i="117"/>
  <c r="J38" i="117"/>
  <c r="K38" i="117"/>
  <c r="L38" i="117"/>
  <c r="M38" i="117"/>
  <c r="N38" i="117"/>
  <c r="O38" i="117"/>
  <c r="P38" i="117"/>
  <c r="G40" i="117"/>
  <c r="H40" i="117"/>
  <c r="I40" i="117"/>
  <c r="J40" i="117"/>
  <c r="K40" i="117"/>
  <c r="L40" i="117"/>
  <c r="M40" i="117"/>
  <c r="N40" i="117"/>
  <c r="O40" i="117"/>
  <c r="P40" i="117"/>
  <c r="G42" i="117"/>
  <c r="H42" i="117"/>
  <c r="I42" i="117"/>
  <c r="J42" i="117"/>
  <c r="K42" i="117"/>
  <c r="L42" i="117"/>
  <c r="M42" i="117"/>
  <c r="N42" i="117"/>
  <c r="O42" i="117"/>
  <c r="P42" i="117"/>
  <c r="G44" i="117"/>
  <c r="H44" i="117"/>
  <c r="I44" i="117"/>
  <c r="J44" i="117"/>
  <c r="K44" i="117"/>
  <c r="L44" i="117"/>
  <c r="M44" i="117"/>
  <c r="N44" i="117"/>
  <c r="O44" i="117"/>
  <c r="P44" i="117"/>
  <c r="G46" i="117"/>
  <c r="H46" i="117"/>
  <c r="I46" i="117"/>
  <c r="J46" i="117"/>
  <c r="K46" i="117"/>
  <c r="L46" i="117"/>
  <c r="M46" i="117"/>
  <c r="N46" i="117"/>
  <c r="O46" i="117"/>
  <c r="P46" i="117"/>
  <c r="G48" i="117"/>
  <c r="H48" i="117"/>
  <c r="I48" i="117"/>
  <c r="J48" i="117"/>
  <c r="K48" i="117"/>
  <c r="L48" i="117"/>
  <c r="M48" i="117"/>
  <c r="N48" i="117"/>
  <c r="O48" i="117"/>
  <c r="P48" i="117"/>
  <c r="G50" i="117"/>
  <c r="H50" i="117"/>
  <c r="I50" i="117"/>
  <c r="J50" i="117"/>
  <c r="K50" i="117"/>
  <c r="L50" i="117"/>
  <c r="M50" i="117"/>
  <c r="N50" i="117"/>
  <c r="O50" i="117"/>
  <c r="P50" i="117"/>
  <c r="G52" i="117"/>
  <c r="H52" i="117"/>
  <c r="I52" i="117"/>
  <c r="J52" i="117"/>
  <c r="K52" i="117"/>
  <c r="L52" i="117"/>
  <c r="M52" i="117"/>
  <c r="N52" i="117"/>
  <c r="O52" i="117"/>
  <c r="P52" i="117"/>
  <c r="G54" i="117"/>
  <c r="H54" i="117"/>
  <c r="I54" i="117"/>
  <c r="J54" i="117"/>
  <c r="K54" i="117"/>
  <c r="L54" i="117"/>
  <c r="M54" i="117"/>
  <c r="N54" i="117"/>
  <c r="O54" i="117"/>
  <c r="P54" i="117"/>
  <c r="G56" i="117"/>
  <c r="H56" i="117"/>
  <c r="I56" i="117"/>
  <c r="J56" i="117"/>
  <c r="K56" i="117"/>
  <c r="L56" i="117"/>
  <c r="M56" i="117"/>
  <c r="N56" i="117"/>
  <c r="O56" i="117"/>
  <c r="P56" i="117"/>
  <c r="G58" i="117"/>
  <c r="H58" i="117"/>
  <c r="I58" i="117"/>
  <c r="J58" i="117"/>
  <c r="K58" i="117"/>
  <c r="L58" i="117"/>
  <c r="M58" i="117"/>
  <c r="N58" i="117"/>
  <c r="O58" i="117"/>
  <c r="P58" i="117"/>
  <c r="G60" i="117"/>
  <c r="H60" i="117"/>
  <c r="I60" i="117"/>
  <c r="J60" i="117"/>
  <c r="K60" i="117"/>
  <c r="L60" i="117"/>
  <c r="M60" i="117"/>
  <c r="N60" i="117"/>
  <c r="O60" i="117"/>
  <c r="P60" i="117"/>
  <c r="G62" i="117"/>
  <c r="H62" i="117"/>
  <c r="I62" i="117"/>
  <c r="J62" i="117"/>
  <c r="K62" i="117"/>
  <c r="L62" i="117"/>
  <c r="M62" i="117"/>
  <c r="N62" i="117"/>
  <c r="O62" i="117"/>
  <c r="P62" i="117"/>
  <c r="G64" i="117"/>
  <c r="H64" i="117"/>
  <c r="I64" i="117"/>
  <c r="J64" i="117"/>
  <c r="K64" i="117"/>
  <c r="L64" i="117"/>
  <c r="M64" i="117"/>
  <c r="N64" i="117"/>
  <c r="O64" i="117"/>
  <c r="P64" i="117"/>
  <c r="G66" i="117"/>
  <c r="H66" i="117"/>
  <c r="I66" i="117"/>
  <c r="J66" i="117"/>
  <c r="K66" i="117"/>
  <c r="L66" i="117"/>
  <c r="M66" i="117"/>
  <c r="N66" i="117"/>
  <c r="O66" i="117"/>
  <c r="P66" i="117"/>
  <c r="G68" i="117"/>
  <c r="H68" i="117"/>
  <c r="I68" i="117"/>
  <c r="J68" i="117"/>
  <c r="K68" i="117"/>
  <c r="L68" i="117"/>
  <c r="M68" i="117"/>
  <c r="N68" i="117"/>
  <c r="O68" i="117"/>
  <c r="P68" i="117"/>
  <c r="G69" i="117"/>
  <c r="G70" i="117" s="1"/>
  <c r="H69" i="117"/>
  <c r="H70" i="117" s="1"/>
  <c r="I69" i="117"/>
  <c r="J69" i="117"/>
  <c r="K69" i="117"/>
  <c r="K70" i="117" s="1"/>
  <c r="L69" i="117"/>
  <c r="L70" i="117" s="1"/>
  <c r="M69" i="117"/>
  <c r="N69" i="117"/>
  <c r="N70" i="117" s="1"/>
  <c r="O69" i="117"/>
  <c r="O70" i="117" s="1"/>
  <c r="P69" i="117"/>
  <c r="P70" i="117" s="1"/>
  <c r="I70" i="117"/>
  <c r="J70" i="117"/>
  <c r="M70" i="117"/>
  <c r="G72" i="117"/>
  <c r="H72" i="117"/>
  <c r="I72" i="117"/>
  <c r="J72" i="117"/>
  <c r="K72" i="117"/>
  <c r="L72" i="117"/>
  <c r="M72" i="117"/>
  <c r="N72" i="117"/>
  <c r="O72" i="117"/>
  <c r="P72" i="117"/>
  <c r="G74" i="117"/>
  <c r="H74" i="117"/>
  <c r="I74" i="117"/>
  <c r="J74" i="117"/>
  <c r="K74" i="117"/>
  <c r="L74" i="117"/>
  <c r="M74" i="117"/>
  <c r="N74" i="117"/>
  <c r="O74" i="117"/>
  <c r="P74" i="117"/>
  <c r="G76" i="117"/>
  <c r="H76" i="117"/>
  <c r="I76" i="117"/>
  <c r="J76" i="117"/>
  <c r="K76" i="117"/>
  <c r="L76" i="117"/>
  <c r="M76" i="117"/>
  <c r="N76" i="117"/>
  <c r="O76" i="117"/>
  <c r="P76" i="117"/>
  <c r="G78" i="117"/>
  <c r="H78" i="117"/>
  <c r="I78" i="117"/>
  <c r="J78" i="117"/>
  <c r="K78" i="117"/>
  <c r="L78" i="117"/>
  <c r="M78" i="117"/>
  <c r="N78" i="117"/>
  <c r="O78" i="117"/>
  <c r="P78" i="117"/>
  <c r="G80" i="117"/>
  <c r="H80" i="117"/>
  <c r="I80" i="117"/>
  <c r="J80" i="117"/>
  <c r="K80" i="117"/>
  <c r="L80" i="117"/>
  <c r="M80" i="117"/>
  <c r="N80" i="117"/>
  <c r="O80" i="117"/>
  <c r="P80" i="117"/>
  <c r="G82" i="117"/>
  <c r="H82" i="117"/>
  <c r="I82" i="117"/>
  <c r="J82" i="117"/>
  <c r="K82" i="117"/>
  <c r="L82" i="117"/>
  <c r="M82" i="117"/>
  <c r="N82" i="117"/>
  <c r="O82" i="117"/>
  <c r="P82" i="117"/>
  <c r="G84" i="117"/>
  <c r="H84" i="117"/>
  <c r="I84" i="117"/>
  <c r="J84" i="117"/>
  <c r="K84" i="117"/>
  <c r="L84" i="117"/>
  <c r="M84" i="117"/>
  <c r="N84" i="117"/>
  <c r="O84" i="117"/>
  <c r="P84" i="117"/>
  <c r="G86" i="117"/>
  <c r="H86" i="117"/>
  <c r="I86" i="117"/>
  <c r="J86" i="117"/>
  <c r="K86" i="117"/>
  <c r="L86" i="117"/>
  <c r="M86" i="117"/>
  <c r="N86" i="117"/>
  <c r="O86" i="117"/>
  <c r="P86" i="117"/>
  <c r="G88" i="117"/>
  <c r="H88" i="117"/>
  <c r="I88" i="117"/>
  <c r="J88" i="117"/>
  <c r="K88" i="117"/>
  <c r="L88" i="117"/>
  <c r="M88" i="117"/>
  <c r="N88" i="117"/>
  <c r="O88" i="117"/>
  <c r="P88" i="117"/>
  <c r="G90" i="117"/>
  <c r="H90" i="117"/>
  <c r="I90" i="117"/>
  <c r="J90" i="117"/>
  <c r="K90" i="117"/>
  <c r="L90" i="117"/>
  <c r="M90" i="117"/>
  <c r="N90" i="117"/>
  <c r="O90" i="117"/>
  <c r="P90" i="117"/>
  <c r="G92" i="117"/>
  <c r="H92" i="117"/>
  <c r="I92" i="117"/>
  <c r="J92" i="117"/>
  <c r="K92" i="117"/>
  <c r="L92" i="117"/>
  <c r="M92" i="117"/>
  <c r="N92" i="117"/>
  <c r="O92" i="117"/>
  <c r="P92" i="117"/>
  <c r="G94" i="117"/>
  <c r="H94" i="117"/>
  <c r="I94" i="117"/>
  <c r="J94" i="117"/>
  <c r="K94" i="117"/>
  <c r="L94" i="117"/>
  <c r="M94" i="117"/>
  <c r="N94" i="117"/>
  <c r="O94" i="117"/>
  <c r="P94" i="117"/>
  <c r="G96" i="117"/>
  <c r="H96" i="117"/>
  <c r="I96" i="117"/>
  <c r="J96" i="117"/>
  <c r="K96" i="117"/>
  <c r="L96" i="117"/>
  <c r="M96" i="117"/>
  <c r="N96" i="117"/>
  <c r="O96" i="117"/>
  <c r="P96" i="117"/>
  <c r="G98" i="117"/>
  <c r="H98" i="117"/>
  <c r="I98" i="117"/>
  <c r="J98" i="117"/>
  <c r="K98" i="117"/>
  <c r="L98" i="117"/>
  <c r="M98" i="117"/>
  <c r="N98" i="117"/>
  <c r="O98" i="117"/>
  <c r="P98" i="117"/>
  <c r="G100" i="117"/>
  <c r="H100" i="117"/>
  <c r="I100" i="117"/>
  <c r="J100" i="117"/>
  <c r="K100" i="117"/>
  <c r="L100" i="117"/>
  <c r="M100" i="117"/>
  <c r="N100" i="117"/>
  <c r="O100" i="117"/>
  <c r="P100" i="117"/>
  <c r="G13" i="93"/>
  <c r="I13" i="93"/>
  <c r="K13" i="93"/>
  <c r="H17" i="93"/>
  <c r="H19" i="93"/>
  <c r="J21" i="93"/>
  <c r="H22" i="93"/>
  <c r="J22" i="93"/>
  <c r="H24" i="93"/>
  <c r="J24" i="93"/>
  <c r="J25" i="93"/>
  <c r="J27" i="93"/>
  <c r="J36" i="93"/>
  <c r="G38" i="93"/>
  <c r="I38" i="93"/>
  <c r="K38" i="93"/>
  <c r="J42" i="93"/>
  <c r="J52" i="93"/>
  <c r="I10" i="66"/>
  <c r="J10" i="66"/>
  <c r="I12" i="66"/>
  <c r="J12" i="66"/>
  <c r="I14" i="66"/>
  <c r="J14" i="66"/>
  <c r="L14" i="66"/>
  <c r="I16" i="66"/>
  <c r="J16" i="66"/>
  <c r="L16" i="66"/>
  <c r="I18" i="66"/>
  <c r="J18" i="66"/>
  <c r="G19" i="66"/>
  <c r="H19" i="66"/>
  <c r="I20" i="66" s="1"/>
  <c r="I19" i="66"/>
  <c r="J19" i="66"/>
  <c r="K19" i="66"/>
  <c r="L19" i="66"/>
  <c r="L20" i="66" s="1"/>
  <c r="L22" i="66"/>
  <c r="G24" i="66"/>
  <c r="L24" i="66"/>
  <c r="H26" i="66"/>
  <c r="L26" i="66"/>
  <c r="G28" i="66"/>
  <c r="H28" i="66"/>
  <c r="K28" i="66"/>
  <c r="L28" i="66"/>
  <c r="G30" i="66"/>
  <c r="L30" i="66"/>
  <c r="G32" i="66"/>
  <c r="K32" i="66"/>
  <c r="L32" i="66"/>
  <c r="G34" i="66"/>
  <c r="H34" i="66"/>
  <c r="L34" i="66"/>
  <c r="L36" i="66"/>
  <c r="G38" i="66"/>
  <c r="K38" i="66"/>
  <c r="L38" i="66"/>
  <c r="L40" i="66"/>
  <c r="G42" i="66"/>
  <c r="K42" i="66"/>
  <c r="L42" i="66"/>
  <c r="L44" i="66"/>
  <c r="H46" i="66"/>
  <c r="L46" i="66"/>
  <c r="G48" i="66"/>
  <c r="H48" i="66"/>
  <c r="L48" i="66"/>
  <c r="G50" i="66"/>
  <c r="H50" i="66"/>
  <c r="L50" i="66"/>
  <c r="L52" i="66"/>
  <c r="G54" i="66"/>
  <c r="L54" i="66"/>
  <c r="H56" i="66"/>
  <c r="L56" i="66"/>
  <c r="L58" i="66"/>
  <c r="H60" i="66"/>
  <c r="L60" i="66"/>
  <c r="L62" i="66"/>
  <c r="H64" i="66"/>
  <c r="L64" i="66"/>
  <c r="L66" i="66"/>
  <c r="H68" i="66"/>
  <c r="L68" i="66"/>
  <c r="G69" i="66"/>
  <c r="H69" i="66"/>
  <c r="I69" i="66"/>
  <c r="J69" i="66"/>
  <c r="K69" i="66"/>
  <c r="L69" i="66"/>
  <c r="G72" i="66"/>
  <c r="I72" i="66"/>
  <c r="H72" i="66" s="1"/>
  <c r="J72" i="66"/>
  <c r="L72" i="66"/>
  <c r="I74" i="66"/>
  <c r="J74" i="66"/>
  <c r="G76" i="66"/>
  <c r="I76" i="66"/>
  <c r="J76" i="66"/>
  <c r="L76" i="66"/>
  <c r="I78" i="66"/>
  <c r="J78" i="66"/>
  <c r="L78" i="66"/>
  <c r="G80" i="66"/>
  <c r="I80" i="66"/>
  <c r="J80" i="66"/>
  <c r="L80" i="66"/>
  <c r="I82" i="66"/>
  <c r="H82" i="66" s="1"/>
  <c r="J82" i="66"/>
  <c r="G84" i="66"/>
  <c r="I84" i="66"/>
  <c r="J84" i="66"/>
  <c r="G86" i="66"/>
  <c r="I86" i="66"/>
  <c r="J86" i="66"/>
  <c r="L86" i="66"/>
  <c r="I88" i="66"/>
  <c r="J88" i="66"/>
  <c r="L88" i="66"/>
  <c r="G90" i="66"/>
  <c r="I90" i="66"/>
  <c r="J90" i="66"/>
  <c r="L90" i="66"/>
  <c r="I92" i="66"/>
  <c r="H92" i="66" s="1"/>
  <c r="J92" i="66"/>
  <c r="I94" i="66"/>
  <c r="J94" i="66"/>
  <c r="L94" i="66"/>
  <c r="I96" i="66"/>
  <c r="J96" i="66"/>
  <c r="G98" i="66"/>
  <c r="I98" i="66"/>
  <c r="H98" i="66" s="1"/>
  <c r="J98" i="66"/>
  <c r="I100" i="66"/>
  <c r="J100" i="66"/>
  <c r="Q10" i="96"/>
  <c r="Q12" i="96"/>
  <c r="P16" i="96"/>
  <c r="O19" i="96"/>
  <c r="P19" i="96"/>
  <c r="Q19" i="96"/>
  <c r="R19" i="96"/>
  <c r="P22" i="96"/>
  <c r="Q22" i="96"/>
  <c r="O24" i="96"/>
  <c r="Q24" i="96"/>
  <c r="P26" i="96"/>
  <c r="O28" i="96"/>
  <c r="P28" i="96"/>
  <c r="Q28" i="96"/>
  <c r="R28" i="96"/>
  <c r="O30" i="96"/>
  <c r="P30" i="96"/>
  <c r="Q30" i="96"/>
  <c r="O32" i="96"/>
  <c r="P32" i="96"/>
  <c r="Q32" i="96"/>
  <c r="R32" i="96"/>
  <c r="O34" i="96"/>
  <c r="P34" i="96"/>
  <c r="Q34" i="96"/>
  <c r="P36" i="96"/>
  <c r="O38" i="96"/>
  <c r="P38" i="96"/>
  <c r="Q38" i="96"/>
  <c r="R38" i="96"/>
  <c r="O40" i="96"/>
  <c r="P40" i="96"/>
  <c r="Q40" i="96"/>
  <c r="O42" i="96"/>
  <c r="P42" i="96"/>
  <c r="Q42" i="96"/>
  <c r="R42" i="96"/>
  <c r="O44" i="96"/>
  <c r="P44" i="96"/>
  <c r="Q44" i="96"/>
  <c r="P46" i="96"/>
  <c r="Q46" i="96"/>
  <c r="O48" i="96"/>
  <c r="P48" i="96"/>
  <c r="Q48" i="96"/>
  <c r="O50" i="96"/>
  <c r="P50" i="96"/>
  <c r="Q50" i="96"/>
  <c r="O52" i="96"/>
  <c r="P52" i="96"/>
  <c r="Q52" i="96"/>
  <c r="P54" i="96"/>
  <c r="Q54" i="96"/>
  <c r="Q56" i="96"/>
  <c r="Q58" i="96"/>
  <c r="P60" i="96"/>
  <c r="O62" i="96"/>
  <c r="P62" i="96"/>
  <c r="Q62" i="96"/>
  <c r="P64" i="96"/>
  <c r="O66" i="96"/>
  <c r="P66" i="96"/>
  <c r="Q66" i="96"/>
  <c r="O68" i="96"/>
  <c r="P68" i="96"/>
  <c r="Q68" i="96"/>
  <c r="O69" i="96"/>
  <c r="P69" i="96"/>
  <c r="Q69" i="96"/>
  <c r="R69" i="96"/>
  <c r="O72" i="96"/>
  <c r="P72" i="96"/>
  <c r="Q72" i="96"/>
  <c r="Q74" i="96"/>
  <c r="Q76" i="96"/>
  <c r="O78" i="96"/>
  <c r="P78" i="96"/>
  <c r="Q78" i="96"/>
  <c r="O80" i="96"/>
  <c r="P80" i="96"/>
  <c r="Q80" i="96"/>
  <c r="O84" i="96"/>
  <c r="P84" i="96"/>
  <c r="O86" i="96"/>
  <c r="P86" i="96"/>
  <c r="Q86" i="96"/>
  <c r="O88" i="96"/>
  <c r="P88" i="96"/>
  <c r="Q88" i="96"/>
  <c r="O90" i="96"/>
  <c r="P90" i="96"/>
  <c r="Q90" i="96"/>
  <c r="O92" i="96"/>
  <c r="P92" i="96"/>
  <c r="Q92" i="96"/>
  <c r="Q94" i="96"/>
  <c r="O98" i="96"/>
  <c r="P98" i="96"/>
  <c r="Q98" i="96"/>
  <c r="Q100" i="96"/>
  <c r="I70" i="66" l="1"/>
  <c r="H70" i="66" s="1"/>
  <c r="J70" i="66"/>
  <c r="J20" i="66"/>
  <c r="H84" i="66"/>
  <c r="H74" i="66"/>
  <c r="H100" i="66"/>
  <c r="H94" i="66"/>
  <c r="H86" i="66"/>
  <c r="H76" i="66"/>
  <c r="H96" i="66"/>
  <c r="H90" i="66"/>
  <c r="H88" i="66"/>
  <c r="H80" i="66"/>
  <c r="H78" i="66"/>
  <c r="H62" i="66"/>
  <c r="H54" i="66"/>
  <c r="H52" i="66"/>
  <c r="H66" i="66"/>
  <c r="H58" i="66"/>
  <c r="H44" i="66"/>
  <c r="H42" i="66"/>
  <c r="H40" i="66"/>
  <c r="H38" i="66"/>
  <c r="H36" i="66"/>
  <c r="H32" i="66"/>
  <c r="H30" i="66"/>
  <c r="H24" i="66"/>
  <c r="H22" i="66"/>
  <c r="H16" i="66"/>
  <c r="H12" i="66"/>
  <c r="H14" i="66"/>
  <c r="H20" i="66"/>
  <c r="H18" i="66"/>
  <c r="H10" i="66"/>
  <c r="H10" i="95" l="1"/>
  <c r="I10" i="95"/>
  <c r="J10" i="95"/>
  <c r="K10" i="95"/>
  <c r="H12" i="95"/>
  <c r="I12" i="95"/>
  <c r="J12" i="95"/>
  <c r="K12" i="95"/>
  <c r="H14" i="95"/>
  <c r="I14" i="95"/>
  <c r="J14" i="95"/>
  <c r="K14" i="95"/>
  <c r="H16" i="95"/>
  <c r="I16" i="95"/>
  <c r="J16" i="95"/>
  <c r="K16" i="95"/>
  <c r="H18" i="95"/>
  <c r="I18" i="95"/>
  <c r="J18" i="95"/>
  <c r="K18" i="95"/>
  <c r="H19" i="95"/>
  <c r="I19" i="95"/>
  <c r="J19" i="95"/>
  <c r="K19" i="95"/>
  <c r="H22" i="95"/>
  <c r="I22" i="95"/>
  <c r="J22" i="95"/>
  <c r="K22" i="95"/>
  <c r="H24" i="95"/>
  <c r="I24" i="95"/>
  <c r="J24" i="95"/>
  <c r="K24" i="95"/>
  <c r="H26" i="95"/>
  <c r="I26" i="95"/>
  <c r="J26" i="95"/>
  <c r="K26" i="95"/>
  <c r="H28" i="95"/>
  <c r="I28" i="95"/>
  <c r="J28" i="95"/>
  <c r="K28" i="95"/>
  <c r="H30" i="95"/>
  <c r="I30" i="95"/>
  <c r="J30" i="95"/>
  <c r="K30" i="95"/>
  <c r="H32" i="95"/>
  <c r="I32" i="95"/>
  <c r="J32" i="95"/>
  <c r="K32" i="95"/>
  <c r="H34" i="95"/>
  <c r="I34" i="95"/>
  <c r="J34" i="95"/>
  <c r="K34" i="95"/>
  <c r="H36" i="95"/>
  <c r="I36" i="95"/>
  <c r="J36" i="95"/>
  <c r="K36" i="95"/>
  <c r="H38" i="95"/>
  <c r="I38" i="95"/>
  <c r="J38" i="95"/>
  <c r="K38" i="95"/>
  <c r="H40" i="95"/>
  <c r="I40" i="95"/>
  <c r="J40" i="95"/>
  <c r="K40" i="95"/>
  <c r="H42" i="95"/>
  <c r="I42" i="95"/>
  <c r="J42" i="95"/>
  <c r="K42" i="95"/>
  <c r="H44" i="95"/>
  <c r="I44" i="95"/>
  <c r="J44" i="95"/>
  <c r="K44" i="95"/>
  <c r="H46" i="95"/>
  <c r="I46" i="95"/>
  <c r="J46" i="95"/>
  <c r="K46" i="95"/>
  <c r="H48" i="95"/>
  <c r="I48" i="95"/>
  <c r="J48" i="95"/>
  <c r="K48" i="95"/>
  <c r="H50" i="95"/>
  <c r="I50" i="95"/>
  <c r="J50" i="95"/>
  <c r="K50" i="95"/>
  <c r="H52" i="95"/>
  <c r="I52" i="95"/>
  <c r="J52" i="95"/>
  <c r="K52" i="95"/>
  <c r="H54" i="95"/>
  <c r="I54" i="95"/>
  <c r="J54" i="95"/>
  <c r="K54" i="95"/>
  <c r="H56" i="95"/>
  <c r="I56" i="95"/>
  <c r="J56" i="95"/>
  <c r="K56" i="95"/>
  <c r="H58" i="95"/>
  <c r="I58" i="95"/>
  <c r="J58" i="95"/>
  <c r="K58" i="95"/>
  <c r="H60" i="95"/>
  <c r="I60" i="95"/>
  <c r="J60" i="95"/>
  <c r="K60" i="95"/>
  <c r="H62" i="95"/>
  <c r="I62" i="95"/>
  <c r="J62" i="95"/>
  <c r="K62" i="95"/>
  <c r="H64" i="95"/>
  <c r="I64" i="95"/>
  <c r="J64" i="95"/>
  <c r="K64" i="95"/>
  <c r="H66" i="95"/>
  <c r="I66" i="95"/>
  <c r="J66" i="95"/>
  <c r="K66" i="95"/>
  <c r="H68" i="95"/>
  <c r="I68" i="95"/>
  <c r="J68" i="95"/>
  <c r="K68" i="95"/>
  <c r="H69" i="95"/>
  <c r="I69" i="95"/>
  <c r="J69" i="95"/>
  <c r="K69" i="95"/>
  <c r="H72" i="95"/>
  <c r="I72" i="95"/>
  <c r="J72" i="95"/>
  <c r="K72" i="95"/>
  <c r="H74" i="95"/>
  <c r="I74" i="95"/>
  <c r="J74" i="95"/>
  <c r="K74" i="95"/>
  <c r="H76" i="95"/>
  <c r="I76" i="95"/>
  <c r="J76" i="95"/>
  <c r="K76" i="95"/>
  <c r="H78" i="95"/>
  <c r="I78" i="95"/>
  <c r="J78" i="95"/>
  <c r="K78" i="95"/>
  <c r="H80" i="95"/>
  <c r="I80" i="95"/>
  <c r="J80" i="95"/>
  <c r="K80" i="95"/>
  <c r="H82" i="95"/>
  <c r="I82" i="95"/>
  <c r="J82" i="95"/>
  <c r="K82" i="95"/>
  <c r="H84" i="95"/>
  <c r="I84" i="95"/>
  <c r="J84" i="95"/>
  <c r="K84" i="95"/>
  <c r="H86" i="95"/>
  <c r="I86" i="95"/>
  <c r="J86" i="95"/>
  <c r="K86" i="95"/>
  <c r="H88" i="95"/>
  <c r="I88" i="95"/>
  <c r="J88" i="95"/>
  <c r="K88" i="95"/>
  <c r="H90" i="95"/>
  <c r="I90" i="95"/>
  <c r="J90" i="95"/>
  <c r="K90" i="95"/>
  <c r="H92" i="95"/>
  <c r="I92" i="95"/>
  <c r="J92" i="95"/>
  <c r="K92" i="95"/>
  <c r="H94" i="95"/>
  <c r="I94" i="95"/>
  <c r="J94" i="95"/>
  <c r="K94" i="95"/>
  <c r="H96" i="95"/>
  <c r="I96" i="95"/>
  <c r="J96" i="95"/>
  <c r="K96" i="95"/>
  <c r="H98" i="95"/>
  <c r="I98" i="95"/>
  <c r="J98" i="95"/>
  <c r="K98" i="95"/>
  <c r="H100" i="95"/>
  <c r="I100" i="95"/>
  <c r="J100" i="95"/>
  <c r="K100" i="95"/>
  <c r="G7" i="95" l="1"/>
  <c r="L7" i="95"/>
  <c r="M7" i="95"/>
  <c r="G19" i="95"/>
  <c r="L19" i="95"/>
  <c r="M19" i="95"/>
  <c r="G69" i="95"/>
  <c r="L69" i="95"/>
  <c r="M69" i="95"/>
  <c r="F39" i="52"/>
  <c r="F40" i="52"/>
  <c r="F41" i="52"/>
  <c r="F42" i="52"/>
  <c r="F43" i="52"/>
  <c r="F44" i="52"/>
  <c r="F45" i="52"/>
  <c r="F46" i="52"/>
  <c r="F47" i="52"/>
  <c r="F48" i="52"/>
  <c r="F49" i="52"/>
  <c r="F50" i="52"/>
  <c r="F51" i="52"/>
  <c r="F52" i="52"/>
  <c r="F53" i="52"/>
  <c r="G7" i="96"/>
  <c r="H7" i="96"/>
  <c r="I7" i="96"/>
  <c r="J7" i="96"/>
  <c r="K7" i="96"/>
  <c r="L7" i="96"/>
  <c r="M7" i="96"/>
  <c r="N7" i="96"/>
  <c r="O7" i="96"/>
  <c r="P7" i="96"/>
  <c r="Q7" i="96"/>
  <c r="R7" i="96"/>
  <c r="G19" i="62"/>
  <c r="H19" i="62"/>
  <c r="I19" i="62"/>
  <c r="G24" i="62"/>
  <c r="I26" i="62"/>
  <c r="G28" i="62"/>
  <c r="H28" i="62"/>
  <c r="I28" i="62"/>
  <c r="I30" i="62"/>
  <c r="G32" i="62"/>
  <c r="H32" i="62"/>
  <c r="I32" i="62"/>
  <c r="G34" i="62"/>
  <c r="I34" i="62"/>
  <c r="G36" i="62"/>
  <c r="G38" i="62"/>
  <c r="H38" i="62"/>
  <c r="I38" i="62"/>
  <c r="G42" i="62"/>
  <c r="H42" i="62"/>
  <c r="I42" i="62"/>
  <c r="G44" i="62"/>
  <c r="G46" i="62"/>
  <c r="I46" i="62"/>
  <c r="G48" i="62"/>
  <c r="I48" i="62"/>
  <c r="G50" i="62"/>
  <c r="I50" i="62"/>
  <c r="G52" i="62"/>
  <c r="I52" i="62"/>
  <c r="G54" i="62"/>
  <c r="I54" i="62"/>
  <c r="G56" i="62"/>
  <c r="I60" i="62"/>
  <c r="I62" i="62"/>
  <c r="G66" i="62"/>
  <c r="G68" i="62"/>
  <c r="G69" i="62"/>
  <c r="H69" i="62"/>
  <c r="I69" i="62"/>
  <c r="G72" i="62"/>
  <c r="I72" i="62"/>
  <c r="G76" i="62"/>
  <c r="G78" i="62"/>
  <c r="I78" i="62"/>
  <c r="G86" i="62"/>
  <c r="G92" i="62"/>
  <c r="M10" i="63"/>
  <c r="L12" i="63"/>
  <c r="M16" i="63"/>
  <c r="K19" i="63"/>
  <c r="L19" i="63"/>
  <c r="M19" i="63"/>
  <c r="L22" i="63"/>
  <c r="M22" i="63"/>
  <c r="K24" i="63"/>
  <c r="L24" i="63"/>
  <c r="M24" i="63"/>
  <c r="K26" i="63"/>
  <c r="L26" i="63"/>
  <c r="M26" i="63"/>
  <c r="K28" i="63"/>
  <c r="L28" i="63"/>
  <c r="M28" i="63"/>
  <c r="K30" i="63"/>
  <c r="L30" i="63"/>
  <c r="M30" i="63"/>
  <c r="K32" i="63"/>
  <c r="L32" i="63"/>
  <c r="M32" i="63"/>
  <c r="K34" i="63"/>
  <c r="L34" i="63"/>
  <c r="M34" i="63"/>
  <c r="L36" i="63"/>
  <c r="K38" i="63"/>
  <c r="L38" i="63"/>
  <c r="M38" i="63"/>
  <c r="K40" i="63"/>
  <c r="L40" i="63"/>
  <c r="K42" i="63"/>
  <c r="L42" i="63"/>
  <c r="M42" i="63"/>
  <c r="K44" i="63"/>
  <c r="L44" i="63"/>
  <c r="M44" i="63"/>
  <c r="K46" i="63"/>
  <c r="L46" i="63"/>
  <c r="M46" i="63"/>
  <c r="K48" i="63"/>
  <c r="L48" i="63"/>
  <c r="M48" i="63"/>
  <c r="K50" i="63"/>
  <c r="L50" i="63"/>
  <c r="M50" i="63"/>
  <c r="K52" i="63"/>
  <c r="L52" i="63"/>
  <c r="M52" i="63"/>
  <c r="K54" i="63"/>
  <c r="L54" i="63"/>
  <c r="M54" i="63"/>
  <c r="K56" i="63"/>
  <c r="L56" i="63"/>
  <c r="M56" i="63"/>
  <c r="L58" i="63"/>
  <c r="M58" i="63"/>
  <c r="K60" i="63"/>
  <c r="M60" i="63"/>
  <c r="K62" i="63"/>
  <c r="L62" i="63"/>
  <c r="M62" i="63"/>
  <c r="K64" i="63"/>
  <c r="L64" i="63"/>
  <c r="M64" i="63"/>
  <c r="K66" i="63"/>
  <c r="L66" i="63"/>
  <c r="M66" i="63"/>
  <c r="K68" i="63"/>
  <c r="L68" i="63"/>
  <c r="M68" i="63"/>
  <c r="K69" i="63"/>
  <c r="L69" i="63"/>
  <c r="M69" i="63"/>
  <c r="K72" i="63"/>
  <c r="L72" i="63"/>
  <c r="M72" i="63"/>
  <c r="K74" i="63"/>
  <c r="L74" i="63"/>
  <c r="M74" i="63"/>
  <c r="K76" i="63"/>
  <c r="L76" i="63"/>
  <c r="M76" i="63"/>
  <c r="K78" i="63"/>
  <c r="M78" i="63"/>
  <c r="M80" i="63"/>
  <c r="M84" i="63"/>
  <c r="K86" i="63"/>
  <c r="L86" i="63"/>
  <c r="M86" i="63"/>
  <c r="K88" i="63"/>
  <c r="L88" i="63"/>
  <c r="M88" i="63"/>
  <c r="K90" i="63"/>
  <c r="L90" i="63"/>
  <c r="M90" i="63"/>
  <c r="K92" i="63"/>
  <c r="L92" i="63"/>
  <c r="L94" i="63"/>
  <c r="M94" i="63"/>
  <c r="M96" i="63"/>
  <c r="K98" i="63"/>
  <c r="M98" i="63"/>
  <c r="L100" i="63"/>
  <c r="M100" i="63"/>
  <c r="O10" i="63"/>
  <c r="Q12" i="63"/>
  <c r="O19" i="63"/>
  <c r="P19" i="63"/>
  <c r="Q19" i="63"/>
  <c r="O24" i="63"/>
  <c r="P24" i="63"/>
  <c r="Q24" i="63"/>
  <c r="P26" i="63"/>
  <c r="Q26" i="63"/>
  <c r="O28" i="63"/>
  <c r="P28" i="63"/>
  <c r="Q28" i="63"/>
  <c r="O30" i="63"/>
  <c r="Q30" i="63"/>
  <c r="O32" i="63"/>
  <c r="P32" i="63"/>
  <c r="Q32" i="63"/>
  <c r="O34" i="63"/>
  <c r="Q34" i="63"/>
  <c r="O36" i="63"/>
  <c r="Q36" i="63"/>
  <c r="O38" i="63"/>
  <c r="P38" i="63"/>
  <c r="Q38" i="63"/>
  <c r="O40" i="63"/>
  <c r="O42" i="63"/>
  <c r="P42" i="63"/>
  <c r="Q42" i="63"/>
  <c r="O44" i="63"/>
  <c r="P44" i="63"/>
  <c r="Q44" i="63"/>
  <c r="O46" i="63"/>
  <c r="Q46" i="63"/>
  <c r="O48" i="63"/>
  <c r="P48" i="63"/>
  <c r="Q48" i="63"/>
  <c r="O50" i="63"/>
  <c r="P50" i="63"/>
  <c r="Q50" i="63"/>
  <c r="O52" i="63"/>
  <c r="Q52" i="63"/>
  <c r="O54" i="63"/>
  <c r="Q54" i="63"/>
  <c r="O56" i="63"/>
  <c r="Q56" i="63"/>
  <c r="O58" i="63"/>
  <c r="Q58" i="63"/>
  <c r="Q60" i="63"/>
  <c r="O62" i="63"/>
  <c r="P62" i="63"/>
  <c r="Q62" i="63"/>
  <c r="O64" i="63"/>
  <c r="Q64" i="63"/>
  <c r="O66" i="63"/>
  <c r="Q66" i="63"/>
  <c r="O68" i="63"/>
  <c r="P68" i="63"/>
  <c r="Q68" i="63"/>
  <c r="O69" i="63"/>
  <c r="P69" i="63"/>
  <c r="Q69" i="63"/>
  <c r="O72" i="63"/>
  <c r="P72" i="63"/>
  <c r="Q72" i="63"/>
  <c r="O74" i="63"/>
  <c r="Q74" i="63"/>
  <c r="O78" i="63"/>
  <c r="Q78" i="63"/>
  <c r="Q80" i="63"/>
  <c r="Q84" i="63"/>
  <c r="O86" i="63"/>
  <c r="P86" i="63"/>
  <c r="Q86" i="63"/>
  <c r="O88" i="63"/>
  <c r="Q88" i="63"/>
  <c r="O90" i="63"/>
  <c r="O92" i="63"/>
  <c r="Q92" i="63"/>
  <c r="O100" i="63"/>
  <c r="I10" i="64"/>
  <c r="G12" i="64"/>
  <c r="H12" i="64"/>
  <c r="G19" i="64"/>
  <c r="H19" i="64"/>
  <c r="I19" i="64"/>
  <c r="G22" i="64"/>
  <c r="I22" i="64"/>
  <c r="G24" i="64"/>
  <c r="H24" i="64"/>
  <c r="I24" i="64"/>
  <c r="G26" i="64"/>
  <c r="H26" i="64"/>
  <c r="I26" i="64"/>
  <c r="G28" i="64"/>
  <c r="H28" i="64"/>
  <c r="I28" i="64"/>
  <c r="G30" i="64"/>
  <c r="H30" i="64"/>
  <c r="I30" i="64"/>
  <c r="G32" i="64"/>
  <c r="H32" i="64"/>
  <c r="I32" i="64"/>
  <c r="G34" i="64"/>
  <c r="H34" i="64"/>
  <c r="I34" i="64"/>
  <c r="G36" i="64"/>
  <c r="H36" i="64"/>
  <c r="I36" i="64"/>
  <c r="G38" i="64"/>
  <c r="H38" i="64"/>
  <c r="I38" i="64"/>
  <c r="G40" i="64"/>
  <c r="H40" i="64"/>
  <c r="G42" i="64"/>
  <c r="H42" i="64"/>
  <c r="I42" i="64"/>
  <c r="G44" i="64"/>
  <c r="H44" i="64"/>
  <c r="I44" i="64"/>
  <c r="G46" i="64"/>
  <c r="H46" i="64"/>
  <c r="I46" i="64"/>
  <c r="G48" i="64"/>
  <c r="H48" i="64"/>
  <c r="I48" i="64"/>
  <c r="G50" i="64"/>
  <c r="H50" i="64"/>
  <c r="I50" i="64"/>
  <c r="G52" i="64"/>
  <c r="I52" i="64"/>
  <c r="G54" i="64"/>
  <c r="H54" i="64"/>
  <c r="I54" i="64"/>
  <c r="G56" i="64"/>
  <c r="H56" i="64"/>
  <c r="I58" i="64"/>
  <c r="I60" i="64"/>
  <c r="G62" i="64"/>
  <c r="H62" i="64"/>
  <c r="I62" i="64"/>
  <c r="G64" i="64"/>
  <c r="H64" i="64"/>
  <c r="I64" i="64"/>
  <c r="G66" i="64"/>
  <c r="H66" i="64"/>
  <c r="I66" i="64"/>
  <c r="G68" i="64"/>
  <c r="H68" i="64"/>
  <c r="I68" i="64"/>
  <c r="G69" i="64"/>
  <c r="H69" i="64"/>
  <c r="I69" i="64"/>
  <c r="G72" i="64"/>
  <c r="H72" i="64"/>
  <c r="I72" i="64"/>
  <c r="G74" i="64"/>
  <c r="H74" i="64"/>
  <c r="G76" i="64"/>
  <c r="I76" i="64"/>
  <c r="G78" i="64"/>
  <c r="H78" i="64"/>
  <c r="I78" i="64"/>
  <c r="G80" i="64"/>
  <c r="H80" i="64"/>
  <c r="I80" i="64"/>
  <c r="G82" i="64"/>
  <c r="I82" i="64"/>
  <c r="G84" i="64"/>
  <c r="H84" i="64"/>
  <c r="I84" i="64"/>
  <c r="G86" i="64"/>
  <c r="G88" i="64"/>
  <c r="H88" i="64"/>
  <c r="I88" i="64"/>
  <c r="G90" i="64"/>
  <c r="I90" i="64"/>
  <c r="G92" i="64"/>
  <c r="H92" i="64"/>
  <c r="I92" i="64"/>
  <c r="G94" i="64"/>
  <c r="I94" i="64"/>
  <c r="G98" i="64"/>
  <c r="H98" i="64"/>
  <c r="I98" i="64"/>
  <c r="G100" i="64"/>
  <c r="I100" i="64"/>
  <c r="M10" i="61"/>
  <c r="N10" i="61"/>
  <c r="Q10" i="61"/>
  <c r="M12" i="61"/>
  <c r="N12" i="61"/>
  <c r="P12" i="61"/>
  <c r="Q12" i="61"/>
  <c r="N14" i="61"/>
  <c r="P14" i="61"/>
  <c r="Q14" i="61"/>
  <c r="M16" i="61"/>
  <c r="Q16" i="61"/>
  <c r="N18" i="61"/>
  <c r="P18" i="61"/>
  <c r="Q18" i="61"/>
  <c r="M19" i="61"/>
  <c r="N19" i="61"/>
  <c r="O19" i="61"/>
  <c r="P19" i="61"/>
  <c r="Q19" i="61"/>
  <c r="Q20" i="61" s="1"/>
  <c r="R19" i="61"/>
  <c r="M22" i="61"/>
  <c r="N22" i="61"/>
  <c r="P22" i="61"/>
  <c r="Q22" i="61"/>
  <c r="M24" i="61"/>
  <c r="N24" i="61"/>
  <c r="O24" i="61"/>
  <c r="P24" i="61"/>
  <c r="Q24" i="61"/>
  <c r="M26" i="61"/>
  <c r="N26" i="61"/>
  <c r="O26" i="61"/>
  <c r="P26" i="61"/>
  <c r="Q26" i="61"/>
  <c r="M28" i="61"/>
  <c r="N28" i="61"/>
  <c r="O28" i="61"/>
  <c r="P28" i="61"/>
  <c r="Q28" i="61"/>
  <c r="M30" i="61"/>
  <c r="N30" i="61"/>
  <c r="O30" i="61"/>
  <c r="P30" i="61"/>
  <c r="Q30" i="61"/>
  <c r="M32" i="61"/>
  <c r="N32" i="61"/>
  <c r="O32" i="61"/>
  <c r="P32" i="61"/>
  <c r="Q32" i="61"/>
  <c r="M34" i="61"/>
  <c r="N34" i="61"/>
  <c r="O34" i="61"/>
  <c r="P34" i="61"/>
  <c r="Q34" i="61"/>
  <c r="M36" i="61"/>
  <c r="N36" i="61"/>
  <c r="O36" i="61"/>
  <c r="P36" i="61"/>
  <c r="Q36" i="61"/>
  <c r="M38" i="61"/>
  <c r="N38" i="61"/>
  <c r="O38" i="61"/>
  <c r="P38" i="61"/>
  <c r="Q38" i="61"/>
  <c r="R38" i="61"/>
  <c r="N40" i="61"/>
  <c r="O40" i="61"/>
  <c r="P40" i="61"/>
  <c r="Q40" i="61"/>
  <c r="M42" i="61"/>
  <c r="N42" i="61"/>
  <c r="O42" i="61"/>
  <c r="P42" i="61"/>
  <c r="Q42" i="61"/>
  <c r="R42" i="61"/>
  <c r="M44" i="61"/>
  <c r="N44" i="61"/>
  <c r="O44" i="61"/>
  <c r="P44" i="61"/>
  <c r="Q44" i="61"/>
  <c r="M46" i="61"/>
  <c r="N46" i="61"/>
  <c r="O46" i="61"/>
  <c r="P46" i="61"/>
  <c r="Q46" i="61"/>
  <c r="M48" i="61"/>
  <c r="N48" i="61"/>
  <c r="O48" i="61"/>
  <c r="P48" i="61"/>
  <c r="Q48" i="61"/>
  <c r="M50" i="61"/>
  <c r="N50" i="61"/>
  <c r="O50" i="61"/>
  <c r="P50" i="61"/>
  <c r="Q50" i="61"/>
  <c r="M52" i="61"/>
  <c r="N52" i="61"/>
  <c r="P52" i="61"/>
  <c r="Q52" i="61"/>
  <c r="M54" i="61"/>
  <c r="N54" i="61"/>
  <c r="O54" i="61"/>
  <c r="P54" i="61"/>
  <c r="Q54" i="61"/>
  <c r="M56" i="61"/>
  <c r="N56" i="61"/>
  <c r="P56" i="61"/>
  <c r="Q56" i="61"/>
  <c r="M58" i="61"/>
  <c r="N58" i="61"/>
  <c r="P58" i="61"/>
  <c r="Q58" i="61"/>
  <c r="M60" i="61"/>
  <c r="Q60" i="61"/>
  <c r="M62" i="61"/>
  <c r="N62" i="61"/>
  <c r="O62" i="61"/>
  <c r="P62" i="61"/>
  <c r="Q62" i="61"/>
  <c r="M64" i="61"/>
  <c r="N64" i="61"/>
  <c r="O64" i="61"/>
  <c r="P64" i="61"/>
  <c r="Q64" i="61"/>
  <c r="M66" i="61"/>
  <c r="N66" i="61"/>
  <c r="O66" i="61"/>
  <c r="P66" i="61"/>
  <c r="Q66" i="61"/>
  <c r="M68" i="61"/>
  <c r="N68" i="61"/>
  <c r="O68" i="61"/>
  <c r="P68" i="61"/>
  <c r="Q68" i="61"/>
  <c r="M69" i="61"/>
  <c r="N69" i="61"/>
  <c r="N70" i="61" s="1"/>
  <c r="O69" i="61"/>
  <c r="P69" i="61"/>
  <c r="Q69" i="61"/>
  <c r="Q70" i="61" s="1"/>
  <c r="R69" i="61"/>
  <c r="M72" i="61"/>
  <c r="N72" i="61"/>
  <c r="O72" i="61"/>
  <c r="P72" i="61"/>
  <c r="Q72" i="61"/>
  <c r="M74" i="61"/>
  <c r="N74" i="61"/>
  <c r="P74" i="61"/>
  <c r="Q74" i="61"/>
  <c r="M76" i="61"/>
  <c r="N76" i="61"/>
  <c r="P76" i="61"/>
  <c r="Q76" i="61"/>
  <c r="M78" i="61"/>
  <c r="N78" i="61"/>
  <c r="O78" i="61"/>
  <c r="P78" i="61"/>
  <c r="Q78" i="61"/>
  <c r="M80" i="61"/>
  <c r="N80" i="61"/>
  <c r="O80" i="61"/>
  <c r="P80" i="61"/>
  <c r="Q80" i="61"/>
  <c r="M82" i="61"/>
  <c r="N82" i="61"/>
  <c r="P82" i="61"/>
  <c r="Q82" i="61"/>
  <c r="M84" i="61"/>
  <c r="N84" i="61"/>
  <c r="O84" i="61"/>
  <c r="P84" i="61"/>
  <c r="Q84" i="61"/>
  <c r="M86" i="61"/>
  <c r="N86" i="61"/>
  <c r="P86" i="61"/>
  <c r="Q86" i="61"/>
  <c r="M88" i="61"/>
  <c r="N88" i="61"/>
  <c r="O88" i="61"/>
  <c r="P88" i="61"/>
  <c r="Q88" i="61"/>
  <c r="M90" i="61"/>
  <c r="N90" i="61"/>
  <c r="P90" i="61"/>
  <c r="Q90" i="61"/>
  <c r="M92" i="61"/>
  <c r="N92" i="61"/>
  <c r="O92" i="61"/>
  <c r="P92" i="61"/>
  <c r="Q92" i="61"/>
  <c r="M94" i="61"/>
  <c r="N94" i="61"/>
  <c r="Q94" i="61"/>
  <c r="N96" i="61"/>
  <c r="Q96" i="61"/>
  <c r="M98" i="61"/>
  <c r="N98" i="61"/>
  <c r="O98" i="61"/>
  <c r="P98" i="61"/>
  <c r="Q98" i="61"/>
  <c r="M100" i="61"/>
  <c r="N100" i="61"/>
  <c r="P100" i="61"/>
  <c r="Q100" i="61"/>
  <c r="I10" i="61"/>
  <c r="H12" i="61"/>
  <c r="H16" i="61"/>
  <c r="J16" i="61"/>
  <c r="G19" i="61"/>
  <c r="H19" i="61"/>
  <c r="I19" i="61"/>
  <c r="J19" i="61"/>
  <c r="K19" i="61"/>
  <c r="L19" i="61"/>
  <c r="H22" i="61"/>
  <c r="I22" i="61"/>
  <c r="J22" i="61"/>
  <c r="G24" i="61"/>
  <c r="H24" i="61"/>
  <c r="I24" i="61"/>
  <c r="J24" i="61"/>
  <c r="H26" i="61"/>
  <c r="I26" i="61"/>
  <c r="J26" i="61"/>
  <c r="G28" i="61"/>
  <c r="H28" i="61"/>
  <c r="I28" i="61"/>
  <c r="J28" i="61"/>
  <c r="L28" i="61"/>
  <c r="G30" i="61"/>
  <c r="H30" i="61"/>
  <c r="J30" i="61"/>
  <c r="L30" i="61"/>
  <c r="G32" i="61"/>
  <c r="H32" i="61"/>
  <c r="I32" i="61"/>
  <c r="J32" i="61"/>
  <c r="L32" i="61"/>
  <c r="H34" i="61"/>
  <c r="I34" i="61"/>
  <c r="J34" i="61"/>
  <c r="G36" i="61"/>
  <c r="I36" i="61"/>
  <c r="J36" i="61"/>
  <c r="G38" i="61"/>
  <c r="H38" i="61"/>
  <c r="I38" i="61"/>
  <c r="J38" i="61"/>
  <c r="K38" i="61"/>
  <c r="L38" i="61"/>
  <c r="J40" i="61"/>
  <c r="L40" i="61"/>
  <c r="G42" i="61"/>
  <c r="H42" i="61"/>
  <c r="I42" i="61"/>
  <c r="J42" i="61"/>
  <c r="K42" i="61"/>
  <c r="L42" i="61"/>
  <c r="G44" i="61"/>
  <c r="H44" i="61"/>
  <c r="I44" i="61"/>
  <c r="J44" i="61"/>
  <c r="L44" i="61"/>
  <c r="G46" i="61"/>
  <c r="H46" i="61"/>
  <c r="J46" i="61"/>
  <c r="L46" i="61"/>
  <c r="G48" i="61"/>
  <c r="H48" i="61"/>
  <c r="I48" i="61"/>
  <c r="J48" i="61"/>
  <c r="G50" i="61"/>
  <c r="H50" i="61"/>
  <c r="I50" i="61"/>
  <c r="J50" i="61"/>
  <c r="L50" i="61"/>
  <c r="H52" i="61"/>
  <c r="I52" i="61"/>
  <c r="J52" i="61"/>
  <c r="H54" i="61"/>
  <c r="I54" i="61"/>
  <c r="J54" i="61"/>
  <c r="L54" i="61"/>
  <c r="H56" i="61"/>
  <c r="H58" i="61"/>
  <c r="I58" i="61"/>
  <c r="J58" i="61"/>
  <c r="J60" i="61"/>
  <c r="G62" i="61"/>
  <c r="H62" i="61"/>
  <c r="I62" i="61"/>
  <c r="J62" i="61"/>
  <c r="H64" i="61"/>
  <c r="I64" i="61"/>
  <c r="J64" i="61"/>
  <c r="G66" i="61"/>
  <c r="H66" i="61"/>
  <c r="I66" i="61"/>
  <c r="G68" i="61"/>
  <c r="H68" i="61"/>
  <c r="I68" i="61"/>
  <c r="J68" i="61"/>
  <c r="G69" i="61"/>
  <c r="H69" i="61"/>
  <c r="I69" i="61"/>
  <c r="J69" i="61"/>
  <c r="K69" i="61"/>
  <c r="L69" i="61"/>
  <c r="G72" i="61"/>
  <c r="H72" i="61"/>
  <c r="I72" i="61"/>
  <c r="J72" i="61"/>
  <c r="H74" i="61"/>
  <c r="I74" i="61"/>
  <c r="J74" i="61"/>
  <c r="H76" i="61"/>
  <c r="I76" i="61"/>
  <c r="J76" i="61"/>
  <c r="H78" i="61"/>
  <c r="I78" i="61"/>
  <c r="J78" i="61"/>
  <c r="H80" i="61"/>
  <c r="I80" i="61"/>
  <c r="J80" i="61"/>
  <c r="H84" i="61"/>
  <c r="G86" i="61"/>
  <c r="H86" i="61"/>
  <c r="I86" i="61"/>
  <c r="J86" i="61"/>
  <c r="H88" i="61"/>
  <c r="I88" i="61"/>
  <c r="J88" i="61"/>
  <c r="H90" i="61"/>
  <c r="H92" i="61"/>
  <c r="I92" i="61"/>
  <c r="J92" i="61"/>
  <c r="H94" i="61"/>
  <c r="I94" i="61"/>
  <c r="J94" i="61"/>
  <c r="I96" i="61"/>
  <c r="J96" i="61"/>
  <c r="H98" i="61"/>
  <c r="I98" i="61"/>
  <c r="H100" i="61"/>
  <c r="M12" i="60"/>
  <c r="N12" i="60"/>
  <c r="O16" i="60"/>
  <c r="M19" i="60"/>
  <c r="N19" i="60"/>
  <c r="O19" i="60"/>
  <c r="P19" i="60"/>
  <c r="Q19" i="60"/>
  <c r="R19" i="60"/>
  <c r="M22" i="60"/>
  <c r="P22" i="60"/>
  <c r="M24" i="60"/>
  <c r="N24" i="60"/>
  <c r="O24" i="60"/>
  <c r="P24" i="60"/>
  <c r="R24" i="60"/>
  <c r="M26" i="60"/>
  <c r="N26" i="60"/>
  <c r="O26" i="60"/>
  <c r="P26" i="60"/>
  <c r="M28" i="60"/>
  <c r="N28" i="60"/>
  <c r="O28" i="60"/>
  <c r="P28" i="60"/>
  <c r="R28" i="60"/>
  <c r="M30" i="60"/>
  <c r="N30" i="60"/>
  <c r="O30" i="60"/>
  <c r="P30" i="60"/>
  <c r="R30" i="60"/>
  <c r="M32" i="60"/>
  <c r="N32" i="60"/>
  <c r="O32" i="60"/>
  <c r="P32" i="60"/>
  <c r="R32" i="60"/>
  <c r="M34" i="60"/>
  <c r="N34" i="60"/>
  <c r="O34" i="60"/>
  <c r="P34" i="60"/>
  <c r="M36" i="60"/>
  <c r="N36" i="60"/>
  <c r="P36" i="60"/>
  <c r="R36" i="60"/>
  <c r="M38" i="60"/>
  <c r="N38" i="60"/>
  <c r="O38" i="60"/>
  <c r="P38" i="60"/>
  <c r="Q38" i="60"/>
  <c r="R38" i="60"/>
  <c r="M40" i="60"/>
  <c r="O40" i="60"/>
  <c r="R40" i="60"/>
  <c r="M42" i="60"/>
  <c r="N42" i="60"/>
  <c r="O42" i="60"/>
  <c r="P42" i="60"/>
  <c r="Q42" i="60"/>
  <c r="R42" i="60"/>
  <c r="M44" i="60"/>
  <c r="N44" i="60"/>
  <c r="O44" i="60"/>
  <c r="P44" i="60"/>
  <c r="R44" i="60"/>
  <c r="M46" i="60"/>
  <c r="N46" i="60"/>
  <c r="O46" i="60"/>
  <c r="P46" i="60"/>
  <c r="R46" i="60"/>
  <c r="M48" i="60"/>
  <c r="N48" i="60"/>
  <c r="O48" i="60"/>
  <c r="P48" i="60"/>
  <c r="M50" i="60"/>
  <c r="N50" i="60"/>
  <c r="O50" i="60"/>
  <c r="P50" i="60"/>
  <c r="R50" i="60"/>
  <c r="M52" i="60"/>
  <c r="N52" i="60"/>
  <c r="O52" i="60"/>
  <c r="P52" i="60"/>
  <c r="M54" i="60"/>
  <c r="N54" i="60"/>
  <c r="O54" i="60"/>
  <c r="P54" i="60"/>
  <c r="R54" i="60"/>
  <c r="M56" i="60"/>
  <c r="N56" i="60"/>
  <c r="O56" i="60"/>
  <c r="P56" i="60"/>
  <c r="M58" i="60"/>
  <c r="N58" i="60"/>
  <c r="P58" i="60"/>
  <c r="N60" i="60"/>
  <c r="O60" i="60"/>
  <c r="P60" i="60"/>
  <c r="M62" i="60"/>
  <c r="N62" i="60"/>
  <c r="O62" i="60"/>
  <c r="P62" i="60"/>
  <c r="R62" i="60"/>
  <c r="M64" i="60"/>
  <c r="N64" i="60"/>
  <c r="O64" i="60"/>
  <c r="P64" i="60"/>
  <c r="R64" i="60"/>
  <c r="M66" i="60"/>
  <c r="N66" i="60"/>
  <c r="O66" i="60"/>
  <c r="P66" i="60"/>
  <c r="M68" i="60"/>
  <c r="N68" i="60"/>
  <c r="O68" i="60"/>
  <c r="P68" i="60"/>
  <c r="R68" i="60"/>
  <c r="M69" i="60"/>
  <c r="N69" i="60"/>
  <c r="O69" i="60"/>
  <c r="P69" i="60"/>
  <c r="Q69" i="60"/>
  <c r="R69" i="60"/>
  <c r="M72" i="60"/>
  <c r="N72" i="60"/>
  <c r="O72" i="60"/>
  <c r="P72" i="60"/>
  <c r="M74" i="60"/>
  <c r="N74" i="60"/>
  <c r="O74" i="60"/>
  <c r="P74" i="60"/>
  <c r="M76" i="60"/>
  <c r="N76" i="60"/>
  <c r="O76" i="60"/>
  <c r="P76" i="60"/>
  <c r="M78" i="60"/>
  <c r="N78" i="60"/>
  <c r="O78" i="60"/>
  <c r="N80" i="60"/>
  <c r="N84" i="60"/>
  <c r="O84" i="60"/>
  <c r="R84" i="60"/>
  <c r="M86" i="60"/>
  <c r="N86" i="60"/>
  <c r="O86" i="60"/>
  <c r="P86" i="60"/>
  <c r="R86" i="60"/>
  <c r="M88" i="60"/>
  <c r="N88" i="60"/>
  <c r="O88" i="60"/>
  <c r="P88" i="60"/>
  <c r="M90" i="60"/>
  <c r="N90" i="60"/>
  <c r="O90" i="60"/>
  <c r="P90" i="60"/>
  <c r="M92" i="60"/>
  <c r="N92" i="60"/>
  <c r="P92" i="60"/>
  <c r="M94" i="60"/>
  <c r="N94" i="60"/>
  <c r="P94" i="60"/>
  <c r="N98" i="60"/>
  <c r="O98" i="60"/>
  <c r="P98" i="60"/>
  <c r="N100" i="60"/>
  <c r="O100" i="60"/>
  <c r="P100" i="60"/>
  <c r="G19" i="60"/>
  <c r="H19" i="60"/>
  <c r="I19" i="60"/>
  <c r="J19" i="60"/>
  <c r="K19" i="60"/>
  <c r="L19" i="60"/>
  <c r="J22" i="60"/>
  <c r="G24" i="60"/>
  <c r="H24" i="60"/>
  <c r="I24" i="60"/>
  <c r="J24" i="60"/>
  <c r="L24" i="60"/>
  <c r="H26" i="60"/>
  <c r="I26" i="60"/>
  <c r="J26" i="60"/>
  <c r="G28" i="60"/>
  <c r="H28" i="60"/>
  <c r="I28" i="60"/>
  <c r="J28" i="60"/>
  <c r="L28" i="60"/>
  <c r="G30" i="60"/>
  <c r="H30" i="60"/>
  <c r="J30" i="60"/>
  <c r="L30" i="60"/>
  <c r="G32" i="60"/>
  <c r="H32" i="60"/>
  <c r="I32" i="60"/>
  <c r="J32" i="60"/>
  <c r="L32" i="60"/>
  <c r="G34" i="60"/>
  <c r="H34" i="60"/>
  <c r="I34" i="60"/>
  <c r="J34" i="60"/>
  <c r="G36" i="60"/>
  <c r="H36" i="60"/>
  <c r="I36" i="60"/>
  <c r="L36" i="60"/>
  <c r="G38" i="60"/>
  <c r="H38" i="60"/>
  <c r="I38" i="60"/>
  <c r="J38" i="60"/>
  <c r="K38" i="60"/>
  <c r="L38" i="60"/>
  <c r="I40" i="60"/>
  <c r="J40" i="60"/>
  <c r="L40" i="60"/>
  <c r="G42" i="60"/>
  <c r="H42" i="60"/>
  <c r="I42" i="60"/>
  <c r="J42" i="60"/>
  <c r="K42" i="60"/>
  <c r="L42" i="60"/>
  <c r="G44" i="60"/>
  <c r="H44" i="60"/>
  <c r="J44" i="60"/>
  <c r="L44" i="60"/>
  <c r="G46" i="60"/>
  <c r="H46" i="60"/>
  <c r="J46" i="60"/>
  <c r="L46" i="60"/>
  <c r="G48" i="60"/>
  <c r="H48" i="60"/>
  <c r="I48" i="60"/>
  <c r="J48" i="60"/>
  <c r="G50" i="60"/>
  <c r="H50" i="60"/>
  <c r="I50" i="60"/>
  <c r="J50" i="60"/>
  <c r="L50" i="60"/>
  <c r="H52" i="60"/>
  <c r="I52" i="60"/>
  <c r="J52" i="60"/>
  <c r="G54" i="60"/>
  <c r="H54" i="60"/>
  <c r="J54" i="60"/>
  <c r="L54" i="60"/>
  <c r="H58" i="60"/>
  <c r="G62" i="60"/>
  <c r="H62" i="60"/>
  <c r="L62" i="60"/>
  <c r="H64" i="60"/>
  <c r="L64" i="60"/>
  <c r="H66" i="60"/>
  <c r="L66" i="60"/>
  <c r="G68" i="60"/>
  <c r="I68" i="60"/>
  <c r="J68" i="60"/>
  <c r="L68" i="60"/>
  <c r="G69" i="60"/>
  <c r="H69" i="60"/>
  <c r="I69" i="60"/>
  <c r="J69" i="60"/>
  <c r="K69" i="60"/>
  <c r="L69" i="60"/>
  <c r="G72" i="60"/>
  <c r="H72" i="60"/>
  <c r="I72" i="60"/>
  <c r="J72" i="60"/>
  <c r="H74" i="60"/>
  <c r="G76" i="60"/>
  <c r="H76" i="60"/>
  <c r="I76" i="60"/>
  <c r="H78" i="60"/>
  <c r="H80" i="60"/>
  <c r="H84" i="60"/>
  <c r="L84" i="60"/>
  <c r="H86" i="60"/>
  <c r="L86" i="60"/>
  <c r="J88" i="60"/>
  <c r="H90" i="60"/>
  <c r="J90" i="60"/>
  <c r="H92" i="60"/>
  <c r="I92" i="60"/>
  <c r="J92" i="60"/>
  <c r="H94" i="60"/>
  <c r="H98" i="60"/>
  <c r="N12" i="59"/>
  <c r="O12" i="59"/>
  <c r="O16" i="59"/>
  <c r="N18" i="59"/>
  <c r="M19" i="59"/>
  <c r="N19" i="59"/>
  <c r="O19" i="59"/>
  <c r="P19" i="59"/>
  <c r="Q19" i="59"/>
  <c r="R19" i="59"/>
  <c r="N22" i="59"/>
  <c r="P22" i="59"/>
  <c r="M24" i="59"/>
  <c r="N24" i="59"/>
  <c r="O24" i="59"/>
  <c r="P24" i="59"/>
  <c r="R24" i="59"/>
  <c r="M26" i="59"/>
  <c r="N26" i="59"/>
  <c r="O26" i="59"/>
  <c r="P26" i="59"/>
  <c r="M28" i="59"/>
  <c r="N28" i="59"/>
  <c r="O28" i="59"/>
  <c r="P28" i="59"/>
  <c r="R28" i="59"/>
  <c r="M30" i="59"/>
  <c r="N30" i="59"/>
  <c r="O30" i="59"/>
  <c r="P30" i="59"/>
  <c r="R30" i="59"/>
  <c r="M32" i="59"/>
  <c r="N32" i="59"/>
  <c r="O32" i="59"/>
  <c r="P32" i="59"/>
  <c r="R32" i="59"/>
  <c r="M34" i="59"/>
  <c r="N34" i="59"/>
  <c r="O34" i="59"/>
  <c r="P34" i="59"/>
  <c r="N36" i="59"/>
  <c r="O36" i="59"/>
  <c r="R36" i="59"/>
  <c r="M38" i="59"/>
  <c r="N38" i="59"/>
  <c r="O38" i="59"/>
  <c r="P38" i="59"/>
  <c r="Q38" i="59"/>
  <c r="R38" i="59"/>
  <c r="M40" i="59"/>
  <c r="O40" i="59"/>
  <c r="P40" i="59"/>
  <c r="R40" i="59"/>
  <c r="M42" i="59"/>
  <c r="N42" i="59"/>
  <c r="O42" i="59"/>
  <c r="P42" i="59"/>
  <c r="Q42" i="59"/>
  <c r="R42" i="59"/>
  <c r="M44" i="59"/>
  <c r="N44" i="59"/>
  <c r="O44" i="59"/>
  <c r="P44" i="59"/>
  <c r="R44" i="59"/>
  <c r="M46" i="59"/>
  <c r="N46" i="59"/>
  <c r="O46" i="59"/>
  <c r="P46" i="59"/>
  <c r="R46" i="59"/>
  <c r="M48" i="59"/>
  <c r="N48" i="59"/>
  <c r="O48" i="59"/>
  <c r="P48" i="59"/>
  <c r="M50" i="59"/>
  <c r="N50" i="59"/>
  <c r="O50" i="59"/>
  <c r="P50" i="59"/>
  <c r="R50" i="59"/>
  <c r="M52" i="59"/>
  <c r="N52" i="59"/>
  <c r="O52" i="59"/>
  <c r="P52" i="59"/>
  <c r="M54" i="59"/>
  <c r="N54" i="59"/>
  <c r="O54" i="59"/>
  <c r="P54" i="59"/>
  <c r="R54" i="59"/>
  <c r="M56" i="59"/>
  <c r="N56" i="59"/>
  <c r="O56" i="59"/>
  <c r="M58" i="59"/>
  <c r="N58" i="59"/>
  <c r="O58" i="59"/>
  <c r="N60" i="59"/>
  <c r="O60" i="59"/>
  <c r="M62" i="59"/>
  <c r="N62" i="59"/>
  <c r="O62" i="59"/>
  <c r="P62" i="59"/>
  <c r="R62" i="59"/>
  <c r="N64" i="59"/>
  <c r="O64" i="59"/>
  <c r="R64" i="59"/>
  <c r="N66" i="59"/>
  <c r="O66" i="59"/>
  <c r="M68" i="59"/>
  <c r="N68" i="59"/>
  <c r="O68" i="59"/>
  <c r="R68" i="59"/>
  <c r="M69" i="59"/>
  <c r="N69" i="59"/>
  <c r="O69" i="59"/>
  <c r="P69" i="59"/>
  <c r="Q69" i="59"/>
  <c r="R69" i="59"/>
  <c r="M72" i="59"/>
  <c r="N72" i="59"/>
  <c r="O72" i="59"/>
  <c r="P72" i="59"/>
  <c r="N74" i="59"/>
  <c r="O74" i="59"/>
  <c r="P74" i="59"/>
  <c r="N76" i="59"/>
  <c r="O76" i="59"/>
  <c r="P76" i="59"/>
  <c r="R76" i="59"/>
  <c r="M78" i="59"/>
  <c r="N78" i="59"/>
  <c r="O78" i="59"/>
  <c r="P78" i="59"/>
  <c r="N80" i="59"/>
  <c r="P80" i="59"/>
  <c r="M84" i="59"/>
  <c r="N84" i="59"/>
  <c r="R84" i="59"/>
  <c r="M86" i="59"/>
  <c r="N86" i="59"/>
  <c r="O86" i="59"/>
  <c r="R86" i="59"/>
  <c r="M88" i="59"/>
  <c r="N88" i="59"/>
  <c r="P88" i="59"/>
  <c r="N90" i="59"/>
  <c r="P90" i="59"/>
  <c r="N92" i="59"/>
  <c r="O92" i="59"/>
  <c r="P92" i="59"/>
  <c r="N94" i="59"/>
  <c r="O94" i="59"/>
  <c r="M96" i="59"/>
  <c r="N98" i="59"/>
  <c r="O98" i="59"/>
  <c r="G19" i="58"/>
  <c r="H19" i="58"/>
  <c r="I19" i="58"/>
  <c r="I24" i="58"/>
  <c r="G28" i="58"/>
  <c r="I28" i="58"/>
  <c r="I30" i="58"/>
  <c r="G32" i="58"/>
  <c r="I32" i="58"/>
  <c r="I34" i="58"/>
  <c r="I36" i="58"/>
  <c r="G38" i="58"/>
  <c r="H38" i="58"/>
  <c r="I38" i="58"/>
  <c r="I40" i="58"/>
  <c r="G42" i="58"/>
  <c r="H42" i="58"/>
  <c r="I42" i="58"/>
  <c r="H44" i="58"/>
  <c r="I44" i="58"/>
  <c r="I46" i="58"/>
  <c r="I48" i="58"/>
  <c r="I50" i="58"/>
  <c r="H54" i="58"/>
  <c r="I54" i="58"/>
  <c r="H58" i="58"/>
  <c r="I62" i="58"/>
  <c r="H64" i="58"/>
  <c r="I64" i="58"/>
  <c r="I66" i="58"/>
  <c r="I68" i="58"/>
  <c r="G69" i="58"/>
  <c r="H69" i="58"/>
  <c r="I69" i="58"/>
  <c r="I76" i="58"/>
  <c r="H78" i="58"/>
  <c r="I78" i="58"/>
  <c r="I84" i="58"/>
  <c r="I86" i="58"/>
  <c r="I88" i="58"/>
  <c r="H98" i="58"/>
  <c r="I20" i="95" l="1"/>
  <c r="J20" i="95"/>
  <c r="K20" i="95"/>
  <c r="H20" i="95"/>
  <c r="I70" i="95"/>
  <c r="J70" i="95"/>
  <c r="K70" i="95"/>
  <c r="H70" i="95"/>
  <c r="M69" i="118"/>
  <c r="L69" i="118"/>
  <c r="K69" i="118"/>
  <c r="J69" i="118"/>
  <c r="I69" i="118"/>
  <c r="H69" i="118"/>
  <c r="G69" i="118"/>
  <c r="F99" i="118"/>
  <c r="F97" i="118"/>
  <c r="F95" i="118"/>
  <c r="F93" i="118"/>
  <c r="F91" i="118"/>
  <c r="F89" i="118"/>
  <c r="F87" i="118"/>
  <c r="F85" i="118"/>
  <c r="F83" i="118"/>
  <c r="F81" i="118"/>
  <c r="F79" i="118"/>
  <c r="F77" i="118"/>
  <c r="F75" i="118"/>
  <c r="F73" i="118"/>
  <c r="F71" i="118"/>
  <c r="F67" i="118"/>
  <c r="F65" i="118"/>
  <c r="F63" i="118"/>
  <c r="F61" i="118"/>
  <c r="F59" i="118"/>
  <c r="F57" i="118"/>
  <c r="F55" i="118"/>
  <c r="F53" i="118"/>
  <c r="F51" i="118"/>
  <c r="F49" i="118"/>
  <c r="F47" i="118"/>
  <c r="F45" i="118"/>
  <c r="F43" i="118"/>
  <c r="F41" i="118"/>
  <c r="F39" i="118"/>
  <c r="F37" i="118"/>
  <c r="F35" i="118"/>
  <c r="F33" i="118"/>
  <c r="F31" i="118"/>
  <c r="F29" i="118"/>
  <c r="F27" i="118"/>
  <c r="F25" i="118"/>
  <c r="F23" i="118"/>
  <c r="F21" i="118"/>
  <c r="F17" i="118"/>
  <c r="F15" i="118"/>
  <c r="F13" i="118"/>
  <c r="F11" i="118"/>
  <c r="F9" i="118"/>
  <c r="H8" i="113" l="1"/>
  <c r="G13" i="113"/>
  <c r="I13" i="113"/>
  <c r="K13" i="113"/>
  <c r="M13" i="113"/>
  <c r="O13" i="113"/>
  <c r="J14" i="113"/>
  <c r="H15" i="113"/>
  <c r="J15" i="113"/>
  <c r="H16" i="113"/>
  <c r="J16" i="113"/>
  <c r="H17" i="113"/>
  <c r="J17" i="113"/>
  <c r="L17" i="113"/>
  <c r="N17" i="113"/>
  <c r="H18" i="113"/>
  <c r="J18" i="113"/>
  <c r="H19" i="113"/>
  <c r="J19" i="113"/>
  <c r="L19" i="113"/>
  <c r="H20" i="113"/>
  <c r="J20" i="113"/>
  <c r="H21" i="113"/>
  <c r="J21" i="113"/>
  <c r="H22" i="113"/>
  <c r="J22" i="113"/>
  <c r="L22" i="113"/>
  <c r="N22" i="113"/>
  <c r="H23" i="113"/>
  <c r="J23" i="113"/>
  <c r="H24" i="113"/>
  <c r="J24" i="113"/>
  <c r="L24" i="113"/>
  <c r="N24" i="113"/>
  <c r="H25" i="113"/>
  <c r="J25" i="113"/>
  <c r="L25" i="113"/>
  <c r="H26" i="113"/>
  <c r="J26" i="113"/>
  <c r="H27" i="113"/>
  <c r="J27" i="113"/>
  <c r="L27" i="113"/>
  <c r="N27" i="113"/>
  <c r="H28" i="113"/>
  <c r="J28" i="113"/>
  <c r="L28" i="113"/>
  <c r="H29" i="113"/>
  <c r="J29" i="113"/>
  <c r="L29" i="113"/>
  <c r="H30" i="113"/>
  <c r="J30" i="113"/>
  <c r="L30" i="113"/>
  <c r="H31" i="113"/>
  <c r="J31" i="113"/>
  <c r="H32" i="113"/>
  <c r="J32" i="113"/>
  <c r="H33" i="113"/>
  <c r="H34" i="113"/>
  <c r="H35" i="113"/>
  <c r="J36" i="113"/>
  <c r="H37" i="113"/>
  <c r="G38" i="113"/>
  <c r="I38" i="113"/>
  <c r="K38" i="113"/>
  <c r="M38" i="113"/>
  <c r="O38" i="113"/>
  <c r="H39" i="113"/>
  <c r="J39" i="113"/>
  <c r="L39" i="113"/>
  <c r="H41" i="113"/>
  <c r="J41" i="113"/>
  <c r="H42" i="113"/>
  <c r="J42" i="113"/>
  <c r="H43" i="113"/>
  <c r="J43" i="113"/>
  <c r="J45" i="113"/>
  <c r="H46" i="113"/>
  <c r="J46" i="113"/>
  <c r="H47" i="113"/>
  <c r="J47" i="113"/>
  <c r="N47" i="113"/>
  <c r="H48" i="113"/>
  <c r="J49" i="113"/>
  <c r="H50" i="113"/>
  <c r="J50" i="113"/>
  <c r="H52" i="113"/>
  <c r="J52" i="113"/>
  <c r="J8" i="114"/>
  <c r="J10" i="114"/>
  <c r="G13" i="114"/>
  <c r="I13" i="114"/>
  <c r="K13" i="114"/>
  <c r="M13" i="114"/>
  <c r="O13" i="114"/>
  <c r="H14" i="114"/>
  <c r="J14" i="114"/>
  <c r="H15" i="114"/>
  <c r="J15" i="114"/>
  <c r="H16" i="114"/>
  <c r="J16" i="114"/>
  <c r="H17" i="114"/>
  <c r="J17" i="114"/>
  <c r="L17" i="114"/>
  <c r="N17" i="114"/>
  <c r="H18" i="114"/>
  <c r="H19" i="114"/>
  <c r="J19" i="114"/>
  <c r="L19" i="114"/>
  <c r="H20" i="114"/>
  <c r="J20" i="114"/>
  <c r="H22" i="114"/>
  <c r="J22" i="114"/>
  <c r="L22" i="114"/>
  <c r="N22" i="114"/>
  <c r="H23" i="114"/>
  <c r="J23" i="114"/>
  <c r="H24" i="114"/>
  <c r="J24" i="114"/>
  <c r="L24" i="114"/>
  <c r="N24" i="114"/>
  <c r="J25" i="114"/>
  <c r="L25" i="114"/>
  <c r="H27" i="114"/>
  <c r="J27" i="114"/>
  <c r="L27" i="114"/>
  <c r="N27" i="114"/>
  <c r="J28" i="114"/>
  <c r="L28" i="114"/>
  <c r="J29" i="114"/>
  <c r="H30" i="114"/>
  <c r="J30" i="114"/>
  <c r="J31" i="114"/>
  <c r="H32" i="114"/>
  <c r="H35" i="114"/>
  <c r="J36" i="114"/>
  <c r="H37" i="114"/>
  <c r="J37" i="114"/>
  <c r="G38" i="114"/>
  <c r="I38" i="114"/>
  <c r="K38" i="114"/>
  <c r="M38" i="114"/>
  <c r="O38" i="114"/>
  <c r="H39" i="114"/>
  <c r="J39" i="114"/>
  <c r="L39" i="114"/>
  <c r="J40" i="114"/>
  <c r="H41" i="114"/>
  <c r="J41" i="114"/>
  <c r="H42" i="114"/>
  <c r="J42" i="114"/>
  <c r="H43" i="114"/>
  <c r="H45" i="114"/>
  <c r="H46" i="114"/>
  <c r="J46" i="114"/>
  <c r="H47" i="114"/>
  <c r="J47" i="114"/>
  <c r="N47" i="114"/>
  <c r="H48" i="114"/>
  <c r="J49" i="114"/>
  <c r="N49" i="114"/>
  <c r="H50" i="114"/>
  <c r="J50" i="114"/>
  <c r="J51" i="114"/>
  <c r="H52" i="114"/>
  <c r="J52" i="114"/>
  <c r="G13" i="116"/>
  <c r="I13" i="116"/>
  <c r="K13" i="116"/>
  <c r="M13" i="116"/>
  <c r="O13" i="116"/>
  <c r="L15" i="116"/>
  <c r="H17" i="116"/>
  <c r="J17" i="116"/>
  <c r="L17" i="116"/>
  <c r="N17" i="116"/>
  <c r="H18" i="116"/>
  <c r="H19" i="116"/>
  <c r="J19" i="116"/>
  <c r="N19" i="116"/>
  <c r="J20" i="116"/>
  <c r="J21" i="116"/>
  <c r="H22" i="116"/>
  <c r="J22" i="116"/>
  <c r="L22" i="116"/>
  <c r="N22" i="116"/>
  <c r="H23" i="116"/>
  <c r="J23" i="116"/>
  <c r="H24" i="116"/>
  <c r="J24" i="116"/>
  <c r="L24" i="116"/>
  <c r="N24" i="116"/>
  <c r="J25" i="116"/>
  <c r="N25" i="116"/>
  <c r="J26" i="116"/>
  <c r="H27" i="116"/>
  <c r="J27" i="116"/>
  <c r="L27" i="116"/>
  <c r="N27" i="116"/>
  <c r="J28" i="116"/>
  <c r="J30" i="116"/>
  <c r="L30" i="116"/>
  <c r="J31" i="116"/>
  <c r="J32" i="116"/>
  <c r="H35" i="116"/>
  <c r="J35" i="116"/>
  <c r="J36" i="116"/>
  <c r="H37" i="116"/>
  <c r="L37" i="116"/>
  <c r="G38" i="116"/>
  <c r="I38" i="116"/>
  <c r="K38" i="116"/>
  <c r="M38" i="116"/>
  <c r="O38" i="116"/>
  <c r="H39" i="116"/>
  <c r="J39" i="116"/>
  <c r="H41" i="116"/>
  <c r="J41" i="116"/>
  <c r="J42" i="116"/>
  <c r="J46" i="116"/>
  <c r="N47" i="116"/>
  <c r="J49" i="116"/>
  <c r="N49" i="116"/>
  <c r="F53" i="91"/>
  <c r="F52" i="91"/>
  <c r="F51" i="91"/>
  <c r="F50" i="91"/>
  <c r="F49" i="91"/>
  <c r="F48" i="91"/>
  <c r="F47" i="91"/>
  <c r="F46" i="91"/>
  <c r="F45" i="91"/>
  <c r="F44" i="91"/>
  <c r="F43" i="91"/>
  <c r="F42" i="91"/>
  <c r="F41" i="91"/>
  <c r="F40" i="91"/>
  <c r="F39" i="91"/>
  <c r="F37" i="91"/>
  <c r="F36" i="91"/>
  <c r="F35" i="91"/>
  <c r="F34" i="91"/>
  <c r="F33" i="91"/>
  <c r="F32" i="91"/>
  <c r="F31" i="91"/>
  <c r="F30" i="91"/>
  <c r="F29" i="91"/>
  <c r="F28" i="91"/>
  <c r="F27" i="91"/>
  <c r="F26" i="91"/>
  <c r="F25" i="91"/>
  <c r="F24" i="91"/>
  <c r="F23" i="91"/>
  <c r="F22" i="91"/>
  <c r="F21" i="91"/>
  <c r="F20" i="91"/>
  <c r="F19" i="91"/>
  <c r="F18" i="91"/>
  <c r="F17" i="91"/>
  <c r="F16" i="91"/>
  <c r="F15" i="91"/>
  <c r="F14" i="91"/>
  <c r="F12" i="91"/>
  <c r="F11" i="91"/>
  <c r="F10" i="91"/>
  <c r="F9" i="91"/>
  <c r="F8" i="91"/>
  <c r="G13" i="91"/>
  <c r="I13" i="91"/>
  <c r="F13" i="91" s="1"/>
  <c r="K13" i="91"/>
  <c r="H17" i="91"/>
  <c r="J17" i="91"/>
  <c r="J19" i="91"/>
  <c r="H22" i="91"/>
  <c r="J22" i="91"/>
  <c r="H24" i="91"/>
  <c r="J24" i="91"/>
  <c r="J25" i="91"/>
  <c r="H27" i="91"/>
  <c r="J27" i="91"/>
  <c r="J28" i="91"/>
  <c r="J32" i="91"/>
  <c r="J35" i="91"/>
  <c r="J36" i="91"/>
  <c r="G38" i="91"/>
  <c r="F38" i="91" s="1"/>
  <c r="I38" i="91"/>
  <c r="K38" i="91"/>
  <c r="J49" i="91"/>
  <c r="J52" i="91"/>
  <c r="G19" i="106"/>
  <c r="H19" i="106"/>
  <c r="I19" i="106"/>
  <c r="J19" i="106"/>
  <c r="K19" i="106"/>
  <c r="L19" i="106"/>
  <c r="L20" i="106" s="1"/>
  <c r="M19" i="106"/>
  <c r="M20" i="106" s="1"/>
  <c r="N19" i="106"/>
  <c r="K22" i="106"/>
  <c r="L22" i="106"/>
  <c r="M22" i="106"/>
  <c r="N22" i="106"/>
  <c r="G24" i="106"/>
  <c r="I24" i="106"/>
  <c r="K24" i="106"/>
  <c r="L24" i="106"/>
  <c r="M24" i="106"/>
  <c r="N24" i="106"/>
  <c r="K26" i="106"/>
  <c r="L26" i="106"/>
  <c r="M26" i="106"/>
  <c r="G28" i="106"/>
  <c r="H28" i="106"/>
  <c r="I28" i="106"/>
  <c r="J28" i="106"/>
  <c r="K28" i="106"/>
  <c r="L28" i="106"/>
  <c r="M28" i="106"/>
  <c r="G30" i="106"/>
  <c r="L30" i="106"/>
  <c r="M30" i="106"/>
  <c r="G32" i="106"/>
  <c r="I32" i="106"/>
  <c r="J32" i="106"/>
  <c r="K32" i="106"/>
  <c r="L32" i="106"/>
  <c r="M32" i="106"/>
  <c r="N32" i="106"/>
  <c r="G34" i="106"/>
  <c r="I34" i="106"/>
  <c r="K34" i="106"/>
  <c r="L34" i="106"/>
  <c r="M34" i="106"/>
  <c r="G36" i="106"/>
  <c r="H36" i="106"/>
  <c r="L36" i="106"/>
  <c r="M36" i="106"/>
  <c r="G38" i="106"/>
  <c r="H38" i="106"/>
  <c r="I38" i="106"/>
  <c r="J38" i="106"/>
  <c r="K38" i="106"/>
  <c r="L38" i="106"/>
  <c r="M38" i="106"/>
  <c r="N38" i="106"/>
  <c r="K40" i="106"/>
  <c r="L40" i="106"/>
  <c r="M40" i="106"/>
  <c r="G42" i="106"/>
  <c r="H42" i="106"/>
  <c r="I42" i="106"/>
  <c r="J42" i="106"/>
  <c r="K42" i="106"/>
  <c r="L42" i="106"/>
  <c r="M42" i="106"/>
  <c r="N42" i="106"/>
  <c r="G44" i="106"/>
  <c r="I44" i="106"/>
  <c r="K44" i="106"/>
  <c r="L44" i="106"/>
  <c r="M44" i="106"/>
  <c r="G46" i="106"/>
  <c r="I46" i="106"/>
  <c r="K46" i="106"/>
  <c r="L46" i="106"/>
  <c r="M46" i="106"/>
  <c r="G48" i="106"/>
  <c r="H48" i="106"/>
  <c r="I48" i="106"/>
  <c r="J48" i="106"/>
  <c r="K48" i="106"/>
  <c r="L48" i="106"/>
  <c r="M48" i="106"/>
  <c r="H50" i="106"/>
  <c r="K50" i="106"/>
  <c r="L50" i="106"/>
  <c r="M50" i="106"/>
  <c r="N50" i="106"/>
  <c r="G52" i="106"/>
  <c r="K52" i="106"/>
  <c r="L52" i="106"/>
  <c r="M52" i="106"/>
  <c r="G54" i="106"/>
  <c r="I54" i="106"/>
  <c r="K54" i="106"/>
  <c r="L54" i="106"/>
  <c r="M54" i="106"/>
  <c r="N54" i="106"/>
  <c r="G56" i="106"/>
  <c r="K56" i="106"/>
  <c r="L56" i="106"/>
  <c r="M56" i="106"/>
  <c r="G58" i="106"/>
  <c r="H58" i="106"/>
  <c r="L58" i="106"/>
  <c r="M58" i="106"/>
  <c r="L60" i="106"/>
  <c r="M60" i="106"/>
  <c r="G62" i="106"/>
  <c r="K62" i="106"/>
  <c r="L62" i="106"/>
  <c r="M62" i="106"/>
  <c r="K64" i="106"/>
  <c r="L64" i="106"/>
  <c r="M64" i="106"/>
  <c r="L66" i="106"/>
  <c r="M66" i="106"/>
  <c r="G68" i="106"/>
  <c r="H68" i="106"/>
  <c r="K68" i="106"/>
  <c r="L68" i="106"/>
  <c r="M68" i="106"/>
  <c r="N68" i="106"/>
  <c r="L10" i="106"/>
  <c r="M10" i="106"/>
  <c r="L12" i="106"/>
  <c r="M12" i="106"/>
  <c r="L14" i="106"/>
  <c r="M14" i="106"/>
  <c r="L16" i="106"/>
  <c r="M16" i="106"/>
  <c r="L18" i="106"/>
  <c r="M18" i="106"/>
  <c r="G69" i="106"/>
  <c r="H69" i="106"/>
  <c r="I69" i="106"/>
  <c r="J69" i="106"/>
  <c r="K69" i="106"/>
  <c r="L69" i="106"/>
  <c r="L70" i="106" s="1"/>
  <c r="M69" i="106"/>
  <c r="M70" i="106" s="1"/>
  <c r="N69" i="106"/>
  <c r="G72" i="106"/>
  <c r="H72" i="106"/>
  <c r="K72" i="106"/>
  <c r="L72" i="106"/>
  <c r="M72" i="106"/>
  <c r="N72" i="106"/>
  <c r="L74" i="106"/>
  <c r="M74" i="106"/>
  <c r="G76" i="106"/>
  <c r="H76" i="106"/>
  <c r="K76" i="106"/>
  <c r="L76" i="106"/>
  <c r="M76" i="106"/>
  <c r="G78" i="106"/>
  <c r="H78" i="106"/>
  <c r="K78" i="106"/>
  <c r="L78" i="106"/>
  <c r="M78" i="106"/>
  <c r="N78" i="106"/>
  <c r="K80" i="106"/>
  <c r="L80" i="106"/>
  <c r="M80" i="106"/>
  <c r="L82" i="106"/>
  <c r="M82" i="106"/>
  <c r="G84" i="106"/>
  <c r="H84" i="106"/>
  <c r="L84" i="106"/>
  <c r="M84" i="106"/>
  <c r="G86" i="106"/>
  <c r="K86" i="106"/>
  <c r="L86" i="106"/>
  <c r="M86" i="106"/>
  <c r="G88" i="106"/>
  <c r="K88" i="106"/>
  <c r="L88" i="106"/>
  <c r="M88" i="106"/>
  <c r="L90" i="106"/>
  <c r="M90" i="106"/>
  <c r="G92" i="106"/>
  <c r="K92" i="106"/>
  <c r="L92" i="106"/>
  <c r="M92" i="106"/>
  <c r="L94" i="106"/>
  <c r="M94" i="106"/>
  <c r="L96" i="106"/>
  <c r="M96" i="106"/>
  <c r="G98" i="106"/>
  <c r="K98" i="106"/>
  <c r="L98" i="106"/>
  <c r="M98" i="106"/>
  <c r="K100" i="106"/>
  <c r="L100" i="106"/>
  <c r="M100" i="106"/>
  <c r="M10" i="104"/>
  <c r="K12" i="104"/>
  <c r="L12" i="104"/>
  <c r="M12" i="104"/>
  <c r="L14" i="104"/>
  <c r="M16" i="104"/>
  <c r="L18" i="104"/>
  <c r="M18" i="104"/>
  <c r="G19" i="104"/>
  <c r="H19" i="104"/>
  <c r="I19" i="104"/>
  <c r="J19" i="104"/>
  <c r="K19" i="104"/>
  <c r="L19" i="104"/>
  <c r="M19" i="104"/>
  <c r="N19" i="104"/>
  <c r="K22" i="104"/>
  <c r="L22" i="104"/>
  <c r="M22" i="104"/>
  <c r="G24" i="104"/>
  <c r="K24" i="104"/>
  <c r="L24" i="104"/>
  <c r="M24" i="104"/>
  <c r="N24" i="104"/>
  <c r="K26" i="104"/>
  <c r="L26" i="104"/>
  <c r="M26" i="104"/>
  <c r="N26" i="104"/>
  <c r="G28" i="104"/>
  <c r="I28" i="104"/>
  <c r="J28" i="104"/>
  <c r="K28" i="104"/>
  <c r="L28" i="104"/>
  <c r="M28" i="104"/>
  <c r="N28" i="104"/>
  <c r="G30" i="104"/>
  <c r="H30" i="104"/>
  <c r="L30" i="104"/>
  <c r="M30" i="104"/>
  <c r="G32" i="104"/>
  <c r="H32" i="104"/>
  <c r="J32" i="104"/>
  <c r="K32" i="104"/>
  <c r="L32" i="104"/>
  <c r="M32" i="104"/>
  <c r="N32" i="104"/>
  <c r="G34" i="104"/>
  <c r="I34" i="104"/>
  <c r="L34" i="104"/>
  <c r="M34" i="104"/>
  <c r="N34" i="104"/>
  <c r="G36" i="104"/>
  <c r="H36" i="104"/>
  <c r="K36" i="104"/>
  <c r="L36" i="104"/>
  <c r="M36" i="104"/>
  <c r="G38" i="104"/>
  <c r="H38" i="104"/>
  <c r="I38" i="104"/>
  <c r="J38" i="104"/>
  <c r="K38" i="104"/>
  <c r="L38" i="104"/>
  <c r="M38" i="104"/>
  <c r="N38" i="104"/>
  <c r="K40" i="104"/>
  <c r="L40" i="104"/>
  <c r="M40" i="104"/>
  <c r="N40" i="104"/>
  <c r="G42" i="104"/>
  <c r="H42" i="104"/>
  <c r="I42" i="104"/>
  <c r="J42" i="104"/>
  <c r="K42" i="104"/>
  <c r="L42" i="104"/>
  <c r="M42" i="104"/>
  <c r="N42" i="104"/>
  <c r="G44" i="104"/>
  <c r="I44" i="104"/>
  <c r="K44" i="104"/>
  <c r="L44" i="104"/>
  <c r="M44" i="104"/>
  <c r="N44" i="104"/>
  <c r="G46" i="104"/>
  <c r="K46" i="104"/>
  <c r="L46" i="104"/>
  <c r="M46" i="104"/>
  <c r="N46" i="104"/>
  <c r="G48" i="104"/>
  <c r="I48" i="104"/>
  <c r="J48" i="104"/>
  <c r="L48" i="104"/>
  <c r="M48" i="104"/>
  <c r="N48" i="104"/>
  <c r="J50" i="104"/>
  <c r="K50" i="104"/>
  <c r="L50" i="104"/>
  <c r="M50" i="104"/>
  <c r="N50" i="104"/>
  <c r="G52" i="104"/>
  <c r="L52" i="104"/>
  <c r="M52" i="104"/>
  <c r="G54" i="104"/>
  <c r="J54" i="104"/>
  <c r="K54" i="104"/>
  <c r="L54" i="104"/>
  <c r="M54" i="104"/>
  <c r="N54" i="104"/>
  <c r="K56" i="104"/>
  <c r="K58" i="104"/>
  <c r="L58" i="104"/>
  <c r="M58" i="104"/>
  <c r="N58" i="104"/>
  <c r="L60" i="104"/>
  <c r="M60" i="104"/>
  <c r="G62" i="104"/>
  <c r="K62" i="104"/>
  <c r="L62" i="104"/>
  <c r="M62" i="104"/>
  <c r="N62" i="104"/>
  <c r="K64" i="104"/>
  <c r="L64" i="104"/>
  <c r="M64" i="104"/>
  <c r="K66" i="104"/>
  <c r="L66" i="104"/>
  <c r="M66" i="104"/>
  <c r="G68" i="104"/>
  <c r="H68" i="104"/>
  <c r="K68" i="104"/>
  <c r="L68" i="104"/>
  <c r="M68" i="104"/>
  <c r="N68" i="104"/>
  <c r="G69" i="104"/>
  <c r="H69" i="104"/>
  <c r="I69" i="104"/>
  <c r="J69" i="104"/>
  <c r="K69" i="104"/>
  <c r="L69" i="104"/>
  <c r="M69" i="104"/>
  <c r="M70" i="104" s="1"/>
  <c r="N69" i="104"/>
  <c r="H72" i="104"/>
  <c r="I72" i="104"/>
  <c r="K72" i="104"/>
  <c r="L72" i="104"/>
  <c r="M72" i="104"/>
  <c r="N72" i="104"/>
  <c r="K74" i="104"/>
  <c r="L74" i="104"/>
  <c r="M74" i="104"/>
  <c r="G76" i="104"/>
  <c r="K76" i="104"/>
  <c r="L76" i="104"/>
  <c r="M76" i="104"/>
  <c r="G78" i="104"/>
  <c r="K78" i="104"/>
  <c r="L78" i="104"/>
  <c r="M78" i="104"/>
  <c r="N78" i="104"/>
  <c r="K80" i="104"/>
  <c r="L80" i="104"/>
  <c r="M80" i="104"/>
  <c r="N80" i="104"/>
  <c r="L82" i="104"/>
  <c r="M82" i="104"/>
  <c r="L84" i="104"/>
  <c r="M84" i="104"/>
  <c r="N84" i="104"/>
  <c r="G86" i="104"/>
  <c r="K86" i="104"/>
  <c r="L86" i="104"/>
  <c r="M86" i="104"/>
  <c r="K88" i="104"/>
  <c r="L88" i="104"/>
  <c r="M88" i="104"/>
  <c r="N88" i="104"/>
  <c r="K90" i="104"/>
  <c r="L90" i="104"/>
  <c r="M90" i="104"/>
  <c r="K92" i="104"/>
  <c r="L92" i="104"/>
  <c r="M92" i="104"/>
  <c r="N92" i="104"/>
  <c r="L94" i="104"/>
  <c r="M94" i="104"/>
  <c r="M96" i="104"/>
  <c r="K98" i="104"/>
  <c r="L98" i="104"/>
  <c r="M98" i="104"/>
  <c r="L100" i="104"/>
  <c r="M100" i="104"/>
  <c r="F53" i="119" l="1"/>
  <c r="L53" i="119" s="1"/>
  <c r="F52" i="119"/>
  <c r="H52" i="119" s="1"/>
  <c r="F51" i="119"/>
  <c r="L51" i="119" s="1"/>
  <c r="F50" i="119"/>
  <c r="J50" i="119" s="1"/>
  <c r="F49" i="119"/>
  <c r="L49" i="119" s="1"/>
  <c r="F48" i="119"/>
  <c r="H48" i="119" s="1"/>
  <c r="F47" i="119"/>
  <c r="N47" i="119" s="1"/>
  <c r="F46" i="119"/>
  <c r="J46" i="119" s="1"/>
  <c r="F45" i="119"/>
  <c r="J45" i="119" s="1"/>
  <c r="F44" i="119"/>
  <c r="L44" i="119" s="1"/>
  <c r="F43" i="119"/>
  <c r="N43" i="119" s="1"/>
  <c r="F42" i="119"/>
  <c r="L42" i="119" s="1"/>
  <c r="F41" i="119"/>
  <c r="F40" i="119"/>
  <c r="J40" i="119" s="1"/>
  <c r="F39" i="119"/>
  <c r="J39" i="119" s="1"/>
  <c r="F37" i="119"/>
  <c r="J37" i="119" s="1"/>
  <c r="F36" i="119"/>
  <c r="H36" i="119" s="1"/>
  <c r="F35" i="119"/>
  <c r="L35" i="119" s="1"/>
  <c r="F34" i="119"/>
  <c r="H34" i="119" s="1"/>
  <c r="F33" i="119"/>
  <c r="J33" i="119" s="1"/>
  <c r="F32" i="119"/>
  <c r="H32" i="119" s="1"/>
  <c r="F31" i="119"/>
  <c r="F30" i="119"/>
  <c r="J30" i="119" s="1"/>
  <c r="F29" i="119"/>
  <c r="L29" i="119" s="1"/>
  <c r="F28" i="119"/>
  <c r="F27" i="119"/>
  <c r="F26" i="119"/>
  <c r="J26" i="119" s="1"/>
  <c r="F25" i="119"/>
  <c r="H25" i="119" s="1"/>
  <c r="F24" i="119"/>
  <c r="F23" i="119"/>
  <c r="J23" i="119" s="1"/>
  <c r="F22" i="119"/>
  <c r="F21" i="119"/>
  <c r="J21" i="119" s="1"/>
  <c r="F20" i="119"/>
  <c r="H20" i="119" s="1"/>
  <c r="F19" i="119"/>
  <c r="H19" i="119" s="1"/>
  <c r="F18" i="119"/>
  <c r="H18" i="119" s="1"/>
  <c r="F17" i="119"/>
  <c r="H17" i="119" s="1"/>
  <c r="F16" i="119"/>
  <c r="L16" i="119" s="1"/>
  <c r="F15" i="119"/>
  <c r="F14" i="119"/>
  <c r="L14" i="119" s="1"/>
  <c r="F12" i="119"/>
  <c r="N12" i="119" s="1"/>
  <c r="F11" i="119"/>
  <c r="N11" i="119" s="1"/>
  <c r="F10" i="119"/>
  <c r="F9" i="119"/>
  <c r="L9" i="119" s="1"/>
  <c r="F8" i="119"/>
  <c r="J8" i="119" s="1"/>
  <c r="M7" i="119"/>
  <c r="M13" i="119"/>
  <c r="N14" i="119"/>
  <c r="N15" i="119"/>
  <c r="N16" i="119"/>
  <c r="N17" i="119"/>
  <c r="N18" i="119"/>
  <c r="N19" i="119"/>
  <c r="N20" i="119"/>
  <c r="N21" i="119"/>
  <c r="N22" i="119"/>
  <c r="N23" i="119"/>
  <c r="N24" i="119"/>
  <c r="N25" i="119"/>
  <c r="N26" i="119"/>
  <c r="N28" i="119"/>
  <c r="N29" i="119"/>
  <c r="N30" i="119"/>
  <c r="N31" i="119"/>
  <c r="N32" i="119"/>
  <c r="N33" i="119"/>
  <c r="N34" i="119"/>
  <c r="N35" i="119"/>
  <c r="N36" i="119"/>
  <c r="N37" i="119"/>
  <c r="M38" i="119"/>
  <c r="N39" i="119"/>
  <c r="N40" i="119"/>
  <c r="N42" i="119"/>
  <c r="N44" i="119"/>
  <c r="N46" i="119"/>
  <c r="N48" i="119"/>
  <c r="N50" i="119"/>
  <c r="N51" i="119"/>
  <c r="N52" i="119"/>
  <c r="L52" i="119"/>
  <c r="H51" i="119"/>
  <c r="J47" i="119"/>
  <c r="L46" i="119"/>
  <c r="J43" i="119"/>
  <c r="L41" i="119"/>
  <c r="J41" i="119"/>
  <c r="L39" i="119"/>
  <c r="H39" i="119"/>
  <c r="K38" i="119"/>
  <c r="I38" i="119"/>
  <c r="G38" i="119"/>
  <c r="L37" i="119"/>
  <c r="L36" i="119"/>
  <c r="J36" i="119"/>
  <c r="H35" i="119"/>
  <c r="L34" i="119"/>
  <c r="J34" i="119"/>
  <c r="L33" i="119"/>
  <c r="L32" i="119"/>
  <c r="L30" i="119"/>
  <c r="H30" i="119"/>
  <c r="L28" i="119"/>
  <c r="J28" i="119"/>
  <c r="J27" i="119"/>
  <c r="H27" i="119"/>
  <c r="L26" i="119"/>
  <c r="L25" i="119"/>
  <c r="L24" i="119"/>
  <c r="J24" i="119"/>
  <c r="H24" i="119"/>
  <c r="L22" i="119"/>
  <c r="J22" i="119"/>
  <c r="H22" i="119"/>
  <c r="L21" i="119"/>
  <c r="J20" i="119"/>
  <c r="L19" i="119"/>
  <c r="J19" i="119"/>
  <c r="L18" i="119"/>
  <c r="J18" i="119"/>
  <c r="L17" i="119"/>
  <c r="J17" i="119"/>
  <c r="L15" i="119"/>
  <c r="J15" i="119"/>
  <c r="H14" i="119"/>
  <c r="K13" i="119"/>
  <c r="I13" i="119"/>
  <c r="G13" i="119"/>
  <c r="J11" i="119"/>
  <c r="L10" i="119"/>
  <c r="H9" i="119"/>
  <c r="L8" i="119"/>
  <c r="K7" i="119"/>
  <c r="I7" i="119"/>
  <c r="G7" i="119"/>
  <c r="N7" i="117"/>
  <c r="M100" i="118"/>
  <c r="L100" i="118"/>
  <c r="K100" i="118"/>
  <c r="J100" i="118"/>
  <c r="I100" i="118"/>
  <c r="H100" i="118"/>
  <c r="G100" i="118"/>
  <c r="M98" i="118"/>
  <c r="L98" i="118"/>
  <c r="K98" i="118"/>
  <c r="J98" i="118"/>
  <c r="I98" i="118"/>
  <c r="H98" i="118"/>
  <c r="G98" i="118"/>
  <c r="M96" i="118"/>
  <c r="L96" i="118"/>
  <c r="K96" i="118"/>
  <c r="J96" i="118"/>
  <c r="I96" i="118"/>
  <c r="H96" i="118"/>
  <c r="G96" i="118"/>
  <c r="M94" i="118"/>
  <c r="L94" i="118"/>
  <c r="K94" i="118"/>
  <c r="J94" i="118"/>
  <c r="I94" i="118"/>
  <c r="H94" i="118"/>
  <c r="G94" i="118"/>
  <c r="M92" i="118"/>
  <c r="L92" i="118"/>
  <c r="K92" i="118"/>
  <c r="J92" i="118"/>
  <c r="I92" i="118"/>
  <c r="H92" i="118"/>
  <c r="G92" i="118"/>
  <c r="M90" i="118"/>
  <c r="L90" i="118"/>
  <c r="K90" i="118"/>
  <c r="J90" i="118"/>
  <c r="I90" i="118"/>
  <c r="H90" i="118"/>
  <c r="G90" i="118"/>
  <c r="M88" i="118"/>
  <c r="L88" i="118"/>
  <c r="K88" i="118"/>
  <c r="J88" i="118"/>
  <c r="I88" i="118"/>
  <c r="H88" i="118"/>
  <c r="G88" i="118"/>
  <c r="M86" i="118"/>
  <c r="L86" i="118"/>
  <c r="K86" i="118"/>
  <c r="J86" i="118"/>
  <c r="I86" i="118"/>
  <c r="H86" i="118"/>
  <c r="G86" i="118"/>
  <c r="M84" i="118"/>
  <c r="L84" i="118"/>
  <c r="K84" i="118"/>
  <c r="J84" i="118"/>
  <c r="I84" i="118"/>
  <c r="H84" i="118"/>
  <c r="G84" i="118"/>
  <c r="M82" i="118"/>
  <c r="L82" i="118"/>
  <c r="K82" i="118"/>
  <c r="J82" i="118"/>
  <c r="I82" i="118"/>
  <c r="H82" i="118"/>
  <c r="G82" i="118"/>
  <c r="M80" i="118"/>
  <c r="L80" i="118"/>
  <c r="K80" i="118"/>
  <c r="J80" i="118"/>
  <c r="I80" i="118"/>
  <c r="H80" i="118"/>
  <c r="G80" i="118"/>
  <c r="M78" i="118"/>
  <c r="L78" i="118"/>
  <c r="K78" i="118"/>
  <c r="J78" i="118"/>
  <c r="I78" i="118"/>
  <c r="H78" i="118"/>
  <c r="G78" i="118"/>
  <c r="M76" i="118"/>
  <c r="L76" i="118"/>
  <c r="K76" i="118"/>
  <c r="J76" i="118"/>
  <c r="I76" i="118"/>
  <c r="H76" i="118"/>
  <c r="G76" i="118"/>
  <c r="M74" i="118"/>
  <c r="L74" i="118"/>
  <c r="K74" i="118"/>
  <c r="J74" i="118"/>
  <c r="I74" i="118"/>
  <c r="H74" i="118"/>
  <c r="G74" i="118"/>
  <c r="M72" i="118"/>
  <c r="L72" i="118"/>
  <c r="K72" i="118"/>
  <c r="J72" i="118"/>
  <c r="I72" i="118"/>
  <c r="H72" i="118"/>
  <c r="G72" i="118"/>
  <c r="M68" i="118"/>
  <c r="L68" i="118"/>
  <c r="K68" i="118"/>
  <c r="J68" i="118"/>
  <c r="I68" i="118"/>
  <c r="H68" i="118"/>
  <c r="G68" i="118"/>
  <c r="M66" i="118"/>
  <c r="L66" i="118"/>
  <c r="K66" i="118"/>
  <c r="J66" i="118"/>
  <c r="I66" i="118"/>
  <c r="H66" i="118"/>
  <c r="G66" i="118"/>
  <c r="M64" i="118"/>
  <c r="L64" i="118"/>
  <c r="K64" i="118"/>
  <c r="J64" i="118"/>
  <c r="I64" i="118"/>
  <c r="H64" i="118"/>
  <c r="G64" i="118"/>
  <c r="M62" i="118"/>
  <c r="L62" i="118"/>
  <c r="K62" i="118"/>
  <c r="J62" i="118"/>
  <c r="I62" i="118"/>
  <c r="H62" i="118"/>
  <c r="G62" i="118"/>
  <c r="M60" i="118"/>
  <c r="L60" i="118"/>
  <c r="K60" i="118"/>
  <c r="J60" i="118"/>
  <c r="I60" i="118"/>
  <c r="H60" i="118"/>
  <c r="G60" i="118"/>
  <c r="M58" i="118"/>
  <c r="L58" i="118"/>
  <c r="K58" i="118"/>
  <c r="J58" i="118"/>
  <c r="I58" i="118"/>
  <c r="H58" i="118"/>
  <c r="G58" i="118"/>
  <c r="M56" i="118"/>
  <c r="L56" i="118"/>
  <c r="K56" i="118"/>
  <c r="J56" i="118"/>
  <c r="I56" i="118"/>
  <c r="H56" i="118"/>
  <c r="G56" i="118"/>
  <c r="M54" i="118"/>
  <c r="L54" i="118"/>
  <c r="K54" i="118"/>
  <c r="J54" i="118"/>
  <c r="I54" i="118"/>
  <c r="H54" i="118"/>
  <c r="G54" i="118"/>
  <c r="M52" i="118"/>
  <c r="L52" i="118"/>
  <c r="K52" i="118"/>
  <c r="J52" i="118"/>
  <c r="I52" i="118"/>
  <c r="H52" i="118"/>
  <c r="G52" i="118"/>
  <c r="M50" i="118"/>
  <c r="L50" i="118"/>
  <c r="K50" i="118"/>
  <c r="J50" i="118"/>
  <c r="I50" i="118"/>
  <c r="H50" i="118"/>
  <c r="G50" i="118"/>
  <c r="M48" i="118"/>
  <c r="L48" i="118"/>
  <c r="K48" i="118"/>
  <c r="J48" i="118"/>
  <c r="I48" i="118"/>
  <c r="H48" i="118"/>
  <c r="G48" i="118"/>
  <c r="M46" i="118"/>
  <c r="L46" i="118"/>
  <c r="K46" i="118"/>
  <c r="J46" i="118"/>
  <c r="I46" i="118"/>
  <c r="H46" i="118"/>
  <c r="G46" i="118"/>
  <c r="M44" i="118"/>
  <c r="L44" i="118"/>
  <c r="K44" i="118"/>
  <c r="J44" i="118"/>
  <c r="I44" i="118"/>
  <c r="H44" i="118"/>
  <c r="G44" i="118"/>
  <c r="M42" i="118"/>
  <c r="L42" i="118"/>
  <c r="K42" i="118"/>
  <c r="J42" i="118"/>
  <c r="I42" i="118"/>
  <c r="H42" i="118"/>
  <c r="G42" i="118"/>
  <c r="M40" i="118"/>
  <c r="L40" i="118"/>
  <c r="K40" i="118"/>
  <c r="J40" i="118"/>
  <c r="I40" i="118"/>
  <c r="H40" i="118"/>
  <c r="G40" i="118"/>
  <c r="M38" i="118"/>
  <c r="L38" i="118"/>
  <c r="K38" i="118"/>
  <c r="J38" i="118"/>
  <c r="I38" i="118"/>
  <c r="H38" i="118"/>
  <c r="G38" i="118"/>
  <c r="M36" i="118"/>
  <c r="L36" i="118"/>
  <c r="K36" i="118"/>
  <c r="J36" i="118"/>
  <c r="I36" i="118"/>
  <c r="H36" i="118"/>
  <c r="G36" i="118"/>
  <c r="M34" i="118"/>
  <c r="L34" i="118"/>
  <c r="K34" i="118"/>
  <c r="J34" i="118"/>
  <c r="I34" i="118"/>
  <c r="H34" i="118"/>
  <c r="G34" i="118"/>
  <c r="M32" i="118"/>
  <c r="L32" i="118"/>
  <c r="K32" i="118"/>
  <c r="J32" i="118"/>
  <c r="I32" i="118"/>
  <c r="H32" i="118"/>
  <c r="G32" i="118"/>
  <c r="M30" i="118"/>
  <c r="L30" i="118"/>
  <c r="K30" i="118"/>
  <c r="J30" i="118"/>
  <c r="I30" i="118"/>
  <c r="H30" i="118"/>
  <c r="G30" i="118"/>
  <c r="M28" i="118"/>
  <c r="L28" i="118"/>
  <c r="K28" i="118"/>
  <c r="J28" i="118"/>
  <c r="I28" i="118"/>
  <c r="H28" i="118"/>
  <c r="G28" i="118"/>
  <c r="M26" i="118"/>
  <c r="L26" i="118"/>
  <c r="K26" i="118"/>
  <c r="J26" i="118"/>
  <c r="I26" i="118"/>
  <c r="H26" i="118"/>
  <c r="G26" i="118"/>
  <c r="M24" i="118"/>
  <c r="L24" i="118"/>
  <c r="K24" i="118"/>
  <c r="J24" i="118"/>
  <c r="I24" i="118"/>
  <c r="H24" i="118"/>
  <c r="G24" i="118"/>
  <c r="M22" i="118"/>
  <c r="L22" i="118"/>
  <c r="K22" i="118"/>
  <c r="J22" i="118"/>
  <c r="I22" i="118"/>
  <c r="H22" i="118"/>
  <c r="G22" i="118"/>
  <c r="M19" i="118"/>
  <c r="L19" i="118"/>
  <c r="K19" i="118"/>
  <c r="J19" i="118"/>
  <c r="I19" i="118"/>
  <c r="H19" i="118"/>
  <c r="G19" i="118"/>
  <c r="M18" i="118"/>
  <c r="L18" i="118"/>
  <c r="K18" i="118"/>
  <c r="J18" i="118"/>
  <c r="I18" i="118"/>
  <c r="H18" i="118"/>
  <c r="G18" i="118"/>
  <c r="M16" i="118"/>
  <c r="L16" i="118"/>
  <c r="K16" i="118"/>
  <c r="J16" i="118"/>
  <c r="I16" i="118"/>
  <c r="H16" i="118"/>
  <c r="G16" i="118"/>
  <c r="M14" i="118"/>
  <c r="L14" i="118"/>
  <c r="K14" i="118"/>
  <c r="J14" i="118"/>
  <c r="I14" i="118"/>
  <c r="H14" i="118"/>
  <c r="G14" i="118"/>
  <c r="M12" i="118"/>
  <c r="L12" i="118"/>
  <c r="K12" i="118"/>
  <c r="J12" i="118"/>
  <c r="I12" i="118"/>
  <c r="H12" i="118"/>
  <c r="G12" i="118"/>
  <c r="M10" i="118"/>
  <c r="L10" i="118"/>
  <c r="K10" i="118"/>
  <c r="J10" i="118"/>
  <c r="I10" i="118"/>
  <c r="H10" i="118"/>
  <c r="G10" i="118"/>
  <c r="M7" i="118"/>
  <c r="L7" i="118"/>
  <c r="K7" i="118"/>
  <c r="J7" i="118"/>
  <c r="I7" i="118"/>
  <c r="H7" i="118"/>
  <c r="G7" i="118"/>
  <c r="P7" i="117"/>
  <c r="O7" i="117"/>
  <c r="M7" i="117"/>
  <c r="L7" i="117"/>
  <c r="K7" i="117"/>
  <c r="J7" i="117"/>
  <c r="I7" i="117"/>
  <c r="H7" i="117"/>
  <c r="G7" i="117"/>
  <c r="F53" i="116"/>
  <c r="F52" i="116"/>
  <c r="P52" i="116" s="1"/>
  <c r="F51" i="116"/>
  <c r="F50" i="116"/>
  <c r="F49" i="116"/>
  <c r="F48" i="116"/>
  <c r="F47" i="116"/>
  <c r="P47" i="116" s="1"/>
  <c r="F46" i="116"/>
  <c r="F45" i="116"/>
  <c r="F44" i="116"/>
  <c r="F43" i="116"/>
  <c r="F42" i="116"/>
  <c r="P42" i="116" s="1"/>
  <c r="F41" i="116"/>
  <c r="F40" i="116"/>
  <c r="F39" i="116"/>
  <c r="P39" i="116" s="1"/>
  <c r="F38" i="116"/>
  <c r="F37" i="116"/>
  <c r="P37" i="116" s="1"/>
  <c r="F36" i="116"/>
  <c r="P36" i="116" s="1"/>
  <c r="F35" i="116"/>
  <c r="F34" i="116"/>
  <c r="F33" i="116"/>
  <c r="P33" i="116" s="1"/>
  <c r="F32" i="116"/>
  <c r="P32" i="116" s="1"/>
  <c r="F31" i="116"/>
  <c r="P30" i="116"/>
  <c r="F30" i="116"/>
  <c r="F29" i="116"/>
  <c r="P28" i="116"/>
  <c r="F28" i="116"/>
  <c r="F27" i="116"/>
  <c r="F26" i="116"/>
  <c r="P26" i="116" s="1"/>
  <c r="F25" i="116"/>
  <c r="P25" i="116" s="1"/>
  <c r="P24" i="116"/>
  <c r="F24" i="116"/>
  <c r="F23" i="116"/>
  <c r="P22" i="116"/>
  <c r="F22" i="116"/>
  <c r="F21" i="116"/>
  <c r="P21" i="116" s="1"/>
  <c r="F20" i="116"/>
  <c r="P19" i="116"/>
  <c r="F19" i="116"/>
  <c r="F18" i="116"/>
  <c r="P18" i="116" s="1"/>
  <c r="F17" i="116"/>
  <c r="F16" i="116"/>
  <c r="P15" i="116"/>
  <c r="F15" i="116"/>
  <c r="F14" i="116"/>
  <c r="F13" i="116"/>
  <c r="F12" i="116"/>
  <c r="F11" i="116"/>
  <c r="F10" i="116"/>
  <c r="F9" i="116"/>
  <c r="F8" i="116"/>
  <c r="O7" i="116"/>
  <c r="M7" i="116"/>
  <c r="K7" i="116"/>
  <c r="I7" i="116"/>
  <c r="G7" i="116"/>
  <c r="F53" i="115"/>
  <c r="N53" i="115" s="1"/>
  <c r="H52" i="115"/>
  <c r="F52" i="115"/>
  <c r="N52" i="115" s="1"/>
  <c r="F51" i="115"/>
  <c r="N51" i="115" s="1"/>
  <c r="F50" i="115"/>
  <c r="N50" i="115" s="1"/>
  <c r="F49" i="115"/>
  <c r="N49" i="115" s="1"/>
  <c r="F48" i="115"/>
  <c r="N48" i="115" s="1"/>
  <c r="H47" i="115"/>
  <c r="F47" i="115"/>
  <c r="N47" i="115" s="1"/>
  <c r="H46" i="115"/>
  <c r="F46" i="115"/>
  <c r="N46" i="115" s="1"/>
  <c r="F45" i="115"/>
  <c r="N45" i="115" s="1"/>
  <c r="J44" i="115"/>
  <c r="F44" i="115"/>
  <c r="N44" i="115" s="1"/>
  <c r="J43" i="115"/>
  <c r="H43" i="115"/>
  <c r="F43" i="115"/>
  <c r="N43" i="115" s="1"/>
  <c r="J42" i="115"/>
  <c r="H42" i="115"/>
  <c r="F42" i="115"/>
  <c r="N42" i="115" s="1"/>
  <c r="J41" i="115"/>
  <c r="H41" i="115"/>
  <c r="F41" i="115"/>
  <c r="L41" i="115" s="1"/>
  <c r="F40" i="115"/>
  <c r="N40" i="115" s="1"/>
  <c r="J39" i="115"/>
  <c r="H39" i="115"/>
  <c r="F39" i="115"/>
  <c r="N39" i="115" s="1"/>
  <c r="O38" i="115"/>
  <c r="M38" i="115"/>
  <c r="K38" i="115"/>
  <c r="I38" i="115"/>
  <c r="G38" i="115"/>
  <c r="L37" i="115"/>
  <c r="H37" i="115"/>
  <c r="F37" i="115"/>
  <c r="N37" i="115" s="1"/>
  <c r="J36" i="115"/>
  <c r="F36" i="115"/>
  <c r="H36" i="115" s="1"/>
  <c r="H35" i="115"/>
  <c r="F35" i="115"/>
  <c r="N35" i="115" s="1"/>
  <c r="H34" i="115"/>
  <c r="F34" i="115"/>
  <c r="N34" i="115" s="1"/>
  <c r="J33" i="115"/>
  <c r="F33" i="115"/>
  <c r="H33" i="115" s="1"/>
  <c r="J32" i="115"/>
  <c r="H32" i="115"/>
  <c r="F32" i="115"/>
  <c r="N32" i="115" s="1"/>
  <c r="J31" i="115"/>
  <c r="F31" i="115"/>
  <c r="H31" i="115" s="1"/>
  <c r="L30" i="115"/>
  <c r="J30" i="115"/>
  <c r="H30" i="115"/>
  <c r="F30" i="115"/>
  <c r="N30" i="115" s="1"/>
  <c r="F29" i="115"/>
  <c r="P29" i="115" s="1"/>
  <c r="P28" i="115"/>
  <c r="L28" i="115"/>
  <c r="J28" i="115"/>
  <c r="F28" i="115"/>
  <c r="H28" i="115" s="1"/>
  <c r="N27" i="115"/>
  <c r="L27" i="115"/>
  <c r="J27" i="115"/>
  <c r="H27" i="115"/>
  <c r="F27" i="115"/>
  <c r="L26" i="115"/>
  <c r="J26" i="115"/>
  <c r="F26" i="115"/>
  <c r="N26" i="115" s="1"/>
  <c r="L25" i="115"/>
  <c r="J25" i="115"/>
  <c r="F25" i="115"/>
  <c r="H25" i="115" s="1"/>
  <c r="P24" i="115"/>
  <c r="N24" i="115"/>
  <c r="L24" i="115"/>
  <c r="J24" i="115"/>
  <c r="H24" i="115"/>
  <c r="F24" i="115"/>
  <c r="J23" i="115"/>
  <c r="H23" i="115"/>
  <c r="F23" i="115"/>
  <c r="L23" i="115" s="1"/>
  <c r="P22" i="115"/>
  <c r="N22" i="115"/>
  <c r="L22" i="115"/>
  <c r="J22" i="115"/>
  <c r="H22" i="115"/>
  <c r="F22" i="115"/>
  <c r="F21" i="115"/>
  <c r="H21" i="115" s="1"/>
  <c r="J20" i="115"/>
  <c r="F20" i="115"/>
  <c r="P20" i="115" s="1"/>
  <c r="P19" i="115"/>
  <c r="L19" i="115"/>
  <c r="J19" i="115"/>
  <c r="H19" i="115"/>
  <c r="F19" i="115"/>
  <c r="H18" i="115"/>
  <c r="F18" i="115"/>
  <c r="N18" i="115" s="1"/>
  <c r="J17" i="115"/>
  <c r="H17" i="115"/>
  <c r="F17" i="115"/>
  <c r="N17" i="115" s="1"/>
  <c r="F16" i="115"/>
  <c r="H16" i="115" s="1"/>
  <c r="P15" i="115"/>
  <c r="L15" i="115"/>
  <c r="J15" i="115"/>
  <c r="H15" i="115"/>
  <c r="F15" i="115"/>
  <c r="N15" i="115" s="1"/>
  <c r="F14" i="115"/>
  <c r="P14" i="115" s="1"/>
  <c r="O13" i="115"/>
  <c r="M13" i="115"/>
  <c r="K13" i="115"/>
  <c r="I13" i="115"/>
  <c r="G13" i="115"/>
  <c r="F12" i="115"/>
  <c r="F11" i="115"/>
  <c r="F10" i="115"/>
  <c r="F9" i="115"/>
  <c r="F8" i="115"/>
  <c r="O7" i="115"/>
  <c r="M7" i="115"/>
  <c r="K7" i="115"/>
  <c r="I7" i="115"/>
  <c r="G7" i="115"/>
  <c r="F53" i="114"/>
  <c r="F52" i="114"/>
  <c r="F51" i="114"/>
  <c r="F50" i="114"/>
  <c r="F49" i="114"/>
  <c r="F48" i="114"/>
  <c r="F47" i="114"/>
  <c r="L47" i="114" s="1"/>
  <c r="F46" i="114"/>
  <c r="F45" i="114"/>
  <c r="P45" i="114" s="1"/>
  <c r="F44" i="114"/>
  <c r="F43" i="114"/>
  <c r="F42" i="114"/>
  <c r="F41" i="114"/>
  <c r="F40" i="114"/>
  <c r="P40" i="114" s="1"/>
  <c r="F39" i="114"/>
  <c r="N39" i="114" s="1"/>
  <c r="F37" i="114"/>
  <c r="F36" i="114"/>
  <c r="F35" i="114"/>
  <c r="P35" i="114" s="1"/>
  <c r="F34" i="114"/>
  <c r="F33" i="114"/>
  <c r="F32" i="114"/>
  <c r="F31" i="114"/>
  <c r="P31" i="114" s="1"/>
  <c r="F30" i="114"/>
  <c r="F29" i="114"/>
  <c r="P28" i="114"/>
  <c r="F28" i="114"/>
  <c r="F27" i="114"/>
  <c r="F26" i="114"/>
  <c r="F25" i="114"/>
  <c r="P24" i="114"/>
  <c r="F24" i="114"/>
  <c r="F23" i="114"/>
  <c r="P22" i="114"/>
  <c r="F22" i="114"/>
  <c r="P21" i="114"/>
  <c r="F21" i="114"/>
  <c r="F20" i="114"/>
  <c r="P19" i="114"/>
  <c r="F19" i="114"/>
  <c r="F18" i="114"/>
  <c r="F17" i="114"/>
  <c r="P17" i="114" s="1"/>
  <c r="F16" i="114"/>
  <c r="F15" i="114"/>
  <c r="F14" i="114"/>
  <c r="F13" i="114"/>
  <c r="F12" i="114"/>
  <c r="F11" i="114"/>
  <c r="F10" i="114"/>
  <c r="F9" i="114"/>
  <c r="F8" i="114"/>
  <c r="O7" i="114"/>
  <c r="M7" i="114"/>
  <c r="K7" i="114"/>
  <c r="I7" i="114"/>
  <c r="G7" i="114"/>
  <c r="F53" i="113"/>
  <c r="F52" i="113"/>
  <c r="F51" i="113"/>
  <c r="F50" i="113"/>
  <c r="F49" i="113"/>
  <c r="F48" i="113"/>
  <c r="F47" i="113"/>
  <c r="L47" i="113" s="1"/>
  <c r="F46" i="113"/>
  <c r="P46" i="113" s="1"/>
  <c r="F45" i="113"/>
  <c r="F44" i="113"/>
  <c r="F43" i="113"/>
  <c r="F42" i="113"/>
  <c r="F41" i="113"/>
  <c r="F40" i="113"/>
  <c r="F39" i="113"/>
  <c r="N39" i="113" s="1"/>
  <c r="P37" i="113"/>
  <c r="F37" i="113"/>
  <c r="F36" i="113"/>
  <c r="P36" i="113" s="1"/>
  <c r="F35" i="113"/>
  <c r="F34" i="113"/>
  <c r="F33" i="113"/>
  <c r="F32" i="113"/>
  <c r="P32" i="113" s="1"/>
  <c r="F31" i="113"/>
  <c r="F30" i="113"/>
  <c r="F29" i="113"/>
  <c r="P28" i="113"/>
  <c r="F28" i="113"/>
  <c r="F27" i="113"/>
  <c r="F26" i="113"/>
  <c r="F25" i="113"/>
  <c r="P25" i="113" s="1"/>
  <c r="P24" i="113"/>
  <c r="F24" i="113"/>
  <c r="F23" i="113"/>
  <c r="P22" i="113"/>
  <c r="F22" i="113"/>
  <c r="F21" i="113"/>
  <c r="P21" i="113" s="1"/>
  <c r="F20" i="113"/>
  <c r="P19" i="113"/>
  <c r="F19" i="113"/>
  <c r="F18" i="113"/>
  <c r="P18" i="113" s="1"/>
  <c r="F17" i="113"/>
  <c r="F16" i="113"/>
  <c r="F15" i="113"/>
  <c r="F14" i="113"/>
  <c r="F12" i="113"/>
  <c r="F11" i="113"/>
  <c r="F10" i="113"/>
  <c r="F9" i="113"/>
  <c r="F8" i="113"/>
  <c r="O7" i="113"/>
  <c r="M7" i="113"/>
  <c r="K7" i="113"/>
  <c r="I7" i="113"/>
  <c r="G7" i="113"/>
  <c r="F53" i="112"/>
  <c r="N53" i="112" s="1"/>
  <c r="F52" i="112"/>
  <c r="N52" i="112" s="1"/>
  <c r="F51" i="112"/>
  <c r="N51" i="112" s="1"/>
  <c r="H50" i="112"/>
  <c r="F50" i="112"/>
  <c r="N50" i="112" s="1"/>
  <c r="J49" i="112"/>
  <c r="F49" i="112"/>
  <c r="N49" i="112" s="1"/>
  <c r="F48" i="112"/>
  <c r="N48" i="112" s="1"/>
  <c r="J47" i="112"/>
  <c r="H47" i="112"/>
  <c r="F47" i="112"/>
  <c r="N47" i="112" s="1"/>
  <c r="P46" i="112"/>
  <c r="J46" i="112"/>
  <c r="F46" i="112"/>
  <c r="N46" i="112" s="1"/>
  <c r="F45" i="112"/>
  <c r="N45" i="112" s="1"/>
  <c r="F44" i="112"/>
  <c r="N44" i="112" s="1"/>
  <c r="F43" i="112"/>
  <c r="N43" i="112" s="1"/>
  <c r="F42" i="112"/>
  <c r="N42" i="112" s="1"/>
  <c r="J41" i="112"/>
  <c r="H41" i="112"/>
  <c r="F41" i="112"/>
  <c r="P41" i="112" s="1"/>
  <c r="J40" i="112"/>
  <c r="F40" i="112"/>
  <c r="N40" i="112" s="1"/>
  <c r="L39" i="112"/>
  <c r="J39" i="112"/>
  <c r="H39" i="112"/>
  <c r="F39" i="112"/>
  <c r="N39" i="112" s="1"/>
  <c r="O38" i="112"/>
  <c r="M38" i="112"/>
  <c r="K38" i="112"/>
  <c r="I38" i="112"/>
  <c r="G38" i="112"/>
  <c r="P37" i="112"/>
  <c r="H37" i="112"/>
  <c r="F37" i="112"/>
  <c r="L37" i="112" s="1"/>
  <c r="J36" i="112"/>
  <c r="F36" i="112"/>
  <c r="H36" i="112" s="1"/>
  <c r="J35" i="112"/>
  <c r="F35" i="112"/>
  <c r="N35" i="112" s="1"/>
  <c r="J34" i="112"/>
  <c r="F34" i="112"/>
  <c r="N34" i="112" s="1"/>
  <c r="F33" i="112"/>
  <c r="H33" i="112" s="1"/>
  <c r="J32" i="112"/>
  <c r="F32" i="112"/>
  <c r="N32" i="112" s="1"/>
  <c r="P31" i="112"/>
  <c r="F31" i="112"/>
  <c r="H31" i="112" s="1"/>
  <c r="P30" i="112"/>
  <c r="L30" i="112"/>
  <c r="J30" i="112"/>
  <c r="F30" i="112"/>
  <c r="N30" i="112" s="1"/>
  <c r="F29" i="112"/>
  <c r="P29" i="112" s="1"/>
  <c r="P28" i="112"/>
  <c r="J28" i="112"/>
  <c r="H28" i="112"/>
  <c r="F28" i="112"/>
  <c r="L28" i="112" s="1"/>
  <c r="N27" i="112"/>
  <c r="L27" i="112"/>
  <c r="J27" i="112"/>
  <c r="H27" i="112"/>
  <c r="F27" i="112"/>
  <c r="L26" i="112"/>
  <c r="J26" i="112"/>
  <c r="H26" i="112"/>
  <c r="F26" i="112"/>
  <c r="N26" i="112" s="1"/>
  <c r="L25" i="112"/>
  <c r="J25" i="112"/>
  <c r="H25" i="112"/>
  <c r="F25" i="112"/>
  <c r="P24" i="112"/>
  <c r="N24" i="112"/>
  <c r="L24" i="112"/>
  <c r="J24" i="112"/>
  <c r="H24" i="112"/>
  <c r="F24" i="112"/>
  <c r="H23" i="112"/>
  <c r="F23" i="112"/>
  <c r="N23" i="112" s="1"/>
  <c r="P22" i="112"/>
  <c r="N22" i="112"/>
  <c r="L22" i="112"/>
  <c r="J22" i="112"/>
  <c r="H22" i="112"/>
  <c r="F22" i="112"/>
  <c r="P21" i="112"/>
  <c r="J21" i="112"/>
  <c r="F21" i="112"/>
  <c r="H21" i="112" s="1"/>
  <c r="F20" i="112"/>
  <c r="P20" i="112" s="1"/>
  <c r="P19" i="112"/>
  <c r="L19" i="112"/>
  <c r="J19" i="112"/>
  <c r="H19" i="112"/>
  <c r="F19" i="112"/>
  <c r="J18" i="112"/>
  <c r="H18" i="112"/>
  <c r="F18" i="112"/>
  <c r="N18" i="112" s="1"/>
  <c r="L17" i="112"/>
  <c r="J17" i="112"/>
  <c r="H17" i="112"/>
  <c r="F17" i="112"/>
  <c r="N17" i="112" s="1"/>
  <c r="F16" i="112"/>
  <c r="H16" i="112" s="1"/>
  <c r="H15" i="112"/>
  <c r="F15" i="112"/>
  <c r="N15" i="112" s="1"/>
  <c r="F14" i="112"/>
  <c r="P14" i="112" s="1"/>
  <c r="O13" i="112"/>
  <c r="M13" i="112"/>
  <c r="K13" i="112"/>
  <c r="I13" i="112"/>
  <c r="G13" i="112"/>
  <c r="F12" i="112"/>
  <c r="F11" i="112"/>
  <c r="F10" i="112"/>
  <c r="F9" i="112"/>
  <c r="F8" i="112"/>
  <c r="O7" i="112"/>
  <c r="M7" i="112"/>
  <c r="K7" i="112"/>
  <c r="I7" i="112"/>
  <c r="G7" i="112"/>
  <c r="F53" i="111"/>
  <c r="F52" i="111"/>
  <c r="F51" i="111"/>
  <c r="F50" i="111"/>
  <c r="F49" i="111"/>
  <c r="F48" i="111"/>
  <c r="F47" i="111"/>
  <c r="P47" i="111" s="1"/>
  <c r="F46" i="111"/>
  <c r="F45" i="111"/>
  <c r="F44" i="111"/>
  <c r="F43" i="111"/>
  <c r="F42" i="111"/>
  <c r="F41" i="111"/>
  <c r="F40" i="111"/>
  <c r="F39" i="111"/>
  <c r="N39" i="111" s="1"/>
  <c r="P37" i="111"/>
  <c r="F37" i="111"/>
  <c r="F36" i="111"/>
  <c r="P36" i="111" s="1"/>
  <c r="F35" i="111"/>
  <c r="F34" i="111"/>
  <c r="F33" i="111"/>
  <c r="F32" i="111"/>
  <c r="P32" i="111" s="1"/>
  <c r="F31" i="111"/>
  <c r="P30" i="111"/>
  <c r="F30" i="111"/>
  <c r="F29" i="111"/>
  <c r="P28" i="111"/>
  <c r="F28" i="111"/>
  <c r="F27" i="111"/>
  <c r="F26" i="111"/>
  <c r="F25" i="111"/>
  <c r="P25" i="111" s="1"/>
  <c r="P24" i="111"/>
  <c r="F24" i="111"/>
  <c r="F23" i="111"/>
  <c r="P22" i="111"/>
  <c r="F22" i="111"/>
  <c r="P21" i="111"/>
  <c r="F21" i="111"/>
  <c r="F20" i="111"/>
  <c r="P19" i="111"/>
  <c r="F19" i="111"/>
  <c r="F18" i="111"/>
  <c r="P18" i="111" s="1"/>
  <c r="F17" i="111"/>
  <c r="P17" i="111" s="1"/>
  <c r="F16" i="111"/>
  <c r="F15" i="111"/>
  <c r="F14" i="111"/>
  <c r="F12" i="111"/>
  <c r="F11" i="111"/>
  <c r="F10" i="111"/>
  <c r="F9" i="111"/>
  <c r="F8" i="111"/>
  <c r="O7" i="111"/>
  <c r="M7" i="111"/>
  <c r="K7" i="111"/>
  <c r="I7" i="111"/>
  <c r="G7" i="111"/>
  <c r="J8" i="32"/>
  <c r="L8" i="32"/>
  <c r="N8" i="32"/>
  <c r="P8" i="32"/>
  <c r="L9" i="32"/>
  <c r="N9" i="32"/>
  <c r="P9" i="32"/>
  <c r="N10" i="32"/>
  <c r="P10" i="32"/>
  <c r="P11" i="32"/>
  <c r="G13" i="32"/>
  <c r="I13" i="32"/>
  <c r="K13" i="32"/>
  <c r="M13" i="32"/>
  <c r="O13" i="32"/>
  <c r="P14" i="32"/>
  <c r="J15" i="32"/>
  <c r="N15" i="32"/>
  <c r="P15" i="32"/>
  <c r="N16" i="32"/>
  <c r="P16" i="32"/>
  <c r="J17" i="32"/>
  <c r="L17" i="32"/>
  <c r="N17" i="32"/>
  <c r="P17" i="32"/>
  <c r="N18" i="32"/>
  <c r="P18" i="32"/>
  <c r="J19" i="32"/>
  <c r="L19" i="32"/>
  <c r="N19" i="32"/>
  <c r="P19" i="32"/>
  <c r="N20" i="32"/>
  <c r="P20" i="32"/>
  <c r="H22" i="32"/>
  <c r="J22" i="32"/>
  <c r="L22" i="32"/>
  <c r="N22" i="32"/>
  <c r="P22" i="32"/>
  <c r="P23" i="32"/>
  <c r="H24" i="32"/>
  <c r="J24" i="32"/>
  <c r="L24" i="32"/>
  <c r="N24" i="32"/>
  <c r="P24" i="32"/>
  <c r="H25" i="32"/>
  <c r="N25" i="32"/>
  <c r="P25" i="32"/>
  <c r="J26" i="32"/>
  <c r="P26" i="32"/>
  <c r="J27" i="32"/>
  <c r="N27" i="32"/>
  <c r="P27" i="32"/>
  <c r="J28" i="32"/>
  <c r="N28" i="32"/>
  <c r="P28" i="32"/>
  <c r="N29" i="32"/>
  <c r="P29" i="32"/>
  <c r="J30" i="32"/>
  <c r="N30" i="32"/>
  <c r="N31" i="32"/>
  <c r="P31" i="32"/>
  <c r="N32" i="32"/>
  <c r="P34" i="32"/>
  <c r="H35" i="32"/>
  <c r="N36" i="32"/>
  <c r="P36" i="32"/>
  <c r="J37" i="32"/>
  <c r="L37" i="32"/>
  <c r="G38" i="32"/>
  <c r="I38" i="32"/>
  <c r="K38" i="32"/>
  <c r="M38" i="32"/>
  <c r="O38" i="32"/>
  <c r="J39" i="32"/>
  <c r="L39" i="32"/>
  <c r="N39" i="32"/>
  <c r="P39" i="32"/>
  <c r="N40" i="32"/>
  <c r="P40" i="32"/>
  <c r="N41" i="32"/>
  <c r="P41" i="32"/>
  <c r="N42" i="32"/>
  <c r="P42" i="32"/>
  <c r="N43" i="32"/>
  <c r="P44" i="32"/>
  <c r="L45" i="32"/>
  <c r="N45" i="32"/>
  <c r="J46" i="32"/>
  <c r="N46" i="32"/>
  <c r="P46" i="32"/>
  <c r="N47" i="32"/>
  <c r="P47" i="32"/>
  <c r="N48" i="32"/>
  <c r="P48" i="32"/>
  <c r="N49" i="32"/>
  <c r="P49" i="32"/>
  <c r="N52" i="32"/>
  <c r="P53" i="32"/>
  <c r="V11" i="31"/>
  <c r="V12" i="31"/>
  <c r="Q13" i="31"/>
  <c r="S13" i="31"/>
  <c r="U13" i="31"/>
  <c r="V14" i="31"/>
  <c r="V15" i="31"/>
  <c r="V16" i="31"/>
  <c r="R17" i="31"/>
  <c r="V17" i="31"/>
  <c r="V18" i="31"/>
  <c r="R19" i="31"/>
  <c r="V19" i="31"/>
  <c r="R20" i="31"/>
  <c r="V21" i="31"/>
  <c r="R22" i="31"/>
  <c r="T22" i="31"/>
  <c r="V22" i="31"/>
  <c r="V23" i="31"/>
  <c r="R24" i="31"/>
  <c r="T24" i="31"/>
  <c r="V24" i="31"/>
  <c r="V25" i="31"/>
  <c r="V26" i="31"/>
  <c r="R27" i="31"/>
  <c r="V27" i="31"/>
  <c r="V28" i="31"/>
  <c r="V29" i="31"/>
  <c r="R30" i="31"/>
  <c r="V30" i="31"/>
  <c r="V31" i="31"/>
  <c r="V32" i="31"/>
  <c r="V33" i="31"/>
  <c r="V34" i="31"/>
  <c r="V35" i="31"/>
  <c r="V36" i="31"/>
  <c r="R37" i="31"/>
  <c r="V37" i="31"/>
  <c r="Q38" i="31"/>
  <c r="S38" i="31"/>
  <c r="U38" i="31"/>
  <c r="V41" i="31"/>
  <c r="V42" i="31"/>
  <c r="V43" i="31"/>
  <c r="V45" i="31"/>
  <c r="V46" i="31"/>
  <c r="V47" i="31"/>
  <c r="V49" i="31"/>
  <c r="V52" i="31"/>
  <c r="V53" i="31"/>
  <c r="L11" i="119" l="1"/>
  <c r="H16" i="119"/>
  <c r="H45" i="119"/>
  <c r="H49" i="119"/>
  <c r="J12" i="119"/>
  <c r="J16" i="119"/>
  <c r="H33" i="119"/>
  <c r="J49" i="119"/>
  <c r="J53" i="119"/>
  <c r="L20" i="119"/>
  <c r="J25" i="119"/>
  <c r="H43" i="119"/>
  <c r="H47" i="119"/>
  <c r="L50" i="119"/>
  <c r="N9" i="119"/>
  <c r="L12" i="119"/>
  <c r="H29" i="119"/>
  <c r="H42" i="119"/>
  <c r="H46" i="119"/>
  <c r="H8" i="119"/>
  <c r="J9" i="119"/>
  <c r="J14" i="119"/>
  <c r="H21" i="119"/>
  <c r="H26" i="119"/>
  <c r="J29" i="119"/>
  <c r="H37" i="119"/>
  <c r="J42" i="119"/>
  <c r="L43" i="119"/>
  <c r="L47" i="119"/>
  <c r="H50" i="119"/>
  <c r="J51" i="119"/>
  <c r="N8" i="119"/>
  <c r="H12" i="119"/>
  <c r="H44" i="119"/>
  <c r="L48" i="119"/>
  <c r="L43" i="115"/>
  <c r="P45" i="115"/>
  <c r="P17" i="115"/>
  <c r="N41" i="115"/>
  <c r="P21" i="115"/>
  <c r="H40" i="115"/>
  <c r="P25" i="115"/>
  <c r="L33" i="115"/>
  <c r="P36" i="115"/>
  <c r="P40" i="115"/>
  <c r="H45" i="115"/>
  <c r="J48" i="115"/>
  <c r="P18" i="115"/>
  <c r="N20" i="115"/>
  <c r="P31" i="115"/>
  <c r="P32" i="115"/>
  <c r="P33" i="115"/>
  <c r="L39" i="115"/>
  <c r="H44" i="115"/>
  <c r="L45" i="115"/>
  <c r="L23" i="112"/>
  <c r="L34" i="112"/>
  <c r="L46" i="112"/>
  <c r="L18" i="112"/>
  <c r="H34" i="112"/>
  <c r="L36" i="112"/>
  <c r="P40" i="112"/>
  <c r="L41" i="112"/>
  <c r="L21" i="112"/>
  <c r="L32" i="112"/>
  <c r="L35" i="112"/>
  <c r="P36" i="112"/>
  <c r="L50" i="112"/>
  <c r="H9" i="111"/>
  <c r="J9" i="111"/>
  <c r="N9" i="111"/>
  <c r="L9" i="111"/>
  <c r="H11" i="111"/>
  <c r="J11" i="111"/>
  <c r="L11" i="111"/>
  <c r="N11" i="111"/>
  <c r="P14" i="111"/>
  <c r="N14" i="111"/>
  <c r="H14" i="111"/>
  <c r="J14" i="111"/>
  <c r="L14" i="111"/>
  <c r="N28" i="111"/>
  <c r="H28" i="111"/>
  <c r="N31" i="111"/>
  <c r="L31" i="111"/>
  <c r="H31" i="111"/>
  <c r="J31" i="111"/>
  <c r="H35" i="111"/>
  <c r="L35" i="111"/>
  <c r="J35" i="111"/>
  <c r="P41" i="111"/>
  <c r="L41" i="111"/>
  <c r="N41" i="111"/>
  <c r="H41" i="111"/>
  <c r="L46" i="111"/>
  <c r="N46" i="111"/>
  <c r="H46" i="111"/>
  <c r="L49" i="111"/>
  <c r="N49" i="111"/>
  <c r="H49" i="111"/>
  <c r="L51" i="111"/>
  <c r="J51" i="111"/>
  <c r="N51" i="111"/>
  <c r="H51" i="111"/>
  <c r="N16" i="111"/>
  <c r="L16" i="111"/>
  <c r="H16" i="111"/>
  <c r="P20" i="111"/>
  <c r="N20" i="111"/>
  <c r="L20" i="111"/>
  <c r="H20" i="111"/>
  <c r="N23" i="111"/>
  <c r="L23" i="111"/>
  <c r="H23" i="111"/>
  <c r="N30" i="111"/>
  <c r="H30" i="111"/>
  <c r="P31" i="111"/>
  <c r="N34" i="111"/>
  <c r="L34" i="111"/>
  <c r="H34" i="111"/>
  <c r="J34" i="111"/>
  <c r="P35" i="111"/>
  <c r="L40" i="111"/>
  <c r="H40" i="111"/>
  <c r="J40" i="111"/>
  <c r="N40" i="111"/>
  <c r="L43" i="111"/>
  <c r="H43" i="111"/>
  <c r="J43" i="111"/>
  <c r="N43" i="111"/>
  <c r="L45" i="111"/>
  <c r="J45" i="111"/>
  <c r="N45" i="111"/>
  <c r="H45" i="111"/>
  <c r="P46" i="111"/>
  <c r="L53" i="111"/>
  <c r="J53" i="111"/>
  <c r="N53" i="111"/>
  <c r="H53" i="111"/>
  <c r="H8" i="111"/>
  <c r="L8" i="111"/>
  <c r="N8" i="111"/>
  <c r="J8" i="111"/>
  <c r="H10" i="111"/>
  <c r="J10" i="111"/>
  <c r="L10" i="111"/>
  <c r="N10" i="111"/>
  <c r="H12" i="111"/>
  <c r="J12" i="111"/>
  <c r="L12" i="111"/>
  <c r="N12" i="111"/>
  <c r="N15" i="111"/>
  <c r="H15" i="111"/>
  <c r="P16" i="111"/>
  <c r="N19" i="111"/>
  <c r="P23" i="111"/>
  <c r="N26" i="111"/>
  <c r="H26" i="111"/>
  <c r="J26" i="111"/>
  <c r="P27" i="111"/>
  <c r="N33" i="111"/>
  <c r="J33" i="111"/>
  <c r="L33" i="111"/>
  <c r="H33" i="111"/>
  <c r="P34" i="111"/>
  <c r="N37" i="111"/>
  <c r="J37" i="111"/>
  <c r="P40" i="111"/>
  <c r="L42" i="111"/>
  <c r="N42" i="111"/>
  <c r="H42" i="111"/>
  <c r="P45" i="111"/>
  <c r="L48" i="111"/>
  <c r="J48" i="111"/>
  <c r="N48" i="111"/>
  <c r="H48" i="111"/>
  <c r="L50" i="111"/>
  <c r="J50" i="111"/>
  <c r="N50" i="111"/>
  <c r="H50" i="111"/>
  <c r="L52" i="111"/>
  <c r="H52" i="111"/>
  <c r="J52" i="111"/>
  <c r="P15" i="111"/>
  <c r="N18" i="111"/>
  <c r="L18" i="111"/>
  <c r="H18" i="111"/>
  <c r="J18" i="111"/>
  <c r="N21" i="111"/>
  <c r="L21" i="111"/>
  <c r="H21" i="111"/>
  <c r="J21" i="111"/>
  <c r="N25" i="111"/>
  <c r="H25" i="111"/>
  <c r="P26" i="111"/>
  <c r="P29" i="111"/>
  <c r="N29" i="111"/>
  <c r="H29" i="111"/>
  <c r="J29" i="111"/>
  <c r="H32" i="111"/>
  <c r="L32" i="111"/>
  <c r="J32" i="111"/>
  <c r="P33" i="111"/>
  <c r="J36" i="111"/>
  <c r="L36" i="111"/>
  <c r="H36" i="111"/>
  <c r="P39" i="111"/>
  <c r="P42" i="111"/>
  <c r="L44" i="111"/>
  <c r="N44" i="111"/>
  <c r="J44" i="111"/>
  <c r="H44" i="111"/>
  <c r="L47" i="111"/>
  <c r="N47" i="111"/>
  <c r="H47" i="111"/>
  <c r="P52" i="111"/>
  <c r="O8" i="117"/>
  <c r="L8" i="117"/>
  <c r="J8" i="117"/>
  <c r="N8" i="117"/>
  <c r="I8" i="117"/>
  <c r="M8" i="117"/>
  <c r="F30" i="118"/>
  <c r="F38" i="118"/>
  <c r="F40" i="118"/>
  <c r="F58" i="118"/>
  <c r="F60" i="118"/>
  <c r="F12" i="118"/>
  <c r="F14" i="118"/>
  <c r="F74" i="118"/>
  <c r="F76" i="118"/>
  <c r="F78" i="118"/>
  <c r="F82" i="118"/>
  <c r="F96" i="118"/>
  <c r="F98" i="118"/>
  <c r="H23" i="119"/>
  <c r="L27" i="119"/>
  <c r="H31" i="119"/>
  <c r="J35" i="119"/>
  <c r="J44" i="119"/>
  <c r="N27" i="119"/>
  <c r="J10" i="119"/>
  <c r="H11" i="119"/>
  <c r="H15" i="119"/>
  <c r="L23" i="119"/>
  <c r="H28" i="119"/>
  <c r="L31" i="119"/>
  <c r="J32" i="119"/>
  <c r="L40" i="119"/>
  <c r="H41" i="119"/>
  <c r="L45" i="119"/>
  <c r="J48" i="119"/>
  <c r="J52" i="119"/>
  <c r="H53" i="119"/>
  <c r="N53" i="119"/>
  <c r="N49" i="119"/>
  <c r="N45" i="119"/>
  <c r="N41" i="119"/>
  <c r="H40" i="119"/>
  <c r="H10" i="119"/>
  <c r="J31" i="119"/>
  <c r="N10" i="119"/>
  <c r="F22" i="118"/>
  <c r="F24" i="118"/>
  <c r="F26" i="118"/>
  <c r="F28" i="118"/>
  <c r="F32" i="118"/>
  <c r="F34" i="118"/>
  <c r="F36" i="118"/>
  <c r="F42" i="118"/>
  <c r="F44" i="118"/>
  <c r="F46" i="118"/>
  <c r="F48" i="118"/>
  <c r="F50" i="118"/>
  <c r="F52" i="118"/>
  <c r="F54" i="118"/>
  <c r="F56" i="118"/>
  <c r="F62" i="118"/>
  <c r="F64" i="118"/>
  <c r="F66" i="118"/>
  <c r="F19" i="118"/>
  <c r="F68" i="118"/>
  <c r="F72" i="118"/>
  <c r="F80" i="118"/>
  <c r="F84" i="118"/>
  <c r="F86" i="118"/>
  <c r="F88" i="118"/>
  <c r="F90" i="118"/>
  <c r="F92" i="118"/>
  <c r="F94" i="118"/>
  <c r="F100" i="118"/>
  <c r="F18" i="118"/>
  <c r="F16" i="118"/>
  <c r="F7" i="118"/>
  <c r="F10" i="118"/>
  <c r="N25" i="112"/>
  <c r="P42" i="112"/>
  <c r="P45" i="112"/>
  <c r="P17" i="112"/>
  <c r="N19" i="112"/>
  <c r="N20" i="112"/>
  <c r="P25" i="112"/>
  <c r="H30" i="112"/>
  <c r="P33" i="112"/>
  <c r="P35" i="112"/>
  <c r="H42" i="112"/>
  <c r="H45" i="112"/>
  <c r="H49" i="112"/>
  <c r="L15" i="112"/>
  <c r="N16" i="112"/>
  <c r="P27" i="112"/>
  <c r="P32" i="112"/>
  <c r="H35" i="112"/>
  <c r="J37" i="112"/>
  <c r="H40" i="112"/>
  <c r="N41" i="112"/>
  <c r="J42" i="112"/>
  <c r="H44" i="112"/>
  <c r="J45" i="112"/>
  <c r="H48" i="112"/>
  <c r="H52" i="112"/>
  <c r="H53" i="112"/>
  <c r="L8" i="112"/>
  <c r="P15" i="112"/>
  <c r="P16" i="112"/>
  <c r="P18" i="112"/>
  <c r="P23" i="112"/>
  <c r="P26" i="112"/>
  <c r="N28" i="112"/>
  <c r="J31" i="112"/>
  <c r="H32" i="112"/>
  <c r="P34" i="112"/>
  <c r="N37" i="112"/>
  <c r="P39" i="112"/>
  <c r="L42" i="112"/>
  <c r="H43" i="112"/>
  <c r="L45" i="112"/>
  <c r="H46" i="112"/>
  <c r="P47" i="112"/>
  <c r="L49" i="112"/>
  <c r="J50" i="112"/>
  <c r="H51" i="112"/>
  <c r="P52" i="112"/>
  <c r="J53" i="112"/>
  <c r="H9" i="113"/>
  <c r="J9" i="113"/>
  <c r="L9" i="113"/>
  <c r="N9" i="113"/>
  <c r="H11" i="113"/>
  <c r="J11" i="113"/>
  <c r="L11" i="113"/>
  <c r="N11" i="113"/>
  <c r="N14" i="113"/>
  <c r="H14" i="113"/>
  <c r="L14" i="113"/>
  <c r="N28" i="113"/>
  <c r="N31" i="113"/>
  <c r="L31" i="113"/>
  <c r="N35" i="113"/>
  <c r="J35" i="113"/>
  <c r="L35" i="113"/>
  <c r="L40" i="113"/>
  <c r="N40" i="113"/>
  <c r="H40" i="113"/>
  <c r="J40" i="113"/>
  <c r="P43" i="113"/>
  <c r="L43" i="113"/>
  <c r="N43" i="113"/>
  <c r="L45" i="113"/>
  <c r="N45" i="113"/>
  <c r="H45" i="113"/>
  <c r="P51" i="113"/>
  <c r="L51" i="113"/>
  <c r="N51" i="113"/>
  <c r="H51" i="113"/>
  <c r="J51" i="113"/>
  <c r="N16" i="113"/>
  <c r="L16" i="113"/>
  <c r="P17" i="113"/>
  <c r="N20" i="113"/>
  <c r="L20" i="113"/>
  <c r="N23" i="113"/>
  <c r="L23" i="113"/>
  <c r="N30" i="113"/>
  <c r="P31" i="113"/>
  <c r="N34" i="113"/>
  <c r="J34" i="113"/>
  <c r="L34" i="113"/>
  <c r="P35" i="113"/>
  <c r="P40" i="113"/>
  <c r="L42" i="113"/>
  <c r="N42" i="113"/>
  <c r="P45" i="113"/>
  <c r="P48" i="113"/>
  <c r="L48" i="113"/>
  <c r="N48" i="113"/>
  <c r="J48" i="113"/>
  <c r="P50" i="113"/>
  <c r="L50" i="113"/>
  <c r="N50" i="113"/>
  <c r="P53" i="113"/>
  <c r="L53" i="113"/>
  <c r="N53" i="113"/>
  <c r="H53" i="113"/>
  <c r="J53" i="113"/>
  <c r="J8" i="113"/>
  <c r="L8" i="113"/>
  <c r="N8" i="113"/>
  <c r="H10" i="113"/>
  <c r="J10" i="113"/>
  <c r="L10" i="113"/>
  <c r="N10" i="113"/>
  <c r="H12" i="113"/>
  <c r="J12" i="113"/>
  <c r="L12" i="113"/>
  <c r="N12" i="113"/>
  <c r="N15" i="113"/>
  <c r="L15" i="113"/>
  <c r="P16" i="113"/>
  <c r="N19" i="113"/>
  <c r="P23" i="113"/>
  <c r="N26" i="113"/>
  <c r="L26" i="113"/>
  <c r="P27" i="113"/>
  <c r="P30" i="113"/>
  <c r="N33" i="113"/>
  <c r="J33" i="113"/>
  <c r="L33" i="113"/>
  <c r="P34" i="113"/>
  <c r="N37" i="113"/>
  <c r="J37" i="113"/>
  <c r="L37" i="113"/>
  <c r="P39" i="113"/>
  <c r="P42" i="113"/>
  <c r="P44" i="113"/>
  <c r="L44" i="113"/>
  <c r="N44" i="113"/>
  <c r="H44" i="113"/>
  <c r="J44" i="113"/>
  <c r="L52" i="113"/>
  <c r="N52" i="113"/>
  <c r="P15" i="113"/>
  <c r="N18" i="113"/>
  <c r="L18" i="113"/>
  <c r="N21" i="113"/>
  <c r="L21" i="113"/>
  <c r="N25" i="113"/>
  <c r="P26" i="113"/>
  <c r="N29" i="113"/>
  <c r="N32" i="113"/>
  <c r="L32" i="113"/>
  <c r="P33" i="113"/>
  <c r="N36" i="113"/>
  <c r="H36" i="113"/>
  <c r="L36" i="113"/>
  <c r="P41" i="113"/>
  <c r="L41" i="113"/>
  <c r="N41" i="113"/>
  <c r="L46" i="113"/>
  <c r="N46" i="113"/>
  <c r="P47" i="113"/>
  <c r="P49" i="113"/>
  <c r="L49" i="113"/>
  <c r="N49" i="113"/>
  <c r="H49" i="113"/>
  <c r="P52" i="113"/>
  <c r="H8" i="114"/>
  <c r="L8" i="114"/>
  <c r="N8" i="114"/>
  <c r="H10" i="114"/>
  <c r="L10" i="114"/>
  <c r="N10" i="114"/>
  <c r="H12" i="114"/>
  <c r="J12" i="114"/>
  <c r="L12" i="114"/>
  <c r="N12" i="114"/>
  <c r="N16" i="114"/>
  <c r="L16" i="114"/>
  <c r="N20" i="114"/>
  <c r="L20" i="114"/>
  <c r="N23" i="114"/>
  <c r="L23" i="114"/>
  <c r="N30" i="114"/>
  <c r="L30" i="114"/>
  <c r="N34" i="114"/>
  <c r="H34" i="114"/>
  <c r="J34" i="114"/>
  <c r="L34" i="114"/>
  <c r="L42" i="114"/>
  <c r="N42" i="114"/>
  <c r="P48" i="114"/>
  <c r="L48" i="114"/>
  <c r="N48" i="114"/>
  <c r="J48" i="114"/>
  <c r="P50" i="114"/>
  <c r="L50" i="114"/>
  <c r="N50" i="114"/>
  <c r="P53" i="114"/>
  <c r="L53" i="114"/>
  <c r="N53" i="114"/>
  <c r="J53" i="114"/>
  <c r="H53" i="114"/>
  <c r="N15" i="114"/>
  <c r="L15" i="114"/>
  <c r="P16" i="114"/>
  <c r="N19" i="114"/>
  <c r="P23" i="114"/>
  <c r="N26" i="114"/>
  <c r="H26" i="114"/>
  <c r="J26" i="114"/>
  <c r="L26" i="114"/>
  <c r="P27" i="114"/>
  <c r="P30" i="114"/>
  <c r="N33" i="114"/>
  <c r="H33" i="114"/>
  <c r="J33" i="114"/>
  <c r="L33" i="114"/>
  <c r="P34" i="114"/>
  <c r="N37" i="114"/>
  <c r="L37" i="114"/>
  <c r="P39" i="114"/>
  <c r="P42" i="114"/>
  <c r="P44" i="114"/>
  <c r="L44" i="114"/>
  <c r="N44" i="114"/>
  <c r="H44" i="114"/>
  <c r="J44" i="114"/>
  <c r="L52" i="114"/>
  <c r="N52" i="114"/>
  <c r="H9" i="114"/>
  <c r="J9" i="114"/>
  <c r="L9" i="114"/>
  <c r="N9" i="114"/>
  <c r="H11" i="114"/>
  <c r="J11" i="114"/>
  <c r="L11" i="114"/>
  <c r="N11" i="114"/>
  <c r="H13" i="114"/>
  <c r="L13" i="114"/>
  <c r="N13" i="114"/>
  <c r="J13" i="114"/>
  <c r="P15" i="114"/>
  <c r="N18" i="114"/>
  <c r="J18" i="114"/>
  <c r="L18" i="114"/>
  <c r="N21" i="114"/>
  <c r="H21" i="114"/>
  <c r="J21" i="114"/>
  <c r="L21" i="114"/>
  <c r="N25" i="114"/>
  <c r="H25" i="114"/>
  <c r="P26" i="114"/>
  <c r="N29" i="114"/>
  <c r="H29" i="114"/>
  <c r="L29" i="114"/>
  <c r="N32" i="114"/>
  <c r="J32" i="114"/>
  <c r="L32" i="114"/>
  <c r="P33" i="114"/>
  <c r="N36" i="114"/>
  <c r="H36" i="114"/>
  <c r="L36" i="114"/>
  <c r="P37" i="114"/>
  <c r="P41" i="114"/>
  <c r="L41" i="114"/>
  <c r="N41" i="114"/>
  <c r="L46" i="114"/>
  <c r="N46" i="114"/>
  <c r="P47" i="114"/>
  <c r="P49" i="114"/>
  <c r="L49" i="114"/>
  <c r="H49" i="114"/>
  <c r="P52" i="114"/>
  <c r="N14" i="114"/>
  <c r="L14" i="114"/>
  <c r="P18" i="114"/>
  <c r="P25" i="114"/>
  <c r="N28" i="114"/>
  <c r="H28" i="114"/>
  <c r="N31" i="114"/>
  <c r="H31" i="114"/>
  <c r="L31" i="114"/>
  <c r="P32" i="114"/>
  <c r="N35" i="114"/>
  <c r="J35" i="114"/>
  <c r="L35" i="114"/>
  <c r="P36" i="114"/>
  <c r="L40" i="114"/>
  <c r="N40" i="114"/>
  <c r="H40" i="114"/>
  <c r="P43" i="114"/>
  <c r="L43" i="114"/>
  <c r="N43" i="114"/>
  <c r="J43" i="114"/>
  <c r="L45" i="114"/>
  <c r="N45" i="114"/>
  <c r="J45" i="114"/>
  <c r="P46" i="114"/>
  <c r="P51" i="114"/>
  <c r="L51" i="114"/>
  <c r="N51" i="114"/>
  <c r="H51" i="114"/>
  <c r="P30" i="115"/>
  <c r="P47" i="115"/>
  <c r="P52" i="115"/>
  <c r="N23" i="115"/>
  <c r="P27" i="115"/>
  <c r="H51" i="115"/>
  <c r="P16" i="115"/>
  <c r="L20" i="115"/>
  <c r="L21" i="115"/>
  <c r="N25" i="115"/>
  <c r="H26" i="115"/>
  <c r="N28" i="115"/>
  <c r="P35" i="115"/>
  <c r="L36" i="115"/>
  <c r="L42" i="115"/>
  <c r="L47" i="115"/>
  <c r="H48" i="115"/>
  <c r="H49" i="115"/>
  <c r="L52" i="115"/>
  <c r="H53" i="115"/>
  <c r="P42" i="115"/>
  <c r="L16" i="115"/>
  <c r="P39" i="115"/>
  <c r="N16" i="115"/>
  <c r="N19" i="115"/>
  <c r="P23" i="115"/>
  <c r="P26" i="115"/>
  <c r="P34" i="115"/>
  <c r="L35" i="115"/>
  <c r="P37" i="115"/>
  <c r="P46" i="115"/>
  <c r="J47" i="115"/>
  <c r="H50" i="115"/>
  <c r="J51" i="115"/>
  <c r="J52" i="115"/>
  <c r="H9" i="116"/>
  <c r="J9" i="116"/>
  <c r="L9" i="116"/>
  <c r="N9" i="116"/>
  <c r="H11" i="116"/>
  <c r="J11" i="116"/>
  <c r="L11" i="116"/>
  <c r="N11" i="116"/>
  <c r="H13" i="116"/>
  <c r="L13" i="116"/>
  <c r="J13" i="116"/>
  <c r="N13" i="116"/>
  <c r="N18" i="116"/>
  <c r="J18" i="116"/>
  <c r="L18" i="116"/>
  <c r="N21" i="116"/>
  <c r="H21" i="116"/>
  <c r="L21" i="116"/>
  <c r="H25" i="116"/>
  <c r="L25" i="116"/>
  <c r="N29" i="116"/>
  <c r="H29" i="116"/>
  <c r="J29" i="116"/>
  <c r="L29" i="116"/>
  <c r="N32" i="116"/>
  <c r="H32" i="116"/>
  <c r="L32" i="116"/>
  <c r="N36" i="116"/>
  <c r="H36" i="116"/>
  <c r="L36" i="116"/>
  <c r="P44" i="116"/>
  <c r="L44" i="116"/>
  <c r="N44" i="116"/>
  <c r="H44" i="116"/>
  <c r="J44" i="116"/>
  <c r="L47" i="116"/>
  <c r="H47" i="116"/>
  <c r="J47" i="116"/>
  <c r="N14" i="116"/>
  <c r="H14" i="116"/>
  <c r="J14" i="116"/>
  <c r="L14" i="116"/>
  <c r="N28" i="116"/>
  <c r="H28" i="116"/>
  <c r="L28" i="116"/>
  <c r="N31" i="116"/>
  <c r="H31" i="116"/>
  <c r="L31" i="116"/>
  <c r="N35" i="116"/>
  <c r="L35" i="116"/>
  <c r="P41" i="116"/>
  <c r="L41" i="116"/>
  <c r="N41" i="116"/>
  <c r="L46" i="116"/>
  <c r="N46" i="116"/>
  <c r="H46" i="116"/>
  <c r="P49" i="116"/>
  <c r="L49" i="116"/>
  <c r="H49" i="116"/>
  <c r="P51" i="116"/>
  <c r="L51" i="116"/>
  <c r="N51" i="116"/>
  <c r="H51" i="116"/>
  <c r="J51" i="116"/>
  <c r="H8" i="116"/>
  <c r="J8" i="116"/>
  <c r="L8" i="116"/>
  <c r="N8" i="116"/>
  <c r="H10" i="116"/>
  <c r="J10" i="116"/>
  <c r="L10" i="116"/>
  <c r="N10" i="116"/>
  <c r="H12" i="116"/>
  <c r="J12" i="116"/>
  <c r="L12" i="116"/>
  <c r="N12" i="116"/>
  <c r="N16" i="116"/>
  <c r="H16" i="116"/>
  <c r="J16" i="116"/>
  <c r="L16" i="116"/>
  <c r="P17" i="116"/>
  <c r="N20" i="116"/>
  <c r="H20" i="116"/>
  <c r="L20" i="116"/>
  <c r="N23" i="116"/>
  <c r="L23" i="116"/>
  <c r="N30" i="116"/>
  <c r="H30" i="116"/>
  <c r="P31" i="116"/>
  <c r="N34" i="116"/>
  <c r="H34" i="116"/>
  <c r="L34" i="116"/>
  <c r="J34" i="116"/>
  <c r="P35" i="116"/>
  <c r="H38" i="116"/>
  <c r="L38" i="116"/>
  <c r="L40" i="116"/>
  <c r="N40" i="116"/>
  <c r="H40" i="116"/>
  <c r="J40" i="116"/>
  <c r="L43" i="116"/>
  <c r="N43" i="116"/>
  <c r="H43" i="116"/>
  <c r="J43" i="116"/>
  <c r="L45" i="116"/>
  <c r="N45" i="116"/>
  <c r="H45" i="116"/>
  <c r="J45" i="116"/>
  <c r="P46" i="116"/>
  <c r="P53" i="116"/>
  <c r="L53" i="116"/>
  <c r="N53" i="116"/>
  <c r="H53" i="116"/>
  <c r="J53" i="116"/>
  <c r="N38" i="116"/>
  <c r="N15" i="116"/>
  <c r="H15" i="116"/>
  <c r="J15" i="116"/>
  <c r="P16" i="116"/>
  <c r="L19" i="116"/>
  <c r="P23" i="116"/>
  <c r="N26" i="116"/>
  <c r="H26" i="116"/>
  <c r="L26" i="116"/>
  <c r="P27" i="116"/>
  <c r="N33" i="116"/>
  <c r="H33" i="116"/>
  <c r="L33" i="116"/>
  <c r="J33" i="116"/>
  <c r="P34" i="116"/>
  <c r="N37" i="116"/>
  <c r="J37" i="116"/>
  <c r="L39" i="116"/>
  <c r="N39" i="116"/>
  <c r="P40" i="116"/>
  <c r="L42" i="116"/>
  <c r="N42" i="116"/>
  <c r="H42" i="116"/>
  <c r="P45" i="116"/>
  <c r="P48" i="116"/>
  <c r="L48" i="116"/>
  <c r="N48" i="116"/>
  <c r="J48" i="116"/>
  <c r="H48" i="116"/>
  <c r="P50" i="116"/>
  <c r="L50" i="116"/>
  <c r="N50" i="116"/>
  <c r="H50" i="116"/>
  <c r="J50" i="116"/>
  <c r="L52" i="116"/>
  <c r="N52" i="116"/>
  <c r="H52" i="116"/>
  <c r="J52" i="116"/>
  <c r="J38" i="116"/>
  <c r="F38" i="119"/>
  <c r="N38" i="119" s="1"/>
  <c r="F7" i="119"/>
  <c r="L7" i="119" s="1"/>
  <c r="F13" i="119"/>
  <c r="L13" i="119" s="1"/>
  <c r="K8" i="117"/>
  <c r="G8" i="117"/>
  <c r="P8" i="117"/>
  <c r="G20" i="118"/>
  <c r="H8" i="118"/>
  <c r="P44" i="111"/>
  <c r="P48" i="111"/>
  <c r="P43" i="111"/>
  <c r="P51" i="111"/>
  <c r="P50" i="111"/>
  <c r="P49" i="111"/>
  <c r="P53" i="111"/>
  <c r="F7" i="111"/>
  <c r="P7" i="111" s="1"/>
  <c r="L43" i="112"/>
  <c r="L51" i="112"/>
  <c r="L40" i="112"/>
  <c r="L47" i="112"/>
  <c r="L53" i="112"/>
  <c r="P44" i="112"/>
  <c r="P48" i="112"/>
  <c r="P43" i="112"/>
  <c r="P51" i="112"/>
  <c r="J44" i="112"/>
  <c r="J48" i="112"/>
  <c r="P50" i="112"/>
  <c r="J52" i="112"/>
  <c r="J43" i="112"/>
  <c r="L44" i="112"/>
  <c r="L48" i="112"/>
  <c r="P49" i="112"/>
  <c r="J51" i="112"/>
  <c r="L52" i="112"/>
  <c r="P53" i="112"/>
  <c r="J14" i="112"/>
  <c r="J16" i="112"/>
  <c r="J29" i="112"/>
  <c r="L14" i="112"/>
  <c r="L16" i="112"/>
  <c r="J20" i="112"/>
  <c r="L29" i="112"/>
  <c r="L31" i="112"/>
  <c r="J33" i="112"/>
  <c r="J15" i="112"/>
  <c r="L20" i="112"/>
  <c r="J23" i="112"/>
  <c r="L33" i="112"/>
  <c r="F7" i="112"/>
  <c r="N7" i="112" s="1"/>
  <c r="L12" i="112"/>
  <c r="L11" i="112"/>
  <c r="L10" i="112"/>
  <c r="L9" i="112"/>
  <c r="F13" i="113"/>
  <c r="L44" i="115"/>
  <c r="L53" i="115"/>
  <c r="L40" i="115"/>
  <c r="L48" i="115"/>
  <c r="L49" i="115"/>
  <c r="L51" i="115"/>
  <c r="P53" i="115"/>
  <c r="P44" i="115"/>
  <c r="J46" i="115"/>
  <c r="P48" i="115"/>
  <c r="J50" i="115"/>
  <c r="P50" i="115"/>
  <c r="P41" i="115"/>
  <c r="P49" i="115"/>
  <c r="J40" i="115"/>
  <c r="P43" i="115"/>
  <c r="J45" i="115"/>
  <c r="L46" i="115"/>
  <c r="J49" i="115"/>
  <c r="L50" i="115"/>
  <c r="P51" i="115"/>
  <c r="J53" i="115"/>
  <c r="L14" i="115"/>
  <c r="L34" i="115"/>
  <c r="L17" i="115"/>
  <c r="L29" i="115"/>
  <c r="L31" i="115"/>
  <c r="J18" i="115"/>
  <c r="J21" i="115"/>
  <c r="J35" i="115"/>
  <c r="J14" i="115"/>
  <c r="J16" i="115"/>
  <c r="L18" i="115"/>
  <c r="J29" i="115"/>
  <c r="L32" i="115"/>
  <c r="J34" i="115"/>
  <c r="J37" i="115"/>
  <c r="F7" i="115"/>
  <c r="H7" i="115" s="1"/>
  <c r="L10" i="115"/>
  <c r="L9" i="115"/>
  <c r="L8" i="115"/>
  <c r="L12" i="115"/>
  <c r="L11" i="115"/>
  <c r="H8" i="117"/>
  <c r="P13" i="116"/>
  <c r="F7" i="116"/>
  <c r="P9" i="116"/>
  <c r="P14" i="116"/>
  <c r="P8" i="116"/>
  <c r="P12" i="116"/>
  <c r="P11" i="116"/>
  <c r="P20" i="116"/>
  <c r="P29" i="116"/>
  <c r="P10" i="116"/>
  <c r="P38" i="116"/>
  <c r="P43" i="116"/>
  <c r="N8" i="115"/>
  <c r="N9" i="115"/>
  <c r="N10" i="115"/>
  <c r="N11" i="115"/>
  <c r="F13" i="115"/>
  <c r="H8" i="115"/>
  <c r="P8" i="115"/>
  <c r="H9" i="115"/>
  <c r="P9" i="115"/>
  <c r="H10" i="115"/>
  <c r="P10" i="115"/>
  <c r="H11" i="115"/>
  <c r="P11" i="115"/>
  <c r="H12" i="115"/>
  <c r="P12" i="115"/>
  <c r="N14" i="115"/>
  <c r="N21" i="115"/>
  <c r="N29" i="115"/>
  <c r="N31" i="115"/>
  <c r="N33" i="115"/>
  <c r="N36" i="115"/>
  <c r="F38" i="115"/>
  <c r="J38" i="115"/>
  <c r="N12" i="115"/>
  <c r="J8" i="115"/>
  <c r="J9" i="115"/>
  <c r="J10" i="115"/>
  <c r="J11" i="115"/>
  <c r="J12" i="115"/>
  <c r="H14" i="115"/>
  <c r="H20" i="115"/>
  <c r="H29" i="115"/>
  <c r="P9" i="114"/>
  <c r="F7" i="114"/>
  <c r="L7" i="114" s="1"/>
  <c r="P8" i="114"/>
  <c r="P12" i="114"/>
  <c r="F38" i="114"/>
  <c r="P11" i="114"/>
  <c r="P10" i="114"/>
  <c r="P13" i="114"/>
  <c r="P14" i="114"/>
  <c r="P20" i="114"/>
  <c r="P29" i="114"/>
  <c r="F7" i="113"/>
  <c r="P7" i="113" s="1"/>
  <c r="P9" i="113"/>
  <c r="P8" i="113"/>
  <c r="P12" i="113"/>
  <c r="F38" i="113"/>
  <c r="P11" i="113"/>
  <c r="P10" i="113"/>
  <c r="P13" i="113"/>
  <c r="P14" i="113"/>
  <c r="P20" i="113"/>
  <c r="P29" i="113"/>
  <c r="N8" i="112"/>
  <c r="N9" i="112"/>
  <c r="N10" i="112"/>
  <c r="N11" i="112"/>
  <c r="F13" i="112"/>
  <c r="H13" i="112" s="1"/>
  <c r="H8" i="112"/>
  <c r="P8" i="112"/>
  <c r="H9" i="112"/>
  <c r="P9" i="112"/>
  <c r="H10" i="112"/>
  <c r="P10" i="112"/>
  <c r="H11" i="112"/>
  <c r="P11" i="112"/>
  <c r="H12" i="112"/>
  <c r="P12" i="112"/>
  <c r="N14" i="112"/>
  <c r="N21" i="112"/>
  <c r="N29" i="112"/>
  <c r="N31" i="112"/>
  <c r="N33" i="112"/>
  <c r="N36" i="112"/>
  <c r="F38" i="112"/>
  <c r="J38" i="112" s="1"/>
  <c r="N12" i="112"/>
  <c r="J8" i="112"/>
  <c r="J9" i="112"/>
  <c r="J10" i="112"/>
  <c r="J11" i="112"/>
  <c r="J12" i="112"/>
  <c r="H14" i="112"/>
  <c r="H20" i="112"/>
  <c r="H29" i="112"/>
  <c r="P8" i="111"/>
  <c r="P9" i="111"/>
  <c r="P10" i="111"/>
  <c r="P11" i="111"/>
  <c r="P12" i="111"/>
  <c r="F38" i="111"/>
  <c r="J7" i="111"/>
  <c r="F13" i="111"/>
  <c r="J38" i="119" l="1"/>
  <c r="L38" i="119"/>
  <c r="J13" i="119"/>
  <c r="P7" i="116"/>
  <c r="H7" i="116"/>
  <c r="L7" i="115"/>
  <c r="H7" i="113"/>
  <c r="N13" i="112"/>
  <c r="H7" i="111"/>
  <c r="J38" i="111"/>
  <c r="N38" i="111"/>
  <c r="L38" i="111"/>
  <c r="H38" i="111"/>
  <c r="H13" i="111"/>
  <c r="L13" i="111"/>
  <c r="J13" i="111"/>
  <c r="N13" i="111"/>
  <c r="L8" i="118"/>
  <c r="M8" i="118"/>
  <c r="I8" i="118"/>
  <c r="K8" i="118"/>
  <c r="K20" i="118"/>
  <c r="N7" i="119"/>
  <c r="H7" i="119"/>
  <c r="H38" i="119"/>
  <c r="J7" i="119"/>
  <c r="N13" i="119"/>
  <c r="H13" i="119"/>
  <c r="I20" i="118"/>
  <c r="H20" i="118"/>
  <c r="M20" i="118"/>
  <c r="J20" i="118"/>
  <c r="L20" i="118"/>
  <c r="G8" i="118"/>
  <c r="J8" i="118"/>
  <c r="L7" i="112"/>
  <c r="H7" i="112"/>
  <c r="J7" i="112"/>
  <c r="P7" i="112"/>
  <c r="H13" i="113"/>
  <c r="L13" i="113"/>
  <c r="N13" i="113"/>
  <c r="J13" i="113"/>
  <c r="H38" i="113"/>
  <c r="L38" i="113"/>
  <c r="J38" i="113"/>
  <c r="N38" i="113"/>
  <c r="H38" i="114"/>
  <c r="L38" i="114"/>
  <c r="J38" i="114"/>
  <c r="N38" i="114"/>
  <c r="H7" i="114"/>
  <c r="J7" i="115"/>
  <c r="P7" i="115"/>
  <c r="N7" i="115"/>
  <c r="P13" i="111"/>
  <c r="N7" i="111"/>
  <c r="L7" i="111"/>
  <c r="P38" i="114"/>
  <c r="N13" i="115"/>
  <c r="L7" i="116"/>
  <c r="J7" i="116"/>
  <c r="N7" i="116"/>
  <c r="H13" i="115"/>
  <c r="P13" i="115"/>
  <c r="J13" i="115"/>
  <c r="L38" i="115"/>
  <c r="H38" i="115"/>
  <c r="P38" i="115"/>
  <c r="N38" i="115"/>
  <c r="L13" i="115"/>
  <c r="N7" i="114"/>
  <c r="J7" i="114"/>
  <c r="P7" i="114"/>
  <c r="N7" i="113"/>
  <c r="J7" i="113"/>
  <c r="L7" i="113"/>
  <c r="P38" i="113"/>
  <c r="L13" i="112"/>
  <c r="P13" i="112"/>
  <c r="J13" i="112"/>
  <c r="P38" i="112"/>
  <c r="H38" i="112"/>
  <c r="L38" i="112"/>
  <c r="N38" i="112"/>
  <c r="P38" i="111"/>
  <c r="F8" i="118" l="1"/>
  <c r="F20" i="118"/>
  <c r="J8" i="31" l="1"/>
  <c r="L8" i="31"/>
  <c r="N8" i="31"/>
  <c r="P8" i="31"/>
  <c r="H9" i="31"/>
  <c r="L9" i="31"/>
  <c r="N9" i="31"/>
  <c r="P9" i="31"/>
  <c r="H10" i="31"/>
  <c r="J10" i="31"/>
  <c r="N10" i="31"/>
  <c r="P10" i="31"/>
  <c r="H11" i="31"/>
  <c r="J11" i="31"/>
  <c r="L11" i="31"/>
  <c r="P11" i="31"/>
  <c r="H12" i="31"/>
  <c r="J12" i="31"/>
  <c r="L12" i="31"/>
  <c r="N12" i="31"/>
  <c r="G13" i="31"/>
  <c r="I13" i="31"/>
  <c r="K13" i="31"/>
  <c r="M13" i="31"/>
  <c r="O13" i="31"/>
  <c r="J15" i="31"/>
  <c r="N15" i="31"/>
  <c r="N16" i="31"/>
  <c r="P16" i="31"/>
  <c r="J17" i="31"/>
  <c r="L17" i="31"/>
  <c r="N17" i="31"/>
  <c r="P17" i="31"/>
  <c r="J19" i="31"/>
  <c r="L19" i="31"/>
  <c r="N19" i="31"/>
  <c r="P19" i="31"/>
  <c r="J20" i="31"/>
  <c r="N20" i="31"/>
  <c r="P20" i="31"/>
  <c r="H21" i="31"/>
  <c r="J21" i="31"/>
  <c r="H22" i="31"/>
  <c r="J22" i="31"/>
  <c r="L22" i="31"/>
  <c r="N22" i="31"/>
  <c r="P22" i="31"/>
  <c r="J23" i="31"/>
  <c r="H24" i="31"/>
  <c r="J24" i="31"/>
  <c r="L24" i="31"/>
  <c r="N24" i="31"/>
  <c r="P24" i="31"/>
  <c r="H25" i="31"/>
  <c r="N25" i="31"/>
  <c r="P25" i="31"/>
  <c r="P26" i="31"/>
  <c r="J27" i="31"/>
  <c r="N27" i="31"/>
  <c r="P27" i="31"/>
  <c r="J28" i="31"/>
  <c r="L28" i="31"/>
  <c r="P28" i="31"/>
  <c r="J30" i="31"/>
  <c r="N30" i="31"/>
  <c r="P31" i="31"/>
  <c r="H35" i="31"/>
  <c r="H36" i="31"/>
  <c r="N36" i="31"/>
  <c r="J37" i="31"/>
  <c r="L37" i="31"/>
  <c r="G38" i="31"/>
  <c r="I38" i="31"/>
  <c r="K38" i="31"/>
  <c r="M38" i="31"/>
  <c r="O38" i="31"/>
  <c r="J39" i="31"/>
  <c r="L39" i="31"/>
  <c r="N39" i="31"/>
  <c r="P39" i="31"/>
  <c r="L41" i="31"/>
  <c r="N41" i="31"/>
  <c r="J42" i="31"/>
  <c r="N45" i="31"/>
  <c r="P46" i="31"/>
  <c r="J52" i="31"/>
  <c r="M78" i="107" l="1"/>
  <c r="M64" i="107"/>
  <c r="M62" i="107"/>
  <c r="M56" i="107"/>
  <c r="M54" i="107"/>
  <c r="M50" i="107"/>
  <c r="M48" i="107"/>
  <c r="M42" i="107"/>
  <c r="L42" i="107"/>
  <c r="M40" i="107"/>
  <c r="M38" i="107"/>
  <c r="G38" i="107"/>
  <c r="M36" i="107"/>
  <c r="M34" i="107"/>
  <c r="M32" i="107"/>
  <c r="L32" i="107"/>
  <c r="G28" i="107"/>
  <c r="F99" i="107"/>
  <c r="F97" i="107"/>
  <c r="M98" i="107" s="1"/>
  <c r="F95" i="107"/>
  <c r="F93" i="107"/>
  <c r="M94" i="107" s="1"/>
  <c r="F91" i="107"/>
  <c r="F89" i="107"/>
  <c r="F87" i="107"/>
  <c r="M88" i="107" s="1"/>
  <c r="F85" i="107"/>
  <c r="L86" i="107" s="1"/>
  <c r="F83" i="107"/>
  <c r="G84" i="107" s="1"/>
  <c r="F81" i="107"/>
  <c r="F79" i="107"/>
  <c r="M80" i="107" s="1"/>
  <c r="F77" i="107"/>
  <c r="F75" i="107"/>
  <c r="M76" i="107" s="1"/>
  <c r="F73" i="107"/>
  <c r="L74" i="107" s="1"/>
  <c r="F71" i="107"/>
  <c r="M72" i="107" s="1"/>
  <c r="M69" i="107"/>
  <c r="L69" i="107"/>
  <c r="K69" i="107"/>
  <c r="J69" i="107"/>
  <c r="I69" i="107"/>
  <c r="H69" i="107"/>
  <c r="F67" i="107"/>
  <c r="M68" i="107" s="1"/>
  <c r="F65" i="107"/>
  <c r="M66" i="107" s="1"/>
  <c r="F63" i="107"/>
  <c r="F61" i="107"/>
  <c r="F59" i="107"/>
  <c r="L60" i="107" s="1"/>
  <c r="F57" i="107"/>
  <c r="F55" i="107"/>
  <c r="L56" i="107" s="1"/>
  <c r="F53" i="107"/>
  <c r="F51" i="107"/>
  <c r="M52" i="107" s="1"/>
  <c r="F49" i="107"/>
  <c r="F47" i="107"/>
  <c r="F45" i="107"/>
  <c r="F43" i="107"/>
  <c r="L44" i="107" s="1"/>
  <c r="F41" i="107"/>
  <c r="G42" i="107" s="1"/>
  <c r="F39" i="107"/>
  <c r="F37" i="107"/>
  <c r="L38" i="107" s="1"/>
  <c r="F35" i="107"/>
  <c r="F33" i="107"/>
  <c r="L34" i="107" s="1"/>
  <c r="F31" i="107"/>
  <c r="H32" i="107" s="1"/>
  <c r="F29" i="107"/>
  <c r="M30" i="107" s="1"/>
  <c r="F27" i="107"/>
  <c r="M28" i="107" s="1"/>
  <c r="F25" i="107"/>
  <c r="M24" i="107"/>
  <c r="F23" i="107"/>
  <c r="F21" i="107"/>
  <c r="M19" i="107"/>
  <c r="L19" i="107"/>
  <c r="K19" i="107"/>
  <c r="J19" i="107"/>
  <c r="I19" i="107"/>
  <c r="H19" i="107"/>
  <c r="F17" i="107"/>
  <c r="F15" i="107"/>
  <c r="F13" i="107"/>
  <c r="F11" i="107"/>
  <c r="F9" i="107"/>
  <c r="M10" i="107" s="1"/>
  <c r="M7" i="107"/>
  <c r="L7" i="107"/>
  <c r="K7" i="107"/>
  <c r="J7" i="107"/>
  <c r="I7" i="107"/>
  <c r="H7" i="107"/>
  <c r="G7" i="107"/>
  <c r="L28" i="107" l="1"/>
  <c r="F28" i="107" s="1"/>
  <c r="L84" i="107"/>
  <c r="L94" i="107"/>
  <c r="M84" i="107"/>
  <c r="L92" i="107"/>
  <c r="I92" i="107"/>
  <c r="J92" i="107"/>
  <c r="K92" i="107"/>
  <c r="H92" i="107"/>
  <c r="I100" i="107"/>
  <c r="J100" i="107"/>
  <c r="K100" i="107"/>
  <c r="H100" i="107"/>
  <c r="I94" i="107"/>
  <c r="J94" i="107"/>
  <c r="K94" i="107"/>
  <c r="H94" i="107"/>
  <c r="I88" i="107"/>
  <c r="J88" i="107"/>
  <c r="K88" i="107"/>
  <c r="H88" i="107"/>
  <c r="I96" i="107"/>
  <c r="J96" i="107"/>
  <c r="K96" i="107"/>
  <c r="H96" i="107"/>
  <c r="I90" i="107"/>
  <c r="J90" i="107"/>
  <c r="K90" i="107"/>
  <c r="H90" i="107"/>
  <c r="I98" i="107"/>
  <c r="J98" i="107"/>
  <c r="K98" i="107"/>
  <c r="H98" i="107"/>
  <c r="G100" i="107"/>
  <c r="L18" i="107"/>
  <c r="M18" i="107"/>
  <c r="J12" i="107"/>
  <c r="M12" i="107"/>
  <c r="L14" i="107"/>
  <c r="M14" i="107"/>
  <c r="J16" i="107"/>
  <c r="M16" i="107"/>
  <c r="H26" i="107"/>
  <c r="I26" i="107"/>
  <c r="J26" i="107"/>
  <c r="K26" i="107"/>
  <c r="H34" i="107"/>
  <c r="I34" i="107"/>
  <c r="J34" i="107"/>
  <c r="K34" i="107"/>
  <c r="L50" i="107"/>
  <c r="H50" i="107"/>
  <c r="I50" i="107"/>
  <c r="L58" i="107"/>
  <c r="H58" i="107"/>
  <c r="I58" i="107"/>
  <c r="J58" i="107"/>
  <c r="K58" i="107"/>
  <c r="L66" i="107"/>
  <c r="H66" i="107"/>
  <c r="J66" i="107"/>
  <c r="K66" i="107"/>
  <c r="L72" i="107"/>
  <c r="H72" i="107"/>
  <c r="J72" i="107"/>
  <c r="L80" i="107"/>
  <c r="H80" i="107"/>
  <c r="I80" i="107"/>
  <c r="J80" i="107"/>
  <c r="K80" i="107"/>
  <c r="H22" i="107"/>
  <c r="I22" i="107"/>
  <c r="J22" i="107"/>
  <c r="K22" i="107"/>
  <c r="H36" i="107"/>
  <c r="I36" i="107"/>
  <c r="J36" i="107"/>
  <c r="K36" i="107"/>
  <c r="H44" i="107"/>
  <c r="K44" i="107"/>
  <c r="H52" i="107"/>
  <c r="J52" i="107"/>
  <c r="K52" i="107"/>
  <c r="H60" i="107"/>
  <c r="I60" i="107"/>
  <c r="J60" i="107"/>
  <c r="K60" i="107"/>
  <c r="H68" i="107"/>
  <c r="K68" i="107"/>
  <c r="H74" i="107"/>
  <c r="I74" i="107"/>
  <c r="J74" i="107"/>
  <c r="K74" i="107"/>
  <c r="H82" i="107"/>
  <c r="I82" i="107"/>
  <c r="J82" i="107"/>
  <c r="K82" i="107"/>
  <c r="H24" i="107"/>
  <c r="K24" i="107"/>
  <c r="H30" i="107"/>
  <c r="I30" i="107"/>
  <c r="J30" i="107"/>
  <c r="K30" i="107"/>
  <c r="H46" i="107"/>
  <c r="I46" i="107"/>
  <c r="J46" i="107"/>
  <c r="L54" i="107"/>
  <c r="H54" i="107"/>
  <c r="I54" i="107"/>
  <c r="J54" i="107"/>
  <c r="K54" i="107"/>
  <c r="H62" i="107"/>
  <c r="I62" i="107"/>
  <c r="J62" i="107"/>
  <c r="K62" i="107"/>
  <c r="H76" i="107"/>
  <c r="I76" i="107"/>
  <c r="K76" i="107"/>
  <c r="H84" i="107"/>
  <c r="I84" i="107"/>
  <c r="J84" i="107"/>
  <c r="K84" i="107"/>
  <c r="H40" i="107"/>
  <c r="J40" i="107"/>
  <c r="K40" i="107"/>
  <c r="G48" i="107"/>
  <c r="H48" i="107"/>
  <c r="H56" i="107"/>
  <c r="I56" i="107"/>
  <c r="J56" i="107"/>
  <c r="K56" i="107"/>
  <c r="H64" i="107"/>
  <c r="J64" i="107"/>
  <c r="K64" i="107"/>
  <c r="H78" i="107"/>
  <c r="I78" i="107"/>
  <c r="J78" i="107"/>
  <c r="K78" i="107"/>
  <c r="M86" i="107"/>
  <c r="H86" i="107"/>
  <c r="I86" i="107"/>
  <c r="G32" i="107"/>
  <c r="G80" i="107"/>
  <c r="G14" i="107"/>
  <c r="I18" i="107"/>
  <c r="G34" i="107"/>
  <c r="F34" i="107" s="1"/>
  <c r="G50" i="107"/>
  <c r="G12" i="107"/>
  <c r="M60" i="107"/>
  <c r="G76" i="107"/>
  <c r="K12" i="107"/>
  <c r="L40" i="107"/>
  <c r="L48" i="107"/>
  <c r="L64" i="107"/>
  <c r="L76" i="107"/>
  <c r="L78" i="107"/>
  <c r="G88" i="107"/>
  <c r="L98" i="107"/>
  <c r="G66" i="107"/>
  <c r="L52" i="107"/>
  <c r="G72" i="107"/>
  <c r="L36" i="107"/>
  <c r="M44" i="107"/>
  <c r="G58" i="107"/>
  <c r="L68" i="107"/>
  <c r="L82" i="107"/>
  <c r="G92" i="107"/>
  <c r="M96" i="107"/>
  <c r="K14" i="107"/>
  <c r="I16" i="107"/>
  <c r="G26" i="107"/>
  <c r="G30" i="107"/>
  <c r="G46" i="107"/>
  <c r="G54" i="107"/>
  <c r="M58" i="107"/>
  <c r="G62" i="107"/>
  <c r="L90" i="107"/>
  <c r="M92" i="107"/>
  <c r="G96" i="107"/>
  <c r="M100" i="107"/>
  <c r="I12" i="107"/>
  <c r="K16" i="107"/>
  <c r="G18" i="107"/>
  <c r="L30" i="107"/>
  <c r="G36" i="107"/>
  <c r="G44" i="107"/>
  <c r="L46" i="107"/>
  <c r="G52" i="107"/>
  <c r="G60" i="107"/>
  <c r="L62" i="107"/>
  <c r="G68" i="107"/>
  <c r="M74" i="107"/>
  <c r="G78" i="107"/>
  <c r="M82" i="107"/>
  <c r="G86" i="107"/>
  <c r="L88" i="107"/>
  <c r="M90" i="107"/>
  <c r="G94" i="107"/>
  <c r="L96" i="107"/>
  <c r="M46" i="107"/>
  <c r="I14" i="107"/>
  <c r="G16" i="107"/>
  <c r="K18" i="107"/>
  <c r="G40" i="107"/>
  <c r="G56" i="107"/>
  <c r="F56" i="107" s="1"/>
  <c r="G64" i="107"/>
  <c r="G74" i="107"/>
  <c r="G82" i="107"/>
  <c r="G90" i="107"/>
  <c r="G98" i="107"/>
  <c r="L100" i="107"/>
  <c r="H10" i="107"/>
  <c r="F19" i="107"/>
  <c r="I20" i="107" s="1"/>
  <c r="G24" i="107"/>
  <c r="L26" i="107"/>
  <c r="K10" i="107"/>
  <c r="L24" i="107"/>
  <c r="F69" i="107"/>
  <c r="L70" i="107" s="1"/>
  <c r="F7" i="107"/>
  <c r="I8" i="107" s="1"/>
  <c r="G10" i="107"/>
  <c r="M22" i="107"/>
  <c r="G22" i="107"/>
  <c r="L22" i="107"/>
  <c r="L10" i="107"/>
  <c r="J10" i="107"/>
  <c r="M26" i="107"/>
  <c r="I10" i="107"/>
  <c r="H12" i="107"/>
  <c r="L12" i="107"/>
  <c r="J14" i="107"/>
  <c r="H16" i="107"/>
  <c r="L16" i="107"/>
  <c r="J18" i="107"/>
  <c r="H14" i="107"/>
  <c r="H18" i="107"/>
  <c r="F99" i="106"/>
  <c r="F97" i="106"/>
  <c r="F95" i="106"/>
  <c r="F93" i="106"/>
  <c r="F91" i="106"/>
  <c r="F89" i="106"/>
  <c r="F87" i="106"/>
  <c r="F85" i="106"/>
  <c r="F83" i="106"/>
  <c r="F81" i="106"/>
  <c r="F79" i="106"/>
  <c r="F77" i="106"/>
  <c r="F75" i="106"/>
  <c r="F73" i="106"/>
  <c r="F71" i="106"/>
  <c r="F67" i="106"/>
  <c r="F65" i="106"/>
  <c r="F63" i="106"/>
  <c r="F61" i="106"/>
  <c r="F59" i="106"/>
  <c r="F57" i="106"/>
  <c r="F55" i="106"/>
  <c r="F53" i="106"/>
  <c r="F51" i="106"/>
  <c r="F49" i="106"/>
  <c r="F47" i="106"/>
  <c r="N48" i="106" s="1"/>
  <c r="F45" i="106"/>
  <c r="F43" i="106"/>
  <c r="F41" i="106"/>
  <c r="F39" i="106"/>
  <c r="F37" i="106"/>
  <c r="F35" i="106"/>
  <c r="F33" i="106"/>
  <c r="F31" i="106"/>
  <c r="H32" i="106" s="1"/>
  <c r="F29" i="106"/>
  <c r="F27" i="106"/>
  <c r="N28" i="106" s="1"/>
  <c r="F25" i="106"/>
  <c r="F23" i="106"/>
  <c r="F21" i="106"/>
  <c r="F17" i="106"/>
  <c r="F15" i="106"/>
  <c r="F13" i="106"/>
  <c r="F11" i="106"/>
  <c r="F9" i="106"/>
  <c r="F99" i="104"/>
  <c r="F97" i="104"/>
  <c r="F95" i="104"/>
  <c r="F93" i="104"/>
  <c r="F91" i="104"/>
  <c r="F89" i="104"/>
  <c r="F87" i="104"/>
  <c r="F85" i="104"/>
  <c r="F83" i="104"/>
  <c r="F81" i="104"/>
  <c r="F79" i="104"/>
  <c r="F77" i="104"/>
  <c r="F75" i="104"/>
  <c r="F73" i="104"/>
  <c r="F71" i="104"/>
  <c r="F67" i="104"/>
  <c r="F65" i="104"/>
  <c r="F63" i="104"/>
  <c r="F61" i="104"/>
  <c r="F59" i="104"/>
  <c r="F57" i="104"/>
  <c r="F55" i="104"/>
  <c r="F53" i="104"/>
  <c r="F51" i="104"/>
  <c r="F49" i="104"/>
  <c r="F47" i="104"/>
  <c r="F45" i="104"/>
  <c r="F43" i="104"/>
  <c r="F41" i="104"/>
  <c r="F39" i="104"/>
  <c r="F37" i="104"/>
  <c r="F35" i="104"/>
  <c r="F33" i="104"/>
  <c r="F31" i="104"/>
  <c r="I32" i="104" s="1"/>
  <c r="F29" i="104"/>
  <c r="F27" i="104"/>
  <c r="H28" i="104" s="1"/>
  <c r="F25" i="104"/>
  <c r="F23" i="104"/>
  <c r="F21" i="104"/>
  <c r="F17" i="104"/>
  <c r="F15" i="104"/>
  <c r="F13" i="104"/>
  <c r="F11" i="104"/>
  <c r="F9" i="104"/>
  <c r="F94" i="107" l="1"/>
  <c r="F72" i="107"/>
  <c r="F84" i="107"/>
  <c r="F86" i="107"/>
  <c r="F54" i="107"/>
  <c r="F98" i="107"/>
  <c r="F88" i="107"/>
  <c r="F52" i="107"/>
  <c r="F76" i="107"/>
  <c r="F68" i="107"/>
  <c r="F18" i="107"/>
  <c r="F80" i="107"/>
  <c r="F44" i="107"/>
  <c r="F62" i="107"/>
  <c r="F36" i="107"/>
  <c r="F14" i="107"/>
  <c r="F64" i="107"/>
  <c r="F96" i="107"/>
  <c r="F92" i="107"/>
  <c r="F78" i="107"/>
  <c r="H70" i="107"/>
  <c r="F46" i="107"/>
  <c r="F30" i="107"/>
  <c r="F16" i="107"/>
  <c r="K8" i="107"/>
  <c r="J74" i="106"/>
  <c r="N74" i="106"/>
  <c r="G74" i="106"/>
  <c r="K74" i="106"/>
  <c r="H74" i="106"/>
  <c r="I74" i="106"/>
  <c r="J82" i="106"/>
  <c r="N82" i="106"/>
  <c r="G82" i="106"/>
  <c r="K82" i="106"/>
  <c r="H82" i="106"/>
  <c r="I82" i="106"/>
  <c r="J90" i="106"/>
  <c r="N90" i="106"/>
  <c r="G90" i="106"/>
  <c r="K90" i="106"/>
  <c r="H90" i="106"/>
  <c r="I90" i="106"/>
  <c r="J98" i="106"/>
  <c r="N98" i="106"/>
  <c r="H98" i="106"/>
  <c r="I98" i="106"/>
  <c r="J76" i="106"/>
  <c r="N76" i="106"/>
  <c r="I76" i="106"/>
  <c r="J84" i="106"/>
  <c r="N84" i="106"/>
  <c r="K84" i="106"/>
  <c r="I84" i="106"/>
  <c r="J92" i="106"/>
  <c r="N92" i="106"/>
  <c r="H92" i="106"/>
  <c r="I92" i="106"/>
  <c r="J100" i="106"/>
  <c r="N100" i="106"/>
  <c r="G100" i="106"/>
  <c r="H100" i="106"/>
  <c r="I100" i="106"/>
  <c r="J78" i="106"/>
  <c r="I78" i="106"/>
  <c r="J86" i="106"/>
  <c r="N86" i="106"/>
  <c r="H86" i="106"/>
  <c r="I86" i="106"/>
  <c r="J94" i="106"/>
  <c r="N94" i="106"/>
  <c r="G94" i="106"/>
  <c r="K94" i="106"/>
  <c r="H94" i="106"/>
  <c r="I94" i="106"/>
  <c r="J72" i="106"/>
  <c r="I72" i="106"/>
  <c r="J80" i="106"/>
  <c r="N80" i="106"/>
  <c r="G80" i="106"/>
  <c r="H80" i="106"/>
  <c r="I80" i="106"/>
  <c r="J88" i="106"/>
  <c r="N88" i="106"/>
  <c r="H88" i="106"/>
  <c r="I88" i="106"/>
  <c r="J96" i="106"/>
  <c r="N96" i="106"/>
  <c r="G96" i="106"/>
  <c r="K96" i="106"/>
  <c r="H96" i="106"/>
  <c r="I96" i="106"/>
  <c r="G26" i="106"/>
  <c r="I26" i="106"/>
  <c r="J26" i="106"/>
  <c r="H26" i="106"/>
  <c r="N26" i="106"/>
  <c r="K58" i="106"/>
  <c r="J58" i="106"/>
  <c r="I58" i="106"/>
  <c r="N58" i="106"/>
  <c r="K36" i="106"/>
  <c r="I36" i="106"/>
  <c r="N36" i="106"/>
  <c r="J36" i="106"/>
  <c r="N44" i="106"/>
  <c r="H44" i="106"/>
  <c r="J44" i="106"/>
  <c r="J68" i="106"/>
  <c r="I68" i="106"/>
  <c r="J24" i="106"/>
  <c r="H24" i="106"/>
  <c r="G40" i="106"/>
  <c r="N40" i="106"/>
  <c r="H40" i="106"/>
  <c r="I40" i="106"/>
  <c r="J40" i="106"/>
  <c r="I56" i="106"/>
  <c r="J56" i="106"/>
  <c r="H56" i="106"/>
  <c r="N56" i="106"/>
  <c r="G64" i="106"/>
  <c r="J64" i="106"/>
  <c r="H64" i="106"/>
  <c r="I64" i="106"/>
  <c r="N64" i="106"/>
  <c r="N34" i="106"/>
  <c r="H34" i="106"/>
  <c r="J34" i="106"/>
  <c r="G50" i="106"/>
  <c r="I50" i="106"/>
  <c r="J50" i="106"/>
  <c r="G66" i="106"/>
  <c r="K66" i="106"/>
  <c r="I66" i="106"/>
  <c r="J66" i="106"/>
  <c r="H66" i="106"/>
  <c r="N66" i="106"/>
  <c r="N52" i="106"/>
  <c r="H52" i="106"/>
  <c r="I52" i="106"/>
  <c r="J52" i="106"/>
  <c r="G60" i="106"/>
  <c r="K60" i="106"/>
  <c r="J60" i="106"/>
  <c r="H60" i="106"/>
  <c r="I60" i="106"/>
  <c r="N60" i="106"/>
  <c r="G22" i="106"/>
  <c r="J22" i="106"/>
  <c r="H22" i="106"/>
  <c r="I22" i="106"/>
  <c r="K30" i="106"/>
  <c r="J30" i="106"/>
  <c r="H30" i="106"/>
  <c r="I30" i="106"/>
  <c r="N30" i="106"/>
  <c r="N46" i="106"/>
  <c r="H46" i="106"/>
  <c r="J46" i="106"/>
  <c r="H54" i="106"/>
  <c r="J54" i="106"/>
  <c r="I62" i="106"/>
  <c r="J62" i="106"/>
  <c r="H62" i="106"/>
  <c r="N62" i="106"/>
  <c r="G14" i="106"/>
  <c r="K14" i="106"/>
  <c r="H14" i="106"/>
  <c r="I14" i="106"/>
  <c r="J14" i="106"/>
  <c r="N14" i="106"/>
  <c r="G16" i="106"/>
  <c r="K16" i="106"/>
  <c r="I16" i="106"/>
  <c r="H16" i="106"/>
  <c r="J16" i="106"/>
  <c r="N16" i="106"/>
  <c r="G10" i="106"/>
  <c r="K10" i="106"/>
  <c r="H10" i="106"/>
  <c r="I10" i="106"/>
  <c r="J10" i="106"/>
  <c r="N10" i="106"/>
  <c r="G18" i="106"/>
  <c r="K18" i="106"/>
  <c r="I18" i="106"/>
  <c r="H18" i="106"/>
  <c r="J18" i="106"/>
  <c r="N18" i="106"/>
  <c r="G12" i="106"/>
  <c r="K12" i="106"/>
  <c r="H12" i="106"/>
  <c r="J12" i="106"/>
  <c r="N12" i="106"/>
  <c r="I12" i="106"/>
  <c r="H12" i="104"/>
  <c r="I12" i="104"/>
  <c r="G12" i="104"/>
  <c r="J12" i="104"/>
  <c r="N12" i="104"/>
  <c r="H22" i="104"/>
  <c r="I22" i="104"/>
  <c r="G22" i="104"/>
  <c r="J22" i="104"/>
  <c r="N22" i="104"/>
  <c r="I30" i="104"/>
  <c r="J30" i="104"/>
  <c r="N30" i="104"/>
  <c r="K30" i="104"/>
  <c r="H46" i="104"/>
  <c r="I46" i="104"/>
  <c r="J46" i="104"/>
  <c r="H54" i="104"/>
  <c r="I54" i="104"/>
  <c r="H62" i="104"/>
  <c r="I62" i="104"/>
  <c r="J62" i="104"/>
  <c r="J72" i="104"/>
  <c r="G72" i="104"/>
  <c r="H80" i="104"/>
  <c r="I80" i="104"/>
  <c r="J80" i="104"/>
  <c r="G80" i="104"/>
  <c r="H88" i="104"/>
  <c r="I88" i="104"/>
  <c r="J88" i="104"/>
  <c r="G88" i="104"/>
  <c r="H96" i="104"/>
  <c r="L96" i="104"/>
  <c r="I96" i="104"/>
  <c r="J96" i="104"/>
  <c r="K96" i="104"/>
  <c r="G96" i="104"/>
  <c r="N96" i="104"/>
  <c r="H14" i="104"/>
  <c r="I14" i="104"/>
  <c r="M14" i="104"/>
  <c r="K14" i="104"/>
  <c r="G14" i="104"/>
  <c r="N14" i="104"/>
  <c r="J14" i="104"/>
  <c r="H24" i="104"/>
  <c r="I24" i="104"/>
  <c r="J24" i="104"/>
  <c r="H40" i="104"/>
  <c r="I40" i="104"/>
  <c r="J40" i="104"/>
  <c r="G40" i="104"/>
  <c r="H48" i="104"/>
  <c r="K48" i="104"/>
  <c r="H56" i="104"/>
  <c r="L56" i="104"/>
  <c r="I56" i="104"/>
  <c r="M56" i="104"/>
  <c r="J56" i="104"/>
  <c r="N56" i="104"/>
  <c r="G56" i="104"/>
  <c r="H64" i="104"/>
  <c r="I64" i="104"/>
  <c r="G64" i="104"/>
  <c r="J64" i="104"/>
  <c r="N64" i="104"/>
  <c r="H74" i="104"/>
  <c r="I74" i="104"/>
  <c r="G74" i="104"/>
  <c r="J74" i="104"/>
  <c r="N74" i="104"/>
  <c r="H82" i="104"/>
  <c r="I82" i="104"/>
  <c r="G82" i="104"/>
  <c r="J82" i="104"/>
  <c r="N82" i="104"/>
  <c r="K82" i="104"/>
  <c r="H90" i="104"/>
  <c r="I90" i="104"/>
  <c r="G90" i="104"/>
  <c r="J90" i="104"/>
  <c r="N90" i="104"/>
  <c r="H98" i="104"/>
  <c r="G98" i="104"/>
  <c r="I98" i="104"/>
  <c r="J98" i="104"/>
  <c r="N98" i="104"/>
  <c r="H16" i="104"/>
  <c r="L16" i="104"/>
  <c r="I16" i="104"/>
  <c r="J16" i="104"/>
  <c r="K16" i="104"/>
  <c r="G16" i="104"/>
  <c r="N16" i="104"/>
  <c r="H26" i="104"/>
  <c r="I26" i="104"/>
  <c r="G26" i="104"/>
  <c r="J26" i="104"/>
  <c r="H34" i="104"/>
  <c r="K34" i="104"/>
  <c r="J34" i="104"/>
  <c r="H50" i="104"/>
  <c r="I50" i="104"/>
  <c r="G50" i="104"/>
  <c r="H58" i="104"/>
  <c r="I58" i="104"/>
  <c r="J58" i="104"/>
  <c r="G58" i="104"/>
  <c r="H66" i="104"/>
  <c r="I66" i="104"/>
  <c r="J66" i="104"/>
  <c r="N66" i="104"/>
  <c r="G66" i="104"/>
  <c r="H76" i="104"/>
  <c r="I76" i="104"/>
  <c r="J76" i="104"/>
  <c r="N76" i="104"/>
  <c r="H84" i="104"/>
  <c r="I84" i="104"/>
  <c r="J84" i="104"/>
  <c r="K84" i="104"/>
  <c r="G84" i="104"/>
  <c r="H92" i="104"/>
  <c r="I92" i="104"/>
  <c r="J92" i="104"/>
  <c r="G92" i="104"/>
  <c r="H100" i="104"/>
  <c r="I100" i="104"/>
  <c r="J100" i="104"/>
  <c r="N100" i="104"/>
  <c r="K100" i="104"/>
  <c r="G100" i="104"/>
  <c r="H10" i="104"/>
  <c r="L10" i="104"/>
  <c r="I10" i="104"/>
  <c r="J10" i="104"/>
  <c r="K10" i="104"/>
  <c r="G10" i="104"/>
  <c r="N10" i="104"/>
  <c r="H18" i="104"/>
  <c r="I18" i="104"/>
  <c r="G18" i="104"/>
  <c r="J18" i="104"/>
  <c r="N18" i="104"/>
  <c r="K18" i="104"/>
  <c r="I36" i="104"/>
  <c r="J36" i="104"/>
  <c r="N36" i="104"/>
  <c r="H44" i="104"/>
  <c r="J44" i="104"/>
  <c r="H52" i="104"/>
  <c r="I52" i="104"/>
  <c r="J52" i="104"/>
  <c r="N52" i="104"/>
  <c r="K52" i="104"/>
  <c r="H60" i="104"/>
  <c r="I60" i="104"/>
  <c r="G60" i="104"/>
  <c r="J60" i="104"/>
  <c r="N60" i="104"/>
  <c r="K60" i="104"/>
  <c r="I68" i="104"/>
  <c r="J68" i="104"/>
  <c r="H78" i="104"/>
  <c r="I78" i="104"/>
  <c r="J78" i="104"/>
  <c r="H86" i="104"/>
  <c r="I86" i="104"/>
  <c r="J86" i="104"/>
  <c r="N86" i="104"/>
  <c r="H94" i="104"/>
  <c r="I94" i="104"/>
  <c r="G94" i="104"/>
  <c r="J94" i="104"/>
  <c r="N94" i="104"/>
  <c r="K94" i="104"/>
  <c r="F100" i="107"/>
  <c r="F82" i="107"/>
  <c r="J70" i="107"/>
  <c r="M20" i="107"/>
  <c r="F74" i="107"/>
  <c r="F90" i="107"/>
  <c r="F12" i="107"/>
  <c r="K20" i="107"/>
  <c r="F24" i="107"/>
  <c r="F26" i="107"/>
  <c r="F66" i="107"/>
  <c r="F40" i="107"/>
  <c r="F50" i="107"/>
  <c r="F22" i="107"/>
  <c r="L8" i="107"/>
  <c r="H8" i="107"/>
  <c r="J8" i="107"/>
  <c r="F60" i="107"/>
  <c r="J20" i="107"/>
  <c r="L20" i="107"/>
  <c r="H20" i="107"/>
  <c r="M8" i="107"/>
  <c r="F42" i="107"/>
  <c r="F38" i="107"/>
  <c r="F10" i="107"/>
  <c r="F48" i="107"/>
  <c r="G20" i="107"/>
  <c r="F58" i="107"/>
  <c r="F32" i="107"/>
  <c r="K70" i="107"/>
  <c r="I70" i="107"/>
  <c r="G70" i="107"/>
  <c r="M70" i="107"/>
  <c r="G8" i="107"/>
  <c r="N99" i="63"/>
  <c r="N97" i="63"/>
  <c r="N95" i="63"/>
  <c r="N93" i="63"/>
  <c r="N91" i="63"/>
  <c r="N89" i="63"/>
  <c r="N87" i="63"/>
  <c r="N85" i="63"/>
  <c r="N86" i="63" s="1"/>
  <c r="N83" i="63"/>
  <c r="N81" i="63"/>
  <c r="N79" i="63"/>
  <c r="N77" i="63"/>
  <c r="N75" i="63"/>
  <c r="N73" i="63"/>
  <c r="P74" i="63" s="1"/>
  <c r="N71" i="63"/>
  <c r="N72" i="63" s="1"/>
  <c r="N67" i="63"/>
  <c r="N68" i="63" s="1"/>
  <c r="N65" i="63"/>
  <c r="N63" i="63"/>
  <c r="N61" i="63"/>
  <c r="N62" i="63" s="1"/>
  <c r="N59" i="63"/>
  <c r="N57" i="63"/>
  <c r="N55" i="63"/>
  <c r="N53" i="63"/>
  <c r="N51" i="63"/>
  <c r="N49" i="63"/>
  <c r="N50" i="63" s="1"/>
  <c r="N47" i="63"/>
  <c r="N48" i="63" s="1"/>
  <c r="N45" i="63"/>
  <c r="N43" i="63"/>
  <c r="N44" i="63" s="1"/>
  <c r="N41" i="63"/>
  <c r="N42" i="63" s="1"/>
  <c r="N39" i="63"/>
  <c r="N37" i="63"/>
  <c r="N38" i="63" s="1"/>
  <c r="N35" i="63"/>
  <c r="N33" i="63"/>
  <c r="N31" i="63"/>
  <c r="N32" i="63" s="1"/>
  <c r="N29" i="63"/>
  <c r="N27" i="63"/>
  <c r="N28" i="63" s="1"/>
  <c r="N25" i="63"/>
  <c r="N23" i="63"/>
  <c r="N24" i="63" s="1"/>
  <c r="N21" i="63"/>
  <c r="N17" i="63"/>
  <c r="N15" i="63"/>
  <c r="N13" i="63"/>
  <c r="N11" i="63"/>
  <c r="N9" i="63"/>
  <c r="J99" i="63"/>
  <c r="J97" i="63"/>
  <c r="J95" i="63"/>
  <c r="J93" i="63"/>
  <c r="J91" i="63"/>
  <c r="J89" i="63"/>
  <c r="J90" i="63" s="1"/>
  <c r="J87" i="63"/>
  <c r="J88" i="63" s="1"/>
  <c r="J85" i="63"/>
  <c r="J86" i="63" s="1"/>
  <c r="J83" i="63"/>
  <c r="J81" i="63"/>
  <c r="J79" i="63"/>
  <c r="J77" i="63"/>
  <c r="J75" i="63"/>
  <c r="J76" i="63" s="1"/>
  <c r="J73" i="63"/>
  <c r="J74" i="63" s="1"/>
  <c r="J71" i="63"/>
  <c r="J72" i="63" s="1"/>
  <c r="J67" i="63"/>
  <c r="J68" i="63" s="1"/>
  <c r="J65" i="63"/>
  <c r="J66" i="63" s="1"/>
  <c r="J63" i="63"/>
  <c r="J64" i="63" s="1"/>
  <c r="J61" i="63"/>
  <c r="J62" i="63" s="1"/>
  <c r="J59" i="63"/>
  <c r="J57" i="63"/>
  <c r="J55" i="63"/>
  <c r="J56" i="63" s="1"/>
  <c r="J53" i="63"/>
  <c r="J54" i="63" s="1"/>
  <c r="J51" i="63"/>
  <c r="J52" i="63" s="1"/>
  <c r="J49" i="63"/>
  <c r="J50" i="63" s="1"/>
  <c r="J47" i="63"/>
  <c r="J48" i="63" s="1"/>
  <c r="J45" i="63"/>
  <c r="J46" i="63" s="1"/>
  <c r="J43" i="63"/>
  <c r="J44" i="63" s="1"/>
  <c r="J41" i="63"/>
  <c r="J42" i="63" s="1"/>
  <c r="J39" i="63"/>
  <c r="J37" i="63"/>
  <c r="J38" i="63" s="1"/>
  <c r="J35" i="63"/>
  <c r="J33" i="63"/>
  <c r="J34" i="63" s="1"/>
  <c r="J31" i="63"/>
  <c r="J32" i="63" s="1"/>
  <c r="J29" i="63"/>
  <c r="J30" i="63" s="1"/>
  <c r="J27" i="63"/>
  <c r="J28" i="63" s="1"/>
  <c r="J25" i="63"/>
  <c r="J26" i="63" s="1"/>
  <c r="J23" i="63"/>
  <c r="J24" i="63" s="1"/>
  <c r="J21" i="63"/>
  <c r="J17" i="63"/>
  <c r="J15" i="63"/>
  <c r="J13" i="63"/>
  <c r="J11" i="63"/>
  <c r="J9" i="63"/>
  <c r="N99" i="62"/>
  <c r="N100" i="62" s="1"/>
  <c r="N97" i="62"/>
  <c r="N98" i="62" s="1"/>
  <c r="N95" i="62"/>
  <c r="N96" i="62" s="1"/>
  <c r="N93" i="62"/>
  <c r="N94" i="62" s="1"/>
  <c r="N91" i="62"/>
  <c r="N92" i="62" s="1"/>
  <c r="N89" i="62"/>
  <c r="N90" i="62" s="1"/>
  <c r="N87" i="62"/>
  <c r="N88" i="62" s="1"/>
  <c r="N85" i="62"/>
  <c r="N86" i="62" s="1"/>
  <c r="N83" i="62"/>
  <c r="N84" i="62" s="1"/>
  <c r="N81" i="62"/>
  <c r="N82" i="62" s="1"/>
  <c r="N79" i="62"/>
  <c r="N80" i="62" s="1"/>
  <c r="N77" i="62"/>
  <c r="N78" i="62" s="1"/>
  <c r="N75" i="62"/>
  <c r="N76" i="62" s="1"/>
  <c r="N73" i="62"/>
  <c r="N74" i="62" s="1"/>
  <c r="N71" i="62"/>
  <c r="N72" i="62" s="1"/>
  <c r="N67" i="62"/>
  <c r="N68" i="62" s="1"/>
  <c r="N65" i="62"/>
  <c r="N66" i="62" s="1"/>
  <c r="N63" i="62"/>
  <c r="N64" i="62" s="1"/>
  <c r="N61" i="62"/>
  <c r="N62" i="62" s="1"/>
  <c r="N59" i="62"/>
  <c r="N60" i="62" s="1"/>
  <c r="N57" i="62"/>
  <c r="N58" i="62" s="1"/>
  <c r="N55" i="62"/>
  <c r="N56" i="62" s="1"/>
  <c r="N53" i="62"/>
  <c r="N54" i="62" s="1"/>
  <c r="N51" i="62"/>
  <c r="N52" i="62" s="1"/>
  <c r="N49" i="62"/>
  <c r="N50" i="62" s="1"/>
  <c r="N47" i="62"/>
  <c r="N48" i="62" s="1"/>
  <c r="N45" i="62"/>
  <c r="N46" i="62" s="1"/>
  <c r="N43" i="62"/>
  <c r="N44" i="62" s="1"/>
  <c r="N41" i="62"/>
  <c r="N42" i="62" s="1"/>
  <c r="N39" i="62"/>
  <c r="N40" i="62" s="1"/>
  <c r="N37" i="62"/>
  <c r="N38" i="62" s="1"/>
  <c r="N35" i="62"/>
  <c r="N36" i="62" s="1"/>
  <c r="N33" i="62"/>
  <c r="N34" i="62" s="1"/>
  <c r="N31" i="62"/>
  <c r="N32" i="62" s="1"/>
  <c r="N29" i="62"/>
  <c r="N30" i="62" s="1"/>
  <c r="N27" i="62"/>
  <c r="N28" i="62" s="1"/>
  <c r="N25" i="62"/>
  <c r="N26" i="62" s="1"/>
  <c r="N23" i="62"/>
  <c r="N24" i="62" s="1"/>
  <c r="N21" i="62"/>
  <c r="N22" i="62" s="1"/>
  <c r="N17" i="62"/>
  <c r="N18" i="62" s="1"/>
  <c r="N15" i="62"/>
  <c r="N16" i="62" s="1"/>
  <c r="N13" i="62"/>
  <c r="N14" i="62" s="1"/>
  <c r="N11" i="62"/>
  <c r="N12" i="62" s="1"/>
  <c r="N9" i="62"/>
  <c r="J99" i="62"/>
  <c r="J100" i="62" s="1"/>
  <c r="J97" i="62"/>
  <c r="J98" i="62" s="1"/>
  <c r="J95" i="62"/>
  <c r="J96" i="62" s="1"/>
  <c r="J93" i="62"/>
  <c r="J94" i="62" s="1"/>
  <c r="J91" i="62"/>
  <c r="J92" i="62" s="1"/>
  <c r="J89" i="62"/>
  <c r="J90" i="62" s="1"/>
  <c r="J87" i="62"/>
  <c r="J88" i="62" s="1"/>
  <c r="J85" i="62"/>
  <c r="J86" i="62" s="1"/>
  <c r="J83" i="62"/>
  <c r="J84" i="62" s="1"/>
  <c r="J81" i="62"/>
  <c r="J82" i="62" s="1"/>
  <c r="J79" i="62"/>
  <c r="J80" i="62" s="1"/>
  <c r="J77" i="62"/>
  <c r="J78" i="62" s="1"/>
  <c r="J75" i="62"/>
  <c r="J76" i="62" s="1"/>
  <c r="J73" i="62"/>
  <c r="J74" i="62" s="1"/>
  <c r="J71" i="62"/>
  <c r="J72" i="62" s="1"/>
  <c r="J67" i="62"/>
  <c r="J68" i="62" s="1"/>
  <c r="J65" i="62"/>
  <c r="J66" i="62" s="1"/>
  <c r="J63" i="62"/>
  <c r="J64" i="62" s="1"/>
  <c r="J61" i="62"/>
  <c r="J62" i="62" s="1"/>
  <c r="J59" i="62"/>
  <c r="J60" i="62" s="1"/>
  <c r="J57" i="62"/>
  <c r="J58" i="62" s="1"/>
  <c r="J55" i="62"/>
  <c r="J56" i="62" s="1"/>
  <c r="J53" i="62"/>
  <c r="J54" i="62" s="1"/>
  <c r="J51" i="62"/>
  <c r="J52" i="62" s="1"/>
  <c r="J49" i="62"/>
  <c r="J50" i="62" s="1"/>
  <c r="J47" i="62"/>
  <c r="J48" i="62" s="1"/>
  <c r="J45" i="62"/>
  <c r="J46" i="62" s="1"/>
  <c r="J43" i="62"/>
  <c r="J44" i="62" s="1"/>
  <c r="J41" i="62"/>
  <c r="J42" i="62" s="1"/>
  <c r="J39" i="62"/>
  <c r="J40" i="62" s="1"/>
  <c r="J37" i="62"/>
  <c r="J38" i="62" s="1"/>
  <c r="J35" i="62"/>
  <c r="J36" i="62" s="1"/>
  <c r="J33" i="62"/>
  <c r="J34" i="62" s="1"/>
  <c r="J31" i="62"/>
  <c r="J32" i="62" s="1"/>
  <c r="J29" i="62"/>
  <c r="J30" i="62" s="1"/>
  <c r="J27" i="62"/>
  <c r="J28" i="62" s="1"/>
  <c r="J25" i="62"/>
  <c r="J26" i="62" s="1"/>
  <c r="J23" i="62"/>
  <c r="J24" i="62" s="1"/>
  <c r="J21" i="62"/>
  <c r="J22" i="62" s="1"/>
  <c r="J17" i="62"/>
  <c r="J18" i="62" s="1"/>
  <c r="J15" i="62"/>
  <c r="J16" i="62" s="1"/>
  <c r="J13" i="62"/>
  <c r="J14" i="62" s="1"/>
  <c r="J11" i="62"/>
  <c r="J12" i="62" s="1"/>
  <c r="J9" i="62"/>
  <c r="J10" i="62" s="1"/>
  <c r="N74" i="63" l="1"/>
  <c r="N7" i="62"/>
  <c r="N8" i="62" s="1"/>
  <c r="J18" i="63"/>
  <c r="K18" i="63"/>
  <c r="L18" i="63"/>
  <c r="M18" i="63"/>
  <c r="J36" i="63"/>
  <c r="M36" i="63"/>
  <c r="K36" i="63"/>
  <c r="J58" i="63"/>
  <c r="K58" i="63"/>
  <c r="J84" i="63"/>
  <c r="L84" i="63"/>
  <c r="K84" i="63"/>
  <c r="J92" i="63"/>
  <c r="M92" i="63"/>
  <c r="J100" i="63"/>
  <c r="K100" i="63"/>
  <c r="J12" i="63"/>
  <c r="M12" i="63"/>
  <c r="K12" i="63"/>
  <c r="J22" i="63"/>
  <c r="K22" i="63"/>
  <c r="J60" i="63"/>
  <c r="L60" i="63"/>
  <c r="J78" i="63"/>
  <c r="L78" i="63"/>
  <c r="J94" i="63"/>
  <c r="K94" i="63"/>
  <c r="K10" i="63"/>
  <c r="L10" i="63"/>
  <c r="J14" i="63"/>
  <c r="M14" i="63"/>
  <c r="K14" i="63"/>
  <c r="L14" i="63"/>
  <c r="J40" i="63"/>
  <c r="M40" i="63"/>
  <c r="J80" i="63"/>
  <c r="L80" i="63"/>
  <c r="K80" i="63"/>
  <c r="J96" i="63"/>
  <c r="L96" i="63"/>
  <c r="K96" i="63"/>
  <c r="J16" i="63"/>
  <c r="K16" i="63"/>
  <c r="L16" i="63"/>
  <c r="J82" i="63"/>
  <c r="M82" i="63"/>
  <c r="L82" i="63"/>
  <c r="K82" i="63"/>
  <c r="J98" i="63"/>
  <c r="L98" i="63"/>
  <c r="N16" i="63"/>
  <c r="O16" i="63"/>
  <c r="P16" i="63"/>
  <c r="Q16" i="63"/>
  <c r="N26" i="63"/>
  <c r="O26" i="63"/>
  <c r="N34" i="63"/>
  <c r="P34" i="63"/>
  <c r="N58" i="63"/>
  <c r="P58" i="63"/>
  <c r="N66" i="63"/>
  <c r="P66" i="63"/>
  <c r="N82" i="63"/>
  <c r="Q82" i="63"/>
  <c r="O82" i="63"/>
  <c r="P82" i="63"/>
  <c r="N90" i="63"/>
  <c r="Q90" i="63"/>
  <c r="P90" i="63"/>
  <c r="N98" i="63"/>
  <c r="Q98" i="63"/>
  <c r="O98" i="63"/>
  <c r="P98" i="63"/>
  <c r="N10" i="63"/>
  <c r="P10" i="63"/>
  <c r="Q10" i="63"/>
  <c r="N18" i="63"/>
  <c r="O18" i="63"/>
  <c r="P18" i="63"/>
  <c r="Q18" i="63"/>
  <c r="N36" i="63"/>
  <c r="P36" i="63"/>
  <c r="N52" i="63"/>
  <c r="P52" i="63"/>
  <c r="N60" i="63"/>
  <c r="O60" i="63"/>
  <c r="P60" i="63"/>
  <c r="N76" i="63"/>
  <c r="O76" i="63"/>
  <c r="P76" i="63"/>
  <c r="Q76" i="63"/>
  <c r="N84" i="63"/>
  <c r="O84" i="63"/>
  <c r="P84" i="63"/>
  <c r="N92" i="63"/>
  <c r="P92" i="63"/>
  <c r="N100" i="63"/>
  <c r="P100" i="63"/>
  <c r="Q100" i="63"/>
  <c r="N12" i="63"/>
  <c r="P12" i="63"/>
  <c r="O12" i="63"/>
  <c r="N22" i="63"/>
  <c r="O22" i="63"/>
  <c r="P22" i="63"/>
  <c r="Q22" i="63"/>
  <c r="N30" i="63"/>
  <c r="P30" i="63"/>
  <c r="N46" i="63"/>
  <c r="P46" i="63"/>
  <c r="N54" i="63"/>
  <c r="P54" i="63"/>
  <c r="N78" i="63"/>
  <c r="P78" i="63"/>
  <c r="N94" i="63"/>
  <c r="O94" i="63"/>
  <c r="P94" i="63"/>
  <c r="Q94" i="63"/>
  <c r="N14" i="63"/>
  <c r="Q14" i="63"/>
  <c r="O14" i="63"/>
  <c r="P14" i="63"/>
  <c r="P40" i="63"/>
  <c r="Q40" i="63"/>
  <c r="N56" i="63"/>
  <c r="P56" i="63"/>
  <c r="N64" i="63"/>
  <c r="P64" i="63"/>
  <c r="N80" i="63"/>
  <c r="P80" i="63"/>
  <c r="O80" i="63"/>
  <c r="N88" i="63"/>
  <c r="P88" i="63"/>
  <c r="N96" i="63"/>
  <c r="P96" i="63"/>
  <c r="Q96" i="63"/>
  <c r="O96" i="63"/>
  <c r="N40" i="63"/>
  <c r="N10" i="62"/>
  <c r="J7" i="63"/>
  <c r="J8" i="63" s="1"/>
  <c r="N7" i="63"/>
  <c r="N8" i="63" s="1"/>
  <c r="J7" i="62"/>
  <c r="J8" i="62" s="1"/>
  <c r="F70" i="107"/>
  <c r="F8" i="107"/>
  <c r="F20" i="107"/>
  <c r="J10" i="63"/>
  <c r="G7" i="77" l="1"/>
  <c r="F19" i="69" l="1"/>
  <c r="F7" i="69"/>
  <c r="Q18" i="67"/>
  <c r="P18" i="67"/>
  <c r="O18" i="67"/>
  <c r="N18" i="67"/>
  <c r="M18" i="67"/>
  <c r="L18" i="67"/>
  <c r="K18" i="67"/>
  <c r="J18" i="67"/>
  <c r="I18" i="67"/>
  <c r="H18" i="67"/>
  <c r="Q68" i="67"/>
  <c r="P68" i="67"/>
  <c r="O68" i="67"/>
  <c r="N68" i="67"/>
  <c r="M68" i="67"/>
  <c r="L68" i="67"/>
  <c r="K68" i="67"/>
  <c r="J68" i="67"/>
  <c r="I68" i="67"/>
  <c r="H68" i="67"/>
  <c r="G68" i="67"/>
  <c r="N6" i="67"/>
  <c r="L6" i="67"/>
  <c r="J6" i="67"/>
  <c r="H6" i="67"/>
  <c r="I6" i="67"/>
  <c r="F19" i="66" l="1"/>
  <c r="F99" i="64"/>
  <c r="F97" i="64"/>
  <c r="F98" i="64" s="1"/>
  <c r="F95" i="64"/>
  <c r="F93" i="64"/>
  <c r="F91" i="64"/>
  <c r="F92" i="64" s="1"/>
  <c r="F89" i="64"/>
  <c r="F87" i="64"/>
  <c r="F88" i="64" s="1"/>
  <c r="F85" i="64"/>
  <c r="F83" i="64"/>
  <c r="F84" i="64" s="1"/>
  <c r="F81" i="64"/>
  <c r="F79" i="64"/>
  <c r="F80" i="64" s="1"/>
  <c r="F77" i="64"/>
  <c r="F78" i="64" s="1"/>
  <c r="F75" i="64"/>
  <c r="F73" i="64"/>
  <c r="F71" i="64"/>
  <c r="F72" i="64" s="1"/>
  <c r="F67" i="64"/>
  <c r="F68" i="64" s="1"/>
  <c r="F65" i="64"/>
  <c r="F66" i="64" s="1"/>
  <c r="F63" i="64"/>
  <c r="F64" i="64" s="1"/>
  <c r="F61" i="64"/>
  <c r="F62" i="64" s="1"/>
  <c r="F59" i="64"/>
  <c r="F57" i="64"/>
  <c r="F55" i="64"/>
  <c r="F53" i="64"/>
  <c r="F54" i="64" s="1"/>
  <c r="F51" i="64"/>
  <c r="F49" i="64"/>
  <c r="F50" i="64" s="1"/>
  <c r="F47" i="64"/>
  <c r="F48" i="64" s="1"/>
  <c r="F45" i="64"/>
  <c r="F46" i="64" s="1"/>
  <c r="F43" i="64"/>
  <c r="F44" i="64" s="1"/>
  <c r="F41" i="64"/>
  <c r="F42" i="64" s="1"/>
  <c r="F39" i="64"/>
  <c r="F37" i="64"/>
  <c r="F38" i="64" s="1"/>
  <c r="F35" i="64"/>
  <c r="F36" i="64" s="1"/>
  <c r="F33" i="64"/>
  <c r="F34" i="64" s="1"/>
  <c r="F31" i="64"/>
  <c r="F32" i="64" s="1"/>
  <c r="F29" i="64"/>
  <c r="F30" i="64" s="1"/>
  <c r="F27" i="64"/>
  <c r="F28" i="64" s="1"/>
  <c r="F25" i="64"/>
  <c r="F26" i="64" s="1"/>
  <c r="F23" i="64"/>
  <c r="F24" i="64" s="1"/>
  <c r="F21" i="64"/>
  <c r="F17" i="64"/>
  <c r="F15" i="64"/>
  <c r="F13" i="64"/>
  <c r="F11" i="64"/>
  <c r="F9" i="64"/>
  <c r="F99" i="63"/>
  <c r="F100" i="63" s="1"/>
  <c r="F97" i="63"/>
  <c r="F98" i="63" s="1"/>
  <c r="F95" i="63"/>
  <c r="F96" i="63" s="1"/>
  <c r="F93" i="63"/>
  <c r="F94" i="63" s="1"/>
  <c r="F91" i="63"/>
  <c r="F92" i="63" s="1"/>
  <c r="F89" i="63"/>
  <c r="F90" i="63" s="1"/>
  <c r="F87" i="63"/>
  <c r="F88" i="63" s="1"/>
  <c r="F85" i="63"/>
  <c r="F86" i="63" s="1"/>
  <c r="F83" i="63"/>
  <c r="F84" i="63" s="1"/>
  <c r="F81" i="63"/>
  <c r="F82" i="63" s="1"/>
  <c r="F79" i="63"/>
  <c r="F80" i="63" s="1"/>
  <c r="F77" i="63"/>
  <c r="F78" i="63" s="1"/>
  <c r="F75" i="63"/>
  <c r="F76" i="63" s="1"/>
  <c r="F73" i="63"/>
  <c r="F74" i="63" s="1"/>
  <c r="F71" i="63"/>
  <c r="F72" i="63" s="1"/>
  <c r="F67" i="63"/>
  <c r="F68" i="63" s="1"/>
  <c r="F65" i="63"/>
  <c r="F66" i="63" s="1"/>
  <c r="F63" i="63"/>
  <c r="F64" i="63" s="1"/>
  <c r="F61" i="63"/>
  <c r="F62" i="63" s="1"/>
  <c r="F59" i="63"/>
  <c r="F60" i="63" s="1"/>
  <c r="F57" i="63"/>
  <c r="F58" i="63" s="1"/>
  <c r="F55" i="63"/>
  <c r="F56" i="63" s="1"/>
  <c r="F53" i="63"/>
  <c r="F54" i="63" s="1"/>
  <c r="F51" i="63"/>
  <c r="F52" i="63" s="1"/>
  <c r="F49" i="63"/>
  <c r="F50" i="63" s="1"/>
  <c r="F47" i="63"/>
  <c r="F48" i="63" s="1"/>
  <c r="F45" i="63"/>
  <c r="F46" i="63" s="1"/>
  <c r="F43" i="63"/>
  <c r="F44" i="63" s="1"/>
  <c r="F41" i="63"/>
  <c r="F42" i="63" s="1"/>
  <c r="F39" i="63"/>
  <c r="F40" i="63" s="1"/>
  <c r="F37" i="63"/>
  <c r="F38" i="63" s="1"/>
  <c r="F35" i="63"/>
  <c r="F36" i="63" s="1"/>
  <c r="F33" i="63"/>
  <c r="F34" i="63" s="1"/>
  <c r="F31" i="63"/>
  <c r="F32" i="63" s="1"/>
  <c r="F29" i="63"/>
  <c r="F30" i="63" s="1"/>
  <c r="F27" i="63"/>
  <c r="F28" i="63" s="1"/>
  <c r="F25" i="63"/>
  <c r="F26" i="63" s="1"/>
  <c r="F23" i="63"/>
  <c r="F24" i="63" s="1"/>
  <c r="F21" i="63"/>
  <c r="F22" i="63" s="1"/>
  <c r="F17" i="63"/>
  <c r="F18" i="63" s="1"/>
  <c r="F15" i="63"/>
  <c r="F16" i="63" s="1"/>
  <c r="F13" i="63"/>
  <c r="F14" i="63" s="1"/>
  <c r="F11" i="63"/>
  <c r="F12" i="63" s="1"/>
  <c r="F9" i="63"/>
  <c r="F99" i="62"/>
  <c r="F97" i="62"/>
  <c r="F95" i="62"/>
  <c r="F93" i="62"/>
  <c r="F91" i="62"/>
  <c r="F89" i="62"/>
  <c r="F87" i="62"/>
  <c r="F85" i="62"/>
  <c r="F83" i="62"/>
  <c r="F81" i="62"/>
  <c r="F79" i="62"/>
  <c r="F77" i="62"/>
  <c r="H78" i="62" s="1"/>
  <c r="F75" i="62"/>
  <c r="F73" i="62"/>
  <c r="F71" i="62"/>
  <c r="H72" i="62" s="1"/>
  <c r="F67" i="62"/>
  <c r="F65" i="62"/>
  <c r="F63" i="62"/>
  <c r="F61" i="62"/>
  <c r="F59" i="62"/>
  <c r="F57" i="62"/>
  <c r="F55" i="62"/>
  <c r="F53" i="62"/>
  <c r="H54" i="62" s="1"/>
  <c r="F51" i="62"/>
  <c r="H52" i="62" s="1"/>
  <c r="F49" i="62"/>
  <c r="H50" i="62" s="1"/>
  <c r="F47" i="62"/>
  <c r="H48" i="62" s="1"/>
  <c r="F45" i="62"/>
  <c r="H46" i="62" s="1"/>
  <c r="F43" i="62"/>
  <c r="F41" i="62"/>
  <c r="F42" i="62" s="1"/>
  <c r="F39" i="62"/>
  <c r="F37" i="62"/>
  <c r="F38" i="62" s="1"/>
  <c r="F35" i="62"/>
  <c r="F33" i="62"/>
  <c r="H34" i="62" s="1"/>
  <c r="F31" i="62"/>
  <c r="F32" i="62" s="1"/>
  <c r="F29" i="62"/>
  <c r="F27" i="62"/>
  <c r="F28" i="62" s="1"/>
  <c r="F25" i="62"/>
  <c r="F23" i="62"/>
  <c r="F21" i="62"/>
  <c r="F17" i="62"/>
  <c r="F15" i="62"/>
  <c r="F13" i="62"/>
  <c r="F11" i="62"/>
  <c r="F9" i="62"/>
  <c r="K20" i="66" l="1"/>
  <c r="G20" i="66"/>
  <c r="I14" i="62"/>
  <c r="G14" i="62"/>
  <c r="H14" i="62"/>
  <c r="I24" i="62"/>
  <c r="H24" i="62"/>
  <c r="I40" i="62"/>
  <c r="G40" i="62"/>
  <c r="H40" i="62"/>
  <c r="I56" i="62"/>
  <c r="H56" i="62"/>
  <c r="I64" i="62"/>
  <c r="G64" i="62"/>
  <c r="H64" i="62"/>
  <c r="G74" i="62"/>
  <c r="H74" i="62"/>
  <c r="I74" i="62"/>
  <c r="G82" i="62"/>
  <c r="H82" i="62"/>
  <c r="I82" i="62"/>
  <c r="G90" i="62"/>
  <c r="H90" i="62"/>
  <c r="I90" i="62"/>
  <c r="G98" i="62"/>
  <c r="H98" i="62"/>
  <c r="I98" i="62"/>
  <c r="G16" i="62"/>
  <c r="H16" i="62"/>
  <c r="I16" i="62"/>
  <c r="G26" i="62"/>
  <c r="H26" i="62"/>
  <c r="G58" i="62"/>
  <c r="H58" i="62"/>
  <c r="I58" i="62"/>
  <c r="H66" i="62"/>
  <c r="I66" i="62"/>
  <c r="H76" i="62"/>
  <c r="I76" i="62"/>
  <c r="G84" i="62"/>
  <c r="H84" i="62"/>
  <c r="I84" i="62"/>
  <c r="H92" i="62"/>
  <c r="I92" i="62"/>
  <c r="G100" i="62"/>
  <c r="H100" i="62"/>
  <c r="I100" i="62"/>
  <c r="G10" i="62"/>
  <c r="H10" i="62"/>
  <c r="I10" i="62"/>
  <c r="G18" i="62"/>
  <c r="H18" i="62"/>
  <c r="I18" i="62"/>
  <c r="H36" i="62"/>
  <c r="I36" i="62"/>
  <c r="H44" i="62"/>
  <c r="I44" i="62"/>
  <c r="G60" i="62"/>
  <c r="H60" i="62"/>
  <c r="H68" i="62"/>
  <c r="I68" i="62"/>
  <c r="H86" i="62"/>
  <c r="I86" i="62"/>
  <c r="H94" i="62"/>
  <c r="I94" i="62"/>
  <c r="G94" i="62"/>
  <c r="H12" i="62"/>
  <c r="I12" i="62"/>
  <c r="G12" i="62"/>
  <c r="H22" i="62"/>
  <c r="I22" i="62"/>
  <c r="G22" i="62"/>
  <c r="H30" i="62"/>
  <c r="G30" i="62"/>
  <c r="H62" i="62"/>
  <c r="G62" i="62"/>
  <c r="I80" i="62"/>
  <c r="G80" i="62"/>
  <c r="H80" i="62"/>
  <c r="I88" i="62"/>
  <c r="G88" i="62"/>
  <c r="H88" i="62"/>
  <c r="I96" i="62"/>
  <c r="G96" i="62"/>
  <c r="H96" i="62"/>
  <c r="F14" i="62"/>
  <c r="F24" i="62"/>
  <c r="F40" i="62"/>
  <c r="F48" i="62"/>
  <c r="F56" i="62"/>
  <c r="F64" i="62"/>
  <c r="F74" i="62"/>
  <c r="F82" i="62"/>
  <c r="F90" i="62"/>
  <c r="F98" i="62"/>
  <c r="F16" i="62"/>
  <c r="F26" i="62"/>
  <c r="F34" i="62"/>
  <c r="F50" i="62"/>
  <c r="F58" i="62"/>
  <c r="F66" i="62"/>
  <c r="F76" i="62"/>
  <c r="F84" i="62"/>
  <c r="F92" i="62"/>
  <c r="F100" i="62"/>
  <c r="F18" i="62"/>
  <c r="F36" i="62"/>
  <c r="F44" i="62"/>
  <c r="F52" i="62"/>
  <c r="F60" i="62"/>
  <c r="F68" i="62"/>
  <c r="F78" i="62"/>
  <c r="F86" i="62"/>
  <c r="F94" i="62"/>
  <c r="F22" i="62"/>
  <c r="F30" i="62"/>
  <c r="F46" i="62"/>
  <c r="F54" i="62"/>
  <c r="F62" i="62"/>
  <c r="F72" i="62"/>
  <c r="F80" i="62"/>
  <c r="F88" i="62"/>
  <c r="F96" i="62"/>
  <c r="F76" i="64"/>
  <c r="H76" i="64"/>
  <c r="F10" i="64"/>
  <c r="G10" i="64"/>
  <c r="H10" i="64"/>
  <c r="F18" i="64"/>
  <c r="G18" i="64"/>
  <c r="H18" i="64"/>
  <c r="I18" i="64"/>
  <c r="F52" i="64"/>
  <c r="H52" i="64"/>
  <c r="F60" i="64"/>
  <c r="G60" i="64"/>
  <c r="H60" i="64"/>
  <c r="F86" i="64"/>
  <c r="H86" i="64"/>
  <c r="I86" i="64"/>
  <c r="F94" i="64"/>
  <c r="H94" i="64"/>
  <c r="F12" i="64"/>
  <c r="I12" i="64"/>
  <c r="F22" i="64"/>
  <c r="H22" i="64"/>
  <c r="F96" i="64"/>
  <c r="H96" i="64"/>
  <c r="I96" i="64"/>
  <c r="G96" i="64"/>
  <c r="F14" i="64"/>
  <c r="I14" i="64"/>
  <c r="G14" i="64"/>
  <c r="H14" i="64"/>
  <c r="F40" i="64"/>
  <c r="I40" i="64"/>
  <c r="F56" i="64"/>
  <c r="I56" i="64"/>
  <c r="F74" i="64"/>
  <c r="I74" i="64"/>
  <c r="F82" i="64"/>
  <c r="H82" i="64"/>
  <c r="F90" i="64"/>
  <c r="H90" i="64"/>
  <c r="F16" i="64"/>
  <c r="G16" i="64"/>
  <c r="H16" i="64"/>
  <c r="I16" i="64"/>
  <c r="F58" i="64"/>
  <c r="H58" i="64"/>
  <c r="G58" i="64"/>
  <c r="F100" i="64"/>
  <c r="H100" i="64"/>
  <c r="F7" i="64"/>
  <c r="F8" i="64" s="1"/>
  <c r="F10" i="62"/>
  <c r="F7" i="63"/>
  <c r="F8" i="63" s="1"/>
  <c r="F7" i="62"/>
  <c r="F8" i="62" s="1"/>
  <c r="F10" i="63"/>
  <c r="F12" i="62"/>
  <c r="K7" i="95"/>
  <c r="I7" i="95"/>
  <c r="J7" i="95"/>
  <c r="K38" i="49" l="1"/>
  <c r="K13" i="49"/>
  <c r="K7" i="49"/>
  <c r="H15" i="94" l="1"/>
  <c r="H17" i="94"/>
  <c r="H19" i="94"/>
  <c r="H24" i="94"/>
  <c r="M69" i="51" l="1"/>
  <c r="L69" i="51"/>
  <c r="K69" i="51"/>
  <c r="J69" i="51"/>
  <c r="M19" i="51"/>
  <c r="L19" i="51"/>
  <c r="K19" i="51"/>
  <c r="J19" i="51"/>
  <c r="G13" i="50"/>
  <c r="I13" i="50"/>
  <c r="K13" i="50"/>
  <c r="G38" i="50"/>
  <c r="I38" i="50"/>
  <c r="K38" i="50"/>
  <c r="G11" i="48"/>
  <c r="H11" i="48"/>
  <c r="L11" i="48"/>
  <c r="G13" i="48"/>
  <c r="H13" i="48"/>
  <c r="L13" i="48"/>
  <c r="G17" i="48"/>
  <c r="H17" i="48"/>
  <c r="L17" i="48"/>
  <c r="G19" i="48"/>
  <c r="H19" i="48"/>
  <c r="L19" i="48"/>
  <c r="G20" i="48"/>
  <c r="G21" i="48" s="1"/>
  <c r="H20" i="48"/>
  <c r="L20" i="48"/>
  <c r="G23" i="48"/>
  <c r="H23" i="48"/>
  <c r="L23" i="48"/>
  <c r="G25" i="48"/>
  <c r="H25" i="48"/>
  <c r="L25" i="48"/>
  <c r="G27" i="48"/>
  <c r="H27" i="48"/>
  <c r="L27" i="48"/>
  <c r="G29" i="48"/>
  <c r="H29" i="48"/>
  <c r="L29" i="48"/>
  <c r="G31" i="48"/>
  <c r="H31" i="48"/>
  <c r="L31" i="48"/>
  <c r="G33" i="48"/>
  <c r="H33" i="48"/>
  <c r="L33" i="48"/>
  <c r="G35" i="48"/>
  <c r="H35" i="48"/>
  <c r="L35" i="48"/>
  <c r="G37" i="48"/>
  <c r="H37" i="48"/>
  <c r="L37" i="48"/>
  <c r="G39" i="48"/>
  <c r="H39" i="48"/>
  <c r="L39" i="48"/>
  <c r="G41" i="48"/>
  <c r="H41" i="48"/>
  <c r="L41" i="48"/>
  <c r="G43" i="48"/>
  <c r="H43" i="48"/>
  <c r="L43" i="48"/>
  <c r="G45" i="48"/>
  <c r="H45" i="48"/>
  <c r="L45" i="48"/>
  <c r="G47" i="48"/>
  <c r="H47" i="48"/>
  <c r="L47" i="48"/>
  <c r="G49" i="48"/>
  <c r="H49" i="48"/>
  <c r="L49" i="48"/>
  <c r="G51" i="48"/>
  <c r="H51" i="48"/>
  <c r="L51" i="48"/>
  <c r="G53" i="48"/>
  <c r="H53" i="48"/>
  <c r="L53" i="48"/>
  <c r="G55" i="48"/>
  <c r="H55" i="48"/>
  <c r="L55" i="48"/>
  <c r="K38" i="47"/>
  <c r="I38" i="47"/>
  <c r="G38" i="47"/>
  <c r="K13" i="47"/>
  <c r="I13" i="47"/>
  <c r="G13" i="47"/>
  <c r="N19" i="44"/>
  <c r="M19" i="44"/>
  <c r="L19" i="44"/>
  <c r="K19" i="44"/>
  <c r="J19" i="44"/>
  <c r="I19" i="44"/>
  <c r="H19" i="44"/>
  <c r="G19" i="44"/>
  <c r="F13" i="47" l="1"/>
  <c r="H13" i="47" s="1"/>
  <c r="F19" i="44"/>
  <c r="F69" i="44"/>
  <c r="H21" i="48"/>
  <c r="L21" i="48"/>
  <c r="F99" i="43"/>
  <c r="F97" i="43"/>
  <c r="F95" i="43"/>
  <c r="F93" i="43"/>
  <c r="F91" i="43"/>
  <c r="F89" i="43"/>
  <c r="F87" i="43"/>
  <c r="F85" i="43"/>
  <c r="F83" i="43"/>
  <c r="F81" i="43"/>
  <c r="F79" i="43"/>
  <c r="F77" i="43"/>
  <c r="F75" i="43"/>
  <c r="F73" i="43"/>
  <c r="F71" i="43"/>
  <c r="F67" i="43"/>
  <c r="F65" i="43"/>
  <c r="F63" i="43"/>
  <c r="F61" i="43"/>
  <c r="F59" i="43"/>
  <c r="F57" i="43"/>
  <c r="F55" i="43"/>
  <c r="F53" i="43"/>
  <c r="F51" i="43"/>
  <c r="F49" i="43"/>
  <c r="F47" i="43"/>
  <c r="L48" i="43" s="1"/>
  <c r="F45" i="43"/>
  <c r="F43" i="43"/>
  <c r="F41" i="43"/>
  <c r="F39" i="43"/>
  <c r="F37" i="43"/>
  <c r="F35" i="43"/>
  <c r="F33" i="43"/>
  <c r="F31" i="43"/>
  <c r="N32" i="43" s="1"/>
  <c r="F29" i="43"/>
  <c r="F27" i="43"/>
  <c r="K28" i="43" s="1"/>
  <c r="F25" i="43"/>
  <c r="F23" i="43"/>
  <c r="F21" i="43"/>
  <c r="F17" i="43"/>
  <c r="F15" i="43"/>
  <c r="F13" i="43"/>
  <c r="F11" i="43"/>
  <c r="F9" i="43"/>
  <c r="G70" i="44" l="1"/>
  <c r="K70" i="44"/>
  <c r="H70" i="44"/>
  <c r="L70" i="44"/>
  <c r="I70" i="44"/>
  <c r="M70" i="44"/>
  <c r="N70" i="44"/>
  <c r="J70" i="44"/>
  <c r="H10" i="43"/>
  <c r="L10" i="43"/>
  <c r="I10" i="43"/>
  <c r="M10" i="43"/>
  <c r="J10" i="43"/>
  <c r="N10" i="43"/>
  <c r="G10" i="43"/>
  <c r="K10" i="43"/>
  <c r="L18" i="43"/>
  <c r="I18" i="43"/>
  <c r="M18" i="43"/>
  <c r="J18" i="43"/>
  <c r="N18" i="43"/>
  <c r="K18" i="43"/>
  <c r="M36" i="43"/>
  <c r="N36" i="43"/>
  <c r="L44" i="43"/>
  <c r="M44" i="43"/>
  <c r="L52" i="43"/>
  <c r="M52" i="43"/>
  <c r="J52" i="43"/>
  <c r="N52" i="43"/>
  <c r="K52" i="43"/>
  <c r="L60" i="43"/>
  <c r="M60" i="43"/>
  <c r="N60" i="43"/>
  <c r="L68" i="43"/>
  <c r="N68" i="43"/>
  <c r="L78" i="43"/>
  <c r="M78" i="43"/>
  <c r="N78" i="43"/>
  <c r="L86" i="43"/>
  <c r="M86" i="43"/>
  <c r="N86" i="43"/>
  <c r="K86" i="43"/>
  <c r="L94" i="43"/>
  <c r="J94" i="43"/>
  <c r="N94" i="43"/>
  <c r="I94" i="43"/>
  <c r="K94" i="43"/>
  <c r="M94" i="43"/>
  <c r="L12" i="43"/>
  <c r="I12" i="43"/>
  <c r="M12" i="43"/>
  <c r="J12" i="43"/>
  <c r="N12" i="43"/>
  <c r="K12" i="43"/>
  <c r="H22" i="43"/>
  <c r="L22" i="43"/>
  <c r="M22" i="43"/>
  <c r="J22" i="43"/>
  <c r="N22" i="43"/>
  <c r="G22" i="43"/>
  <c r="K22" i="43"/>
  <c r="M30" i="43"/>
  <c r="J30" i="43"/>
  <c r="N30" i="43"/>
  <c r="L46" i="43"/>
  <c r="J46" i="43"/>
  <c r="N46" i="43"/>
  <c r="K46" i="43"/>
  <c r="M54" i="43"/>
  <c r="J54" i="43"/>
  <c r="L62" i="43"/>
  <c r="M62" i="43"/>
  <c r="J62" i="43"/>
  <c r="N62" i="43"/>
  <c r="K62" i="43"/>
  <c r="L72" i="43"/>
  <c r="J72" i="43"/>
  <c r="L80" i="43"/>
  <c r="M80" i="43"/>
  <c r="J80" i="43"/>
  <c r="N80" i="43"/>
  <c r="K80" i="43"/>
  <c r="L88" i="43"/>
  <c r="J88" i="43"/>
  <c r="N88" i="43"/>
  <c r="K88" i="43"/>
  <c r="H96" i="43"/>
  <c r="L96" i="43"/>
  <c r="J96" i="43"/>
  <c r="N96" i="43"/>
  <c r="I96" i="43"/>
  <c r="K96" i="43"/>
  <c r="M96" i="43"/>
  <c r="H14" i="43"/>
  <c r="L14" i="43"/>
  <c r="I14" i="43"/>
  <c r="M14" i="43"/>
  <c r="J14" i="43"/>
  <c r="N14" i="43"/>
  <c r="K14" i="43"/>
  <c r="L24" i="43"/>
  <c r="J24" i="43"/>
  <c r="N24" i="43"/>
  <c r="L40" i="43"/>
  <c r="M40" i="43"/>
  <c r="N40" i="43"/>
  <c r="K40" i="43"/>
  <c r="L56" i="43"/>
  <c r="M56" i="43"/>
  <c r="N56" i="43"/>
  <c r="K56" i="43"/>
  <c r="L64" i="43"/>
  <c r="M64" i="43"/>
  <c r="N64" i="43"/>
  <c r="H74" i="43"/>
  <c r="L74" i="43"/>
  <c r="I74" i="43"/>
  <c r="M74" i="43"/>
  <c r="J74" i="43"/>
  <c r="N74" i="43"/>
  <c r="K74" i="43"/>
  <c r="H82" i="43"/>
  <c r="L82" i="43"/>
  <c r="I82" i="43"/>
  <c r="M82" i="43"/>
  <c r="J82" i="43"/>
  <c r="N82" i="43"/>
  <c r="K82" i="43"/>
  <c r="H90" i="43"/>
  <c r="L90" i="43"/>
  <c r="I90" i="43"/>
  <c r="M90" i="43"/>
  <c r="J90" i="43"/>
  <c r="N90" i="43"/>
  <c r="G90" i="43"/>
  <c r="K90" i="43"/>
  <c r="J98" i="43"/>
  <c r="N98" i="43"/>
  <c r="I98" i="43"/>
  <c r="K98" i="43"/>
  <c r="L16" i="43"/>
  <c r="M16" i="43"/>
  <c r="N16" i="43"/>
  <c r="K16" i="43"/>
  <c r="L26" i="43"/>
  <c r="M26" i="43"/>
  <c r="J26" i="43"/>
  <c r="N26" i="43"/>
  <c r="K26" i="43"/>
  <c r="L34" i="43"/>
  <c r="M34" i="43"/>
  <c r="J34" i="43"/>
  <c r="K34" i="43"/>
  <c r="M50" i="43"/>
  <c r="K50" i="43"/>
  <c r="L58" i="43"/>
  <c r="M58" i="43"/>
  <c r="N58" i="43"/>
  <c r="L66" i="43"/>
  <c r="M66" i="43"/>
  <c r="N66" i="43"/>
  <c r="L76" i="43"/>
  <c r="N76" i="43"/>
  <c r="K76" i="43"/>
  <c r="M84" i="43"/>
  <c r="N84" i="43"/>
  <c r="L92" i="43"/>
  <c r="I92" i="43"/>
  <c r="J92" i="43"/>
  <c r="N92" i="43"/>
  <c r="K92" i="43"/>
  <c r="M92" i="43"/>
  <c r="H100" i="43"/>
  <c r="L100" i="43"/>
  <c r="J100" i="43"/>
  <c r="N100" i="43"/>
  <c r="K100" i="43"/>
  <c r="M100" i="43"/>
  <c r="G100" i="43"/>
  <c r="I100" i="43"/>
  <c r="F19" i="43"/>
  <c r="F69" i="43"/>
  <c r="H70" i="43" l="1"/>
  <c r="L70" i="43"/>
  <c r="I70" i="43"/>
  <c r="M70" i="43"/>
  <c r="J70" i="43"/>
  <c r="N70" i="43"/>
  <c r="G70" i="43"/>
  <c r="K70" i="43"/>
  <c r="H20" i="43"/>
  <c r="L20" i="43"/>
  <c r="M20" i="43"/>
  <c r="J20" i="43"/>
  <c r="N20" i="43"/>
  <c r="G20" i="43"/>
  <c r="K20" i="43"/>
  <c r="G38" i="42"/>
  <c r="G13" i="42"/>
  <c r="G7" i="42"/>
  <c r="F38" i="42"/>
  <c r="F13" i="42"/>
  <c r="F7" i="42"/>
  <c r="F62" i="106" l="1"/>
  <c r="F44" i="106"/>
  <c r="F42" i="106"/>
  <c r="F28" i="106"/>
  <c r="M100" i="103"/>
  <c r="L100" i="103"/>
  <c r="K100" i="103"/>
  <c r="J100" i="103"/>
  <c r="I100" i="103"/>
  <c r="H100" i="103"/>
  <c r="G100" i="103"/>
  <c r="M98" i="103"/>
  <c r="L98" i="103"/>
  <c r="K98" i="103"/>
  <c r="J98" i="103"/>
  <c r="I98" i="103"/>
  <c r="H98" i="103"/>
  <c r="G98" i="103"/>
  <c r="M96" i="103"/>
  <c r="L96" i="103"/>
  <c r="K96" i="103"/>
  <c r="J96" i="103"/>
  <c r="I96" i="103"/>
  <c r="H96" i="103"/>
  <c r="G96" i="103"/>
  <c r="M94" i="103"/>
  <c r="L94" i="103"/>
  <c r="K94" i="103"/>
  <c r="J94" i="103"/>
  <c r="I94" i="103"/>
  <c r="H94" i="103"/>
  <c r="G94" i="103"/>
  <c r="M92" i="103"/>
  <c r="L92" i="103"/>
  <c r="K92" i="103"/>
  <c r="J92" i="103"/>
  <c r="I92" i="103"/>
  <c r="H92" i="103"/>
  <c r="G92" i="103"/>
  <c r="M90" i="103"/>
  <c r="L90" i="103"/>
  <c r="K90" i="103"/>
  <c r="J90" i="103"/>
  <c r="I90" i="103"/>
  <c r="H90" i="103"/>
  <c r="G90" i="103"/>
  <c r="M88" i="103"/>
  <c r="L88" i="103"/>
  <c r="K88" i="103"/>
  <c r="J88" i="103"/>
  <c r="I88" i="103"/>
  <c r="H88" i="103"/>
  <c r="G88" i="103"/>
  <c r="M86" i="103"/>
  <c r="L86" i="103"/>
  <c r="K86" i="103"/>
  <c r="J86" i="103"/>
  <c r="I86" i="103"/>
  <c r="H86" i="103"/>
  <c r="G86" i="103"/>
  <c r="M84" i="103"/>
  <c r="L84" i="103"/>
  <c r="K84" i="103"/>
  <c r="J84" i="103"/>
  <c r="I84" i="103"/>
  <c r="H84" i="103"/>
  <c r="G84" i="103"/>
  <c r="M82" i="103"/>
  <c r="L82" i="103"/>
  <c r="K82" i="103"/>
  <c r="J82" i="103"/>
  <c r="I82" i="103"/>
  <c r="H82" i="103"/>
  <c r="G82" i="103"/>
  <c r="M80" i="103"/>
  <c r="L80" i="103"/>
  <c r="K80" i="103"/>
  <c r="J80" i="103"/>
  <c r="I80" i="103"/>
  <c r="H80" i="103"/>
  <c r="G80" i="103"/>
  <c r="M78" i="103"/>
  <c r="L78" i="103"/>
  <c r="K78" i="103"/>
  <c r="J78" i="103"/>
  <c r="I78" i="103"/>
  <c r="H78" i="103"/>
  <c r="G78" i="103"/>
  <c r="M76" i="103"/>
  <c r="L76" i="103"/>
  <c r="K76" i="103"/>
  <c r="J76" i="103"/>
  <c r="I76" i="103"/>
  <c r="H76" i="103"/>
  <c r="G76" i="103"/>
  <c r="M74" i="103"/>
  <c r="L74" i="103"/>
  <c r="K74" i="103"/>
  <c r="J74" i="103"/>
  <c r="I74" i="103"/>
  <c r="H74" i="103"/>
  <c r="G74" i="103"/>
  <c r="M72" i="103"/>
  <c r="L72" i="103"/>
  <c r="K72" i="103"/>
  <c r="J72" i="103"/>
  <c r="I72" i="103"/>
  <c r="H72" i="103"/>
  <c r="G72" i="103"/>
  <c r="M68" i="103"/>
  <c r="L68" i="103"/>
  <c r="K68" i="103"/>
  <c r="J68" i="103"/>
  <c r="I68" i="103"/>
  <c r="H68" i="103"/>
  <c r="G68" i="103"/>
  <c r="M66" i="103"/>
  <c r="L66" i="103"/>
  <c r="K66" i="103"/>
  <c r="J66" i="103"/>
  <c r="I66" i="103"/>
  <c r="H66" i="103"/>
  <c r="G66" i="103"/>
  <c r="M64" i="103"/>
  <c r="L64" i="103"/>
  <c r="K64" i="103"/>
  <c r="J64" i="103"/>
  <c r="I64" i="103"/>
  <c r="H64" i="103"/>
  <c r="G64" i="103"/>
  <c r="M62" i="103"/>
  <c r="L62" i="103"/>
  <c r="K62" i="103"/>
  <c r="J62" i="103"/>
  <c r="I62" i="103"/>
  <c r="H62" i="103"/>
  <c r="G62" i="103"/>
  <c r="M60" i="103"/>
  <c r="L60" i="103"/>
  <c r="K60" i="103"/>
  <c r="J60" i="103"/>
  <c r="I60" i="103"/>
  <c r="H60" i="103"/>
  <c r="G60" i="103"/>
  <c r="M58" i="103"/>
  <c r="L58" i="103"/>
  <c r="K58" i="103"/>
  <c r="J58" i="103"/>
  <c r="I58" i="103"/>
  <c r="H58" i="103"/>
  <c r="G58" i="103"/>
  <c r="M56" i="103"/>
  <c r="L56" i="103"/>
  <c r="K56" i="103"/>
  <c r="J56" i="103"/>
  <c r="I56" i="103"/>
  <c r="H56" i="103"/>
  <c r="G56" i="103"/>
  <c r="M54" i="103"/>
  <c r="L54" i="103"/>
  <c r="K54" i="103"/>
  <c r="J54" i="103"/>
  <c r="I54" i="103"/>
  <c r="H54" i="103"/>
  <c r="G54" i="103"/>
  <c r="M52" i="103"/>
  <c r="L52" i="103"/>
  <c r="K52" i="103"/>
  <c r="J52" i="103"/>
  <c r="I52" i="103"/>
  <c r="H52" i="103"/>
  <c r="G52" i="103"/>
  <c r="M50" i="103"/>
  <c r="L50" i="103"/>
  <c r="K50" i="103"/>
  <c r="J50" i="103"/>
  <c r="I50" i="103"/>
  <c r="H50" i="103"/>
  <c r="G50" i="103"/>
  <c r="M48" i="103"/>
  <c r="L48" i="103"/>
  <c r="K48" i="103"/>
  <c r="J48" i="103"/>
  <c r="I48" i="103"/>
  <c r="H48" i="103"/>
  <c r="G48" i="103"/>
  <c r="M46" i="103"/>
  <c r="L46" i="103"/>
  <c r="K46" i="103"/>
  <c r="J46" i="103"/>
  <c r="I46" i="103"/>
  <c r="H46" i="103"/>
  <c r="G46" i="103"/>
  <c r="M44" i="103"/>
  <c r="L44" i="103"/>
  <c r="K44" i="103"/>
  <c r="J44" i="103"/>
  <c r="I44" i="103"/>
  <c r="H44" i="103"/>
  <c r="G44" i="103"/>
  <c r="M42" i="103"/>
  <c r="L42" i="103"/>
  <c r="K42" i="103"/>
  <c r="J42" i="103"/>
  <c r="I42" i="103"/>
  <c r="H42" i="103"/>
  <c r="G42" i="103"/>
  <c r="M40" i="103"/>
  <c r="L40" i="103"/>
  <c r="K40" i="103"/>
  <c r="J40" i="103"/>
  <c r="I40" i="103"/>
  <c r="H40" i="103"/>
  <c r="G40" i="103"/>
  <c r="M38" i="103"/>
  <c r="L38" i="103"/>
  <c r="K38" i="103"/>
  <c r="J38" i="103"/>
  <c r="I38" i="103"/>
  <c r="H38" i="103"/>
  <c r="G38" i="103"/>
  <c r="M36" i="103"/>
  <c r="L36" i="103"/>
  <c r="K36" i="103"/>
  <c r="J36" i="103"/>
  <c r="I36" i="103"/>
  <c r="H36" i="103"/>
  <c r="G36" i="103"/>
  <c r="M34" i="103"/>
  <c r="L34" i="103"/>
  <c r="K34" i="103"/>
  <c r="J34" i="103"/>
  <c r="I34" i="103"/>
  <c r="H34" i="103"/>
  <c r="G34" i="103"/>
  <c r="M32" i="103"/>
  <c r="L32" i="103"/>
  <c r="K32" i="103"/>
  <c r="J32" i="103"/>
  <c r="I32" i="103"/>
  <c r="H32" i="103"/>
  <c r="G32" i="103"/>
  <c r="M30" i="103"/>
  <c r="L30" i="103"/>
  <c r="K30" i="103"/>
  <c r="J30" i="103"/>
  <c r="I30" i="103"/>
  <c r="H30" i="103"/>
  <c r="G30" i="103"/>
  <c r="M28" i="103"/>
  <c r="L28" i="103"/>
  <c r="K28" i="103"/>
  <c r="J28" i="103"/>
  <c r="I28" i="103"/>
  <c r="H28" i="103"/>
  <c r="G28" i="103"/>
  <c r="M26" i="103"/>
  <c r="L26" i="103"/>
  <c r="K26" i="103"/>
  <c r="J26" i="103"/>
  <c r="I26" i="103"/>
  <c r="H26" i="103"/>
  <c r="G26" i="103"/>
  <c r="M24" i="103"/>
  <c r="L24" i="103"/>
  <c r="K24" i="103"/>
  <c r="J24" i="103"/>
  <c r="I24" i="103"/>
  <c r="H24" i="103"/>
  <c r="G24" i="103"/>
  <c r="M22" i="103"/>
  <c r="L22" i="103"/>
  <c r="K22" i="103"/>
  <c r="J22" i="103"/>
  <c r="I22" i="103"/>
  <c r="H22" i="103"/>
  <c r="G22" i="103"/>
  <c r="M18" i="103"/>
  <c r="L18" i="103"/>
  <c r="K18" i="103"/>
  <c r="J18" i="103"/>
  <c r="I18" i="103"/>
  <c r="H18" i="103"/>
  <c r="G18" i="103"/>
  <c r="M16" i="103"/>
  <c r="L16" i="103"/>
  <c r="K16" i="103"/>
  <c r="J16" i="103"/>
  <c r="I16" i="103"/>
  <c r="H16" i="103"/>
  <c r="G16" i="103"/>
  <c r="M14" i="103"/>
  <c r="L14" i="103"/>
  <c r="K14" i="103"/>
  <c r="J14" i="103"/>
  <c r="I14" i="103"/>
  <c r="H14" i="103"/>
  <c r="G14" i="103"/>
  <c r="M12" i="103"/>
  <c r="L12" i="103"/>
  <c r="K12" i="103"/>
  <c r="J12" i="103"/>
  <c r="I12" i="103"/>
  <c r="H12" i="103"/>
  <c r="G12" i="103"/>
  <c r="O100" i="77"/>
  <c r="N100" i="77"/>
  <c r="M100" i="77"/>
  <c r="L100" i="77"/>
  <c r="K100" i="77"/>
  <c r="J100" i="77"/>
  <c r="I100" i="77"/>
  <c r="H100" i="77"/>
  <c r="G100" i="77"/>
  <c r="O98" i="77"/>
  <c r="N98" i="77"/>
  <c r="M98" i="77"/>
  <c r="L98" i="77"/>
  <c r="K98" i="77"/>
  <c r="J98" i="77"/>
  <c r="I98" i="77"/>
  <c r="H98" i="77"/>
  <c r="G98" i="77"/>
  <c r="O96" i="77"/>
  <c r="N96" i="77"/>
  <c r="M96" i="77"/>
  <c r="L96" i="77"/>
  <c r="K96" i="77"/>
  <c r="J96" i="77"/>
  <c r="I96" i="77"/>
  <c r="H96" i="77"/>
  <c r="G96" i="77"/>
  <c r="O94" i="77"/>
  <c r="N94" i="77"/>
  <c r="M94" i="77"/>
  <c r="L94" i="77"/>
  <c r="K94" i="77"/>
  <c r="J94" i="77"/>
  <c r="I94" i="77"/>
  <c r="H94" i="77"/>
  <c r="G94" i="77"/>
  <c r="O92" i="77"/>
  <c r="N92" i="77"/>
  <c r="M92" i="77"/>
  <c r="L92" i="77"/>
  <c r="K92" i="77"/>
  <c r="J92" i="77"/>
  <c r="I92" i="77"/>
  <c r="H92" i="77"/>
  <c r="G92" i="77"/>
  <c r="O90" i="77"/>
  <c r="N90" i="77"/>
  <c r="M90" i="77"/>
  <c r="L90" i="77"/>
  <c r="K90" i="77"/>
  <c r="J90" i="77"/>
  <c r="I90" i="77"/>
  <c r="H90" i="77"/>
  <c r="G90" i="77"/>
  <c r="O88" i="77"/>
  <c r="N88" i="77"/>
  <c r="M88" i="77"/>
  <c r="L88" i="77"/>
  <c r="K88" i="77"/>
  <c r="J88" i="77"/>
  <c r="I88" i="77"/>
  <c r="H88" i="77"/>
  <c r="G88" i="77"/>
  <c r="O86" i="77"/>
  <c r="N86" i="77"/>
  <c r="M86" i="77"/>
  <c r="L86" i="77"/>
  <c r="K86" i="77"/>
  <c r="J86" i="77"/>
  <c r="I86" i="77"/>
  <c r="H86" i="77"/>
  <c r="G86" i="77"/>
  <c r="O84" i="77"/>
  <c r="N84" i="77"/>
  <c r="M84" i="77"/>
  <c r="L84" i="77"/>
  <c r="K84" i="77"/>
  <c r="J84" i="77"/>
  <c r="I84" i="77"/>
  <c r="H84" i="77"/>
  <c r="G84" i="77"/>
  <c r="O82" i="77"/>
  <c r="N82" i="77"/>
  <c r="M82" i="77"/>
  <c r="L82" i="77"/>
  <c r="K82" i="77"/>
  <c r="J82" i="77"/>
  <c r="I82" i="77"/>
  <c r="H82" i="77"/>
  <c r="G82" i="77"/>
  <c r="O80" i="77"/>
  <c r="N80" i="77"/>
  <c r="M80" i="77"/>
  <c r="L80" i="77"/>
  <c r="K80" i="77"/>
  <c r="J80" i="77"/>
  <c r="I80" i="77"/>
  <c r="H80" i="77"/>
  <c r="G80" i="77"/>
  <c r="O78" i="77"/>
  <c r="N78" i="77"/>
  <c r="M78" i="77"/>
  <c r="L78" i="77"/>
  <c r="K78" i="77"/>
  <c r="J78" i="77"/>
  <c r="I78" i="77"/>
  <c r="H78" i="77"/>
  <c r="G78" i="77"/>
  <c r="O76" i="77"/>
  <c r="N76" i="77"/>
  <c r="M76" i="77"/>
  <c r="L76" i="77"/>
  <c r="K76" i="77"/>
  <c r="J76" i="77"/>
  <c r="I76" i="77"/>
  <c r="H76" i="77"/>
  <c r="G76" i="77"/>
  <c r="O74" i="77"/>
  <c r="N74" i="77"/>
  <c r="M74" i="77"/>
  <c r="L74" i="77"/>
  <c r="K74" i="77"/>
  <c r="J74" i="77"/>
  <c r="I74" i="77"/>
  <c r="H74" i="77"/>
  <c r="G74" i="77"/>
  <c r="O72" i="77"/>
  <c r="N72" i="77"/>
  <c r="M72" i="77"/>
  <c r="L72" i="77"/>
  <c r="K72" i="77"/>
  <c r="J72" i="77"/>
  <c r="I72" i="77"/>
  <c r="H72" i="77"/>
  <c r="G72" i="77"/>
  <c r="O66" i="77"/>
  <c r="N66" i="77"/>
  <c r="M66" i="77"/>
  <c r="L66" i="77"/>
  <c r="K66" i="77"/>
  <c r="J66" i="77"/>
  <c r="I66" i="77"/>
  <c r="H66" i="77"/>
  <c r="G66" i="77"/>
  <c r="O62" i="77"/>
  <c r="N62" i="77"/>
  <c r="M62" i="77"/>
  <c r="L62" i="77"/>
  <c r="K62" i="77"/>
  <c r="J62" i="77"/>
  <c r="I62" i="77"/>
  <c r="H62" i="77"/>
  <c r="G62" i="77"/>
  <c r="O60" i="77"/>
  <c r="N60" i="77"/>
  <c r="M60" i="77"/>
  <c r="L60" i="77"/>
  <c r="K60" i="77"/>
  <c r="J60" i="77"/>
  <c r="I60" i="77"/>
  <c r="H60" i="77"/>
  <c r="G60" i="77"/>
  <c r="O58" i="77"/>
  <c r="N58" i="77"/>
  <c r="M58" i="77"/>
  <c r="L58" i="77"/>
  <c r="K58" i="77"/>
  <c r="J58" i="77"/>
  <c r="I58" i="77"/>
  <c r="H58" i="77"/>
  <c r="G58" i="77"/>
  <c r="O56" i="77"/>
  <c r="N56" i="77"/>
  <c r="M56" i="77"/>
  <c r="L56" i="77"/>
  <c r="K56" i="77"/>
  <c r="J56" i="77"/>
  <c r="I56" i="77"/>
  <c r="H56" i="77"/>
  <c r="G56" i="77"/>
  <c r="O54" i="77"/>
  <c r="N54" i="77"/>
  <c r="M54" i="77"/>
  <c r="L54" i="77"/>
  <c r="K54" i="77"/>
  <c r="J54" i="77"/>
  <c r="I54" i="77"/>
  <c r="H54" i="77"/>
  <c r="G54" i="77"/>
  <c r="O52" i="77"/>
  <c r="N52" i="77"/>
  <c r="M52" i="77"/>
  <c r="L52" i="77"/>
  <c r="K52" i="77"/>
  <c r="J52" i="77"/>
  <c r="I52" i="77"/>
  <c r="H52" i="77"/>
  <c r="G52" i="77"/>
  <c r="O50" i="77"/>
  <c r="N50" i="77"/>
  <c r="M50" i="77"/>
  <c r="L50" i="77"/>
  <c r="K50" i="77"/>
  <c r="J50" i="77"/>
  <c r="I50" i="77"/>
  <c r="H50" i="77"/>
  <c r="G50" i="77"/>
  <c r="O48" i="77"/>
  <c r="N48" i="77"/>
  <c r="M48" i="77"/>
  <c r="L48" i="77"/>
  <c r="K48" i="77"/>
  <c r="J48" i="77"/>
  <c r="I48" i="77"/>
  <c r="H48" i="77"/>
  <c r="G48" i="77"/>
  <c r="O46" i="77"/>
  <c r="N46" i="77"/>
  <c r="M46" i="77"/>
  <c r="L46" i="77"/>
  <c r="K46" i="77"/>
  <c r="J46" i="77"/>
  <c r="I46" i="77"/>
  <c r="H46" i="77"/>
  <c r="G46" i="77"/>
  <c r="O42" i="77"/>
  <c r="N42" i="77"/>
  <c r="M42" i="77"/>
  <c r="L42" i="77"/>
  <c r="K42" i="77"/>
  <c r="J42" i="77"/>
  <c r="I42" i="77"/>
  <c r="H42" i="77"/>
  <c r="G42" i="77"/>
  <c r="O40" i="77"/>
  <c r="N40" i="77"/>
  <c r="M40" i="77"/>
  <c r="L40" i="77"/>
  <c r="K40" i="77"/>
  <c r="J40" i="77"/>
  <c r="I40" i="77"/>
  <c r="H40" i="77"/>
  <c r="G40" i="77"/>
  <c r="O38" i="77"/>
  <c r="N38" i="77"/>
  <c r="M38" i="77"/>
  <c r="L38" i="77"/>
  <c r="K38" i="77"/>
  <c r="J38" i="77"/>
  <c r="I38" i="77"/>
  <c r="H38" i="77"/>
  <c r="G38" i="77"/>
  <c r="O36" i="77"/>
  <c r="N36" i="77"/>
  <c r="M36" i="77"/>
  <c r="L36" i="77"/>
  <c r="K36" i="77"/>
  <c r="J36" i="77"/>
  <c r="I36" i="77"/>
  <c r="H36" i="77"/>
  <c r="G36" i="77"/>
  <c r="O34" i="77"/>
  <c r="N34" i="77"/>
  <c r="M34" i="77"/>
  <c r="L34" i="77"/>
  <c r="K34" i="77"/>
  <c r="J34" i="77"/>
  <c r="I34" i="77"/>
  <c r="H34" i="77"/>
  <c r="G34" i="77"/>
  <c r="O32" i="77"/>
  <c r="N32" i="77"/>
  <c r="M32" i="77"/>
  <c r="L32" i="77"/>
  <c r="K32" i="77"/>
  <c r="J32" i="77"/>
  <c r="I32" i="77"/>
  <c r="H32" i="77"/>
  <c r="G32" i="77"/>
  <c r="O30" i="77"/>
  <c r="N30" i="77"/>
  <c r="M30" i="77"/>
  <c r="L30" i="77"/>
  <c r="K30" i="77"/>
  <c r="J30" i="77"/>
  <c r="I30" i="77"/>
  <c r="H30" i="77"/>
  <c r="G30" i="77"/>
  <c r="O28" i="77"/>
  <c r="N28" i="77"/>
  <c r="M28" i="77"/>
  <c r="L28" i="77"/>
  <c r="K28" i="77"/>
  <c r="J28" i="77"/>
  <c r="I28" i="77"/>
  <c r="H28" i="77"/>
  <c r="G28" i="77"/>
  <c r="O26" i="77"/>
  <c r="N26" i="77"/>
  <c r="M26" i="77"/>
  <c r="L26" i="77"/>
  <c r="K26" i="77"/>
  <c r="J26" i="77"/>
  <c r="I26" i="77"/>
  <c r="H26" i="77"/>
  <c r="G26" i="77"/>
  <c r="O24" i="77"/>
  <c r="N24" i="77"/>
  <c r="M24" i="77"/>
  <c r="L24" i="77"/>
  <c r="K24" i="77"/>
  <c r="J24" i="77"/>
  <c r="I24" i="77"/>
  <c r="H24" i="77"/>
  <c r="G24" i="77"/>
  <c r="O22" i="77"/>
  <c r="N22" i="77"/>
  <c r="M22" i="77"/>
  <c r="L22" i="77"/>
  <c r="K22" i="77"/>
  <c r="J22" i="77"/>
  <c r="I22" i="77"/>
  <c r="H22" i="77"/>
  <c r="G22" i="77"/>
  <c r="O18" i="77"/>
  <c r="N18" i="77"/>
  <c r="M18" i="77"/>
  <c r="L18" i="77"/>
  <c r="K18" i="77"/>
  <c r="J18" i="77"/>
  <c r="I18" i="77"/>
  <c r="H18" i="77"/>
  <c r="G18" i="77"/>
  <c r="O16" i="77"/>
  <c r="N16" i="77"/>
  <c r="M16" i="77"/>
  <c r="L16" i="77"/>
  <c r="K16" i="77"/>
  <c r="J16" i="77"/>
  <c r="I16" i="77"/>
  <c r="H16" i="77"/>
  <c r="G16" i="77"/>
  <c r="O14" i="77"/>
  <c r="N14" i="77"/>
  <c r="M14" i="77"/>
  <c r="L14" i="77"/>
  <c r="K14" i="77"/>
  <c r="J14" i="77"/>
  <c r="I14" i="77"/>
  <c r="H14" i="77"/>
  <c r="G14" i="77"/>
  <c r="O12" i="77"/>
  <c r="N12" i="77"/>
  <c r="M12" i="77"/>
  <c r="L12" i="77"/>
  <c r="K12" i="77"/>
  <c r="J12" i="77"/>
  <c r="I12" i="77"/>
  <c r="H12" i="77"/>
  <c r="G12" i="77"/>
  <c r="H7" i="77"/>
  <c r="I7" i="77"/>
  <c r="J7" i="77"/>
  <c r="K7" i="77"/>
  <c r="L7" i="77"/>
  <c r="M7" i="77"/>
  <c r="N7" i="77"/>
  <c r="O7" i="77"/>
  <c r="N100" i="76"/>
  <c r="M100" i="76"/>
  <c r="L100" i="76"/>
  <c r="K100" i="76"/>
  <c r="J100" i="76"/>
  <c r="I100" i="76"/>
  <c r="H100" i="76"/>
  <c r="G100" i="76"/>
  <c r="N98" i="76"/>
  <c r="M98" i="76"/>
  <c r="L98" i="76"/>
  <c r="K98" i="76"/>
  <c r="J98" i="76"/>
  <c r="I98" i="76"/>
  <c r="H98" i="76"/>
  <c r="G98" i="76"/>
  <c r="N96" i="76"/>
  <c r="M96" i="76"/>
  <c r="L96" i="76"/>
  <c r="K96" i="76"/>
  <c r="J96" i="76"/>
  <c r="I96" i="76"/>
  <c r="H96" i="76"/>
  <c r="G96" i="76"/>
  <c r="N94" i="76"/>
  <c r="M94" i="76"/>
  <c r="L94" i="76"/>
  <c r="K94" i="76"/>
  <c r="J94" i="76"/>
  <c r="I94" i="76"/>
  <c r="H94" i="76"/>
  <c r="G94" i="76"/>
  <c r="N92" i="76"/>
  <c r="M92" i="76"/>
  <c r="L92" i="76"/>
  <c r="K92" i="76"/>
  <c r="J92" i="76"/>
  <c r="I92" i="76"/>
  <c r="H92" i="76"/>
  <c r="G92" i="76"/>
  <c r="N90" i="76"/>
  <c r="M90" i="76"/>
  <c r="L90" i="76"/>
  <c r="K90" i="76"/>
  <c r="J90" i="76"/>
  <c r="I90" i="76"/>
  <c r="H90" i="76"/>
  <c r="G90" i="76"/>
  <c r="N88" i="76"/>
  <c r="M88" i="76"/>
  <c r="L88" i="76"/>
  <c r="K88" i="76"/>
  <c r="J88" i="76"/>
  <c r="I88" i="76"/>
  <c r="H88" i="76"/>
  <c r="G88" i="76"/>
  <c r="N86" i="76"/>
  <c r="M86" i="76"/>
  <c r="L86" i="76"/>
  <c r="K86" i="76"/>
  <c r="J86" i="76"/>
  <c r="I86" i="76"/>
  <c r="H86" i="76"/>
  <c r="G86" i="76"/>
  <c r="N84" i="76"/>
  <c r="M84" i="76"/>
  <c r="L84" i="76"/>
  <c r="K84" i="76"/>
  <c r="J84" i="76"/>
  <c r="I84" i="76"/>
  <c r="H84" i="76"/>
  <c r="G84" i="76"/>
  <c r="N82" i="76"/>
  <c r="M82" i="76"/>
  <c r="L82" i="76"/>
  <c r="K82" i="76"/>
  <c r="J82" i="76"/>
  <c r="I82" i="76"/>
  <c r="H82" i="76"/>
  <c r="G82" i="76"/>
  <c r="N80" i="76"/>
  <c r="M80" i="76"/>
  <c r="L80" i="76"/>
  <c r="K80" i="76"/>
  <c r="J80" i="76"/>
  <c r="I80" i="76"/>
  <c r="H80" i="76"/>
  <c r="G80" i="76"/>
  <c r="N78" i="76"/>
  <c r="M78" i="76"/>
  <c r="L78" i="76"/>
  <c r="K78" i="76"/>
  <c r="J78" i="76"/>
  <c r="I78" i="76"/>
  <c r="H78" i="76"/>
  <c r="G78" i="76"/>
  <c r="N76" i="76"/>
  <c r="M76" i="76"/>
  <c r="L76" i="76"/>
  <c r="K76" i="76"/>
  <c r="J76" i="76"/>
  <c r="I76" i="76"/>
  <c r="H76" i="76"/>
  <c r="G76" i="76"/>
  <c r="N74" i="76"/>
  <c r="M74" i="76"/>
  <c r="L74" i="76"/>
  <c r="K74" i="76"/>
  <c r="J74" i="76"/>
  <c r="I74" i="76"/>
  <c r="H74" i="76"/>
  <c r="G74" i="76"/>
  <c r="N72" i="76"/>
  <c r="M72" i="76"/>
  <c r="L72" i="76"/>
  <c r="K72" i="76"/>
  <c r="J72" i="76"/>
  <c r="I72" i="76"/>
  <c r="H72" i="76"/>
  <c r="G72" i="76"/>
  <c r="N68" i="76"/>
  <c r="M68" i="76"/>
  <c r="L68" i="76"/>
  <c r="K68" i="76"/>
  <c r="J68" i="76"/>
  <c r="I68" i="76"/>
  <c r="H68" i="76"/>
  <c r="G68" i="76"/>
  <c r="N66" i="76"/>
  <c r="M66" i="76"/>
  <c r="L66" i="76"/>
  <c r="K66" i="76"/>
  <c r="J66" i="76"/>
  <c r="I66" i="76"/>
  <c r="H66" i="76"/>
  <c r="G66" i="76"/>
  <c r="N64" i="76"/>
  <c r="M64" i="76"/>
  <c r="L64" i="76"/>
  <c r="K64" i="76"/>
  <c r="J64" i="76"/>
  <c r="I64" i="76"/>
  <c r="H64" i="76"/>
  <c r="G64" i="76"/>
  <c r="N62" i="76"/>
  <c r="M62" i="76"/>
  <c r="L62" i="76"/>
  <c r="K62" i="76"/>
  <c r="J62" i="76"/>
  <c r="I62" i="76"/>
  <c r="H62" i="76"/>
  <c r="G62" i="76"/>
  <c r="N60" i="76"/>
  <c r="M60" i="76"/>
  <c r="L60" i="76"/>
  <c r="K60" i="76"/>
  <c r="J60" i="76"/>
  <c r="I60" i="76"/>
  <c r="H60" i="76"/>
  <c r="G60" i="76"/>
  <c r="N58" i="76"/>
  <c r="M58" i="76"/>
  <c r="L58" i="76"/>
  <c r="K58" i="76"/>
  <c r="J58" i="76"/>
  <c r="I58" i="76"/>
  <c r="H58" i="76"/>
  <c r="G58" i="76"/>
  <c r="N56" i="76"/>
  <c r="M56" i="76"/>
  <c r="L56" i="76"/>
  <c r="K56" i="76"/>
  <c r="J56" i="76"/>
  <c r="I56" i="76"/>
  <c r="H56" i="76"/>
  <c r="G56" i="76"/>
  <c r="N54" i="76"/>
  <c r="M54" i="76"/>
  <c r="L54" i="76"/>
  <c r="K54" i="76"/>
  <c r="J54" i="76"/>
  <c r="I54" i="76"/>
  <c r="H54" i="76"/>
  <c r="G54" i="76"/>
  <c r="N52" i="76"/>
  <c r="M52" i="76"/>
  <c r="L52" i="76"/>
  <c r="K52" i="76"/>
  <c r="J52" i="76"/>
  <c r="I52" i="76"/>
  <c r="H52" i="76"/>
  <c r="G52" i="76"/>
  <c r="N50" i="76"/>
  <c r="M50" i="76"/>
  <c r="L50" i="76"/>
  <c r="K50" i="76"/>
  <c r="J50" i="76"/>
  <c r="I50" i="76"/>
  <c r="H50" i="76"/>
  <c r="G50" i="76"/>
  <c r="N48" i="76"/>
  <c r="M48" i="76"/>
  <c r="L48" i="76"/>
  <c r="K48" i="76"/>
  <c r="J48" i="76"/>
  <c r="I48" i="76"/>
  <c r="H48" i="76"/>
  <c r="G48" i="76"/>
  <c r="N46" i="76"/>
  <c r="M46" i="76"/>
  <c r="L46" i="76"/>
  <c r="K46" i="76"/>
  <c r="J46" i="76"/>
  <c r="I46" i="76"/>
  <c r="H46" i="76"/>
  <c r="G46" i="76"/>
  <c r="N44" i="76"/>
  <c r="M44" i="76"/>
  <c r="L44" i="76"/>
  <c r="K44" i="76"/>
  <c r="J44" i="76"/>
  <c r="I44" i="76"/>
  <c r="H44" i="76"/>
  <c r="G44" i="76"/>
  <c r="N42" i="76"/>
  <c r="M42" i="76"/>
  <c r="L42" i="76"/>
  <c r="K42" i="76"/>
  <c r="J42" i="76"/>
  <c r="I42" i="76"/>
  <c r="H42" i="76"/>
  <c r="G42" i="76"/>
  <c r="N40" i="76"/>
  <c r="M40" i="76"/>
  <c r="L40" i="76"/>
  <c r="K40" i="76"/>
  <c r="J40" i="76"/>
  <c r="I40" i="76"/>
  <c r="H40" i="76"/>
  <c r="G40" i="76"/>
  <c r="N38" i="76"/>
  <c r="M38" i="76"/>
  <c r="L38" i="76"/>
  <c r="K38" i="76"/>
  <c r="J38" i="76"/>
  <c r="I38" i="76"/>
  <c r="H38" i="76"/>
  <c r="G38" i="76"/>
  <c r="N36" i="76"/>
  <c r="M36" i="76"/>
  <c r="L36" i="76"/>
  <c r="K36" i="76"/>
  <c r="J36" i="76"/>
  <c r="I36" i="76"/>
  <c r="H36" i="76"/>
  <c r="G36" i="76"/>
  <c r="N34" i="76"/>
  <c r="M34" i="76"/>
  <c r="L34" i="76"/>
  <c r="K34" i="76"/>
  <c r="J34" i="76"/>
  <c r="I34" i="76"/>
  <c r="H34" i="76"/>
  <c r="G34" i="76"/>
  <c r="N32" i="76"/>
  <c r="M32" i="76"/>
  <c r="L32" i="76"/>
  <c r="K32" i="76"/>
  <c r="J32" i="76"/>
  <c r="I32" i="76"/>
  <c r="H32" i="76"/>
  <c r="G32" i="76"/>
  <c r="N30" i="76"/>
  <c r="M30" i="76"/>
  <c r="L30" i="76"/>
  <c r="K30" i="76"/>
  <c r="J30" i="76"/>
  <c r="I30" i="76"/>
  <c r="H30" i="76"/>
  <c r="G30" i="76"/>
  <c r="N28" i="76"/>
  <c r="M28" i="76"/>
  <c r="L28" i="76"/>
  <c r="K28" i="76"/>
  <c r="J28" i="76"/>
  <c r="I28" i="76"/>
  <c r="H28" i="76"/>
  <c r="G28" i="76"/>
  <c r="N26" i="76"/>
  <c r="M26" i="76"/>
  <c r="L26" i="76"/>
  <c r="K26" i="76"/>
  <c r="J26" i="76"/>
  <c r="I26" i="76"/>
  <c r="H26" i="76"/>
  <c r="G26" i="76"/>
  <c r="N24" i="76"/>
  <c r="M24" i="76"/>
  <c r="L24" i="76"/>
  <c r="K24" i="76"/>
  <c r="J24" i="76"/>
  <c r="I24" i="76"/>
  <c r="H24" i="76"/>
  <c r="G24" i="76"/>
  <c r="N22" i="76"/>
  <c r="M22" i="76"/>
  <c r="L22" i="76"/>
  <c r="K22" i="76"/>
  <c r="J22" i="76"/>
  <c r="I22" i="76"/>
  <c r="H22" i="76"/>
  <c r="G22" i="76"/>
  <c r="N18" i="76"/>
  <c r="M18" i="76"/>
  <c r="L18" i="76"/>
  <c r="K18" i="76"/>
  <c r="J18" i="76"/>
  <c r="I18" i="76"/>
  <c r="H18" i="76"/>
  <c r="G18" i="76"/>
  <c r="N16" i="76"/>
  <c r="M16" i="76"/>
  <c r="L16" i="76"/>
  <c r="K16" i="76"/>
  <c r="J16" i="76"/>
  <c r="I16" i="76"/>
  <c r="H16" i="76"/>
  <c r="G16" i="76"/>
  <c r="N14" i="76"/>
  <c r="M14" i="76"/>
  <c r="L14" i="76"/>
  <c r="K14" i="76"/>
  <c r="J14" i="76"/>
  <c r="I14" i="76"/>
  <c r="H14" i="76"/>
  <c r="G14" i="76"/>
  <c r="N12" i="76"/>
  <c r="M12" i="76"/>
  <c r="L12" i="76"/>
  <c r="K12" i="76"/>
  <c r="J12" i="76"/>
  <c r="I12" i="76"/>
  <c r="H12" i="76"/>
  <c r="G12" i="76"/>
  <c r="F100" i="69"/>
  <c r="F98" i="69"/>
  <c r="F96" i="69"/>
  <c r="F94" i="69"/>
  <c r="F92" i="69"/>
  <c r="F90" i="69"/>
  <c r="F88" i="69"/>
  <c r="F86" i="69"/>
  <c r="F84" i="69"/>
  <c r="F82" i="69"/>
  <c r="F80" i="69"/>
  <c r="F78" i="69"/>
  <c r="F76" i="69"/>
  <c r="F74" i="69"/>
  <c r="F72" i="69"/>
  <c r="N68" i="69"/>
  <c r="M68" i="69"/>
  <c r="L68" i="69"/>
  <c r="K68" i="69"/>
  <c r="J68" i="69"/>
  <c r="I68" i="69"/>
  <c r="H68" i="69"/>
  <c r="G68" i="69"/>
  <c r="N66" i="69"/>
  <c r="M66" i="69"/>
  <c r="L66" i="69"/>
  <c r="K66" i="69"/>
  <c r="J66" i="69"/>
  <c r="I66" i="69"/>
  <c r="H66" i="69"/>
  <c r="G66" i="69"/>
  <c r="N64" i="69"/>
  <c r="M64" i="69"/>
  <c r="L64" i="69"/>
  <c r="K64" i="69"/>
  <c r="J64" i="69"/>
  <c r="I64" i="69"/>
  <c r="H64" i="69"/>
  <c r="G64" i="69"/>
  <c r="N62" i="69"/>
  <c r="M62" i="69"/>
  <c r="L62" i="69"/>
  <c r="K62" i="69"/>
  <c r="J62" i="69"/>
  <c r="I62" i="69"/>
  <c r="H62" i="69"/>
  <c r="G62" i="69"/>
  <c r="N60" i="69"/>
  <c r="M60" i="69"/>
  <c r="L60" i="69"/>
  <c r="K60" i="69"/>
  <c r="J60" i="69"/>
  <c r="I60" i="69"/>
  <c r="H60" i="69"/>
  <c r="G60" i="69"/>
  <c r="N58" i="69"/>
  <c r="M58" i="69"/>
  <c r="L58" i="69"/>
  <c r="K58" i="69"/>
  <c r="J58" i="69"/>
  <c r="I58" i="69"/>
  <c r="H58" i="69"/>
  <c r="G58" i="69"/>
  <c r="N56" i="69"/>
  <c r="M56" i="69"/>
  <c r="L56" i="69"/>
  <c r="K56" i="69"/>
  <c r="J56" i="69"/>
  <c r="I56" i="69"/>
  <c r="H56" i="69"/>
  <c r="G56" i="69"/>
  <c r="N54" i="69"/>
  <c r="M54" i="69"/>
  <c r="L54" i="69"/>
  <c r="K54" i="69"/>
  <c r="J54" i="69"/>
  <c r="I54" i="69"/>
  <c r="H54" i="69"/>
  <c r="G54" i="69"/>
  <c r="N52" i="69"/>
  <c r="M52" i="69"/>
  <c r="L52" i="69"/>
  <c r="K52" i="69"/>
  <c r="J52" i="69"/>
  <c r="I52" i="69"/>
  <c r="H52" i="69"/>
  <c r="G52" i="69"/>
  <c r="N50" i="69"/>
  <c r="M50" i="69"/>
  <c r="L50" i="69"/>
  <c r="K50" i="69"/>
  <c r="J50" i="69"/>
  <c r="I50" i="69"/>
  <c r="H50" i="69"/>
  <c r="G50" i="69"/>
  <c r="N48" i="69"/>
  <c r="M48" i="69"/>
  <c r="L48" i="69"/>
  <c r="K48" i="69"/>
  <c r="J48" i="69"/>
  <c r="I48" i="69"/>
  <c r="H48" i="69"/>
  <c r="G48" i="69"/>
  <c r="N46" i="69"/>
  <c r="M46" i="69"/>
  <c r="L46" i="69"/>
  <c r="K46" i="69"/>
  <c r="J46" i="69"/>
  <c r="I46" i="69"/>
  <c r="H46" i="69"/>
  <c r="G46" i="69"/>
  <c r="N44" i="69"/>
  <c r="M44" i="69"/>
  <c r="L44" i="69"/>
  <c r="K44" i="69"/>
  <c r="J44" i="69"/>
  <c r="I44" i="69"/>
  <c r="H44" i="69"/>
  <c r="G44" i="69"/>
  <c r="N42" i="69"/>
  <c r="M42" i="69"/>
  <c r="L42" i="69"/>
  <c r="K42" i="69"/>
  <c r="J42" i="69"/>
  <c r="I42" i="69"/>
  <c r="H42" i="69"/>
  <c r="G42" i="69"/>
  <c r="N40" i="69"/>
  <c r="M40" i="69"/>
  <c r="L40" i="69"/>
  <c r="K40" i="69"/>
  <c r="J40" i="69"/>
  <c r="I40" i="69"/>
  <c r="H40" i="69"/>
  <c r="G40" i="69"/>
  <c r="N38" i="69"/>
  <c r="M38" i="69"/>
  <c r="L38" i="69"/>
  <c r="K38" i="69"/>
  <c r="J38" i="69"/>
  <c r="I38" i="69"/>
  <c r="H38" i="69"/>
  <c r="G38" i="69"/>
  <c r="N36" i="69"/>
  <c r="M36" i="69"/>
  <c r="L36" i="69"/>
  <c r="K36" i="69"/>
  <c r="J36" i="69"/>
  <c r="I36" i="69"/>
  <c r="H36" i="69"/>
  <c r="G36" i="69"/>
  <c r="N34" i="69"/>
  <c r="M34" i="69"/>
  <c r="L34" i="69"/>
  <c r="K34" i="69"/>
  <c r="J34" i="69"/>
  <c r="I34" i="69"/>
  <c r="H34" i="69"/>
  <c r="G34" i="69"/>
  <c r="N32" i="69"/>
  <c r="M32" i="69"/>
  <c r="L32" i="69"/>
  <c r="K32" i="69"/>
  <c r="J32" i="69"/>
  <c r="I32" i="69"/>
  <c r="H32" i="69"/>
  <c r="G32" i="69"/>
  <c r="N30" i="69"/>
  <c r="M30" i="69"/>
  <c r="L30" i="69"/>
  <c r="K30" i="69"/>
  <c r="J30" i="69"/>
  <c r="I30" i="69"/>
  <c r="H30" i="69"/>
  <c r="G30" i="69"/>
  <c r="N28" i="69"/>
  <c r="M28" i="69"/>
  <c r="L28" i="69"/>
  <c r="K28" i="69"/>
  <c r="J28" i="69"/>
  <c r="I28" i="69"/>
  <c r="H28" i="69"/>
  <c r="G28" i="69"/>
  <c r="N26" i="69"/>
  <c r="M26" i="69"/>
  <c r="L26" i="69"/>
  <c r="K26" i="69"/>
  <c r="J26" i="69"/>
  <c r="I26" i="69"/>
  <c r="H26" i="69"/>
  <c r="G26" i="69"/>
  <c r="N24" i="69"/>
  <c r="M24" i="69"/>
  <c r="L24" i="69"/>
  <c r="K24" i="69"/>
  <c r="J24" i="69"/>
  <c r="I24" i="69"/>
  <c r="H24" i="69"/>
  <c r="G24" i="69"/>
  <c r="N22" i="69"/>
  <c r="M22" i="69"/>
  <c r="L22" i="69"/>
  <c r="K22" i="69"/>
  <c r="J22" i="69"/>
  <c r="I22" i="69"/>
  <c r="H22" i="69"/>
  <c r="G22" i="69"/>
  <c r="N18" i="69"/>
  <c r="M18" i="69"/>
  <c r="L18" i="69"/>
  <c r="K18" i="69"/>
  <c r="J18" i="69"/>
  <c r="I18" i="69"/>
  <c r="H18" i="69"/>
  <c r="G18" i="69"/>
  <c r="N16" i="69"/>
  <c r="M16" i="69"/>
  <c r="L16" i="69"/>
  <c r="K16" i="69"/>
  <c r="J16" i="69"/>
  <c r="I16" i="69"/>
  <c r="H16" i="69"/>
  <c r="G16" i="69"/>
  <c r="N14" i="69"/>
  <c r="M14" i="69"/>
  <c r="L14" i="69"/>
  <c r="K14" i="69"/>
  <c r="J14" i="69"/>
  <c r="I14" i="69"/>
  <c r="H14" i="69"/>
  <c r="G14" i="69"/>
  <c r="N12" i="69"/>
  <c r="M12" i="69"/>
  <c r="L12" i="69"/>
  <c r="K12" i="69"/>
  <c r="J12" i="69"/>
  <c r="I12" i="69"/>
  <c r="H12" i="69"/>
  <c r="G12" i="69"/>
  <c r="M100" i="68"/>
  <c r="L100" i="68"/>
  <c r="K100" i="68"/>
  <c r="J100" i="68"/>
  <c r="I100" i="68"/>
  <c r="H100" i="68"/>
  <c r="G100" i="68"/>
  <c r="F100" i="68"/>
  <c r="M98" i="68"/>
  <c r="L98" i="68"/>
  <c r="K98" i="68"/>
  <c r="J98" i="68"/>
  <c r="I98" i="68"/>
  <c r="H98" i="68"/>
  <c r="G98" i="68"/>
  <c r="F98" i="68"/>
  <c r="M96" i="68"/>
  <c r="L96" i="68"/>
  <c r="K96" i="68"/>
  <c r="J96" i="68"/>
  <c r="I96" i="68"/>
  <c r="H96" i="68"/>
  <c r="G96" i="68"/>
  <c r="F96" i="68"/>
  <c r="M94" i="68"/>
  <c r="L94" i="68"/>
  <c r="K94" i="68"/>
  <c r="J94" i="68"/>
  <c r="I94" i="68"/>
  <c r="H94" i="68"/>
  <c r="G94" i="68"/>
  <c r="F94" i="68"/>
  <c r="M92" i="68"/>
  <c r="L92" i="68"/>
  <c r="K92" i="68"/>
  <c r="J92" i="68"/>
  <c r="I92" i="68"/>
  <c r="H92" i="68"/>
  <c r="G92" i="68"/>
  <c r="F92" i="68"/>
  <c r="M90" i="68"/>
  <c r="L90" i="68"/>
  <c r="K90" i="68"/>
  <c r="J90" i="68"/>
  <c r="I90" i="68"/>
  <c r="H90" i="68"/>
  <c r="G90" i="68"/>
  <c r="F90" i="68"/>
  <c r="M88" i="68"/>
  <c r="L88" i="68"/>
  <c r="K88" i="68"/>
  <c r="J88" i="68"/>
  <c r="I88" i="68"/>
  <c r="H88" i="68"/>
  <c r="G88" i="68"/>
  <c r="F88" i="68"/>
  <c r="M86" i="68"/>
  <c r="L86" i="68"/>
  <c r="K86" i="68"/>
  <c r="J86" i="68"/>
  <c r="I86" i="68"/>
  <c r="H86" i="68"/>
  <c r="G86" i="68"/>
  <c r="F86" i="68"/>
  <c r="M84" i="68"/>
  <c r="L84" i="68"/>
  <c r="K84" i="68"/>
  <c r="J84" i="68"/>
  <c r="I84" i="68"/>
  <c r="H84" i="68"/>
  <c r="G84" i="68"/>
  <c r="F84" i="68"/>
  <c r="M82" i="68"/>
  <c r="L82" i="68"/>
  <c r="K82" i="68"/>
  <c r="J82" i="68"/>
  <c r="I82" i="68"/>
  <c r="H82" i="68"/>
  <c r="G82" i="68"/>
  <c r="F82" i="68"/>
  <c r="M80" i="68"/>
  <c r="L80" i="68"/>
  <c r="K80" i="68"/>
  <c r="J80" i="68"/>
  <c r="I80" i="68"/>
  <c r="H80" i="68"/>
  <c r="G80" i="68"/>
  <c r="F80" i="68"/>
  <c r="M78" i="68"/>
  <c r="L78" i="68"/>
  <c r="K78" i="68"/>
  <c r="J78" i="68"/>
  <c r="I78" i="68"/>
  <c r="H78" i="68"/>
  <c r="G78" i="68"/>
  <c r="F78" i="68"/>
  <c r="M76" i="68"/>
  <c r="L76" i="68"/>
  <c r="K76" i="68"/>
  <c r="J76" i="68"/>
  <c r="I76" i="68"/>
  <c r="H76" i="68"/>
  <c r="G76" i="68"/>
  <c r="F76" i="68"/>
  <c r="M74" i="68"/>
  <c r="L74" i="68"/>
  <c r="K74" i="68"/>
  <c r="J74" i="68"/>
  <c r="I74" i="68"/>
  <c r="H74" i="68"/>
  <c r="G74" i="68"/>
  <c r="F74" i="68"/>
  <c r="M72" i="68"/>
  <c r="L72" i="68"/>
  <c r="K72" i="68"/>
  <c r="J72" i="68"/>
  <c r="I72" i="68"/>
  <c r="H72" i="68"/>
  <c r="G72" i="68"/>
  <c r="F72" i="68"/>
  <c r="M68" i="68"/>
  <c r="L68" i="68"/>
  <c r="K68" i="68"/>
  <c r="J68" i="68"/>
  <c r="I68" i="68"/>
  <c r="H68" i="68"/>
  <c r="G68" i="68"/>
  <c r="F68" i="68"/>
  <c r="M66" i="68"/>
  <c r="L66" i="68"/>
  <c r="K66" i="68"/>
  <c r="J66" i="68"/>
  <c r="I66" i="68"/>
  <c r="H66" i="68"/>
  <c r="G66" i="68"/>
  <c r="F66" i="68"/>
  <c r="M64" i="68"/>
  <c r="L64" i="68"/>
  <c r="K64" i="68"/>
  <c r="J64" i="68"/>
  <c r="I64" i="68"/>
  <c r="H64" i="68"/>
  <c r="G64" i="68"/>
  <c r="F64" i="68"/>
  <c r="M62" i="68"/>
  <c r="L62" i="68"/>
  <c r="K62" i="68"/>
  <c r="J62" i="68"/>
  <c r="I62" i="68"/>
  <c r="H62" i="68"/>
  <c r="G62" i="68"/>
  <c r="F62" i="68"/>
  <c r="M60" i="68"/>
  <c r="L60" i="68"/>
  <c r="K60" i="68"/>
  <c r="J60" i="68"/>
  <c r="I60" i="68"/>
  <c r="H60" i="68"/>
  <c r="G60" i="68"/>
  <c r="F60" i="68"/>
  <c r="M58" i="68"/>
  <c r="L58" i="68"/>
  <c r="K58" i="68"/>
  <c r="J58" i="68"/>
  <c r="I58" i="68"/>
  <c r="H58" i="68"/>
  <c r="G58" i="68"/>
  <c r="F58" i="68"/>
  <c r="M56" i="68"/>
  <c r="L56" i="68"/>
  <c r="K56" i="68"/>
  <c r="J56" i="68"/>
  <c r="I56" i="68"/>
  <c r="H56" i="68"/>
  <c r="G56" i="68"/>
  <c r="F56" i="68"/>
  <c r="M54" i="68"/>
  <c r="L54" i="68"/>
  <c r="K54" i="68"/>
  <c r="J54" i="68"/>
  <c r="I54" i="68"/>
  <c r="H54" i="68"/>
  <c r="G54" i="68"/>
  <c r="F54" i="68"/>
  <c r="M52" i="68"/>
  <c r="L52" i="68"/>
  <c r="K52" i="68"/>
  <c r="J52" i="68"/>
  <c r="I52" i="68"/>
  <c r="H52" i="68"/>
  <c r="G52" i="68"/>
  <c r="F52" i="68"/>
  <c r="M50" i="68"/>
  <c r="L50" i="68"/>
  <c r="K50" i="68"/>
  <c r="J50" i="68"/>
  <c r="I50" i="68"/>
  <c r="H50" i="68"/>
  <c r="G50" i="68"/>
  <c r="F50" i="68"/>
  <c r="M48" i="68"/>
  <c r="L48" i="68"/>
  <c r="K48" i="68"/>
  <c r="J48" i="68"/>
  <c r="I48" i="68"/>
  <c r="H48" i="68"/>
  <c r="G48" i="68"/>
  <c r="F48" i="68"/>
  <c r="M46" i="68"/>
  <c r="L46" i="68"/>
  <c r="K46" i="68"/>
  <c r="J46" i="68"/>
  <c r="I46" i="68"/>
  <c r="H46" i="68"/>
  <c r="G46" i="68"/>
  <c r="F46" i="68"/>
  <c r="M44" i="68"/>
  <c r="L44" i="68"/>
  <c r="K44" i="68"/>
  <c r="J44" i="68"/>
  <c r="I44" i="68"/>
  <c r="H44" i="68"/>
  <c r="G44" i="68"/>
  <c r="F44" i="68"/>
  <c r="M42" i="68"/>
  <c r="L42" i="68"/>
  <c r="K42" i="68"/>
  <c r="J42" i="68"/>
  <c r="I42" i="68"/>
  <c r="H42" i="68"/>
  <c r="G42" i="68"/>
  <c r="F42" i="68"/>
  <c r="M40" i="68"/>
  <c r="L40" i="68"/>
  <c r="K40" i="68"/>
  <c r="J40" i="68"/>
  <c r="I40" i="68"/>
  <c r="H40" i="68"/>
  <c r="G40" i="68"/>
  <c r="F40" i="68"/>
  <c r="M38" i="68"/>
  <c r="L38" i="68"/>
  <c r="K38" i="68"/>
  <c r="J38" i="68"/>
  <c r="I38" i="68"/>
  <c r="H38" i="68"/>
  <c r="G38" i="68"/>
  <c r="F38" i="68"/>
  <c r="M36" i="68"/>
  <c r="L36" i="68"/>
  <c r="K36" i="68"/>
  <c r="J36" i="68"/>
  <c r="I36" i="68"/>
  <c r="H36" i="68"/>
  <c r="G36" i="68"/>
  <c r="F36" i="68"/>
  <c r="M34" i="68"/>
  <c r="L34" i="68"/>
  <c r="K34" i="68"/>
  <c r="J34" i="68"/>
  <c r="I34" i="68"/>
  <c r="H34" i="68"/>
  <c r="G34" i="68"/>
  <c r="F34" i="68"/>
  <c r="M32" i="68"/>
  <c r="L32" i="68"/>
  <c r="K32" i="68"/>
  <c r="J32" i="68"/>
  <c r="I32" i="68"/>
  <c r="H32" i="68"/>
  <c r="G32" i="68"/>
  <c r="F32" i="68"/>
  <c r="M30" i="68"/>
  <c r="L30" i="68"/>
  <c r="K30" i="68"/>
  <c r="J30" i="68"/>
  <c r="I30" i="68"/>
  <c r="H30" i="68"/>
  <c r="G30" i="68"/>
  <c r="F30" i="68"/>
  <c r="M28" i="68"/>
  <c r="L28" i="68"/>
  <c r="K28" i="68"/>
  <c r="J28" i="68"/>
  <c r="I28" i="68"/>
  <c r="H28" i="68"/>
  <c r="G28" i="68"/>
  <c r="F28" i="68"/>
  <c r="M26" i="68"/>
  <c r="L26" i="68"/>
  <c r="K26" i="68"/>
  <c r="J26" i="68"/>
  <c r="I26" i="68"/>
  <c r="H26" i="68"/>
  <c r="G26" i="68"/>
  <c r="F26" i="68"/>
  <c r="M24" i="68"/>
  <c r="L24" i="68"/>
  <c r="K24" i="68"/>
  <c r="J24" i="68"/>
  <c r="I24" i="68"/>
  <c r="H24" i="68"/>
  <c r="G24" i="68"/>
  <c r="F24" i="68"/>
  <c r="M22" i="68"/>
  <c r="L22" i="68"/>
  <c r="K22" i="68"/>
  <c r="J22" i="68"/>
  <c r="I22" i="68"/>
  <c r="H22" i="68"/>
  <c r="G22" i="68"/>
  <c r="F22" i="68"/>
  <c r="M18" i="68"/>
  <c r="L18" i="68"/>
  <c r="K18" i="68"/>
  <c r="J18" i="68"/>
  <c r="I18" i="68"/>
  <c r="H18" i="68"/>
  <c r="G18" i="68"/>
  <c r="F18" i="68"/>
  <c r="M16" i="68"/>
  <c r="L16" i="68"/>
  <c r="K16" i="68"/>
  <c r="J16" i="68"/>
  <c r="I16" i="68"/>
  <c r="H16" i="68"/>
  <c r="G16" i="68"/>
  <c r="F16" i="68"/>
  <c r="M14" i="68"/>
  <c r="L14" i="68"/>
  <c r="K14" i="68"/>
  <c r="J14" i="68"/>
  <c r="I14" i="68"/>
  <c r="H14" i="68"/>
  <c r="G14" i="68"/>
  <c r="F14" i="68"/>
  <c r="M12" i="68"/>
  <c r="L12" i="68"/>
  <c r="K12" i="68"/>
  <c r="J12" i="68"/>
  <c r="I12" i="68"/>
  <c r="H12" i="68"/>
  <c r="G12" i="68"/>
  <c r="F12" i="68"/>
  <c r="O99" i="67"/>
  <c r="N99" i="67"/>
  <c r="M99" i="67"/>
  <c r="L99" i="67"/>
  <c r="K99" i="67"/>
  <c r="J99" i="67"/>
  <c r="I99" i="67"/>
  <c r="H99" i="67"/>
  <c r="F98" i="67"/>
  <c r="Q99" i="67" s="1"/>
  <c r="P97" i="67"/>
  <c r="O97" i="67"/>
  <c r="N97" i="67"/>
  <c r="M97" i="67"/>
  <c r="L97" i="67"/>
  <c r="K97" i="67"/>
  <c r="J97" i="67"/>
  <c r="I97" i="67"/>
  <c r="H97" i="67"/>
  <c r="F96" i="67"/>
  <c r="O95" i="67"/>
  <c r="N95" i="67"/>
  <c r="M95" i="67"/>
  <c r="L95" i="67"/>
  <c r="K95" i="67"/>
  <c r="J95" i="67"/>
  <c r="I95" i="67"/>
  <c r="H95" i="67"/>
  <c r="F94" i="67"/>
  <c r="O93" i="67"/>
  <c r="N93" i="67"/>
  <c r="M93" i="67"/>
  <c r="L93" i="67"/>
  <c r="K93" i="67"/>
  <c r="J93" i="67"/>
  <c r="I93" i="67"/>
  <c r="H93" i="67"/>
  <c r="F92" i="67"/>
  <c r="O91" i="67"/>
  <c r="N91" i="67"/>
  <c r="M91" i="67"/>
  <c r="L91" i="67"/>
  <c r="K91" i="67"/>
  <c r="J91" i="67"/>
  <c r="I91" i="67"/>
  <c r="H91" i="67"/>
  <c r="F90" i="67"/>
  <c r="O89" i="67"/>
  <c r="N89" i="67"/>
  <c r="M89" i="67"/>
  <c r="L89" i="67"/>
  <c r="K89" i="67"/>
  <c r="J89" i="67"/>
  <c r="I89" i="67"/>
  <c r="H89" i="67"/>
  <c r="F88" i="67"/>
  <c r="O87" i="67"/>
  <c r="N87" i="67"/>
  <c r="M87" i="67"/>
  <c r="L87" i="67"/>
  <c r="K87" i="67"/>
  <c r="J87" i="67"/>
  <c r="I87" i="67"/>
  <c r="H87" i="67"/>
  <c r="F86" i="67"/>
  <c r="Q87" i="67" s="1"/>
  <c r="O85" i="67"/>
  <c r="N85" i="67"/>
  <c r="M85" i="67"/>
  <c r="L85" i="67"/>
  <c r="K85" i="67"/>
  <c r="J85" i="67"/>
  <c r="I85" i="67"/>
  <c r="H85" i="67"/>
  <c r="F84" i="67"/>
  <c r="P85" i="67" s="1"/>
  <c r="O83" i="67"/>
  <c r="N83" i="67"/>
  <c r="M83" i="67"/>
  <c r="L83" i="67"/>
  <c r="K83" i="67"/>
  <c r="J83" i="67"/>
  <c r="I83" i="67"/>
  <c r="H83" i="67"/>
  <c r="F82" i="67"/>
  <c r="O81" i="67"/>
  <c r="N81" i="67"/>
  <c r="M81" i="67"/>
  <c r="L81" i="67"/>
  <c r="K81" i="67"/>
  <c r="J81" i="67"/>
  <c r="I81" i="67"/>
  <c r="H81" i="67"/>
  <c r="F80" i="67"/>
  <c r="O79" i="67"/>
  <c r="N79" i="67"/>
  <c r="M79" i="67"/>
  <c r="L79" i="67"/>
  <c r="K79" i="67"/>
  <c r="J79" i="67"/>
  <c r="I79" i="67"/>
  <c r="H79" i="67"/>
  <c r="F78" i="67"/>
  <c r="Q79" i="67" s="1"/>
  <c r="P77" i="67"/>
  <c r="O77" i="67"/>
  <c r="N77" i="67"/>
  <c r="M77" i="67"/>
  <c r="L77" i="67"/>
  <c r="K77" i="67"/>
  <c r="J77" i="67"/>
  <c r="I77" i="67"/>
  <c r="H77" i="67"/>
  <c r="F76" i="67"/>
  <c r="G77" i="67" s="1"/>
  <c r="O75" i="67"/>
  <c r="N75" i="67"/>
  <c r="M75" i="67"/>
  <c r="L75" i="67"/>
  <c r="K75" i="67"/>
  <c r="J75" i="67"/>
  <c r="I75" i="67"/>
  <c r="H75" i="67"/>
  <c r="F74" i="67"/>
  <c r="Q75" i="67" s="1"/>
  <c r="O73" i="67"/>
  <c r="N73" i="67"/>
  <c r="M73" i="67"/>
  <c r="L73" i="67"/>
  <c r="K73" i="67"/>
  <c r="J73" i="67"/>
  <c r="I73" i="67"/>
  <c r="H73" i="67"/>
  <c r="F72" i="67"/>
  <c r="P71" i="67"/>
  <c r="O71" i="67"/>
  <c r="N71" i="67"/>
  <c r="M71" i="67"/>
  <c r="L71" i="67"/>
  <c r="K71" i="67"/>
  <c r="J71" i="67"/>
  <c r="I71" i="67"/>
  <c r="H71" i="67"/>
  <c r="F70" i="67"/>
  <c r="P67" i="67"/>
  <c r="O67" i="67"/>
  <c r="N67" i="67"/>
  <c r="M67" i="67"/>
  <c r="L67" i="67"/>
  <c r="K67" i="67"/>
  <c r="J67" i="67"/>
  <c r="I67" i="67"/>
  <c r="H67" i="67"/>
  <c r="F66" i="67"/>
  <c r="Q67" i="67" s="1"/>
  <c r="O65" i="67"/>
  <c r="N65" i="67"/>
  <c r="M65" i="67"/>
  <c r="L65" i="67"/>
  <c r="K65" i="67"/>
  <c r="J65" i="67"/>
  <c r="I65" i="67"/>
  <c r="H65" i="67"/>
  <c r="F64" i="67"/>
  <c r="Q65" i="67" s="1"/>
  <c r="Q63" i="67"/>
  <c r="O63" i="67"/>
  <c r="N63" i="67"/>
  <c r="M63" i="67"/>
  <c r="L63" i="67"/>
  <c r="K63" i="67"/>
  <c r="J63" i="67"/>
  <c r="I63" i="67"/>
  <c r="H63" i="67"/>
  <c r="F62" i="67"/>
  <c r="P63" i="67" s="1"/>
  <c r="Q61" i="67"/>
  <c r="O61" i="67"/>
  <c r="N61" i="67"/>
  <c r="M61" i="67"/>
  <c r="L61" i="67"/>
  <c r="K61" i="67"/>
  <c r="J61" i="67"/>
  <c r="I61" i="67"/>
  <c r="H61" i="67"/>
  <c r="F60" i="67"/>
  <c r="G61" i="67" s="1"/>
  <c r="P59" i="67"/>
  <c r="O59" i="67"/>
  <c r="N59" i="67"/>
  <c r="M59" i="67"/>
  <c r="L59" i="67"/>
  <c r="K59" i="67"/>
  <c r="J59" i="67"/>
  <c r="I59" i="67"/>
  <c r="H59" i="67"/>
  <c r="F58" i="67"/>
  <c r="P57" i="67"/>
  <c r="O57" i="67"/>
  <c r="N57" i="67"/>
  <c r="M57" i="67"/>
  <c r="L57" i="67"/>
  <c r="K57" i="67"/>
  <c r="J57" i="67"/>
  <c r="I57" i="67"/>
  <c r="H57" i="67"/>
  <c r="F56" i="67"/>
  <c r="G57" i="67" s="1"/>
  <c r="Q55" i="67"/>
  <c r="P55" i="67"/>
  <c r="O55" i="67"/>
  <c r="N55" i="67"/>
  <c r="M55" i="67"/>
  <c r="L55" i="67"/>
  <c r="K55" i="67"/>
  <c r="J55" i="67"/>
  <c r="I55" i="67"/>
  <c r="H55" i="67"/>
  <c r="F54" i="67"/>
  <c r="G55" i="67" s="1"/>
  <c r="Q53" i="67"/>
  <c r="P53" i="67"/>
  <c r="O53" i="67"/>
  <c r="N53" i="67"/>
  <c r="M53" i="67"/>
  <c r="L53" i="67"/>
  <c r="K53" i="67"/>
  <c r="J53" i="67"/>
  <c r="I53" i="67"/>
  <c r="H53" i="67"/>
  <c r="F52" i="67"/>
  <c r="G53" i="67" s="1"/>
  <c r="P51" i="67"/>
  <c r="O51" i="67"/>
  <c r="N51" i="67"/>
  <c r="M51" i="67"/>
  <c r="L51" i="67"/>
  <c r="K51" i="67"/>
  <c r="J51" i="67"/>
  <c r="I51" i="67"/>
  <c r="H51" i="67"/>
  <c r="F50" i="67"/>
  <c r="G51" i="67" s="1"/>
  <c r="Q49" i="67"/>
  <c r="P49" i="67"/>
  <c r="O49" i="67"/>
  <c r="N49" i="67"/>
  <c r="M49" i="67"/>
  <c r="L49" i="67"/>
  <c r="K49" i="67"/>
  <c r="J49" i="67"/>
  <c r="I49" i="67"/>
  <c r="H49" i="67"/>
  <c r="F48" i="67"/>
  <c r="G49" i="67" s="1"/>
  <c r="Q47" i="67"/>
  <c r="P47" i="67"/>
  <c r="O47" i="67"/>
  <c r="N47" i="67"/>
  <c r="M47" i="67"/>
  <c r="L47" i="67"/>
  <c r="K47" i="67"/>
  <c r="J47" i="67"/>
  <c r="I47" i="67"/>
  <c r="H47" i="67"/>
  <c r="F46" i="67"/>
  <c r="G47" i="67" s="1"/>
  <c r="O45" i="67"/>
  <c r="N45" i="67"/>
  <c r="M45" i="67"/>
  <c r="L45" i="67"/>
  <c r="K45" i="67"/>
  <c r="J45" i="67"/>
  <c r="I45" i="67"/>
  <c r="H45" i="67"/>
  <c r="F44" i="67"/>
  <c r="G45" i="67" s="1"/>
  <c r="P43" i="67"/>
  <c r="O43" i="67"/>
  <c r="N43" i="67"/>
  <c r="M43" i="67"/>
  <c r="L43" i="67"/>
  <c r="K43" i="67"/>
  <c r="J43" i="67"/>
  <c r="I43" i="67"/>
  <c r="H43" i="67"/>
  <c r="F42" i="67"/>
  <c r="Q43" i="67" s="1"/>
  <c r="Q41" i="67"/>
  <c r="P41" i="67"/>
  <c r="O41" i="67"/>
  <c r="N41" i="67"/>
  <c r="M41" i="67"/>
  <c r="L41" i="67"/>
  <c r="K41" i="67"/>
  <c r="J41" i="67"/>
  <c r="I41" i="67"/>
  <c r="H41" i="67"/>
  <c r="G41" i="67"/>
  <c r="F40" i="67"/>
  <c r="Q39" i="67"/>
  <c r="P39" i="67"/>
  <c r="O39" i="67"/>
  <c r="N39" i="67"/>
  <c r="M39" i="67"/>
  <c r="L39" i="67"/>
  <c r="K39" i="67"/>
  <c r="J39" i="67"/>
  <c r="I39" i="67"/>
  <c r="H39" i="67"/>
  <c r="F38" i="67"/>
  <c r="G39" i="67" s="1"/>
  <c r="Q37" i="67"/>
  <c r="P37" i="67"/>
  <c r="O37" i="67"/>
  <c r="N37" i="67"/>
  <c r="M37" i="67"/>
  <c r="L37" i="67"/>
  <c r="K37" i="67"/>
  <c r="J37" i="67"/>
  <c r="I37" i="67"/>
  <c r="H37" i="67"/>
  <c r="F36" i="67"/>
  <c r="G37" i="67" s="1"/>
  <c r="Q35" i="67"/>
  <c r="P35" i="67"/>
  <c r="O35" i="67"/>
  <c r="N35" i="67"/>
  <c r="M35" i="67"/>
  <c r="L35" i="67"/>
  <c r="K35" i="67"/>
  <c r="J35" i="67"/>
  <c r="I35" i="67"/>
  <c r="H35" i="67"/>
  <c r="F34" i="67"/>
  <c r="G35" i="67" s="1"/>
  <c r="Q33" i="67"/>
  <c r="P33" i="67"/>
  <c r="O33" i="67"/>
  <c r="N33" i="67"/>
  <c r="M33" i="67"/>
  <c r="L33" i="67"/>
  <c r="K33" i="67"/>
  <c r="J33" i="67"/>
  <c r="I33" i="67"/>
  <c r="H33" i="67"/>
  <c r="F32" i="67"/>
  <c r="G33" i="67" s="1"/>
  <c r="Q31" i="67"/>
  <c r="P31" i="67"/>
  <c r="O31" i="67"/>
  <c r="N31" i="67"/>
  <c r="M31" i="67"/>
  <c r="L31" i="67"/>
  <c r="K31" i="67"/>
  <c r="J31" i="67"/>
  <c r="I31" i="67"/>
  <c r="H31" i="67"/>
  <c r="F30" i="67"/>
  <c r="G31" i="67" s="1"/>
  <c r="O29" i="67"/>
  <c r="N29" i="67"/>
  <c r="M29" i="67"/>
  <c r="L29" i="67"/>
  <c r="K29" i="67"/>
  <c r="J29" i="67"/>
  <c r="I29" i="67"/>
  <c r="H29" i="67"/>
  <c r="F28" i="67"/>
  <c r="Q29" i="67" s="1"/>
  <c r="P27" i="67"/>
  <c r="O27" i="67"/>
  <c r="N27" i="67"/>
  <c r="M27" i="67"/>
  <c r="L27" i="67"/>
  <c r="K27" i="67"/>
  <c r="J27" i="67"/>
  <c r="I27" i="67"/>
  <c r="H27" i="67"/>
  <c r="F26" i="67"/>
  <c r="G27" i="67" s="1"/>
  <c r="P25" i="67"/>
  <c r="O25" i="67"/>
  <c r="N25" i="67"/>
  <c r="M25" i="67"/>
  <c r="L25" i="67"/>
  <c r="K25" i="67"/>
  <c r="J25" i="67"/>
  <c r="I25" i="67"/>
  <c r="H25" i="67"/>
  <c r="F24" i="67"/>
  <c r="G25" i="67" s="1"/>
  <c r="Q23" i="67"/>
  <c r="P23" i="67"/>
  <c r="O23" i="67"/>
  <c r="N23" i="67"/>
  <c r="M23" i="67"/>
  <c r="L23" i="67"/>
  <c r="K23" i="67"/>
  <c r="J23" i="67"/>
  <c r="I23" i="67"/>
  <c r="H23" i="67"/>
  <c r="F22" i="67"/>
  <c r="G23" i="67" s="1"/>
  <c r="O21" i="67"/>
  <c r="N21" i="67"/>
  <c r="M21" i="67"/>
  <c r="L21" i="67"/>
  <c r="K21" i="67"/>
  <c r="J21" i="67"/>
  <c r="I21" i="67"/>
  <c r="H21" i="67"/>
  <c r="F20" i="67"/>
  <c r="Q21" i="67" s="1"/>
  <c r="O17" i="67"/>
  <c r="N17" i="67"/>
  <c r="M17" i="67"/>
  <c r="L17" i="67"/>
  <c r="K17" i="67"/>
  <c r="J17" i="67"/>
  <c r="I17" i="67"/>
  <c r="H17" i="67"/>
  <c r="F16" i="67"/>
  <c r="P17" i="67" s="1"/>
  <c r="O15" i="67"/>
  <c r="N15" i="67"/>
  <c r="M15" i="67"/>
  <c r="L15" i="67"/>
  <c r="K15" i="67"/>
  <c r="J15" i="67"/>
  <c r="I15" i="67"/>
  <c r="H15" i="67"/>
  <c r="F14" i="67"/>
  <c r="O13" i="67"/>
  <c r="N13" i="67"/>
  <c r="M13" i="67"/>
  <c r="L13" i="67"/>
  <c r="K13" i="67"/>
  <c r="J13" i="67"/>
  <c r="I13" i="67"/>
  <c r="H13" i="67"/>
  <c r="F12" i="67"/>
  <c r="O11" i="67"/>
  <c r="N11" i="67"/>
  <c r="M11" i="67"/>
  <c r="L11" i="67"/>
  <c r="K11" i="67"/>
  <c r="J11" i="67"/>
  <c r="I11" i="67"/>
  <c r="H11" i="67"/>
  <c r="F10" i="67"/>
  <c r="P11" i="67" s="1"/>
  <c r="F69" i="66"/>
  <c r="F99" i="66"/>
  <c r="F97" i="66"/>
  <c r="F95" i="66"/>
  <c r="F93" i="66"/>
  <c r="F91" i="66"/>
  <c r="F89" i="66"/>
  <c r="K90" i="66" s="1"/>
  <c r="F87" i="66"/>
  <c r="F85" i="66"/>
  <c r="K86" i="66" s="1"/>
  <c r="F83" i="66"/>
  <c r="F81" i="66"/>
  <c r="F79" i="66"/>
  <c r="K80" i="66" s="1"/>
  <c r="F77" i="66"/>
  <c r="F75" i="66"/>
  <c r="K76" i="66" s="1"/>
  <c r="F73" i="66"/>
  <c r="F71" i="66"/>
  <c r="K72" i="66" s="1"/>
  <c r="F67" i="66"/>
  <c r="F65" i="66"/>
  <c r="F63" i="66"/>
  <c r="F61" i="66"/>
  <c r="F59" i="66"/>
  <c r="F57" i="66"/>
  <c r="F55" i="66"/>
  <c r="F53" i="66"/>
  <c r="K54" i="66" s="1"/>
  <c r="F51" i="66"/>
  <c r="F49" i="66"/>
  <c r="K50" i="66" s="1"/>
  <c r="F47" i="66"/>
  <c r="K48" i="66" s="1"/>
  <c r="F45" i="66"/>
  <c r="F43" i="66"/>
  <c r="F42" i="66"/>
  <c r="F41" i="66"/>
  <c r="F39" i="66"/>
  <c r="F37" i="66"/>
  <c r="F35" i="66"/>
  <c r="F33" i="66"/>
  <c r="K34" i="66" s="1"/>
  <c r="F31" i="66"/>
  <c r="F29" i="66"/>
  <c r="K30" i="66" s="1"/>
  <c r="F27" i="66"/>
  <c r="F25" i="66"/>
  <c r="F23" i="66"/>
  <c r="K24" i="66" s="1"/>
  <c r="F21" i="66"/>
  <c r="F17" i="66"/>
  <c r="F15" i="66"/>
  <c r="F13" i="66"/>
  <c r="F11" i="66"/>
  <c r="I100" i="63"/>
  <c r="H100" i="63"/>
  <c r="G100" i="63"/>
  <c r="I98" i="63"/>
  <c r="H98" i="63"/>
  <c r="G98" i="63"/>
  <c r="I96" i="63"/>
  <c r="H96" i="63"/>
  <c r="G96" i="63"/>
  <c r="I94" i="63"/>
  <c r="H94" i="63"/>
  <c r="G94" i="63"/>
  <c r="I92" i="63"/>
  <c r="H92" i="63"/>
  <c r="G92" i="63"/>
  <c r="I90" i="63"/>
  <c r="H90" i="63"/>
  <c r="G90" i="63"/>
  <c r="I88" i="63"/>
  <c r="H88" i="63"/>
  <c r="G88" i="63"/>
  <c r="I86" i="63"/>
  <c r="H86" i="63"/>
  <c r="G86" i="63"/>
  <c r="I84" i="63"/>
  <c r="H84" i="63"/>
  <c r="G84" i="63"/>
  <c r="I82" i="63"/>
  <c r="H82" i="63"/>
  <c r="G82" i="63"/>
  <c r="I80" i="63"/>
  <c r="H80" i="63"/>
  <c r="G80" i="63"/>
  <c r="I78" i="63"/>
  <c r="H78" i="63"/>
  <c r="G78" i="63"/>
  <c r="I76" i="63"/>
  <c r="H76" i="63"/>
  <c r="G76" i="63"/>
  <c r="I74" i="63"/>
  <c r="H74" i="63"/>
  <c r="G74" i="63"/>
  <c r="I72" i="63"/>
  <c r="H72" i="63"/>
  <c r="G72" i="63"/>
  <c r="I68" i="63"/>
  <c r="H68" i="63"/>
  <c r="G68" i="63"/>
  <c r="I66" i="63"/>
  <c r="H66" i="63"/>
  <c r="G66" i="63"/>
  <c r="I64" i="63"/>
  <c r="H64" i="63"/>
  <c r="G64" i="63"/>
  <c r="I62" i="63"/>
  <c r="H62" i="63"/>
  <c r="G62" i="63"/>
  <c r="I60" i="63"/>
  <c r="H60" i="63"/>
  <c r="G60" i="63"/>
  <c r="I58" i="63"/>
  <c r="H58" i="63"/>
  <c r="G58" i="63"/>
  <c r="I56" i="63"/>
  <c r="H56" i="63"/>
  <c r="G56" i="63"/>
  <c r="I54" i="63"/>
  <c r="H54" i="63"/>
  <c r="G54" i="63"/>
  <c r="I52" i="63"/>
  <c r="H52" i="63"/>
  <c r="G52" i="63"/>
  <c r="I50" i="63"/>
  <c r="H50" i="63"/>
  <c r="G50" i="63"/>
  <c r="I48" i="63"/>
  <c r="H48" i="63"/>
  <c r="G48" i="63"/>
  <c r="I46" i="63"/>
  <c r="H46" i="63"/>
  <c r="G46" i="63"/>
  <c r="I44" i="63"/>
  <c r="H44" i="63"/>
  <c r="G44" i="63"/>
  <c r="I42" i="63"/>
  <c r="H42" i="63"/>
  <c r="G42" i="63"/>
  <c r="I40" i="63"/>
  <c r="H40" i="63"/>
  <c r="G40" i="63"/>
  <c r="I38" i="63"/>
  <c r="H38" i="63"/>
  <c r="G38" i="63"/>
  <c r="I36" i="63"/>
  <c r="H36" i="63"/>
  <c r="G36" i="63"/>
  <c r="I34" i="63"/>
  <c r="H34" i="63"/>
  <c r="G34" i="63"/>
  <c r="I32" i="63"/>
  <c r="H32" i="63"/>
  <c r="G32" i="63"/>
  <c r="I30" i="63"/>
  <c r="H30" i="63"/>
  <c r="G30" i="63"/>
  <c r="I28" i="63"/>
  <c r="H28" i="63"/>
  <c r="G28" i="63"/>
  <c r="I26" i="63"/>
  <c r="H26" i="63"/>
  <c r="G26" i="63"/>
  <c r="I24" i="63"/>
  <c r="H24" i="63"/>
  <c r="G24" i="63"/>
  <c r="I22" i="63"/>
  <c r="H22" i="63"/>
  <c r="G22" i="63"/>
  <c r="I18" i="63"/>
  <c r="H18" i="63"/>
  <c r="G18" i="63"/>
  <c r="I16" i="63"/>
  <c r="H16" i="63"/>
  <c r="G16" i="63"/>
  <c r="I14" i="63"/>
  <c r="H14" i="63"/>
  <c r="G14" i="63"/>
  <c r="I12" i="63"/>
  <c r="H12" i="63"/>
  <c r="G12" i="63"/>
  <c r="Q100" i="62"/>
  <c r="P100" i="62"/>
  <c r="O100" i="62"/>
  <c r="M100" i="62"/>
  <c r="L100" i="62"/>
  <c r="K100" i="62"/>
  <c r="Q98" i="62"/>
  <c r="P98" i="62"/>
  <c r="O98" i="62"/>
  <c r="M98" i="62"/>
  <c r="L98" i="62"/>
  <c r="K98" i="62"/>
  <c r="Q96" i="62"/>
  <c r="P96" i="62"/>
  <c r="O96" i="62"/>
  <c r="M96" i="62"/>
  <c r="L96" i="62"/>
  <c r="K96" i="62"/>
  <c r="Q94" i="62"/>
  <c r="P94" i="62"/>
  <c r="O94" i="62"/>
  <c r="M94" i="62"/>
  <c r="L94" i="62"/>
  <c r="K94" i="62"/>
  <c r="Q92" i="62"/>
  <c r="P92" i="62"/>
  <c r="O92" i="62"/>
  <c r="M92" i="62"/>
  <c r="L92" i="62"/>
  <c r="K92" i="62"/>
  <c r="Q90" i="62"/>
  <c r="P90" i="62"/>
  <c r="O90" i="62"/>
  <c r="M90" i="62"/>
  <c r="L90" i="62"/>
  <c r="K90" i="62"/>
  <c r="Q88" i="62"/>
  <c r="P88" i="62"/>
  <c r="O88" i="62"/>
  <c r="M88" i="62"/>
  <c r="L88" i="62"/>
  <c r="K88" i="62"/>
  <c r="Q86" i="62"/>
  <c r="P86" i="62"/>
  <c r="O86" i="62"/>
  <c r="M86" i="62"/>
  <c r="L86" i="62"/>
  <c r="K86" i="62"/>
  <c r="Q84" i="62"/>
  <c r="P84" i="62"/>
  <c r="O84" i="62"/>
  <c r="M84" i="62"/>
  <c r="L84" i="62"/>
  <c r="K84" i="62"/>
  <c r="Q82" i="62"/>
  <c r="P82" i="62"/>
  <c r="O82" i="62"/>
  <c r="M82" i="62"/>
  <c r="L82" i="62"/>
  <c r="K82" i="62"/>
  <c r="Q80" i="62"/>
  <c r="P80" i="62"/>
  <c r="O80" i="62"/>
  <c r="M80" i="62"/>
  <c r="L80" i="62"/>
  <c r="K80" i="62"/>
  <c r="Q78" i="62"/>
  <c r="P78" i="62"/>
  <c r="O78" i="62"/>
  <c r="M78" i="62"/>
  <c r="L78" i="62"/>
  <c r="K78" i="62"/>
  <c r="Q76" i="62"/>
  <c r="P76" i="62"/>
  <c r="O76" i="62"/>
  <c r="M76" i="62"/>
  <c r="L76" i="62"/>
  <c r="K76" i="62"/>
  <c r="Q74" i="62"/>
  <c r="P74" i="62"/>
  <c r="O74" i="62"/>
  <c r="M74" i="62"/>
  <c r="L74" i="62"/>
  <c r="K74" i="62"/>
  <c r="Q72" i="62"/>
  <c r="P72" i="62"/>
  <c r="O72" i="62"/>
  <c r="M72" i="62"/>
  <c r="L72" i="62"/>
  <c r="K72" i="62"/>
  <c r="Q68" i="62"/>
  <c r="P68" i="62"/>
  <c r="O68" i="62"/>
  <c r="M68" i="62"/>
  <c r="L68" i="62"/>
  <c r="K68" i="62"/>
  <c r="Q66" i="62"/>
  <c r="P66" i="62"/>
  <c r="O66" i="62"/>
  <c r="M66" i="62"/>
  <c r="L66" i="62"/>
  <c r="K66" i="62"/>
  <c r="Q64" i="62"/>
  <c r="P64" i="62"/>
  <c r="O64" i="62"/>
  <c r="M64" i="62"/>
  <c r="L64" i="62"/>
  <c r="K64" i="62"/>
  <c r="Q62" i="62"/>
  <c r="P62" i="62"/>
  <c r="O62" i="62"/>
  <c r="M62" i="62"/>
  <c r="L62" i="62"/>
  <c r="K62" i="62"/>
  <c r="Q60" i="62"/>
  <c r="P60" i="62"/>
  <c r="O60" i="62"/>
  <c r="M60" i="62"/>
  <c r="L60" i="62"/>
  <c r="K60" i="62"/>
  <c r="Q58" i="62"/>
  <c r="P58" i="62"/>
  <c r="O58" i="62"/>
  <c r="M58" i="62"/>
  <c r="L58" i="62"/>
  <c r="K58" i="62"/>
  <c r="Q56" i="62"/>
  <c r="P56" i="62"/>
  <c r="O56" i="62"/>
  <c r="M56" i="62"/>
  <c r="L56" i="62"/>
  <c r="K56" i="62"/>
  <c r="Q54" i="62"/>
  <c r="P54" i="62"/>
  <c r="O54" i="62"/>
  <c r="M54" i="62"/>
  <c r="L54" i="62"/>
  <c r="K54" i="62"/>
  <c r="Q52" i="62"/>
  <c r="P52" i="62"/>
  <c r="O52" i="62"/>
  <c r="M52" i="62"/>
  <c r="L52" i="62"/>
  <c r="K52" i="62"/>
  <c r="Q50" i="62"/>
  <c r="P50" i="62"/>
  <c r="O50" i="62"/>
  <c r="M50" i="62"/>
  <c r="L50" i="62"/>
  <c r="K50" i="62"/>
  <c r="Q48" i="62"/>
  <c r="P48" i="62"/>
  <c r="O48" i="62"/>
  <c r="M48" i="62"/>
  <c r="L48" i="62"/>
  <c r="K48" i="62"/>
  <c r="Q46" i="62"/>
  <c r="P46" i="62"/>
  <c r="O46" i="62"/>
  <c r="M46" i="62"/>
  <c r="L46" i="62"/>
  <c r="K46" i="62"/>
  <c r="Q44" i="62"/>
  <c r="P44" i="62"/>
  <c r="O44" i="62"/>
  <c r="M44" i="62"/>
  <c r="L44" i="62"/>
  <c r="K44" i="62"/>
  <c r="Q42" i="62"/>
  <c r="P42" i="62"/>
  <c r="O42" i="62"/>
  <c r="M42" i="62"/>
  <c r="L42" i="62"/>
  <c r="K42" i="62"/>
  <c r="Q40" i="62"/>
  <c r="P40" i="62"/>
  <c r="O40" i="62"/>
  <c r="M40" i="62"/>
  <c r="L40" i="62"/>
  <c r="K40" i="62"/>
  <c r="Q38" i="62"/>
  <c r="P38" i="62"/>
  <c r="O38" i="62"/>
  <c r="M38" i="62"/>
  <c r="L38" i="62"/>
  <c r="K38" i="62"/>
  <c r="Q36" i="62"/>
  <c r="P36" i="62"/>
  <c r="O36" i="62"/>
  <c r="M36" i="62"/>
  <c r="L36" i="62"/>
  <c r="K36" i="62"/>
  <c r="Q34" i="62"/>
  <c r="P34" i="62"/>
  <c r="O34" i="62"/>
  <c r="M34" i="62"/>
  <c r="L34" i="62"/>
  <c r="K34" i="62"/>
  <c r="Q32" i="62"/>
  <c r="P32" i="62"/>
  <c r="O32" i="62"/>
  <c r="M32" i="62"/>
  <c r="L32" i="62"/>
  <c r="K32" i="62"/>
  <c r="Q30" i="62"/>
  <c r="P30" i="62"/>
  <c r="O30" i="62"/>
  <c r="M30" i="62"/>
  <c r="L30" i="62"/>
  <c r="K30" i="62"/>
  <c r="Q28" i="62"/>
  <c r="P28" i="62"/>
  <c r="O28" i="62"/>
  <c r="M28" i="62"/>
  <c r="L28" i="62"/>
  <c r="K28" i="62"/>
  <c r="Q26" i="62"/>
  <c r="P26" i="62"/>
  <c r="O26" i="62"/>
  <c r="M26" i="62"/>
  <c r="L26" i="62"/>
  <c r="K26" i="62"/>
  <c r="Q24" i="62"/>
  <c r="P24" i="62"/>
  <c r="O24" i="62"/>
  <c r="M24" i="62"/>
  <c r="L24" i="62"/>
  <c r="K24" i="62"/>
  <c r="Q22" i="62"/>
  <c r="P22" i="62"/>
  <c r="O22" i="62"/>
  <c r="M22" i="62"/>
  <c r="L22" i="62"/>
  <c r="K22" i="62"/>
  <c r="Q18" i="62"/>
  <c r="P18" i="62"/>
  <c r="O18" i="62"/>
  <c r="M18" i="62"/>
  <c r="L18" i="62"/>
  <c r="K18" i="62"/>
  <c r="Q16" i="62"/>
  <c r="P16" i="62"/>
  <c r="O16" i="62"/>
  <c r="M16" i="62"/>
  <c r="L16" i="62"/>
  <c r="K16" i="62"/>
  <c r="Q14" i="62"/>
  <c r="P14" i="62"/>
  <c r="O14" i="62"/>
  <c r="M14" i="62"/>
  <c r="L14" i="62"/>
  <c r="K14" i="62"/>
  <c r="Q12" i="62"/>
  <c r="P12" i="62"/>
  <c r="O12" i="62"/>
  <c r="M12" i="62"/>
  <c r="L12" i="62"/>
  <c r="K12" i="62"/>
  <c r="F99" i="61"/>
  <c r="F97" i="61"/>
  <c r="R98" i="61" s="1"/>
  <c r="F95" i="61"/>
  <c r="F93" i="61"/>
  <c r="F91" i="61"/>
  <c r="R92" i="61" s="1"/>
  <c r="F89" i="61"/>
  <c r="F87" i="61"/>
  <c r="R88" i="61" s="1"/>
  <c r="F85" i="61"/>
  <c r="F83" i="61"/>
  <c r="R84" i="61" s="1"/>
  <c r="F81" i="61"/>
  <c r="F79" i="61"/>
  <c r="R80" i="61" s="1"/>
  <c r="F77" i="61"/>
  <c r="R78" i="61" s="1"/>
  <c r="F75" i="61"/>
  <c r="F73" i="61"/>
  <c r="F71" i="61"/>
  <c r="R72" i="61" s="1"/>
  <c r="F67" i="61"/>
  <c r="R68" i="61" s="1"/>
  <c r="F65" i="61"/>
  <c r="R66" i="61" s="1"/>
  <c r="F63" i="61"/>
  <c r="R64" i="61" s="1"/>
  <c r="F61" i="61"/>
  <c r="R62" i="61" s="1"/>
  <c r="F59" i="61"/>
  <c r="F57" i="61"/>
  <c r="F55" i="61"/>
  <c r="F53" i="61"/>
  <c r="R54" i="61" s="1"/>
  <c r="F51" i="61"/>
  <c r="F49" i="61"/>
  <c r="F47" i="61"/>
  <c r="R48" i="61" s="1"/>
  <c r="F45" i="61"/>
  <c r="R46" i="61" s="1"/>
  <c r="F43" i="61"/>
  <c r="R44" i="61" s="1"/>
  <c r="F41" i="61"/>
  <c r="F39" i="61"/>
  <c r="F37" i="61"/>
  <c r="F35" i="61"/>
  <c r="R36" i="61" s="1"/>
  <c r="F33" i="61"/>
  <c r="R34" i="61" s="1"/>
  <c r="F31" i="61"/>
  <c r="F29" i="61"/>
  <c r="R30" i="61" s="1"/>
  <c r="F27" i="61"/>
  <c r="F25" i="61"/>
  <c r="R26" i="61" s="1"/>
  <c r="F23" i="61"/>
  <c r="R24" i="61" s="1"/>
  <c r="F21" i="61"/>
  <c r="F17" i="61"/>
  <c r="F15" i="61"/>
  <c r="F13" i="61"/>
  <c r="F11" i="61"/>
  <c r="F99" i="60"/>
  <c r="F97" i="60"/>
  <c r="F95" i="60"/>
  <c r="F93" i="60"/>
  <c r="F91" i="60"/>
  <c r="F89" i="60"/>
  <c r="F87" i="60"/>
  <c r="F85" i="60"/>
  <c r="Q86" i="60" s="1"/>
  <c r="F83" i="60"/>
  <c r="F81" i="60"/>
  <c r="F79" i="60"/>
  <c r="F77" i="60"/>
  <c r="F75" i="60"/>
  <c r="F73" i="60"/>
  <c r="F71" i="60"/>
  <c r="F67" i="60"/>
  <c r="Q68" i="60" s="1"/>
  <c r="F65" i="60"/>
  <c r="F63" i="60"/>
  <c r="Q64" i="60" s="1"/>
  <c r="F61" i="60"/>
  <c r="Q62" i="60" s="1"/>
  <c r="F59" i="60"/>
  <c r="F57" i="60"/>
  <c r="F55" i="60"/>
  <c r="F53" i="60"/>
  <c r="Q54" i="60" s="1"/>
  <c r="F51" i="60"/>
  <c r="F49" i="60"/>
  <c r="Q50" i="60" s="1"/>
  <c r="F47" i="60"/>
  <c r="F45" i="60"/>
  <c r="Q46" i="60" s="1"/>
  <c r="F43" i="60"/>
  <c r="Q44" i="60" s="1"/>
  <c r="F42" i="60"/>
  <c r="F41" i="60"/>
  <c r="F39" i="60"/>
  <c r="F37" i="60"/>
  <c r="F35" i="60"/>
  <c r="F33" i="60"/>
  <c r="F31" i="60"/>
  <c r="F29" i="60"/>
  <c r="Q30" i="60" s="1"/>
  <c r="F27" i="60"/>
  <c r="Q28" i="60" s="1"/>
  <c r="F25" i="60"/>
  <c r="F23" i="60"/>
  <c r="F21" i="60"/>
  <c r="F17" i="60"/>
  <c r="F15" i="60"/>
  <c r="F13" i="60"/>
  <c r="F11" i="60"/>
  <c r="O100" i="59"/>
  <c r="F99" i="59"/>
  <c r="Q100" i="59" s="1"/>
  <c r="H98" i="59"/>
  <c r="F97" i="59"/>
  <c r="F95" i="59"/>
  <c r="J96" i="59" s="1"/>
  <c r="F93" i="59"/>
  <c r="H92" i="59"/>
  <c r="F91" i="59"/>
  <c r="F89" i="59"/>
  <c r="J88" i="59"/>
  <c r="H88" i="59"/>
  <c r="F87" i="59"/>
  <c r="L86" i="59"/>
  <c r="J86" i="59"/>
  <c r="F85" i="59"/>
  <c r="H84" i="59"/>
  <c r="F83" i="59"/>
  <c r="F81" i="59"/>
  <c r="F79" i="59"/>
  <c r="L78" i="59"/>
  <c r="H78" i="59"/>
  <c r="F77" i="59"/>
  <c r="I76" i="59"/>
  <c r="H76" i="59"/>
  <c r="F75" i="59"/>
  <c r="F73" i="59"/>
  <c r="L74" i="59" s="1"/>
  <c r="J72" i="59"/>
  <c r="I72" i="59"/>
  <c r="H72" i="59"/>
  <c r="F71" i="59"/>
  <c r="J68" i="59"/>
  <c r="I68" i="59"/>
  <c r="H68" i="59"/>
  <c r="F67" i="59"/>
  <c r="H66" i="59"/>
  <c r="F65" i="59"/>
  <c r="L64" i="59"/>
  <c r="K64" i="59"/>
  <c r="H64" i="59"/>
  <c r="F63" i="59"/>
  <c r="L62" i="59"/>
  <c r="F61" i="59"/>
  <c r="F59" i="59"/>
  <c r="F57" i="59"/>
  <c r="H56" i="59"/>
  <c r="F55" i="59"/>
  <c r="L54" i="59"/>
  <c r="H54" i="59"/>
  <c r="F53" i="59"/>
  <c r="J52" i="59"/>
  <c r="F51" i="59"/>
  <c r="L50" i="59"/>
  <c r="J50" i="59"/>
  <c r="I50" i="59"/>
  <c r="H50" i="59"/>
  <c r="F49" i="59"/>
  <c r="Q50" i="59" s="1"/>
  <c r="L48" i="59"/>
  <c r="J48" i="59"/>
  <c r="I48" i="59"/>
  <c r="H48" i="59"/>
  <c r="F47" i="59"/>
  <c r="L46" i="59"/>
  <c r="J46" i="59"/>
  <c r="H46" i="59"/>
  <c r="G46" i="59"/>
  <c r="F45" i="59"/>
  <c r="Q46" i="59" s="1"/>
  <c r="K44" i="59"/>
  <c r="J44" i="59"/>
  <c r="H44" i="59"/>
  <c r="F43" i="59"/>
  <c r="Q44" i="59" s="1"/>
  <c r="L42" i="59"/>
  <c r="K42" i="59"/>
  <c r="J42" i="59"/>
  <c r="I42" i="59"/>
  <c r="H42" i="59"/>
  <c r="G42" i="59"/>
  <c r="F41" i="59"/>
  <c r="L40" i="59"/>
  <c r="F39" i="59"/>
  <c r="K40" i="59" s="1"/>
  <c r="L38" i="59"/>
  <c r="K38" i="59"/>
  <c r="J38" i="59"/>
  <c r="I38" i="59"/>
  <c r="H38" i="59"/>
  <c r="F37" i="59"/>
  <c r="G38" i="59" s="1"/>
  <c r="L36" i="59"/>
  <c r="H36" i="59"/>
  <c r="F35" i="59"/>
  <c r="J34" i="59"/>
  <c r="H34" i="59"/>
  <c r="F33" i="59"/>
  <c r="L32" i="59"/>
  <c r="J32" i="59"/>
  <c r="I32" i="59"/>
  <c r="H32" i="59"/>
  <c r="G32" i="59"/>
  <c r="F31" i="59"/>
  <c r="J30" i="59"/>
  <c r="H30" i="59"/>
  <c r="F29" i="59"/>
  <c r="J28" i="59"/>
  <c r="I28" i="59"/>
  <c r="H28" i="59"/>
  <c r="G28" i="59"/>
  <c r="F27" i="59"/>
  <c r="Q28" i="59" s="1"/>
  <c r="H26" i="59"/>
  <c r="F25" i="59"/>
  <c r="K26" i="59" s="1"/>
  <c r="L24" i="59"/>
  <c r="J24" i="59"/>
  <c r="I24" i="59"/>
  <c r="H24" i="59"/>
  <c r="F23" i="59"/>
  <c r="F21" i="59"/>
  <c r="F17" i="59"/>
  <c r="F15" i="59"/>
  <c r="F13" i="59"/>
  <c r="F11" i="59"/>
  <c r="F99" i="58"/>
  <c r="M100" i="58" s="1"/>
  <c r="K98" i="58"/>
  <c r="F97" i="58"/>
  <c r="M98" i="58" s="1"/>
  <c r="F95" i="58"/>
  <c r="O96" i="58" s="1"/>
  <c r="K94" i="58"/>
  <c r="F93" i="58"/>
  <c r="M92" i="58"/>
  <c r="K92" i="58"/>
  <c r="F91" i="58"/>
  <c r="K90" i="58"/>
  <c r="F89" i="58"/>
  <c r="K88" i="58"/>
  <c r="F87" i="58"/>
  <c r="O86" i="58"/>
  <c r="M86" i="58"/>
  <c r="F85" i="58"/>
  <c r="K84" i="58"/>
  <c r="F83" i="58"/>
  <c r="F81" i="58"/>
  <c r="F79" i="58"/>
  <c r="K80" i="58" s="1"/>
  <c r="O78" i="58"/>
  <c r="F77" i="58"/>
  <c r="L78" i="58" s="1"/>
  <c r="K76" i="58"/>
  <c r="F75" i="58"/>
  <c r="F73" i="58"/>
  <c r="M72" i="58"/>
  <c r="K72" i="58"/>
  <c r="F71" i="58"/>
  <c r="J72" i="58" s="1"/>
  <c r="O68" i="58"/>
  <c r="K68" i="58"/>
  <c r="F67" i="58"/>
  <c r="M68" i="58" s="1"/>
  <c r="K66" i="58"/>
  <c r="F65" i="58"/>
  <c r="O64" i="58"/>
  <c r="N64" i="58"/>
  <c r="K64" i="58"/>
  <c r="F63" i="58"/>
  <c r="M64" i="58" s="1"/>
  <c r="O62" i="58"/>
  <c r="F61" i="58"/>
  <c r="L62" i="58" s="1"/>
  <c r="F59" i="58"/>
  <c r="K60" i="58" s="1"/>
  <c r="M58" i="58"/>
  <c r="F57" i="58"/>
  <c r="K56" i="58"/>
  <c r="F55" i="58"/>
  <c r="O54" i="58"/>
  <c r="F53" i="58"/>
  <c r="M54" i="58" s="1"/>
  <c r="M52" i="58"/>
  <c r="K52" i="58"/>
  <c r="F51" i="58"/>
  <c r="O50" i="58"/>
  <c r="M50" i="58"/>
  <c r="L50" i="58"/>
  <c r="K50" i="58"/>
  <c r="F49" i="58"/>
  <c r="N50" i="58" s="1"/>
  <c r="O48" i="58"/>
  <c r="M48" i="58"/>
  <c r="K48" i="58"/>
  <c r="F47" i="58"/>
  <c r="O46" i="58"/>
  <c r="M46" i="58"/>
  <c r="K46" i="58"/>
  <c r="F45" i="58"/>
  <c r="N44" i="58"/>
  <c r="M44" i="58"/>
  <c r="K44" i="58"/>
  <c r="F43" i="58"/>
  <c r="J44" i="58" s="1"/>
  <c r="O42" i="58"/>
  <c r="N42" i="58"/>
  <c r="M42" i="58"/>
  <c r="L42" i="58"/>
  <c r="K42" i="58"/>
  <c r="J42" i="58"/>
  <c r="F41" i="58"/>
  <c r="O40" i="58"/>
  <c r="N40" i="58"/>
  <c r="F39" i="58"/>
  <c r="O38" i="58"/>
  <c r="N38" i="58"/>
  <c r="M38" i="58"/>
  <c r="L38" i="58"/>
  <c r="K38" i="58"/>
  <c r="F37" i="58"/>
  <c r="J38" i="58" s="1"/>
  <c r="O36" i="58"/>
  <c r="K36" i="58"/>
  <c r="F35" i="58"/>
  <c r="M36" i="58" s="1"/>
  <c r="M34" i="58"/>
  <c r="K34" i="58"/>
  <c r="F33" i="58"/>
  <c r="O32" i="58"/>
  <c r="M32" i="58"/>
  <c r="L32" i="58"/>
  <c r="K32" i="58"/>
  <c r="J32" i="58"/>
  <c r="F31" i="58"/>
  <c r="H32" i="58" s="1"/>
  <c r="M30" i="58"/>
  <c r="K30" i="58"/>
  <c r="F29" i="58"/>
  <c r="M28" i="58"/>
  <c r="L28" i="58"/>
  <c r="K28" i="58"/>
  <c r="J28" i="58"/>
  <c r="F27" i="58"/>
  <c r="M26" i="58"/>
  <c r="F25" i="58"/>
  <c r="O24" i="58"/>
  <c r="M24" i="58"/>
  <c r="K24" i="58"/>
  <c r="F23" i="58"/>
  <c r="L24" i="58" s="1"/>
  <c r="F21" i="58"/>
  <c r="K22" i="58" s="1"/>
  <c r="F17" i="58"/>
  <c r="F15" i="58"/>
  <c r="F13" i="58"/>
  <c r="F11" i="58"/>
  <c r="K12" i="58" s="1"/>
  <c r="I100" i="56"/>
  <c r="F99" i="56"/>
  <c r="L100" i="56" s="1"/>
  <c r="L98" i="56"/>
  <c r="I98" i="56"/>
  <c r="H98" i="56" s="1"/>
  <c r="F97" i="56"/>
  <c r="G98" i="56" s="1"/>
  <c r="I96" i="56"/>
  <c r="F95" i="56"/>
  <c r="L96" i="56" s="1"/>
  <c r="L94" i="56"/>
  <c r="I94" i="56"/>
  <c r="F93" i="56"/>
  <c r="G94" i="56" s="1"/>
  <c r="I92" i="56"/>
  <c r="F91" i="56"/>
  <c r="G92" i="56" s="1"/>
  <c r="I90" i="56"/>
  <c r="F89" i="56"/>
  <c r="G90" i="56" s="1"/>
  <c r="I88" i="56"/>
  <c r="F87" i="56"/>
  <c r="G88" i="56" s="1"/>
  <c r="L86" i="56"/>
  <c r="I86" i="56"/>
  <c r="F85" i="56"/>
  <c r="G86" i="56" s="1"/>
  <c r="I84" i="56"/>
  <c r="H84" i="56" s="1"/>
  <c r="F83" i="56"/>
  <c r="L84" i="56" s="1"/>
  <c r="I82" i="56"/>
  <c r="F81" i="56"/>
  <c r="L82" i="56" s="1"/>
  <c r="I80" i="56"/>
  <c r="F79" i="56"/>
  <c r="G80" i="56" s="1"/>
  <c r="L78" i="56"/>
  <c r="I78" i="56"/>
  <c r="F77" i="56"/>
  <c r="G78" i="56" s="1"/>
  <c r="I76" i="56"/>
  <c r="H76" i="56" s="1"/>
  <c r="F75" i="56"/>
  <c r="L76" i="56" s="1"/>
  <c r="I74" i="56"/>
  <c r="F73" i="56"/>
  <c r="L74" i="56" s="1"/>
  <c r="L72" i="56"/>
  <c r="I72" i="56"/>
  <c r="G72" i="56"/>
  <c r="F71" i="56"/>
  <c r="K72" i="56" s="1"/>
  <c r="L68" i="56"/>
  <c r="J68" i="56"/>
  <c r="I68" i="56"/>
  <c r="F67" i="56"/>
  <c r="G68" i="56" s="1"/>
  <c r="L66" i="56"/>
  <c r="J66" i="56"/>
  <c r="I66" i="56"/>
  <c r="F65" i="56"/>
  <c r="G66" i="56" s="1"/>
  <c r="L64" i="56"/>
  <c r="J64" i="56"/>
  <c r="I64" i="56"/>
  <c r="F63" i="56"/>
  <c r="G64" i="56" s="1"/>
  <c r="J62" i="56"/>
  <c r="I62" i="56"/>
  <c r="G62" i="56"/>
  <c r="F61" i="56"/>
  <c r="L62" i="56" s="1"/>
  <c r="J60" i="56"/>
  <c r="I60" i="56"/>
  <c r="F59" i="56"/>
  <c r="L60" i="56" s="1"/>
  <c r="L58" i="56"/>
  <c r="J58" i="56"/>
  <c r="I58" i="56"/>
  <c r="F57" i="56"/>
  <c r="G58" i="56" s="1"/>
  <c r="L56" i="56"/>
  <c r="J56" i="56"/>
  <c r="I56" i="56"/>
  <c r="F55" i="56"/>
  <c r="G56" i="56" s="1"/>
  <c r="L54" i="56"/>
  <c r="J54" i="56"/>
  <c r="I54" i="56"/>
  <c r="F53" i="56"/>
  <c r="G54" i="56" s="1"/>
  <c r="L52" i="56"/>
  <c r="J52" i="56"/>
  <c r="I52" i="56"/>
  <c r="G52" i="56"/>
  <c r="F51" i="56"/>
  <c r="K52" i="56" s="1"/>
  <c r="L50" i="56"/>
  <c r="J50" i="56"/>
  <c r="I50" i="56"/>
  <c r="F49" i="56"/>
  <c r="G50" i="56" s="1"/>
  <c r="L48" i="56"/>
  <c r="J48" i="56"/>
  <c r="I48" i="56"/>
  <c r="G48" i="56"/>
  <c r="F47" i="56"/>
  <c r="K48" i="56" s="1"/>
  <c r="L46" i="56"/>
  <c r="J46" i="56"/>
  <c r="I46" i="56"/>
  <c r="H46" i="56" s="1"/>
  <c r="F45" i="56"/>
  <c r="G46" i="56" s="1"/>
  <c r="L44" i="56"/>
  <c r="J44" i="56"/>
  <c r="I44" i="56"/>
  <c r="G44" i="56"/>
  <c r="F43" i="56"/>
  <c r="K44" i="56" s="1"/>
  <c r="L42" i="56"/>
  <c r="K42" i="56"/>
  <c r="J42" i="56"/>
  <c r="I42" i="56"/>
  <c r="G42" i="56"/>
  <c r="F41" i="56"/>
  <c r="L40" i="56"/>
  <c r="J40" i="56"/>
  <c r="I40" i="56"/>
  <c r="F39" i="56"/>
  <c r="G40" i="56" s="1"/>
  <c r="L38" i="56"/>
  <c r="J38" i="56"/>
  <c r="I38" i="56"/>
  <c r="G38" i="56"/>
  <c r="F37" i="56"/>
  <c r="K38" i="56" s="1"/>
  <c r="L36" i="56"/>
  <c r="J36" i="56"/>
  <c r="I36" i="56"/>
  <c r="F35" i="56"/>
  <c r="K36" i="56" s="1"/>
  <c r="J34" i="56"/>
  <c r="I34" i="56"/>
  <c r="F33" i="56"/>
  <c r="L34" i="56" s="1"/>
  <c r="L32" i="56"/>
  <c r="K32" i="56"/>
  <c r="J32" i="56"/>
  <c r="I32" i="56"/>
  <c r="G32" i="56"/>
  <c r="F31" i="56"/>
  <c r="L30" i="56"/>
  <c r="J30" i="56"/>
  <c r="I30" i="56"/>
  <c r="F29" i="56"/>
  <c r="G30" i="56" s="1"/>
  <c r="L28" i="56"/>
  <c r="K28" i="56"/>
  <c r="J28" i="56"/>
  <c r="I28" i="56"/>
  <c r="G28" i="56"/>
  <c r="F27" i="56"/>
  <c r="L26" i="56"/>
  <c r="J26" i="56"/>
  <c r="I26" i="56"/>
  <c r="H26" i="56" s="1"/>
  <c r="F25" i="56"/>
  <c r="G26" i="56" s="1"/>
  <c r="L24" i="56"/>
  <c r="J24" i="56"/>
  <c r="I24" i="56"/>
  <c r="G24" i="56"/>
  <c r="F23" i="56"/>
  <c r="K24" i="56" s="1"/>
  <c r="L22" i="56"/>
  <c r="K22" i="56"/>
  <c r="J22" i="56"/>
  <c r="I22" i="56"/>
  <c r="F21" i="56"/>
  <c r="G22" i="56" s="1"/>
  <c r="I18" i="56"/>
  <c r="F17" i="56"/>
  <c r="L18" i="56" s="1"/>
  <c r="I16" i="56"/>
  <c r="F15" i="56"/>
  <c r="K16" i="56" s="1"/>
  <c r="I14" i="56"/>
  <c r="F13" i="56"/>
  <c r="K14" i="56" s="1"/>
  <c r="I12" i="56"/>
  <c r="F11" i="56"/>
  <c r="K12" i="56" s="1"/>
  <c r="I100" i="96"/>
  <c r="F99" i="96"/>
  <c r="L98" i="96"/>
  <c r="K98" i="96"/>
  <c r="I98" i="96"/>
  <c r="G98" i="96"/>
  <c r="F97" i="96"/>
  <c r="R98" i="96" s="1"/>
  <c r="K96" i="96"/>
  <c r="F95" i="96"/>
  <c r="K94" i="96"/>
  <c r="I94" i="96"/>
  <c r="G94" i="96"/>
  <c r="F93" i="96"/>
  <c r="L92" i="96"/>
  <c r="K92" i="96"/>
  <c r="I92" i="96"/>
  <c r="G92" i="96"/>
  <c r="F91" i="96"/>
  <c r="L90" i="96"/>
  <c r="F89" i="96"/>
  <c r="R90" i="96" s="1"/>
  <c r="K88" i="96"/>
  <c r="I88" i="96"/>
  <c r="G88" i="96"/>
  <c r="F87" i="96"/>
  <c r="R88" i="96" s="1"/>
  <c r="L86" i="96"/>
  <c r="K86" i="96"/>
  <c r="I86" i="96"/>
  <c r="F85" i="96"/>
  <c r="R86" i="96" s="1"/>
  <c r="L84" i="96"/>
  <c r="K84" i="96"/>
  <c r="G84" i="96"/>
  <c r="F83" i="96"/>
  <c r="F81" i="96"/>
  <c r="L82" i="96" s="1"/>
  <c r="L80" i="96"/>
  <c r="K80" i="96"/>
  <c r="I80" i="96"/>
  <c r="G80" i="96"/>
  <c r="F79" i="96"/>
  <c r="R80" i="96" s="1"/>
  <c r="L78" i="96"/>
  <c r="K78" i="96"/>
  <c r="I78" i="96"/>
  <c r="G78" i="96"/>
  <c r="F77" i="96"/>
  <c r="N76" i="96"/>
  <c r="K76" i="96"/>
  <c r="J76" i="96"/>
  <c r="I76" i="96"/>
  <c r="G76" i="96"/>
  <c r="F75" i="96"/>
  <c r="K74" i="96"/>
  <c r="I74" i="96"/>
  <c r="G74" i="96"/>
  <c r="F73" i="96"/>
  <c r="H74" i="96" s="1"/>
  <c r="L72" i="96"/>
  <c r="K72" i="96"/>
  <c r="J72" i="96"/>
  <c r="I72" i="96"/>
  <c r="G72" i="96"/>
  <c r="F71" i="96"/>
  <c r="R72" i="96" s="1"/>
  <c r="L68" i="96"/>
  <c r="K68" i="96"/>
  <c r="I68" i="96"/>
  <c r="G68" i="96"/>
  <c r="F67" i="96"/>
  <c r="L66" i="96"/>
  <c r="K66" i="96"/>
  <c r="I66" i="96"/>
  <c r="G66" i="96"/>
  <c r="F65" i="96"/>
  <c r="L64" i="96"/>
  <c r="I64" i="96"/>
  <c r="G64" i="96"/>
  <c r="F63" i="96"/>
  <c r="N62" i="96"/>
  <c r="L62" i="96"/>
  <c r="K62" i="96"/>
  <c r="J62" i="96"/>
  <c r="I62" i="96"/>
  <c r="G62" i="96"/>
  <c r="F61" i="96"/>
  <c r="R62" i="96" s="1"/>
  <c r="L60" i="96"/>
  <c r="K60" i="96"/>
  <c r="I60" i="96"/>
  <c r="G60" i="96"/>
  <c r="F59" i="96"/>
  <c r="K58" i="96"/>
  <c r="J58" i="96"/>
  <c r="I58" i="96"/>
  <c r="G58" i="96"/>
  <c r="F57" i="96"/>
  <c r="L56" i="96"/>
  <c r="K56" i="96"/>
  <c r="G56" i="96"/>
  <c r="F55" i="96"/>
  <c r="N54" i="96"/>
  <c r="L54" i="96"/>
  <c r="K54" i="96"/>
  <c r="J54" i="96"/>
  <c r="I54" i="96"/>
  <c r="G54" i="96"/>
  <c r="F53" i="96"/>
  <c r="L52" i="96"/>
  <c r="K52" i="96"/>
  <c r="I52" i="96"/>
  <c r="G52" i="96"/>
  <c r="F51" i="96"/>
  <c r="N50" i="96"/>
  <c r="L50" i="96"/>
  <c r="K50" i="96"/>
  <c r="I50" i="96"/>
  <c r="G50" i="96"/>
  <c r="F49" i="96"/>
  <c r="R50" i="96" s="1"/>
  <c r="L48" i="96"/>
  <c r="K48" i="96"/>
  <c r="J48" i="96"/>
  <c r="I48" i="96"/>
  <c r="G48" i="96"/>
  <c r="F47" i="96"/>
  <c r="R48" i="96" s="1"/>
  <c r="L46" i="96"/>
  <c r="K46" i="96"/>
  <c r="G46" i="96"/>
  <c r="F45" i="96"/>
  <c r="N44" i="96"/>
  <c r="L44" i="96"/>
  <c r="K44" i="96"/>
  <c r="J44" i="96"/>
  <c r="I44" i="96"/>
  <c r="G44" i="96"/>
  <c r="F43" i="96"/>
  <c r="R44" i="96" s="1"/>
  <c r="N42" i="96"/>
  <c r="M42" i="96"/>
  <c r="L42" i="96"/>
  <c r="K42" i="96"/>
  <c r="J42" i="96"/>
  <c r="I42" i="96"/>
  <c r="H42" i="96"/>
  <c r="G42" i="96"/>
  <c r="F41" i="96"/>
  <c r="N40" i="96"/>
  <c r="L40" i="96"/>
  <c r="K40" i="96"/>
  <c r="J40" i="96"/>
  <c r="I40" i="96"/>
  <c r="G40" i="96"/>
  <c r="F39" i="96"/>
  <c r="R40" i="96" s="1"/>
  <c r="N38" i="96"/>
  <c r="L38" i="96"/>
  <c r="K38" i="96"/>
  <c r="J38" i="96"/>
  <c r="I38" i="96"/>
  <c r="G38" i="96"/>
  <c r="F37" i="96"/>
  <c r="K36" i="96"/>
  <c r="I36" i="96"/>
  <c r="G36" i="96"/>
  <c r="F35" i="96"/>
  <c r="L34" i="96"/>
  <c r="K34" i="96"/>
  <c r="J34" i="96"/>
  <c r="I34" i="96"/>
  <c r="G34" i="96"/>
  <c r="F33" i="96"/>
  <c r="R34" i="96" s="1"/>
  <c r="N32" i="96"/>
  <c r="M32" i="96"/>
  <c r="L32" i="96"/>
  <c r="K32" i="96"/>
  <c r="J32" i="96"/>
  <c r="I32" i="96"/>
  <c r="H32" i="96"/>
  <c r="G32" i="96"/>
  <c r="F31" i="96"/>
  <c r="L30" i="96"/>
  <c r="K30" i="96"/>
  <c r="J30" i="96"/>
  <c r="I30" i="96"/>
  <c r="G30" i="96"/>
  <c r="F29" i="96"/>
  <c r="R30" i="96" s="1"/>
  <c r="N28" i="96"/>
  <c r="M28" i="96"/>
  <c r="L28" i="96"/>
  <c r="K28" i="96"/>
  <c r="J28" i="96"/>
  <c r="I28" i="96"/>
  <c r="H28" i="96"/>
  <c r="G28" i="96"/>
  <c r="F27" i="96"/>
  <c r="L26" i="96"/>
  <c r="K26" i="96"/>
  <c r="I26" i="96"/>
  <c r="G26" i="96"/>
  <c r="F25" i="96"/>
  <c r="L24" i="96"/>
  <c r="K24" i="96"/>
  <c r="I24" i="96"/>
  <c r="G24" i="96"/>
  <c r="F23" i="96"/>
  <c r="J24" i="96" s="1"/>
  <c r="L22" i="96"/>
  <c r="K22" i="96"/>
  <c r="I22" i="96"/>
  <c r="G22" i="96"/>
  <c r="F21" i="96"/>
  <c r="K18" i="96"/>
  <c r="F17" i="96"/>
  <c r="L16" i="96"/>
  <c r="K16" i="96"/>
  <c r="I16" i="96"/>
  <c r="G16" i="96"/>
  <c r="F15" i="96"/>
  <c r="K14" i="96"/>
  <c r="G14" i="96"/>
  <c r="F13" i="96"/>
  <c r="F11" i="96"/>
  <c r="K12" i="96" s="1"/>
  <c r="F99" i="95"/>
  <c r="G100" i="95" s="1"/>
  <c r="F97" i="95"/>
  <c r="G98" i="95" s="1"/>
  <c r="F95" i="95"/>
  <c r="G96" i="95" s="1"/>
  <c r="F93" i="95"/>
  <c r="L94" i="95" s="1"/>
  <c r="F91" i="95"/>
  <c r="L92" i="95" s="1"/>
  <c r="F89" i="95"/>
  <c r="L90" i="95" s="1"/>
  <c r="F87" i="95"/>
  <c r="L88" i="95" s="1"/>
  <c r="F85" i="95"/>
  <c r="L86" i="95" s="1"/>
  <c r="F83" i="95"/>
  <c r="L84" i="95" s="1"/>
  <c r="F81" i="95"/>
  <c r="M82" i="95" s="1"/>
  <c r="F79" i="95"/>
  <c r="M80" i="95" s="1"/>
  <c r="F77" i="95"/>
  <c r="M78" i="95" s="1"/>
  <c r="F75" i="95"/>
  <c r="M76" i="95" s="1"/>
  <c r="F73" i="95"/>
  <c r="G74" i="95" s="1"/>
  <c r="M72" i="95"/>
  <c r="L72" i="95"/>
  <c r="F71" i="95"/>
  <c r="G72" i="95" s="1"/>
  <c r="F67" i="95"/>
  <c r="G68" i="95" s="1"/>
  <c r="F65" i="95"/>
  <c r="M64" i="95"/>
  <c r="F63" i="95"/>
  <c r="G64" i="95" s="1"/>
  <c r="M62" i="95"/>
  <c r="F61" i="95"/>
  <c r="L62" i="95" s="1"/>
  <c r="M60" i="95"/>
  <c r="F59" i="95"/>
  <c r="L60" i="95" s="1"/>
  <c r="M58" i="95"/>
  <c r="F57" i="95"/>
  <c r="L58" i="95" s="1"/>
  <c r="F55" i="95"/>
  <c r="L56" i="95" s="1"/>
  <c r="M54" i="95"/>
  <c r="F53" i="95"/>
  <c r="G54" i="95" s="1"/>
  <c r="F51" i="95"/>
  <c r="M52" i="95" s="1"/>
  <c r="M50" i="95"/>
  <c r="F49" i="95"/>
  <c r="L50" i="95" s="1"/>
  <c r="M48" i="95"/>
  <c r="F47" i="95"/>
  <c r="L48" i="95" s="1"/>
  <c r="G46" i="95"/>
  <c r="F45" i="95"/>
  <c r="M46" i="95" s="1"/>
  <c r="M44" i="95"/>
  <c r="F43" i="95"/>
  <c r="L44" i="95" s="1"/>
  <c r="M42" i="95"/>
  <c r="G42" i="95"/>
  <c r="F41" i="95"/>
  <c r="L42" i="95" s="1"/>
  <c r="M40" i="95"/>
  <c r="G40" i="95"/>
  <c r="F39" i="95"/>
  <c r="L40" i="95" s="1"/>
  <c r="M38" i="95"/>
  <c r="F37" i="95"/>
  <c r="L38" i="95" s="1"/>
  <c r="M36" i="95"/>
  <c r="F35" i="95"/>
  <c r="L36" i="95" s="1"/>
  <c r="F33" i="95"/>
  <c r="M34" i="95" s="1"/>
  <c r="F31" i="95"/>
  <c r="M32" i="95" s="1"/>
  <c r="M30" i="95"/>
  <c r="F29" i="95"/>
  <c r="L30" i="95" s="1"/>
  <c r="M28" i="95"/>
  <c r="L28" i="95"/>
  <c r="F27" i="95"/>
  <c r="G28" i="95" s="1"/>
  <c r="F25" i="95"/>
  <c r="L26" i="95" s="1"/>
  <c r="F23" i="95"/>
  <c r="L24" i="95" s="1"/>
  <c r="F21" i="95"/>
  <c r="M22" i="95" s="1"/>
  <c r="F17" i="95"/>
  <c r="M18" i="95" s="1"/>
  <c r="F15" i="95"/>
  <c r="M16" i="95" s="1"/>
  <c r="F13" i="95"/>
  <c r="M14" i="95" s="1"/>
  <c r="F11" i="95"/>
  <c r="L100" i="51"/>
  <c r="F99" i="51"/>
  <c r="K100" i="51" s="1"/>
  <c r="L98" i="51"/>
  <c r="F97" i="51"/>
  <c r="F95" i="51"/>
  <c r="J96" i="51" s="1"/>
  <c r="L94" i="51"/>
  <c r="K94" i="51"/>
  <c r="F93" i="51"/>
  <c r="L92" i="51"/>
  <c r="K92" i="51"/>
  <c r="F91" i="51"/>
  <c r="M92" i="51" s="1"/>
  <c r="L90" i="51"/>
  <c r="K90" i="51"/>
  <c r="F89" i="51"/>
  <c r="L88" i="51"/>
  <c r="K88" i="51"/>
  <c r="F87" i="51"/>
  <c r="L86" i="51"/>
  <c r="K86" i="51"/>
  <c r="F85" i="51"/>
  <c r="M86" i="51" s="1"/>
  <c r="L84" i="51"/>
  <c r="F83" i="51"/>
  <c r="G84" i="51" s="1"/>
  <c r="F81" i="51"/>
  <c r="L82" i="51" s="1"/>
  <c r="L80" i="51"/>
  <c r="K80" i="51"/>
  <c r="F79" i="51"/>
  <c r="L78" i="51"/>
  <c r="F77" i="51"/>
  <c r="G78" i="51" s="1"/>
  <c r="L76" i="51"/>
  <c r="F75" i="51"/>
  <c r="G76" i="51" s="1"/>
  <c r="L74" i="51"/>
  <c r="K74" i="51"/>
  <c r="F73" i="51"/>
  <c r="M74" i="51" s="1"/>
  <c r="M72" i="51"/>
  <c r="L72" i="51"/>
  <c r="K72" i="51"/>
  <c r="F71" i="51"/>
  <c r="G72" i="51" s="1"/>
  <c r="M68" i="51"/>
  <c r="L68" i="51"/>
  <c r="F67" i="51"/>
  <c r="K68" i="51" s="1"/>
  <c r="L66" i="51"/>
  <c r="F65" i="51"/>
  <c r="L64" i="51"/>
  <c r="F63" i="51"/>
  <c r="G64" i="51" s="1"/>
  <c r="L62" i="51"/>
  <c r="F61" i="51"/>
  <c r="K62" i="51" s="1"/>
  <c r="L60" i="51"/>
  <c r="F59" i="51"/>
  <c r="K60" i="51" s="1"/>
  <c r="L58" i="51"/>
  <c r="F57" i="51"/>
  <c r="G58" i="51" s="1"/>
  <c r="F55" i="51"/>
  <c r="M56" i="51" s="1"/>
  <c r="M54" i="51"/>
  <c r="L54" i="51"/>
  <c r="K54" i="51"/>
  <c r="F53" i="51"/>
  <c r="L52" i="51"/>
  <c r="K52" i="51"/>
  <c r="F51" i="51"/>
  <c r="M52" i="51" s="1"/>
  <c r="M50" i="51"/>
  <c r="L50" i="51"/>
  <c r="K50" i="51"/>
  <c r="F49" i="51"/>
  <c r="M48" i="51"/>
  <c r="L48" i="51"/>
  <c r="K48" i="51"/>
  <c r="F47" i="51"/>
  <c r="M46" i="51"/>
  <c r="L46" i="51"/>
  <c r="K46" i="51"/>
  <c r="F45" i="51"/>
  <c r="M44" i="51"/>
  <c r="L44" i="51"/>
  <c r="K44" i="51"/>
  <c r="F43" i="51"/>
  <c r="G44" i="51" s="1"/>
  <c r="M42" i="51"/>
  <c r="L42" i="51"/>
  <c r="K42" i="51"/>
  <c r="J42" i="51"/>
  <c r="F41" i="51"/>
  <c r="L40" i="51"/>
  <c r="F39" i="51"/>
  <c r="M40" i="51" s="1"/>
  <c r="M38" i="51"/>
  <c r="L38" i="51"/>
  <c r="K38" i="51"/>
  <c r="J38" i="51"/>
  <c r="F37" i="51"/>
  <c r="M36" i="51"/>
  <c r="L36" i="51"/>
  <c r="F35" i="51"/>
  <c r="M34" i="51"/>
  <c r="L34" i="51"/>
  <c r="K34" i="51"/>
  <c r="F33" i="51"/>
  <c r="M32" i="51"/>
  <c r="L32" i="51"/>
  <c r="K32" i="51"/>
  <c r="J32" i="51"/>
  <c r="F31" i="51"/>
  <c r="M30" i="51"/>
  <c r="L30" i="51"/>
  <c r="K30" i="51"/>
  <c r="F29" i="51"/>
  <c r="G30" i="51" s="1"/>
  <c r="M28" i="51"/>
  <c r="L28" i="51"/>
  <c r="K28" i="51"/>
  <c r="J28" i="51"/>
  <c r="F27" i="51"/>
  <c r="L26" i="51"/>
  <c r="K26" i="51"/>
  <c r="F25" i="51"/>
  <c r="M24" i="51"/>
  <c r="L24" i="51"/>
  <c r="K24" i="51"/>
  <c r="F23" i="51"/>
  <c r="G24" i="51" s="1"/>
  <c r="L22" i="51"/>
  <c r="F21" i="51"/>
  <c r="K22" i="51" s="1"/>
  <c r="L18" i="51"/>
  <c r="K18" i="51"/>
  <c r="F17" i="51"/>
  <c r="L16" i="51"/>
  <c r="F15" i="51"/>
  <c r="F13" i="51"/>
  <c r="L14" i="51" s="1"/>
  <c r="F11" i="51"/>
  <c r="L12" i="51" s="1"/>
  <c r="L101" i="48"/>
  <c r="K101" i="48"/>
  <c r="J101" i="48"/>
  <c r="I101" i="48"/>
  <c r="H101" i="48"/>
  <c r="G101" i="48"/>
  <c r="L99" i="48"/>
  <c r="K99" i="48"/>
  <c r="J99" i="48"/>
  <c r="I99" i="48"/>
  <c r="H99" i="48"/>
  <c r="G99" i="48"/>
  <c r="L97" i="48"/>
  <c r="K97" i="48"/>
  <c r="J97" i="48"/>
  <c r="I97" i="48"/>
  <c r="H97" i="48"/>
  <c r="G97" i="48"/>
  <c r="L95" i="48"/>
  <c r="K95" i="48"/>
  <c r="J95" i="48"/>
  <c r="I95" i="48"/>
  <c r="H95" i="48"/>
  <c r="G95" i="48"/>
  <c r="L93" i="48"/>
  <c r="K93" i="48"/>
  <c r="J93" i="48"/>
  <c r="I93" i="48"/>
  <c r="H93" i="48"/>
  <c r="G93" i="48"/>
  <c r="L91" i="48"/>
  <c r="K91" i="48"/>
  <c r="J91" i="48"/>
  <c r="I91" i="48"/>
  <c r="H91" i="48"/>
  <c r="G91" i="48"/>
  <c r="L89" i="48"/>
  <c r="K89" i="48"/>
  <c r="J89" i="48"/>
  <c r="I89" i="48"/>
  <c r="H89" i="48"/>
  <c r="G89" i="48"/>
  <c r="L87" i="48"/>
  <c r="K87" i="48"/>
  <c r="J87" i="48"/>
  <c r="I87" i="48"/>
  <c r="H87" i="48"/>
  <c r="G87" i="48"/>
  <c r="L85" i="48"/>
  <c r="K85" i="48"/>
  <c r="J85" i="48"/>
  <c r="I85" i="48"/>
  <c r="H85" i="48"/>
  <c r="G85" i="48"/>
  <c r="L83" i="48"/>
  <c r="K83" i="48"/>
  <c r="J83" i="48"/>
  <c r="I83" i="48"/>
  <c r="H83" i="48"/>
  <c r="G83" i="48"/>
  <c r="L81" i="48"/>
  <c r="K81" i="48"/>
  <c r="J81" i="48"/>
  <c r="I81" i="48"/>
  <c r="H81" i="48"/>
  <c r="G81" i="48"/>
  <c r="L79" i="48"/>
  <c r="K79" i="48"/>
  <c r="J79" i="48"/>
  <c r="I79" i="48"/>
  <c r="H79" i="48"/>
  <c r="G79" i="48"/>
  <c r="L77" i="48"/>
  <c r="K77" i="48"/>
  <c r="J77" i="48"/>
  <c r="I77" i="48"/>
  <c r="H77" i="48"/>
  <c r="G77" i="48"/>
  <c r="L75" i="48"/>
  <c r="K75" i="48"/>
  <c r="J75" i="48"/>
  <c r="I75" i="48"/>
  <c r="H75" i="48"/>
  <c r="G75" i="48"/>
  <c r="L73" i="48"/>
  <c r="K73" i="48"/>
  <c r="J73" i="48"/>
  <c r="I73" i="48"/>
  <c r="H73" i="48"/>
  <c r="G73" i="48"/>
  <c r="L69" i="48"/>
  <c r="K69" i="48"/>
  <c r="J69" i="48"/>
  <c r="I69" i="48"/>
  <c r="H69" i="48"/>
  <c r="G69" i="48"/>
  <c r="L67" i="48"/>
  <c r="K67" i="48"/>
  <c r="J67" i="48"/>
  <c r="I67" i="48"/>
  <c r="H67" i="48"/>
  <c r="G67" i="48"/>
  <c r="L65" i="48"/>
  <c r="K65" i="48"/>
  <c r="J65" i="48"/>
  <c r="I65" i="48"/>
  <c r="H65" i="48"/>
  <c r="G65" i="48"/>
  <c r="L63" i="48"/>
  <c r="K63" i="48"/>
  <c r="J63" i="48"/>
  <c r="I63" i="48"/>
  <c r="H63" i="48"/>
  <c r="G63" i="48"/>
  <c r="L61" i="48"/>
  <c r="K61" i="48"/>
  <c r="J61" i="48"/>
  <c r="I61" i="48"/>
  <c r="H61" i="48"/>
  <c r="G61" i="48"/>
  <c r="L59" i="48"/>
  <c r="K59" i="48"/>
  <c r="J59" i="48"/>
  <c r="I59" i="48"/>
  <c r="H59" i="48"/>
  <c r="G59" i="48"/>
  <c r="L57" i="48"/>
  <c r="K57" i="48"/>
  <c r="J57" i="48"/>
  <c r="I57" i="48"/>
  <c r="H57" i="48"/>
  <c r="G57" i="48"/>
  <c r="K55" i="48"/>
  <c r="J55" i="48"/>
  <c r="I55" i="48"/>
  <c r="K53" i="48"/>
  <c r="J53" i="48"/>
  <c r="I53" i="48"/>
  <c r="K51" i="48"/>
  <c r="J51" i="48"/>
  <c r="I51" i="48"/>
  <c r="K49" i="48"/>
  <c r="J49" i="48"/>
  <c r="I49" i="48"/>
  <c r="K47" i="48"/>
  <c r="J47" i="48"/>
  <c r="I47" i="48"/>
  <c r="K45" i="48"/>
  <c r="J45" i="48"/>
  <c r="I45" i="48"/>
  <c r="K43" i="48"/>
  <c r="J43" i="48"/>
  <c r="I43" i="48"/>
  <c r="K41" i="48"/>
  <c r="J41" i="48"/>
  <c r="I41" i="48"/>
  <c r="K39" i="48"/>
  <c r="J39" i="48"/>
  <c r="I39" i="48"/>
  <c r="K37" i="48"/>
  <c r="J37" i="48"/>
  <c r="I37" i="48"/>
  <c r="K35" i="48"/>
  <c r="J35" i="48"/>
  <c r="I35" i="48"/>
  <c r="K33" i="48"/>
  <c r="J33" i="48"/>
  <c r="I33" i="48"/>
  <c r="K31" i="48"/>
  <c r="J31" i="48"/>
  <c r="I31" i="48"/>
  <c r="K29" i="48"/>
  <c r="J29" i="48"/>
  <c r="I29" i="48"/>
  <c r="K27" i="48"/>
  <c r="J27" i="48"/>
  <c r="I27" i="48"/>
  <c r="K25" i="48"/>
  <c r="J25" i="48"/>
  <c r="I25" i="48"/>
  <c r="K23" i="48"/>
  <c r="J23" i="48"/>
  <c r="I23" i="48"/>
  <c r="K19" i="48"/>
  <c r="J19" i="48"/>
  <c r="I19" i="48"/>
  <c r="K17" i="48"/>
  <c r="J17" i="48"/>
  <c r="I17" i="48"/>
  <c r="L15" i="48"/>
  <c r="K15" i="48"/>
  <c r="J15" i="48"/>
  <c r="I15" i="48"/>
  <c r="H15" i="48"/>
  <c r="G15" i="48"/>
  <c r="K13" i="48"/>
  <c r="J13" i="48"/>
  <c r="I13" i="48"/>
  <c r="F99" i="44"/>
  <c r="F97" i="44"/>
  <c r="F95" i="44"/>
  <c r="F93" i="44"/>
  <c r="F91" i="44"/>
  <c r="F89" i="44"/>
  <c r="F87" i="44"/>
  <c r="F85" i="44"/>
  <c r="F83" i="44"/>
  <c r="F81" i="44"/>
  <c r="F79" i="44"/>
  <c r="F77" i="44"/>
  <c r="F75" i="44"/>
  <c r="F73" i="44"/>
  <c r="F71" i="44"/>
  <c r="F67" i="44"/>
  <c r="F65" i="44"/>
  <c r="F63" i="44"/>
  <c r="F61" i="44"/>
  <c r="F59" i="44"/>
  <c r="F57" i="44"/>
  <c r="F55" i="44"/>
  <c r="F53" i="44"/>
  <c r="F51" i="44"/>
  <c r="F49" i="44"/>
  <c r="F47" i="44"/>
  <c r="L48" i="44" s="1"/>
  <c r="F45" i="44"/>
  <c r="F43" i="44"/>
  <c r="F41" i="44"/>
  <c r="F39" i="44"/>
  <c r="F37" i="44"/>
  <c r="F35" i="44"/>
  <c r="F33" i="44"/>
  <c r="F31" i="44"/>
  <c r="N32" i="44" s="1"/>
  <c r="F29" i="44"/>
  <c r="F27" i="44"/>
  <c r="K28" i="44" s="1"/>
  <c r="F25" i="44"/>
  <c r="F23" i="44"/>
  <c r="F21" i="44"/>
  <c r="G18" i="44"/>
  <c r="F17" i="44"/>
  <c r="K18" i="44" s="1"/>
  <c r="J16" i="44"/>
  <c r="I16" i="44"/>
  <c r="H16" i="44"/>
  <c r="G16" i="44"/>
  <c r="F15" i="44"/>
  <c r="L16" i="44" s="1"/>
  <c r="I14" i="44"/>
  <c r="H14" i="44"/>
  <c r="G14" i="44"/>
  <c r="F13" i="44"/>
  <c r="M14" i="44" s="1"/>
  <c r="H12" i="44"/>
  <c r="F11" i="44"/>
  <c r="L12" i="44" s="1"/>
  <c r="F23" i="41"/>
  <c r="F53" i="41"/>
  <c r="F52" i="41"/>
  <c r="F51" i="41"/>
  <c r="F50" i="41"/>
  <c r="F49" i="41"/>
  <c r="F48" i="41"/>
  <c r="F47" i="41"/>
  <c r="F46" i="41"/>
  <c r="L46" i="41" s="1"/>
  <c r="F45" i="41"/>
  <c r="L45" i="41" s="1"/>
  <c r="F44" i="41"/>
  <c r="F43" i="41"/>
  <c r="F42" i="41"/>
  <c r="F41" i="41"/>
  <c r="L41" i="41" s="1"/>
  <c r="F40" i="41"/>
  <c r="F39" i="41"/>
  <c r="F38" i="41"/>
  <c r="F37" i="41"/>
  <c r="F36" i="41"/>
  <c r="F35" i="41"/>
  <c r="L35" i="41" s="1"/>
  <c r="F34" i="41"/>
  <c r="F33" i="41"/>
  <c r="F32" i="41"/>
  <c r="F31" i="41"/>
  <c r="F30" i="41"/>
  <c r="L30" i="41" s="1"/>
  <c r="F29" i="41"/>
  <c r="F28" i="41"/>
  <c r="L28" i="41" s="1"/>
  <c r="F27" i="41"/>
  <c r="L27" i="41" s="1"/>
  <c r="F26" i="41"/>
  <c r="F25" i="41"/>
  <c r="L25" i="41" s="1"/>
  <c r="F24" i="41"/>
  <c r="F22" i="41"/>
  <c r="F21" i="41"/>
  <c r="L21" i="41" s="1"/>
  <c r="F20" i="41"/>
  <c r="F19" i="41"/>
  <c r="L19" i="41" s="1"/>
  <c r="F18" i="41"/>
  <c r="F17" i="41"/>
  <c r="L17" i="41" s="1"/>
  <c r="F16" i="41"/>
  <c r="F15" i="41"/>
  <c r="F14" i="41"/>
  <c r="F13" i="41"/>
  <c r="F7" i="41"/>
  <c r="F53" i="40"/>
  <c r="F52" i="40"/>
  <c r="F51" i="40"/>
  <c r="F50" i="40"/>
  <c r="F49" i="40"/>
  <c r="F48" i="40"/>
  <c r="F47" i="40"/>
  <c r="F46" i="40"/>
  <c r="L46" i="40" s="1"/>
  <c r="F45" i="40"/>
  <c r="L45" i="40" s="1"/>
  <c r="F44" i="40"/>
  <c r="F43" i="40"/>
  <c r="F42" i="40"/>
  <c r="F41" i="40"/>
  <c r="L41" i="40" s="1"/>
  <c r="F40" i="40"/>
  <c r="F39" i="40"/>
  <c r="F37" i="40"/>
  <c r="F36" i="40"/>
  <c r="F35" i="40"/>
  <c r="L35" i="40" s="1"/>
  <c r="F34" i="40"/>
  <c r="F33" i="40"/>
  <c r="F32" i="40"/>
  <c r="F31" i="40"/>
  <c r="F30" i="40"/>
  <c r="L30" i="40" s="1"/>
  <c r="F29" i="40"/>
  <c r="F28" i="40"/>
  <c r="L28" i="40" s="1"/>
  <c r="F27" i="40"/>
  <c r="L27" i="40" s="1"/>
  <c r="F26" i="40"/>
  <c r="F25" i="40"/>
  <c r="L25" i="40" s="1"/>
  <c r="F24" i="40"/>
  <c r="F23" i="40"/>
  <c r="F22" i="40"/>
  <c r="F21" i="40"/>
  <c r="L21" i="40" s="1"/>
  <c r="F20" i="40"/>
  <c r="F19" i="40"/>
  <c r="L19" i="40" s="1"/>
  <c r="F18" i="40"/>
  <c r="F17" i="40"/>
  <c r="L17" i="40" s="1"/>
  <c r="F16" i="40"/>
  <c r="F15" i="40"/>
  <c r="F14" i="40"/>
  <c r="F12" i="40"/>
  <c r="F11" i="40"/>
  <c r="F10" i="40"/>
  <c r="F9" i="40"/>
  <c r="F8" i="40"/>
  <c r="J100" i="59" l="1"/>
  <c r="N100" i="59"/>
  <c r="J68" i="58"/>
  <c r="L54" i="58"/>
  <c r="N32" i="58"/>
  <c r="F32" i="58" s="1"/>
  <c r="K26" i="56"/>
  <c r="K46" i="56"/>
  <c r="L80" i="56"/>
  <c r="H62" i="96"/>
  <c r="I12" i="96"/>
  <c r="H72" i="96"/>
  <c r="G26" i="95"/>
  <c r="M26" i="95"/>
  <c r="M68" i="95"/>
  <c r="M62" i="51"/>
  <c r="M22" i="51"/>
  <c r="K96" i="51"/>
  <c r="M60" i="51"/>
  <c r="J72" i="51"/>
  <c r="M58" i="51"/>
  <c r="J74" i="51"/>
  <c r="P73" i="67"/>
  <c r="Q73" i="67"/>
  <c r="G95" i="67"/>
  <c r="Q95" i="67"/>
  <c r="G81" i="67"/>
  <c r="Q81" i="67"/>
  <c r="P89" i="67"/>
  <c r="Q89" i="67"/>
  <c r="G97" i="67"/>
  <c r="Q97" i="67"/>
  <c r="F97" i="67" s="1"/>
  <c r="G71" i="67"/>
  <c r="Q71" i="67"/>
  <c r="G83" i="67"/>
  <c r="Q83" i="67"/>
  <c r="P91" i="67"/>
  <c r="Q91" i="67"/>
  <c r="P93" i="67"/>
  <c r="Q93" i="67"/>
  <c r="P45" i="67"/>
  <c r="Q25" i="67"/>
  <c r="F25" i="67" s="1"/>
  <c r="Q51" i="67"/>
  <c r="F51" i="67" s="1"/>
  <c r="G13" i="67"/>
  <c r="P13" i="67"/>
  <c r="G15" i="67"/>
  <c r="P15" i="67"/>
  <c r="P61" i="67"/>
  <c r="F61" i="67" s="1"/>
  <c r="P83" i="67"/>
  <c r="G93" i="67"/>
  <c r="F39" i="67"/>
  <c r="G43" i="67"/>
  <c r="F43" i="67" s="1"/>
  <c r="Q17" i="67"/>
  <c r="G17" i="67"/>
  <c r="G11" i="67"/>
  <c r="H22" i="56"/>
  <c r="H42" i="56"/>
  <c r="H48" i="56"/>
  <c r="H50" i="56"/>
  <c r="H64" i="56"/>
  <c r="H66" i="56"/>
  <c r="H68" i="56"/>
  <c r="H100" i="56"/>
  <c r="H34" i="56"/>
  <c r="M36" i="44"/>
  <c r="N36" i="44"/>
  <c r="F36" i="44" s="1"/>
  <c r="L44" i="44"/>
  <c r="F44" i="44" s="1"/>
  <c r="M44" i="44"/>
  <c r="K52" i="44"/>
  <c r="L52" i="44"/>
  <c r="M52" i="44"/>
  <c r="J52" i="44"/>
  <c r="N52" i="44"/>
  <c r="L60" i="44"/>
  <c r="M60" i="44"/>
  <c r="N60" i="44"/>
  <c r="L68" i="44"/>
  <c r="N68" i="44"/>
  <c r="F68" i="44" s="1"/>
  <c r="L78" i="44"/>
  <c r="M78" i="44"/>
  <c r="N78" i="44"/>
  <c r="K86" i="44"/>
  <c r="F86" i="44" s="1"/>
  <c r="L86" i="44"/>
  <c r="N86" i="44"/>
  <c r="M86" i="44"/>
  <c r="K94" i="44"/>
  <c r="F94" i="44" s="1"/>
  <c r="L94" i="44"/>
  <c r="J94" i="44"/>
  <c r="M94" i="44"/>
  <c r="N94" i="44"/>
  <c r="I94" i="44"/>
  <c r="G22" i="44"/>
  <c r="K22" i="44"/>
  <c r="H22" i="44"/>
  <c r="L22" i="44"/>
  <c r="M22" i="44"/>
  <c r="J22" i="44"/>
  <c r="N22" i="44"/>
  <c r="M30" i="44"/>
  <c r="N30" i="44"/>
  <c r="J30" i="44"/>
  <c r="F30" i="44" s="1"/>
  <c r="K46" i="44"/>
  <c r="L46" i="44"/>
  <c r="N46" i="44"/>
  <c r="J46" i="44"/>
  <c r="M54" i="44"/>
  <c r="J54" i="44"/>
  <c r="K62" i="44"/>
  <c r="L62" i="44"/>
  <c r="M62" i="44"/>
  <c r="N62" i="44"/>
  <c r="J62" i="44"/>
  <c r="L72" i="44"/>
  <c r="J72" i="44"/>
  <c r="F72" i="44" s="1"/>
  <c r="K80" i="44"/>
  <c r="L80" i="44"/>
  <c r="M80" i="44"/>
  <c r="N80" i="44"/>
  <c r="J80" i="44"/>
  <c r="K88" i="44"/>
  <c r="L88" i="44"/>
  <c r="J88" i="44"/>
  <c r="F88" i="44" s="1"/>
  <c r="N88" i="44"/>
  <c r="K96" i="44"/>
  <c r="H96" i="44"/>
  <c r="L96" i="44"/>
  <c r="I96" i="44"/>
  <c r="J96" i="44"/>
  <c r="M96" i="44"/>
  <c r="N96" i="44"/>
  <c r="L24" i="44"/>
  <c r="N24" i="44"/>
  <c r="J24" i="44"/>
  <c r="K40" i="44"/>
  <c r="L40" i="44"/>
  <c r="M40" i="44"/>
  <c r="N40" i="44"/>
  <c r="K56" i="44"/>
  <c r="L56" i="44"/>
  <c r="M56" i="44"/>
  <c r="N56" i="44"/>
  <c r="L64" i="44"/>
  <c r="M64" i="44"/>
  <c r="N64" i="44"/>
  <c r="K74" i="44"/>
  <c r="H74" i="44"/>
  <c r="L74" i="44"/>
  <c r="I74" i="44"/>
  <c r="M74" i="44"/>
  <c r="J74" i="44"/>
  <c r="N74" i="44"/>
  <c r="K82" i="44"/>
  <c r="H82" i="44"/>
  <c r="L82" i="44"/>
  <c r="J82" i="44"/>
  <c r="M82" i="44"/>
  <c r="N82" i="44"/>
  <c r="I82" i="44"/>
  <c r="G90" i="44"/>
  <c r="K90" i="44"/>
  <c r="H90" i="44"/>
  <c r="L90" i="44"/>
  <c r="J90" i="44"/>
  <c r="M90" i="44"/>
  <c r="N90" i="44"/>
  <c r="I90" i="44"/>
  <c r="K98" i="44"/>
  <c r="I98" i="44"/>
  <c r="N98" i="44"/>
  <c r="J98" i="44"/>
  <c r="K26" i="44"/>
  <c r="L26" i="44"/>
  <c r="M26" i="44"/>
  <c r="J26" i="44"/>
  <c r="N26" i="44"/>
  <c r="K34" i="44"/>
  <c r="L34" i="44"/>
  <c r="M34" i="44"/>
  <c r="J34" i="44"/>
  <c r="K50" i="44"/>
  <c r="M50" i="44"/>
  <c r="L58" i="44"/>
  <c r="F58" i="44" s="1"/>
  <c r="M58" i="44"/>
  <c r="N58" i="44"/>
  <c r="L66" i="44"/>
  <c r="M66" i="44"/>
  <c r="N66" i="44"/>
  <c r="K76" i="44"/>
  <c r="L76" i="44"/>
  <c r="N76" i="44"/>
  <c r="M84" i="44"/>
  <c r="N84" i="44"/>
  <c r="K92" i="44"/>
  <c r="L92" i="44"/>
  <c r="N92" i="44"/>
  <c r="I92" i="44"/>
  <c r="J92" i="44"/>
  <c r="M92" i="44"/>
  <c r="G100" i="44"/>
  <c r="K100" i="44"/>
  <c r="H100" i="44"/>
  <c r="L100" i="44"/>
  <c r="J100" i="44"/>
  <c r="M100" i="44"/>
  <c r="N100" i="44"/>
  <c r="I100" i="44"/>
  <c r="I18" i="44"/>
  <c r="M16" i="44"/>
  <c r="M18" i="44"/>
  <c r="L15" i="41"/>
  <c r="N15" i="41"/>
  <c r="H32" i="41"/>
  <c r="L32" i="41"/>
  <c r="L36" i="41"/>
  <c r="N36" i="41"/>
  <c r="H40" i="41"/>
  <c r="J40" i="41"/>
  <c r="L40" i="41"/>
  <c r="N40" i="41"/>
  <c r="H44" i="41"/>
  <c r="J44" i="41"/>
  <c r="L44" i="41"/>
  <c r="N44" i="41"/>
  <c r="H48" i="41"/>
  <c r="J48" i="41"/>
  <c r="L48" i="41"/>
  <c r="N48" i="41"/>
  <c r="L52" i="41"/>
  <c r="N52" i="41"/>
  <c r="H16" i="41"/>
  <c r="L16" i="41"/>
  <c r="N16" i="41"/>
  <c r="L20" i="41"/>
  <c r="N20" i="41"/>
  <c r="H29" i="41"/>
  <c r="L29" i="41"/>
  <c r="L33" i="41"/>
  <c r="N33" i="41"/>
  <c r="L37" i="41"/>
  <c r="N37" i="41"/>
  <c r="L49" i="41"/>
  <c r="N49" i="41"/>
  <c r="H53" i="41"/>
  <c r="J53" i="41"/>
  <c r="L53" i="41"/>
  <c r="N53" i="41"/>
  <c r="H13" i="41"/>
  <c r="L13" i="41"/>
  <c r="N13" i="41"/>
  <c r="H26" i="41"/>
  <c r="L26" i="41"/>
  <c r="L34" i="41"/>
  <c r="N34" i="41"/>
  <c r="H38" i="41"/>
  <c r="J38" i="41"/>
  <c r="L38" i="41"/>
  <c r="N38" i="41"/>
  <c r="L42" i="41"/>
  <c r="N42" i="41"/>
  <c r="H50" i="41"/>
  <c r="L50" i="41"/>
  <c r="N50" i="41"/>
  <c r="L23" i="41"/>
  <c r="N23" i="41"/>
  <c r="H14" i="41"/>
  <c r="L14" i="41"/>
  <c r="N14" i="41"/>
  <c r="H18" i="41"/>
  <c r="L18" i="41"/>
  <c r="L31" i="41"/>
  <c r="N31" i="41"/>
  <c r="H39" i="41"/>
  <c r="L39" i="41"/>
  <c r="N39" i="41"/>
  <c r="J43" i="41"/>
  <c r="L43" i="41"/>
  <c r="N43" i="41"/>
  <c r="J47" i="41"/>
  <c r="L47" i="41"/>
  <c r="N47" i="41"/>
  <c r="H51" i="41"/>
  <c r="J51" i="41"/>
  <c r="L51" i="41"/>
  <c r="N51" i="41"/>
  <c r="J7" i="41"/>
  <c r="L7" i="41"/>
  <c r="N7" i="41"/>
  <c r="H7" i="41"/>
  <c r="F77" i="67"/>
  <c r="Q27" i="67"/>
  <c r="F27" i="67" s="1"/>
  <c r="L56" i="51"/>
  <c r="J24" i="51"/>
  <c r="K12" i="51"/>
  <c r="K82" i="51"/>
  <c r="M76" i="51"/>
  <c r="G22" i="51"/>
  <c r="H22" i="51"/>
  <c r="G60" i="51"/>
  <c r="H60" i="51"/>
  <c r="G62" i="51"/>
  <c r="H62" i="51"/>
  <c r="F62" i="51" s="1"/>
  <c r="J68" i="51"/>
  <c r="G68" i="51"/>
  <c r="I96" i="51"/>
  <c r="G96" i="51"/>
  <c r="H96" i="51"/>
  <c r="G14" i="51"/>
  <c r="H14" i="51"/>
  <c r="I14" i="51"/>
  <c r="H18" i="51"/>
  <c r="I18" i="51"/>
  <c r="G18" i="51"/>
  <c r="I26" i="51"/>
  <c r="G26" i="51"/>
  <c r="H26" i="51"/>
  <c r="G74" i="51"/>
  <c r="H74" i="51"/>
  <c r="I74" i="51"/>
  <c r="G92" i="51"/>
  <c r="H92" i="51"/>
  <c r="I92" i="51"/>
  <c r="H94" i="51"/>
  <c r="F94" i="51" s="1"/>
  <c r="I94" i="51"/>
  <c r="G94" i="51"/>
  <c r="G100" i="51"/>
  <c r="H100" i="51"/>
  <c r="I100" i="51"/>
  <c r="I12" i="51"/>
  <c r="G12" i="51"/>
  <c r="H12" i="51"/>
  <c r="J34" i="51"/>
  <c r="G34" i="51"/>
  <c r="H34" i="51"/>
  <c r="J36" i="51"/>
  <c r="G36" i="51"/>
  <c r="H40" i="51"/>
  <c r="G40" i="51"/>
  <c r="F40" i="51" s="1"/>
  <c r="J46" i="51"/>
  <c r="G46" i="51"/>
  <c r="H46" i="51"/>
  <c r="F46" i="51" s="1"/>
  <c r="J48" i="51"/>
  <c r="G48" i="51"/>
  <c r="F48" i="51" s="1"/>
  <c r="J50" i="51"/>
  <c r="G50" i="51"/>
  <c r="H50" i="51"/>
  <c r="J52" i="51"/>
  <c r="G52" i="51"/>
  <c r="H52" i="51"/>
  <c r="J54" i="51"/>
  <c r="G54" i="51"/>
  <c r="F54" i="51" s="1"/>
  <c r="H54" i="51"/>
  <c r="H56" i="51"/>
  <c r="G56" i="51"/>
  <c r="G66" i="51"/>
  <c r="H66" i="51"/>
  <c r="J82" i="51"/>
  <c r="G82" i="51"/>
  <c r="H82" i="51"/>
  <c r="I82" i="51"/>
  <c r="G90" i="51"/>
  <c r="H90" i="51"/>
  <c r="G16" i="51"/>
  <c r="H16" i="51"/>
  <c r="I80" i="51"/>
  <c r="G80" i="51"/>
  <c r="H80" i="51"/>
  <c r="J86" i="51"/>
  <c r="G86" i="51"/>
  <c r="F86" i="51" s="1"/>
  <c r="I88" i="51"/>
  <c r="G88" i="51"/>
  <c r="M98" i="51"/>
  <c r="G98" i="51"/>
  <c r="H98" i="51"/>
  <c r="I98" i="51"/>
  <c r="H10" i="40"/>
  <c r="J10" i="40"/>
  <c r="L10" i="40"/>
  <c r="N10" i="40"/>
  <c r="L15" i="40"/>
  <c r="N15" i="40"/>
  <c r="L23" i="40"/>
  <c r="N23" i="40"/>
  <c r="L31" i="40"/>
  <c r="N31" i="40"/>
  <c r="H40" i="40"/>
  <c r="J40" i="40"/>
  <c r="L40" i="40"/>
  <c r="N40" i="40"/>
  <c r="H44" i="40"/>
  <c r="J44" i="40"/>
  <c r="L44" i="40"/>
  <c r="N44" i="40"/>
  <c r="H48" i="40"/>
  <c r="J48" i="40"/>
  <c r="L48" i="40"/>
  <c r="N48" i="40"/>
  <c r="L52" i="40"/>
  <c r="N52" i="40"/>
  <c r="L11" i="40"/>
  <c r="N11" i="40"/>
  <c r="H16" i="40"/>
  <c r="L16" i="40"/>
  <c r="N16" i="40"/>
  <c r="L20" i="40"/>
  <c r="N20" i="40"/>
  <c r="H32" i="40"/>
  <c r="L32" i="40"/>
  <c r="L36" i="40"/>
  <c r="N36" i="40"/>
  <c r="L49" i="40"/>
  <c r="N49" i="40"/>
  <c r="H53" i="40"/>
  <c r="J53" i="40"/>
  <c r="L53" i="40"/>
  <c r="N53" i="40"/>
  <c r="H8" i="40"/>
  <c r="J8" i="40"/>
  <c r="L8" i="40"/>
  <c r="N8" i="40"/>
  <c r="L12" i="40"/>
  <c r="N12" i="40"/>
  <c r="H29" i="40"/>
  <c r="L29" i="40"/>
  <c r="L33" i="40"/>
  <c r="N33" i="40"/>
  <c r="L37" i="40"/>
  <c r="N37" i="40"/>
  <c r="L42" i="40"/>
  <c r="N42" i="40"/>
  <c r="H50" i="40"/>
  <c r="L50" i="40"/>
  <c r="N50" i="40"/>
  <c r="H9" i="40"/>
  <c r="L9" i="40"/>
  <c r="N9" i="40"/>
  <c r="H14" i="40"/>
  <c r="L14" i="40"/>
  <c r="N14" i="40"/>
  <c r="H18" i="40"/>
  <c r="L18" i="40"/>
  <c r="H26" i="40"/>
  <c r="L26" i="40"/>
  <c r="L34" i="40"/>
  <c r="N34" i="40"/>
  <c r="H39" i="40"/>
  <c r="L39" i="40"/>
  <c r="N39" i="40"/>
  <c r="J43" i="40"/>
  <c r="L43" i="40"/>
  <c r="N43" i="40"/>
  <c r="J47" i="40"/>
  <c r="L47" i="40"/>
  <c r="N47" i="40"/>
  <c r="H51" i="40"/>
  <c r="J51" i="40"/>
  <c r="L51" i="40"/>
  <c r="N51" i="40"/>
  <c r="G18" i="66"/>
  <c r="K18" i="66"/>
  <c r="L18" i="66"/>
  <c r="F18" i="66" s="1"/>
  <c r="G36" i="66"/>
  <c r="F36" i="66" s="1"/>
  <c r="K36" i="66"/>
  <c r="G58" i="66"/>
  <c r="K58" i="66"/>
  <c r="G66" i="66"/>
  <c r="F66" i="66" s="1"/>
  <c r="K66" i="66"/>
  <c r="L84" i="66"/>
  <c r="K84" i="66"/>
  <c r="F84" i="66" s="1"/>
  <c r="L92" i="66"/>
  <c r="F92" i="66" s="1"/>
  <c r="G92" i="66"/>
  <c r="K92" i="66"/>
  <c r="G100" i="66"/>
  <c r="K100" i="66"/>
  <c r="L100" i="66"/>
  <c r="G12" i="66"/>
  <c r="K12" i="66"/>
  <c r="L12" i="66"/>
  <c r="F12" i="66" s="1"/>
  <c r="G22" i="66"/>
  <c r="K22" i="66"/>
  <c r="G44" i="66"/>
  <c r="K44" i="66"/>
  <c r="F44" i="66" s="1"/>
  <c r="G52" i="66"/>
  <c r="K52" i="66"/>
  <c r="F52" i="66" s="1"/>
  <c r="G60" i="66"/>
  <c r="K60" i="66"/>
  <c r="F60" i="66" s="1"/>
  <c r="G68" i="66"/>
  <c r="K68" i="66"/>
  <c r="F68" i="66" s="1"/>
  <c r="G78" i="66"/>
  <c r="K78" i="66"/>
  <c r="F78" i="66" s="1"/>
  <c r="G94" i="66"/>
  <c r="K94" i="66"/>
  <c r="L70" i="66"/>
  <c r="K70" i="66"/>
  <c r="G70" i="66"/>
  <c r="G14" i="66"/>
  <c r="K14" i="66"/>
  <c r="F14" i="66" s="1"/>
  <c r="G40" i="66"/>
  <c r="F40" i="66" s="1"/>
  <c r="K40" i="66"/>
  <c r="G46" i="66"/>
  <c r="K46" i="66"/>
  <c r="F46" i="66" s="1"/>
  <c r="G62" i="66"/>
  <c r="F62" i="66" s="1"/>
  <c r="K62" i="66"/>
  <c r="G88" i="66"/>
  <c r="K88" i="66"/>
  <c r="F88" i="66" s="1"/>
  <c r="G96" i="66"/>
  <c r="F96" i="66" s="1"/>
  <c r="K96" i="66"/>
  <c r="L96" i="66"/>
  <c r="G16" i="66"/>
  <c r="K16" i="66"/>
  <c r="G26" i="66"/>
  <c r="K26" i="66"/>
  <c r="G56" i="66"/>
  <c r="K56" i="66"/>
  <c r="G64" i="66"/>
  <c r="K64" i="66"/>
  <c r="G74" i="66"/>
  <c r="K74" i="66"/>
  <c r="L74" i="66"/>
  <c r="G82" i="66"/>
  <c r="K82" i="66"/>
  <c r="F82" i="66" s="1"/>
  <c r="L82" i="66"/>
  <c r="K98" i="66"/>
  <c r="L98" i="66"/>
  <c r="L16" i="56"/>
  <c r="G16" i="56"/>
  <c r="G36" i="56"/>
  <c r="F36" i="56" s="1"/>
  <c r="G12" i="56"/>
  <c r="K34" i="56"/>
  <c r="F42" i="56"/>
  <c r="L88" i="56"/>
  <c r="L90" i="56"/>
  <c r="L92" i="56"/>
  <c r="F32" i="56"/>
  <c r="H52" i="96"/>
  <c r="R52" i="96"/>
  <c r="O56" i="96"/>
  <c r="P56" i="96"/>
  <c r="R56" i="96"/>
  <c r="O64" i="96"/>
  <c r="Q64" i="96"/>
  <c r="R64" i="96"/>
  <c r="O76" i="96"/>
  <c r="P76" i="96"/>
  <c r="R76" i="96"/>
  <c r="J26" i="96"/>
  <c r="O26" i="96"/>
  <c r="Q26" i="96"/>
  <c r="R26" i="96"/>
  <c r="N58" i="96"/>
  <c r="O58" i="96"/>
  <c r="P58" i="96"/>
  <c r="R58" i="96"/>
  <c r="G100" i="96"/>
  <c r="O100" i="96"/>
  <c r="P100" i="96"/>
  <c r="R100" i="96"/>
  <c r="O12" i="96"/>
  <c r="P12" i="96"/>
  <c r="R12" i="96"/>
  <c r="M12" i="96"/>
  <c r="J16" i="96"/>
  <c r="O16" i="96"/>
  <c r="Q16" i="96"/>
  <c r="R16" i="96"/>
  <c r="O22" i="96"/>
  <c r="R22" i="96"/>
  <c r="N26" i="96"/>
  <c r="N30" i="96"/>
  <c r="L36" i="96"/>
  <c r="O36" i="96"/>
  <c r="Q36" i="96"/>
  <c r="R36" i="96"/>
  <c r="H56" i="96"/>
  <c r="O60" i="96"/>
  <c r="Q60" i="96"/>
  <c r="R60" i="96"/>
  <c r="M62" i="96"/>
  <c r="F62" i="96" s="1"/>
  <c r="H64" i="96"/>
  <c r="H68" i="96"/>
  <c r="R68" i="96"/>
  <c r="M72" i="96"/>
  <c r="H78" i="96"/>
  <c r="R78" i="96"/>
  <c r="O94" i="96"/>
  <c r="P94" i="96"/>
  <c r="R94" i="96"/>
  <c r="O96" i="96"/>
  <c r="P96" i="96"/>
  <c r="R96" i="96"/>
  <c r="Q96" i="96"/>
  <c r="I18" i="96"/>
  <c r="O18" i="96"/>
  <c r="P18" i="96"/>
  <c r="Q18" i="96"/>
  <c r="R18" i="96"/>
  <c r="O46" i="96"/>
  <c r="R46" i="96"/>
  <c r="O82" i="96"/>
  <c r="P82" i="96"/>
  <c r="Q82" i="96"/>
  <c r="R82" i="96"/>
  <c r="O54" i="96"/>
  <c r="R54" i="96"/>
  <c r="N66" i="96"/>
  <c r="R66" i="96"/>
  <c r="K82" i="96"/>
  <c r="J92" i="96"/>
  <c r="R92" i="96"/>
  <c r="H12" i="96"/>
  <c r="O14" i="96"/>
  <c r="P14" i="96"/>
  <c r="Q14" i="96"/>
  <c r="R14" i="96"/>
  <c r="N16" i="96"/>
  <c r="P24" i="96"/>
  <c r="R24" i="96"/>
  <c r="O74" i="96"/>
  <c r="P74" i="96"/>
  <c r="R74" i="96"/>
  <c r="J84" i="96"/>
  <c r="Q84" i="96"/>
  <c r="R84" i="96"/>
  <c r="L100" i="96"/>
  <c r="M22" i="96"/>
  <c r="M52" i="96"/>
  <c r="K90" i="96"/>
  <c r="G96" i="96"/>
  <c r="L96" i="96"/>
  <c r="I46" i="96"/>
  <c r="H48" i="96"/>
  <c r="K64" i="96"/>
  <c r="H96" i="96"/>
  <c r="M96" i="96"/>
  <c r="L12" i="96"/>
  <c r="N24" i="96"/>
  <c r="M60" i="96"/>
  <c r="M68" i="96"/>
  <c r="L74" i="96"/>
  <c r="H82" i="96"/>
  <c r="I96" i="96"/>
  <c r="K100" i="96"/>
  <c r="H30" i="96"/>
  <c r="H54" i="96"/>
  <c r="G90" i="96"/>
  <c r="G12" i="96"/>
  <c r="G18" i="96"/>
  <c r="H22" i="96"/>
  <c r="G82" i="96"/>
  <c r="H90" i="96"/>
  <c r="M84" i="95"/>
  <c r="G14" i="95"/>
  <c r="L74" i="95"/>
  <c r="M100" i="95"/>
  <c r="G36" i="95"/>
  <c r="F36" i="95" s="1"/>
  <c r="L68" i="95"/>
  <c r="M74" i="95"/>
  <c r="G24" i="95"/>
  <c r="G32" i="95"/>
  <c r="F42" i="95"/>
  <c r="G44" i="95"/>
  <c r="F44" i="95" s="1"/>
  <c r="L64" i="95"/>
  <c r="F64" i="95" s="1"/>
  <c r="G78" i="95"/>
  <c r="G80" i="95"/>
  <c r="M88" i="95"/>
  <c r="M92" i="95"/>
  <c r="L96" i="95"/>
  <c r="M24" i="95"/>
  <c r="L32" i="95"/>
  <c r="G38" i="95"/>
  <c r="G48" i="95"/>
  <c r="F48" i="95" s="1"/>
  <c r="L78" i="95"/>
  <c r="L80" i="95"/>
  <c r="L76" i="95"/>
  <c r="M86" i="95"/>
  <c r="M90" i="95"/>
  <c r="M94" i="95"/>
  <c r="L98" i="95"/>
  <c r="O16" i="61"/>
  <c r="N16" i="61"/>
  <c r="R16" i="61"/>
  <c r="P16" i="61"/>
  <c r="K50" i="61"/>
  <c r="R50" i="61"/>
  <c r="M18" i="61"/>
  <c r="R18" i="61"/>
  <c r="O18" i="61"/>
  <c r="K28" i="61"/>
  <c r="R28" i="61"/>
  <c r="R52" i="61"/>
  <c r="O52" i="61"/>
  <c r="R60" i="61"/>
  <c r="O60" i="61"/>
  <c r="P60" i="61"/>
  <c r="N60" i="61"/>
  <c r="R94" i="61"/>
  <c r="P94" i="61"/>
  <c r="O94" i="61"/>
  <c r="M14" i="61"/>
  <c r="R14" i="61"/>
  <c r="O14" i="61"/>
  <c r="K32" i="61"/>
  <c r="F32" i="61" s="1"/>
  <c r="R32" i="61"/>
  <c r="M40" i="61"/>
  <c r="R40" i="61"/>
  <c r="R56" i="61"/>
  <c r="O56" i="61"/>
  <c r="R74" i="61"/>
  <c r="O74" i="61"/>
  <c r="R82" i="61"/>
  <c r="O82" i="61"/>
  <c r="R90" i="61"/>
  <c r="O90" i="61"/>
  <c r="O58" i="61"/>
  <c r="R58" i="61"/>
  <c r="O76" i="61"/>
  <c r="R76" i="61"/>
  <c r="O100" i="61"/>
  <c r="R100" i="61"/>
  <c r="R86" i="61"/>
  <c r="O86" i="61"/>
  <c r="O12" i="61"/>
  <c r="R12" i="61"/>
  <c r="O22" i="61"/>
  <c r="R22" i="61"/>
  <c r="O96" i="61"/>
  <c r="M96" i="61"/>
  <c r="R96" i="61"/>
  <c r="P96" i="61"/>
  <c r="K24" i="61"/>
  <c r="F24" i="61" s="1"/>
  <c r="L24" i="61"/>
  <c r="G56" i="61"/>
  <c r="K56" i="61"/>
  <c r="L56" i="61"/>
  <c r="I56" i="61"/>
  <c r="J56" i="61"/>
  <c r="J66" i="61"/>
  <c r="K66" i="61"/>
  <c r="L66" i="61"/>
  <c r="G88" i="61"/>
  <c r="K88" i="61"/>
  <c r="L88" i="61"/>
  <c r="G96" i="61"/>
  <c r="K96" i="61"/>
  <c r="H96" i="61"/>
  <c r="L96" i="61"/>
  <c r="G14" i="61"/>
  <c r="K14" i="61"/>
  <c r="H14" i="61"/>
  <c r="L14" i="61"/>
  <c r="I14" i="61"/>
  <c r="J14" i="61"/>
  <c r="G22" i="61"/>
  <c r="K22" i="61"/>
  <c r="L22" i="61"/>
  <c r="I30" i="61"/>
  <c r="K30" i="61"/>
  <c r="G34" i="61"/>
  <c r="K34" i="61"/>
  <c r="L34" i="61"/>
  <c r="I46" i="61"/>
  <c r="K46" i="61"/>
  <c r="G52" i="61"/>
  <c r="K52" i="61"/>
  <c r="L52" i="61"/>
  <c r="G58" i="61"/>
  <c r="K58" i="61"/>
  <c r="L58" i="61"/>
  <c r="G60" i="61"/>
  <c r="K60" i="61"/>
  <c r="H60" i="61"/>
  <c r="L60" i="61"/>
  <c r="I60" i="61"/>
  <c r="K62" i="61"/>
  <c r="L62" i="61"/>
  <c r="K68" i="61"/>
  <c r="L68" i="61"/>
  <c r="G74" i="61"/>
  <c r="K74" i="61"/>
  <c r="L74" i="61"/>
  <c r="G80" i="61"/>
  <c r="K80" i="61"/>
  <c r="L80" i="61"/>
  <c r="G82" i="61"/>
  <c r="K82" i="61"/>
  <c r="H82" i="61"/>
  <c r="L82" i="61"/>
  <c r="I82" i="61"/>
  <c r="J82" i="61"/>
  <c r="G90" i="61"/>
  <c r="K90" i="61"/>
  <c r="L90" i="61"/>
  <c r="J90" i="61"/>
  <c r="I90" i="61"/>
  <c r="G92" i="61"/>
  <c r="K92" i="61"/>
  <c r="L92" i="61"/>
  <c r="G98" i="61"/>
  <c r="K98" i="61"/>
  <c r="L98" i="61"/>
  <c r="J98" i="61"/>
  <c r="I12" i="61"/>
  <c r="J12" i="61"/>
  <c r="G12" i="61"/>
  <c r="K12" i="61"/>
  <c r="L12" i="61"/>
  <c r="G18" i="61"/>
  <c r="K18" i="61"/>
  <c r="H18" i="61"/>
  <c r="L18" i="61"/>
  <c r="I18" i="61"/>
  <c r="J18" i="61"/>
  <c r="L26" i="61"/>
  <c r="G26" i="61"/>
  <c r="K26" i="61"/>
  <c r="K36" i="61"/>
  <c r="H36" i="61"/>
  <c r="L36" i="61"/>
  <c r="G40" i="61"/>
  <c r="K40" i="61"/>
  <c r="H40" i="61"/>
  <c r="I40" i="61"/>
  <c r="K48" i="61"/>
  <c r="L48" i="61"/>
  <c r="G64" i="61"/>
  <c r="K64" i="61"/>
  <c r="L64" i="61"/>
  <c r="L76" i="61"/>
  <c r="G76" i="61"/>
  <c r="K76" i="61"/>
  <c r="I84" i="61"/>
  <c r="J84" i="61"/>
  <c r="G84" i="61"/>
  <c r="K84" i="61"/>
  <c r="L84" i="61"/>
  <c r="K86" i="61"/>
  <c r="L86" i="61"/>
  <c r="G94" i="61"/>
  <c r="K94" i="61"/>
  <c r="L94" i="61"/>
  <c r="I100" i="61"/>
  <c r="J100" i="61"/>
  <c r="K100" i="61"/>
  <c r="L100" i="61"/>
  <c r="G100" i="61"/>
  <c r="I16" i="61"/>
  <c r="G16" i="61"/>
  <c r="K16" i="61"/>
  <c r="L16" i="61"/>
  <c r="K44" i="61"/>
  <c r="F44" i="61" s="1"/>
  <c r="G54" i="61"/>
  <c r="K54" i="61"/>
  <c r="K72" i="61"/>
  <c r="L72" i="61"/>
  <c r="G78" i="61"/>
  <c r="K78" i="61"/>
  <c r="L78" i="61"/>
  <c r="O12" i="60"/>
  <c r="P12" i="60"/>
  <c r="Q12" i="60"/>
  <c r="R12" i="60"/>
  <c r="O22" i="60"/>
  <c r="Q22" i="60"/>
  <c r="N22" i="60"/>
  <c r="R22" i="60"/>
  <c r="Q52" i="60"/>
  <c r="R52" i="60"/>
  <c r="M60" i="60"/>
  <c r="Q60" i="60"/>
  <c r="R60" i="60"/>
  <c r="Q78" i="60"/>
  <c r="R78" i="60"/>
  <c r="P78" i="60"/>
  <c r="Q94" i="60"/>
  <c r="R94" i="60"/>
  <c r="O94" i="60"/>
  <c r="M14" i="60"/>
  <c r="Q14" i="60"/>
  <c r="N14" i="60"/>
  <c r="R14" i="60"/>
  <c r="O14" i="60"/>
  <c r="P14" i="60"/>
  <c r="K24" i="60"/>
  <c r="Q24" i="60"/>
  <c r="F24" i="60" s="1"/>
  <c r="K32" i="60"/>
  <c r="Q32" i="60"/>
  <c r="Q40" i="60"/>
  <c r="N40" i="60"/>
  <c r="P40" i="60"/>
  <c r="Q72" i="60"/>
  <c r="R72" i="60"/>
  <c r="O80" i="60"/>
  <c r="P80" i="60"/>
  <c r="Q80" i="60"/>
  <c r="R80" i="60"/>
  <c r="M80" i="60"/>
  <c r="R88" i="60"/>
  <c r="Q88" i="60"/>
  <c r="O96" i="60"/>
  <c r="P96" i="60"/>
  <c r="Q96" i="60"/>
  <c r="R96" i="60"/>
  <c r="M96" i="60"/>
  <c r="N96" i="60"/>
  <c r="P16" i="60"/>
  <c r="M16" i="60"/>
  <c r="Q16" i="60"/>
  <c r="N16" i="60"/>
  <c r="R16" i="60"/>
  <c r="Q26" i="60"/>
  <c r="R26" i="60"/>
  <c r="Q34" i="60"/>
  <c r="R34" i="60"/>
  <c r="Q48" i="60"/>
  <c r="R48" i="60"/>
  <c r="Q56" i="60"/>
  <c r="R56" i="60"/>
  <c r="Q74" i="60"/>
  <c r="R74" i="60"/>
  <c r="M82" i="60"/>
  <c r="Q82" i="60"/>
  <c r="N82" i="60"/>
  <c r="R82" i="60"/>
  <c r="P82" i="60"/>
  <c r="O82" i="60"/>
  <c r="Q90" i="60"/>
  <c r="R90" i="60"/>
  <c r="M98" i="60"/>
  <c r="Q98" i="60"/>
  <c r="R98" i="60"/>
  <c r="M18" i="60"/>
  <c r="Q18" i="60"/>
  <c r="N18" i="60"/>
  <c r="R18" i="60"/>
  <c r="O18" i="60"/>
  <c r="P18" i="60"/>
  <c r="Q36" i="60"/>
  <c r="O36" i="60"/>
  <c r="O58" i="60"/>
  <c r="Q58" i="60"/>
  <c r="R58" i="60"/>
  <c r="Q66" i="60"/>
  <c r="R66" i="60"/>
  <c r="Q76" i="60"/>
  <c r="R76" i="60"/>
  <c r="P84" i="60"/>
  <c r="Q84" i="60"/>
  <c r="M84" i="60"/>
  <c r="O92" i="60"/>
  <c r="Q92" i="60"/>
  <c r="R92" i="60"/>
  <c r="M100" i="60"/>
  <c r="Q100" i="60"/>
  <c r="R100" i="60"/>
  <c r="G18" i="60"/>
  <c r="K18" i="60"/>
  <c r="H18" i="60"/>
  <c r="I18" i="60"/>
  <c r="J18" i="60"/>
  <c r="L18" i="60"/>
  <c r="G40" i="60"/>
  <c r="K40" i="60"/>
  <c r="H40" i="60"/>
  <c r="G90" i="60"/>
  <c r="K90" i="60"/>
  <c r="L90" i="60"/>
  <c r="I90" i="60"/>
  <c r="I12" i="60"/>
  <c r="K12" i="60"/>
  <c r="H12" i="60"/>
  <c r="L12" i="60"/>
  <c r="J12" i="60"/>
  <c r="G12" i="60"/>
  <c r="L26" i="60"/>
  <c r="G26" i="60"/>
  <c r="K26" i="60"/>
  <c r="K48" i="60"/>
  <c r="L48" i="60"/>
  <c r="I62" i="60"/>
  <c r="J62" i="60"/>
  <c r="K62" i="60"/>
  <c r="G92" i="60"/>
  <c r="L92" i="60"/>
  <c r="K92" i="60"/>
  <c r="G14" i="60"/>
  <c r="K14" i="60"/>
  <c r="H14" i="60"/>
  <c r="I14" i="60"/>
  <c r="J14" i="60"/>
  <c r="L14" i="60"/>
  <c r="I30" i="60"/>
  <c r="K30" i="60"/>
  <c r="L34" i="60"/>
  <c r="K34" i="60"/>
  <c r="K44" i="60"/>
  <c r="I44" i="60"/>
  <c r="G56" i="60"/>
  <c r="K56" i="60"/>
  <c r="L56" i="60"/>
  <c r="I56" i="60"/>
  <c r="J56" i="60"/>
  <c r="H56" i="60"/>
  <c r="G64" i="60"/>
  <c r="K64" i="60"/>
  <c r="I64" i="60"/>
  <c r="J64" i="60"/>
  <c r="K68" i="60"/>
  <c r="H68" i="60"/>
  <c r="G74" i="60"/>
  <c r="K74" i="60"/>
  <c r="J74" i="60"/>
  <c r="L74" i="60"/>
  <c r="I74" i="60"/>
  <c r="I96" i="60"/>
  <c r="G96" i="60"/>
  <c r="H96" i="60"/>
  <c r="L96" i="60"/>
  <c r="J96" i="60"/>
  <c r="K96" i="60"/>
  <c r="I100" i="60"/>
  <c r="H100" i="60"/>
  <c r="L100" i="60"/>
  <c r="J100" i="60"/>
  <c r="K100" i="60"/>
  <c r="G100" i="60"/>
  <c r="K36" i="60"/>
  <c r="J36" i="60"/>
  <c r="I46" i="60"/>
  <c r="K46" i="60"/>
  <c r="G52" i="60"/>
  <c r="K52" i="60"/>
  <c r="L52" i="60"/>
  <c r="I58" i="60"/>
  <c r="L58" i="60"/>
  <c r="J58" i="60"/>
  <c r="G58" i="60"/>
  <c r="K58" i="60"/>
  <c r="G60" i="60"/>
  <c r="K60" i="60"/>
  <c r="L60" i="60"/>
  <c r="I60" i="60"/>
  <c r="J60" i="60"/>
  <c r="H60" i="60"/>
  <c r="L76" i="60"/>
  <c r="J76" i="60"/>
  <c r="K76" i="60"/>
  <c r="G82" i="60"/>
  <c r="K82" i="60"/>
  <c r="J82" i="60"/>
  <c r="H82" i="60"/>
  <c r="L82" i="60"/>
  <c r="I82" i="60"/>
  <c r="G86" i="60"/>
  <c r="K86" i="60"/>
  <c r="J86" i="60"/>
  <c r="I86" i="60"/>
  <c r="I54" i="60"/>
  <c r="K54" i="60"/>
  <c r="L72" i="60"/>
  <c r="K72" i="60"/>
  <c r="G78" i="60"/>
  <c r="K78" i="60"/>
  <c r="J78" i="60"/>
  <c r="L78" i="60"/>
  <c r="I78" i="60"/>
  <c r="I84" i="60"/>
  <c r="J84" i="60"/>
  <c r="G84" i="60"/>
  <c r="K84" i="60"/>
  <c r="G94" i="60"/>
  <c r="K94" i="60"/>
  <c r="J94" i="60"/>
  <c r="L94" i="60"/>
  <c r="I94" i="60"/>
  <c r="G98" i="60"/>
  <c r="K98" i="60"/>
  <c r="J98" i="60"/>
  <c r="L98" i="60"/>
  <c r="I98" i="60"/>
  <c r="I16" i="60"/>
  <c r="G16" i="60"/>
  <c r="H16" i="60"/>
  <c r="L16" i="60"/>
  <c r="J16" i="60"/>
  <c r="K16" i="60"/>
  <c r="I22" i="60"/>
  <c r="H22" i="60"/>
  <c r="L22" i="60"/>
  <c r="G22" i="60"/>
  <c r="K22" i="60"/>
  <c r="K28" i="60"/>
  <c r="K50" i="60"/>
  <c r="F50" i="60" s="1"/>
  <c r="I66" i="60"/>
  <c r="J66" i="60"/>
  <c r="F66" i="60" s="1"/>
  <c r="K66" i="60"/>
  <c r="G66" i="60"/>
  <c r="I80" i="60"/>
  <c r="G80" i="60"/>
  <c r="L80" i="60"/>
  <c r="J80" i="60"/>
  <c r="K80" i="60"/>
  <c r="I88" i="60"/>
  <c r="G88" i="60"/>
  <c r="H88" i="60"/>
  <c r="L88" i="60"/>
  <c r="K88" i="60"/>
  <c r="G26" i="59"/>
  <c r="I74" i="59"/>
  <c r="I46" i="59"/>
  <c r="P16" i="59"/>
  <c r="M16" i="59"/>
  <c r="Q16" i="59"/>
  <c r="N16" i="59"/>
  <c r="R16" i="59"/>
  <c r="J22" i="59"/>
  <c r="O22" i="59"/>
  <c r="M22" i="59"/>
  <c r="Q22" i="59"/>
  <c r="R22" i="59"/>
  <c r="I30" i="59"/>
  <c r="Q30" i="59"/>
  <c r="J36" i="59"/>
  <c r="M36" i="59"/>
  <c r="Q36" i="59"/>
  <c r="P36" i="59"/>
  <c r="Q48" i="59"/>
  <c r="R48" i="59"/>
  <c r="K54" i="59"/>
  <c r="Q54" i="59"/>
  <c r="Q56" i="59"/>
  <c r="R56" i="59"/>
  <c r="P56" i="59"/>
  <c r="J60" i="59"/>
  <c r="M60" i="59"/>
  <c r="Q60" i="59"/>
  <c r="R60" i="59"/>
  <c r="P60" i="59"/>
  <c r="M64" i="59"/>
  <c r="Q64" i="59"/>
  <c r="P64" i="59"/>
  <c r="L66" i="59"/>
  <c r="P66" i="59"/>
  <c r="M66" i="59"/>
  <c r="R66" i="59"/>
  <c r="Q66" i="59"/>
  <c r="H80" i="59"/>
  <c r="O80" i="59"/>
  <c r="Q80" i="59"/>
  <c r="M80" i="59"/>
  <c r="R80" i="59"/>
  <c r="Q86" i="59"/>
  <c r="P86" i="59"/>
  <c r="M92" i="59"/>
  <c r="Q92" i="59"/>
  <c r="R92" i="59"/>
  <c r="P12" i="59"/>
  <c r="M12" i="59"/>
  <c r="Q12" i="59"/>
  <c r="R12" i="59"/>
  <c r="G16" i="59"/>
  <c r="H22" i="59"/>
  <c r="Q34" i="59"/>
  <c r="R34" i="59"/>
  <c r="J40" i="59"/>
  <c r="Q40" i="59"/>
  <c r="N40" i="59"/>
  <c r="G54" i="59"/>
  <c r="K62" i="59"/>
  <c r="Q62" i="59"/>
  <c r="J78" i="59"/>
  <c r="Q78" i="59"/>
  <c r="R78" i="59"/>
  <c r="K82" i="59"/>
  <c r="M82" i="59"/>
  <c r="Q82" i="59"/>
  <c r="N82" i="59"/>
  <c r="R82" i="59"/>
  <c r="O82" i="59"/>
  <c r="P82" i="59"/>
  <c r="M98" i="59"/>
  <c r="Q98" i="59"/>
  <c r="R98" i="59"/>
  <c r="P98" i="59"/>
  <c r="M14" i="59"/>
  <c r="Q14" i="59"/>
  <c r="N14" i="59"/>
  <c r="R14" i="59"/>
  <c r="O14" i="59"/>
  <c r="P14" i="59"/>
  <c r="K16" i="59"/>
  <c r="K24" i="59"/>
  <c r="Q24" i="59"/>
  <c r="H40" i="59"/>
  <c r="G44" i="59"/>
  <c r="Q52" i="59"/>
  <c r="R52" i="59"/>
  <c r="P58" i="59"/>
  <c r="Q58" i="59"/>
  <c r="R58" i="59"/>
  <c r="I62" i="59"/>
  <c r="Q68" i="59"/>
  <c r="P68" i="59"/>
  <c r="K72" i="59"/>
  <c r="Q72" i="59"/>
  <c r="R72" i="59"/>
  <c r="M74" i="59"/>
  <c r="Q74" i="59"/>
  <c r="R74" i="59"/>
  <c r="M76" i="59"/>
  <c r="Q76" i="59"/>
  <c r="O84" i="59"/>
  <c r="P84" i="59"/>
  <c r="Q84" i="59"/>
  <c r="H90" i="59"/>
  <c r="M90" i="59"/>
  <c r="Q90" i="59"/>
  <c r="R90" i="59"/>
  <c r="O90" i="59"/>
  <c r="J94" i="59"/>
  <c r="M94" i="59"/>
  <c r="Q94" i="59"/>
  <c r="R94" i="59"/>
  <c r="P94" i="59"/>
  <c r="I14" i="59"/>
  <c r="M18" i="59"/>
  <c r="Q18" i="59"/>
  <c r="R18" i="59"/>
  <c r="O18" i="59"/>
  <c r="P18" i="59"/>
  <c r="Q26" i="59"/>
  <c r="R26" i="59"/>
  <c r="K32" i="59"/>
  <c r="Q32" i="59"/>
  <c r="I40" i="59"/>
  <c r="H58" i="59"/>
  <c r="G74" i="59"/>
  <c r="K88" i="59"/>
  <c r="O88" i="59"/>
  <c r="Q88" i="59"/>
  <c r="R88" i="59"/>
  <c r="L90" i="59"/>
  <c r="O96" i="59"/>
  <c r="P96" i="59"/>
  <c r="Q96" i="59"/>
  <c r="R96" i="59"/>
  <c r="N96" i="59"/>
  <c r="H12" i="59"/>
  <c r="G18" i="59"/>
  <c r="G30" i="59"/>
  <c r="H60" i="59"/>
  <c r="L100" i="59"/>
  <c r="G50" i="59"/>
  <c r="K50" i="59"/>
  <c r="H52" i="59"/>
  <c r="I56" i="59"/>
  <c r="K60" i="59"/>
  <c r="G72" i="59"/>
  <c r="G100" i="59"/>
  <c r="K28" i="59"/>
  <c r="L56" i="59"/>
  <c r="H96" i="59"/>
  <c r="H100" i="59"/>
  <c r="M78" i="58"/>
  <c r="O72" i="58"/>
  <c r="M12" i="58"/>
  <c r="H12" i="58"/>
  <c r="I12" i="58"/>
  <c r="G12" i="58"/>
  <c r="G18" i="58"/>
  <c r="H18" i="58"/>
  <c r="I18" i="58"/>
  <c r="H26" i="58"/>
  <c r="I26" i="58"/>
  <c r="G26" i="58"/>
  <c r="L36" i="58"/>
  <c r="G36" i="58"/>
  <c r="H36" i="58"/>
  <c r="L44" i="58"/>
  <c r="G44" i="58"/>
  <c r="O58" i="58"/>
  <c r="I58" i="58"/>
  <c r="G58" i="58"/>
  <c r="N62" i="58"/>
  <c r="G62" i="58"/>
  <c r="H62" i="58"/>
  <c r="N66" i="58"/>
  <c r="H66" i="58"/>
  <c r="G66" i="58"/>
  <c r="O74" i="58"/>
  <c r="I74" i="58"/>
  <c r="G74" i="58"/>
  <c r="H74" i="58"/>
  <c r="L86" i="58"/>
  <c r="G86" i="58"/>
  <c r="H86" i="58"/>
  <c r="N96" i="58"/>
  <c r="H96" i="58"/>
  <c r="I96" i="58"/>
  <c r="G96" i="58"/>
  <c r="L22" i="58"/>
  <c r="G22" i="58"/>
  <c r="H22" i="58"/>
  <c r="I22" i="58"/>
  <c r="N34" i="58"/>
  <c r="H34" i="58"/>
  <c r="G34" i="58"/>
  <c r="L46" i="58"/>
  <c r="G46" i="58"/>
  <c r="H46" i="58"/>
  <c r="N48" i="58"/>
  <c r="G48" i="58"/>
  <c r="H48" i="58"/>
  <c r="J50" i="58"/>
  <c r="H50" i="58"/>
  <c r="G50" i="58"/>
  <c r="G76" i="58"/>
  <c r="H76" i="58"/>
  <c r="N82" i="58"/>
  <c r="I82" i="58"/>
  <c r="G82" i="58"/>
  <c r="H82" i="58"/>
  <c r="I90" i="58"/>
  <c r="G90" i="58"/>
  <c r="H90" i="58"/>
  <c r="I14" i="58"/>
  <c r="G14" i="58"/>
  <c r="H14" i="58"/>
  <c r="O28" i="58"/>
  <c r="H28" i="58"/>
  <c r="K40" i="58"/>
  <c r="G40" i="58"/>
  <c r="H40" i="58"/>
  <c r="K54" i="58"/>
  <c r="G54" i="58"/>
  <c r="G56" i="58"/>
  <c r="H56" i="58"/>
  <c r="I56" i="58"/>
  <c r="M60" i="58"/>
  <c r="I60" i="58"/>
  <c r="G60" i="58"/>
  <c r="H60" i="58"/>
  <c r="G68" i="58"/>
  <c r="H68" i="58"/>
  <c r="G84" i="58"/>
  <c r="H84" i="58"/>
  <c r="G94" i="58"/>
  <c r="H94" i="58"/>
  <c r="I94" i="58"/>
  <c r="I98" i="58"/>
  <c r="G98" i="58"/>
  <c r="I100" i="58"/>
  <c r="M16" i="58"/>
  <c r="G16" i="58"/>
  <c r="H16" i="58"/>
  <c r="I16" i="58"/>
  <c r="N24" i="58"/>
  <c r="G24" i="58"/>
  <c r="H24" i="58"/>
  <c r="O30" i="58"/>
  <c r="G30" i="58"/>
  <c r="H30" i="58"/>
  <c r="N52" i="58"/>
  <c r="I52" i="58"/>
  <c r="G52" i="58"/>
  <c r="H52" i="58"/>
  <c r="L64" i="58"/>
  <c r="G64" i="58"/>
  <c r="L72" i="58"/>
  <c r="H72" i="58"/>
  <c r="I72" i="58"/>
  <c r="G72" i="58"/>
  <c r="N78" i="58"/>
  <c r="G78" i="58"/>
  <c r="H80" i="58"/>
  <c r="I80" i="58"/>
  <c r="G80" i="58"/>
  <c r="O88" i="58"/>
  <c r="H88" i="58"/>
  <c r="G88" i="58"/>
  <c r="N92" i="58"/>
  <c r="G92" i="58"/>
  <c r="H92" i="58"/>
  <c r="I92" i="58"/>
  <c r="M96" i="58"/>
  <c r="O52" i="58"/>
  <c r="L52" i="58"/>
  <c r="F88" i="106"/>
  <c r="F60" i="106"/>
  <c r="F58" i="106"/>
  <c r="F26" i="106"/>
  <c r="J58" i="51"/>
  <c r="K18" i="56"/>
  <c r="G18" i="56"/>
  <c r="F18" i="56" s="1"/>
  <c r="M88" i="51"/>
  <c r="J88" i="51"/>
  <c r="M36" i="96"/>
  <c r="H86" i="96"/>
  <c r="L34" i="59"/>
  <c r="G34" i="59"/>
  <c r="J64" i="59"/>
  <c r="I64" i="59"/>
  <c r="G64" i="59"/>
  <c r="H44" i="96"/>
  <c r="M44" i="96"/>
  <c r="N12" i="44"/>
  <c r="K12" i="44"/>
  <c r="G12" i="44"/>
  <c r="G66" i="95"/>
  <c r="M66" i="95"/>
  <c r="L66" i="95"/>
  <c r="H40" i="96"/>
  <c r="F38" i="56"/>
  <c r="K80" i="59"/>
  <c r="I80" i="59"/>
  <c r="K64" i="51"/>
  <c r="J64" i="51"/>
  <c r="M38" i="96"/>
  <c r="H38" i="96"/>
  <c r="M86" i="96"/>
  <c r="K66" i="59"/>
  <c r="G66" i="59"/>
  <c r="M12" i="95"/>
  <c r="L12" i="95"/>
  <c r="G12" i="95"/>
  <c r="N100" i="96"/>
  <c r="J100" i="96"/>
  <c r="N68" i="58"/>
  <c r="K14" i="51"/>
  <c r="J14" i="51"/>
  <c r="J40" i="51"/>
  <c r="J84" i="51"/>
  <c r="K84" i="51"/>
  <c r="G34" i="95"/>
  <c r="L34" i="95"/>
  <c r="M88" i="96"/>
  <c r="H88" i="96"/>
  <c r="L88" i="96"/>
  <c r="K34" i="59"/>
  <c r="I82" i="59"/>
  <c r="H82" i="59"/>
  <c r="L82" i="59"/>
  <c r="G82" i="59"/>
  <c r="I90" i="59"/>
  <c r="G90" i="59"/>
  <c r="F76" i="66"/>
  <c r="F12" i="106"/>
  <c r="H18" i="44"/>
  <c r="J30" i="51"/>
  <c r="F44" i="51"/>
  <c r="K56" i="51"/>
  <c r="J78" i="51"/>
  <c r="J92" i="51"/>
  <c r="F38" i="95"/>
  <c r="L46" i="95"/>
  <c r="F46" i="95" s="1"/>
  <c r="M98" i="95"/>
  <c r="H14" i="96"/>
  <c r="H24" i="96"/>
  <c r="M30" i="96"/>
  <c r="H46" i="96"/>
  <c r="M46" i="96"/>
  <c r="M54" i="96"/>
  <c r="H80" i="96"/>
  <c r="M80" i="96"/>
  <c r="N84" i="96"/>
  <c r="H98" i="96"/>
  <c r="L12" i="56"/>
  <c r="F22" i="56"/>
  <c r="F28" i="56"/>
  <c r="K30" i="56"/>
  <c r="F30" i="56" s="1"/>
  <c r="H38" i="56"/>
  <c r="F46" i="56"/>
  <c r="H52" i="56"/>
  <c r="H54" i="56"/>
  <c r="H56" i="56"/>
  <c r="H58" i="56"/>
  <c r="H60" i="56"/>
  <c r="H62" i="56"/>
  <c r="H72" i="56"/>
  <c r="H74" i="56"/>
  <c r="H86" i="56"/>
  <c r="H88" i="56"/>
  <c r="H90" i="56"/>
  <c r="H92" i="56"/>
  <c r="H94" i="56"/>
  <c r="H96" i="56"/>
  <c r="N72" i="58"/>
  <c r="N80" i="58"/>
  <c r="L82" i="58"/>
  <c r="L96" i="58"/>
  <c r="K100" i="58"/>
  <c r="L14" i="59"/>
  <c r="H16" i="59"/>
  <c r="K18" i="59"/>
  <c r="L26" i="59"/>
  <c r="F38" i="59"/>
  <c r="F42" i="59"/>
  <c r="I54" i="59"/>
  <c r="K58" i="59"/>
  <c r="H74" i="59"/>
  <c r="K84" i="59"/>
  <c r="I88" i="59"/>
  <c r="K92" i="59"/>
  <c r="I96" i="59"/>
  <c r="I98" i="59"/>
  <c r="K100" i="59"/>
  <c r="P100" i="59"/>
  <c r="G29" i="67"/>
  <c r="P29" i="67"/>
  <c r="Q57" i="67"/>
  <c r="F57" i="67" s="1"/>
  <c r="P65" i="67"/>
  <c r="G65" i="67"/>
  <c r="G87" i="67"/>
  <c r="P87" i="67"/>
  <c r="M94" i="96"/>
  <c r="L14" i="56"/>
  <c r="F14" i="56" s="1"/>
  <c r="L12" i="58"/>
  <c r="N22" i="58"/>
  <c r="N26" i="58"/>
  <c r="L30" i="58"/>
  <c r="L66" i="58"/>
  <c r="O82" i="58"/>
  <c r="N100" i="58"/>
  <c r="L58" i="59"/>
  <c r="K76" i="59"/>
  <c r="L84" i="59"/>
  <c r="L92" i="59"/>
  <c r="K98" i="59"/>
  <c r="Q59" i="67"/>
  <c r="G59" i="67"/>
  <c r="F59" i="67" s="1"/>
  <c r="P75" i="67"/>
  <c r="G75" i="67"/>
  <c r="L18" i="44"/>
  <c r="J18" i="51"/>
  <c r="M78" i="51"/>
  <c r="F26" i="95"/>
  <c r="F72" i="95"/>
  <c r="G76" i="95"/>
  <c r="L100" i="95"/>
  <c r="F100" i="95" s="1"/>
  <c r="L14" i="96"/>
  <c r="M78" i="96"/>
  <c r="G14" i="56"/>
  <c r="F26" i="56"/>
  <c r="H30" i="56"/>
  <c r="H78" i="56"/>
  <c r="H80" i="56"/>
  <c r="H82" i="56"/>
  <c r="O66" i="58"/>
  <c r="G100" i="58"/>
  <c r="H14" i="59"/>
  <c r="L16" i="59"/>
  <c r="G58" i="59"/>
  <c r="K74" i="59"/>
  <c r="G76" i="59"/>
  <c r="L76" i="59"/>
  <c r="G84" i="59"/>
  <c r="G92" i="59"/>
  <c r="G98" i="59"/>
  <c r="L98" i="59"/>
  <c r="F32" i="66"/>
  <c r="F28" i="66"/>
  <c r="G73" i="67"/>
  <c r="F73" i="67" s="1"/>
  <c r="F32" i="104"/>
  <c r="F34" i="104"/>
  <c r="F54" i="104"/>
  <c r="F58" i="104"/>
  <c r="F76" i="104"/>
  <c r="F84" i="104"/>
  <c r="F92" i="104"/>
  <c r="F19" i="106"/>
  <c r="F24" i="106"/>
  <c r="F68" i="106"/>
  <c r="F74" i="106"/>
  <c r="F78" i="106"/>
  <c r="F32" i="106"/>
  <c r="F34" i="106"/>
  <c r="F36" i="106"/>
  <c r="F38" i="106"/>
  <c r="F48" i="106"/>
  <c r="F50" i="106"/>
  <c r="F52" i="106"/>
  <c r="F54" i="106"/>
  <c r="F82" i="106"/>
  <c r="F84" i="106"/>
  <c r="F98" i="106"/>
  <c r="F100" i="106"/>
  <c r="F80" i="106"/>
  <c r="F66" i="106"/>
  <c r="F72" i="106"/>
  <c r="F76" i="106"/>
  <c r="F18" i="106"/>
  <c r="F90" i="106"/>
  <c r="F92" i="106"/>
  <c r="F66" i="104"/>
  <c r="F26" i="104"/>
  <c r="F42" i="104"/>
  <c r="F12" i="104"/>
  <c r="F50" i="104"/>
  <c r="F100" i="104"/>
  <c r="F40" i="106"/>
  <c r="F56" i="106"/>
  <c r="F64" i="106"/>
  <c r="F86" i="106"/>
  <c r="F96" i="106"/>
  <c r="F30" i="106"/>
  <c r="F46" i="106"/>
  <c r="F44" i="104"/>
  <c r="F68" i="104"/>
  <c r="F94" i="104"/>
  <c r="F36" i="104"/>
  <c r="F98" i="104"/>
  <c r="F30" i="104"/>
  <c r="F72" i="104"/>
  <c r="F48" i="104"/>
  <c r="F86" i="104"/>
  <c r="F38" i="104"/>
  <c r="F46" i="104"/>
  <c r="F62" i="104"/>
  <c r="F22" i="104"/>
  <c r="F56" i="104"/>
  <c r="F80" i="104"/>
  <c r="F96" i="104"/>
  <c r="G91" i="67"/>
  <c r="F23" i="67"/>
  <c r="F33" i="67"/>
  <c r="G79" i="67"/>
  <c r="P95" i="67"/>
  <c r="P21" i="67"/>
  <c r="G85" i="67"/>
  <c r="Q11" i="67"/>
  <c r="P79" i="67"/>
  <c r="F41" i="67"/>
  <c r="F37" i="67"/>
  <c r="F47" i="67"/>
  <c r="F53" i="67"/>
  <c r="F55" i="67"/>
  <c r="F17" i="67"/>
  <c r="F35" i="67"/>
  <c r="F49" i="67"/>
  <c r="G63" i="67"/>
  <c r="F63" i="67" s="1"/>
  <c r="P81" i="67"/>
  <c r="G99" i="67"/>
  <c r="Q13" i="67"/>
  <c r="Q15" i="67"/>
  <c r="G21" i="67"/>
  <c r="Q45" i="67"/>
  <c r="G67" i="67"/>
  <c r="F67" i="67" s="1"/>
  <c r="G89" i="67"/>
  <c r="P99" i="67"/>
  <c r="F31" i="67"/>
  <c r="F20" i="66"/>
  <c r="F22" i="66"/>
  <c r="F30" i="66"/>
  <c r="F34" i="66"/>
  <c r="F38" i="66"/>
  <c r="F50" i="66"/>
  <c r="F54" i="66"/>
  <c r="F72" i="66"/>
  <c r="F80" i="66"/>
  <c r="F24" i="66"/>
  <c r="F48" i="66"/>
  <c r="F64" i="66"/>
  <c r="F86" i="66"/>
  <c r="F90" i="66"/>
  <c r="F98" i="66"/>
  <c r="F42" i="61"/>
  <c r="F38" i="60"/>
  <c r="I12" i="59"/>
  <c r="I22" i="59"/>
  <c r="G36" i="59"/>
  <c r="I36" i="59"/>
  <c r="K36" i="59"/>
  <c r="J12" i="59"/>
  <c r="J18" i="59"/>
  <c r="L52" i="59"/>
  <c r="G52" i="59"/>
  <c r="I52" i="59"/>
  <c r="K52" i="59"/>
  <c r="L60" i="59"/>
  <c r="G60" i="59"/>
  <c r="I60" i="59"/>
  <c r="H86" i="59"/>
  <c r="G86" i="59"/>
  <c r="I86" i="59"/>
  <c r="K86" i="59"/>
  <c r="L94" i="59"/>
  <c r="H94" i="59"/>
  <c r="K94" i="59"/>
  <c r="I94" i="59"/>
  <c r="G94" i="59"/>
  <c r="K12" i="59"/>
  <c r="G12" i="59"/>
  <c r="L12" i="59"/>
  <c r="K22" i="59"/>
  <c r="G22" i="59"/>
  <c r="L22" i="59"/>
  <c r="K30" i="59"/>
  <c r="L30" i="59"/>
  <c r="L68" i="59"/>
  <c r="K68" i="59"/>
  <c r="G68" i="59"/>
  <c r="G78" i="59"/>
  <c r="I78" i="59"/>
  <c r="K78" i="59"/>
  <c r="L18" i="59"/>
  <c r="H18" i="59"/>
  <c r="I18" i="59"/>
  <c r="L28" i="59"/>
  <c r="L44" i="59"/>
  <c r="I44" i="59"/>
  <c r="J54" i="59"/>
  <c r="J80" i="59"/>
  <c r="G14" i="59"/>
  <c r="K14" i="59"/>
  <c r="J16" i="59"/>
  <c r="G24" i="59"/>
  <c r="J26" i="59"/>
  <c r="G40" i="59"/>
  <c r="G48" i="59"/>
  <c r="K48" i="59"/>
  <c r="G56" i="59"/>
  <c r="K56" i="59"/>
  <c r="J58" i="59"/>
  <c r="H62" i="59"/>
  <c r="J66" i="59"/>
  <c r="L72" i="59"/>
  <c r="J76" i="59"/>
  <c r="L80" i="59"/>
  <c r="J84" i="59"/>
  <c r="L88" i="59"/>
  <c r="K90" i="59"/>
  <c r="J92" i="59"/>
  <c r="L96" i="59"/>
  <c r="R100" i="59"/>
  <c r="J62" i="59"/>
  <c r="J14" i="59"/>
  <c r="I16" i="59"/>
  <c r="I26" i="59"/>
  <c r="I34" i="59"/>
  <c r="K46" i="59"/>
  <c r="J56" i="59"/>
  <c r="I58" i="59"/>
  <c r="G62" i="59"/>
  <c r="I66" i="59"/>
  <c r="J74" i="59"/>
  <c r="G80" i="59"/>
  <c r="J82" i="59"/>
  <c r="I84" i="59"/>
  <c r="G88" i="59"/>
  <c r="J90" i="59"/>
  <c r="I92" i="59"/>
  <c r="G96" i="59"/>
  <c r="K96" i="59"/>
  <c r="J98" i="59"/>
  <c r="I100" i="59"/>
  <c r="M100" i="59"/>
  <c r="O18" i="58"/>
  <c r="N46" i="58"/>
  <c r="M88" i="58"/>
  <c r="L34" i="58"/>
  <c r="F38" i="58"/>
  <c r="M40" i="58"/>
  <c r="F42" i="58"/>
  <c r="L58" i="58"/>
  <c r="K62" i="58"/>
  <c r="K78" i="58"/>
  <c r="M82" i="58"/>
  <c r="O92" i="58"/>
  <c r="J100" i="58"/>
  <c r="O100" i="58"/>
  <c r="N36" i="58"/>
  <c r="L74" i="58"/>
  <c r="N12" i="58"/>
  <c r="J24" i="58"/>
  <c r="O34" i="58"/>
  <c r="L48" i="58"/>
  <c r="J52" i="58"/>
  <c r="M62" i="58"/>
  <c r="M66" i="58"/>
  <c r="M74" i="58"/>
  <c r="K82" i="58"/>
  <c r="L88" i="58"/>
  <c r="L92" i="58"/>
  <c r="K96" i="58"/>
  <c r="H100" i="58"/>
  <c r="L100" i="58"/>
  <c r="O14" i="58"/>
  <c r="K14" i="58"/>
  <c r="J14" i="58"/>
  <c r="J16" i="58"/>
  <c r="O16" i="58"/>
  <c r="M56" i="58"/>
  <c r="L56" i="58"/>
  <c r="J56" i="58"/>
  <c r="L76" i="58"/>
  <c r="O76" i="58"/>
  <c r="N76" i="58"/>
  <c r="J86" i="58"/>
  <c r="M90" i="58"/>
  <c r="L90" i="58"/>
  <c r="J90" i="58"/>
  <c r="L94" i="58"/>
  <c r="O94" i="58"/>
  <c r="J94" i="58"/>
  <c r="L98" i="58"/>
  <c r="O98" i="58"/>
  <c r="J98" i="58"/>
  <c r="L14" i="58"/>
  <c r="K16" i="58"/>
  <c r="N18" i="58"/>
  <c r="J18" i="58"/>
  <c r="K18" i="58"/>
  <c r="J22" i="58"/>
  <c r="O22" i="58"/>
  <c r="O26" i="58"/>
  <c r="K26" i="58"/>
  <c r="J26" i="58"/>
  <c r="N28" i="58"/>
  <c r="J76" i="58"/>
  <c r="L80" i="58"/>
  <c r="O80" i="58"/>
  <c r="J80" i="58"/>
  <c r="O84" i="58"/>
  <c r="N84" i="58"/>
  <c r="J84" i="58"/>
  <c r="K86" i="58"/>
  <c r="M14" i="58"/>
  <c r="L16" i="58"/>
  <c r="L18" i="58"/>
  <c r="L26" i="58"/>
  <c r="J40" i="58"/>
  <c r="O44" i="58"/>
  <c r="N56" i="58"/>
  <c r="L60" i="58"/>
  <c r="O60" i="58"/>
  <c r="N60" i="58"/>
  <c r="L68" i="58"/>
  <c r="L84" i="58"/>
  <c r="N90" i="58"/>
  <c r="M94" i="58"/>
  <c r="J12" i="58"/>
  <c r="O12" i="58"/>
  <c r="N14" i="58"/>
  <c r="N16" i="58"/>
  <c r="M18" i="58"/>
  <c r="M22" i="58"/>
  <c r="J30" i="58"/>
  <c r="N30" i="58"/>
  <c r="J36" i="58"/>
  <c r="L40" i="58"/>
  <c r="J46" i="58"/>
  <c r="O56" i="58"/>
  <c r="J60" i="58"/>
  <c r="J64" i="58"/>
  <c r="M76" i="58"/>
  <c r="M80" i="58"/>
  <c r="M84" i="58"/>
  <c r="N86" i="58"/>
  <c r="O90" i="58"/>
  <c r="N94" i="58"/>
  <c r="N98" i="58"/>
  <c r="J54" i="58"/>
  <c r="N54" i="58"/>
  <c r="J58" i="58"/>
  <c r="N58" i="58"/>
  <c r="J74" i="58"/>
  <c r="N74" i="58"/>
  <c r="J88" i="58"/>
  <c r="N88" i="58"/>
  <c r="J34" i="58"/>
  <c r="J48" i="58"/>
  <c r="K58" i="58"/>
  <c r="J62" i="58"/>
  <c r="F64" i="58"/>
  <c r="J66" i="58"/>
  <c r="K74" i="58"/>
  <c r="J78" i="58"/>
  <c r="J82" i="58"/>
  <c r="J92" i="58"/>
  <c r="J96" i="58"/>
  <c r="F24" i="56"/>
  <c r="F44" i="56"/>
  <c r="K56" i="56"/>
  <c r="F56" i="56" s="1"/>
  <c r="K60" i="56"/>
  <c r="K64" i="56"/>
  <c r="F64" i="56" s="1"/>
  <c r="K68" i="56"/>
  <c r="F68" i="56" s="1"/>
  <c r="K74" i="56"/>
  <c r="K78" i="56"/>
  <c r="F78" i="56" s="1"/>
  <c r="K82" i="56"/>
  <c r="K86" i="56"/>
  <c r="F86" i="56" s="1"/>
  <c r="K90" i="56"/>
  <c r="K94" i="56"/>
  <c r="F94" i="56" s="1"/>
  <c r="K98" i="56"/>
  <c r="F98" i="56" s="1"/>
  <c r="H14" i="56"/>
  <c r="H18" i="56"/>
  <c r="H28" i="56"/>
  <c r="G34" i="56"/>
  <c r="F34" i="56" s="1"/>
  <c r="H36" i="56"/>
  <c r="K40" i="56"/>
  <c r="F40" i="56" s="1"/>
  <c r="H44" i="56"/>
  <c r="F48" i="56"/>
  <c r="F52" i="56"/>
  <c r="G60" i="56"/>
  <c r="G74" i="56"/>
  <c r="G82" i="56"/>
  <c r="F82" i="56" s="1"/>
  <c r="K50" i="56"/>
  <c r="F50" i="56" s="1"/>
  <c r="K54" i="56"/>
  <c r="F54" i="56" s="1"/>
  <c r="K58" i="56"/>
  <c r="F58" i="56" s="1"/>
  <c r="K62" i="56"/>
  <c r="F62" i="56" s="1"/>
  <c r="K66" i="56"/>
  <c r="F66" i="56" s="1"/>
  <c r="K76" i="56"/>
  <c r="K80" i="56"/>
  <c r="K84" i="56"/>
  <c r="K88" i="56"/>
  <c r="K92" i="56"/>
  <c r="K96" i="56"/>
  <c r="K100" i="56"/>
  <c r="H12" i="56"/>
  <c r="H16" i="56"/>
  <c r="H24" i="56"/>
  <c r="H32" i="56"/>
  <c r="H40" i="56"/>
  <c r="F72" i="56"/>
  <c r="G76" i="56"/>
  <c r="G84" i="56"/>
  <c r="F84" i="56" s="1"/>
  <c r="G96" i="56"/>
  <c r="G100" i="56"/>
  <c r="M18" i="96"/>
  <c r="N34" i="96"/>
  <c r="M50" i="96"/>
  <c r="H50" i="96"/>
  <c r="M66" i="96"/>
  <c r="H66" i="96"/>
  <c r="N92" i="96"/>
  <c r="M16" i="96"/>
  <c r="H16" i="96"/>
  <c r="M26" i="96"/>
  <c r="H26" i="96"/>
  <c r="L18" i="96"/>
  <c r="H18" i="96"/>
  <c r="J18" i="96"/>
  <c r="N18" i="96"/>
  <c r="F32" i="96"/>
  <c r="M34" i="96"/>
  <c r="H34" i="96"/>
  <c r="F34" i="96" s="1"/>
  <c r="M92" i="96"/>
  <c r="H92" i="96"/>
  <c r="J50" i="96"/>
  <c r="M58" i="96"/>
  <c r="L58" i="96"/>
  <c r="H58" i="96"/>
  <c r="J66" i="96"/>
  <c r="M76" i="96"/>
  <c r="L76" i="96"/>
  <c r="H76" i="96"/>
  <c r="M84" i="96"/>
  <c r="I84" i="96"/>
  <c r="H84" i="96"/>
  <c r="M100" i="96"/>
  <c r="H100" i="96"/>
  <c r="J36" i="96"/>
  <c r="F42" i="96"/>
  <c r="J52" i="96"/>
  <c r="N60" i="96"/>
  <c r="N68" i="96"/>
  <c r="J78" i="96"/>
  <c r="N86" i="96"/>
  <c r="N94" i="96"/>
  <c r="J12" i="96"/>
  <c r="N12" i="96"/>
  <c r="I14" i="96"/>
  <c r="M14" i="96"/>
  <c r="J22" i="96"/>
  <c r="N22" i="96"/>
  <c r="M24" i="96"/>
  <c r="F28" i="96"/>
  <c r="M40" i="96"/>
  <c r="J46" i="96"/>
  <c r="N46" i="96"/>
  <c r="M48" i="96"/>
  <c r="I56" i="96"/>
  <c r="M56" i="96"/>
  <c r="M64" i="96"/>
  <c r="N72" i="96"/>
  <c r="M74" i="96"/>
  <c r="J80" i="96"/>
  <c r="N80" i="96"/>
  <c r="I82" i="96"/>
  <c r="M82" i="96"/>
  <c r="G86" i="96"/>
  <c r="J88" i="96"/>
  <c r="N88" i="96"/>
  <c r="I90" i="96"/>
  <c r="M90" i="96"/>
  <c r="J96" i="96"/>
  <c r="N96" i="96"/>
  <c r="M98" i="96"/>
  <c r="N36" i="96"/>
  <c r="N52" i="96"/>
  <c r="J60" i="96"/>
  <c r="J68" i="96"/>
  <c r="N78" i="96"/>
  <c r="J86" i="96"/>
  <c r="J94" i="96"/>
  <c r="J14" i="96"/>
  <c r="N14" i="96"/>
  <c r="H36" i="96"/>
  <c r="N48" i="96"/>
  <c r="J56" i="96"/>
  <c r="N56" i="96"/>
  <c r="H60" i="96"/>
  <c r="J64" i="96"/>
  <c r="N64" i="96"/>
  <c r="J74" i="96"/>
  <c r="N74" i="96"/>
  <c r="J82" i="96"/>
  <c r="N82" i="96"/>
  <c r="J90" i="96"/>
  <c r="N90" i="96"/>
  <c r="H94" i="96"/>
  <c r="L94" i="96"/>
  <c r="J98" i="96"/>
  <c r="N98" i="96"/>
  <c r="G22" i="95"/>
  <c r="G50" i="95"/>
  <c r="F50" i="95" s="1"/>
  <c r="G82" i="95"/>
  <c r="G84" i="95"/>
  <c r="F84" i="95" s="1"/>
  <c r="G86" i="95"/>
  <c r="L14" i="95"/>
  <c r="L16" i="95"/>
  <c r="L18" i="95"/>
  <c r="L22" i="95"/>
  <c r="F22" i="95" s="1"/>
  <c r="F28" i="95"/>
  <c r="G30" i="95"/>
  <c r="F30" i="95" s="1"/>
  <c r="L52" i="95"/>
  <c r="L54" i="95"/>
  <c r="F54" i="95" s="1"/>
  <c r="G56" i="95"/>
  <c r="G58" i="95"/>
  <c r="F58" i="95" s="1"/>
  <c r="G60" i="95"/>
  <c r="F60" i="95" s="1"/>
  <c r="G62" i="95"/>
  <c r="F62" i="95" s="1"/>
  <c r="L82" i="95"/>
  <c r="G88" i="95"/>
  <c r="G90" i="95"/>
  <c r="G92" i="95"/>
  <c r="G94" i="95"/>
  <c r="M56" i="95"/>
  <c r="F68" i="95"/>
  <c r="G16" i="95"/>
  <c r="G18" i="95"/>
  <c r="G52" i="95"/>
  <c r="M96" i="95"/>
  <c r="F40" i="95"/>
  <c r="K66" i="51"/>
  <c r="K76" i="51"/>
  <c r="M12" i="51"/>
  <c r="M16" i="51"/>
  <c r="F76" i="51"/>
  <c r="M90" i="51"/>
  <c r="J12" i="51"/>
  <c r="J16" i="51"/>
  <c r="M26" i="51"/>
  <c r="F36" i="51"/>
  <c r="K36" i="51"/>
  <c r="F42" i="51"/>
  <c r="K58" i="51"/>
  <c r="J62" i="51"/>
  <c r="M66" i="51"/>
  <c r="K78" i="51"/>
  <c r="M80" i="51"/>
  <c r="M82" i="51"/>
  <c r="M84" i="51"/>
  <c r="J90" i="51"/>
  <c r="M94" i="51"/>
  <c r="L96" i="51"/>
  <c r="M100" i="51"/>
  <c r="J98" i="51"/>
  <c r="J22" i="51"/>
  <c r="K40" i="51"/>
  <c r="K98" i="51"/>
  <c r="M14" i="51"/>
  <c r="K16" i="51"/>
  <c r="M18" i="51"/>
  <c r="J26" i="51"/>
  <c r="F38" i="51"/>
  <c r="J44" i="51"/>
  <c r="J56" i="51"/>
  <c r="J60" i="51"/>
  <c r="M64" i="51"/>
  <c r="J66" i="51"/>
  <c r="F72" i="51"/>
  <c r="J76" i="51"/>
  <c r="J80" i="51"/>
  <c r="J94" i="51"/>
  <c r="M96" i="51"/>
  <c r="J100" i="51"/>
  <c r="F30" i="51"/>
  <c r="F32" i="51"/>
  <c r="F64" i="51"/>
  <c r="F68" i="51"/>
  <c r="F78" i="51"/>
  <c r="F24" i="51"/>
  <c r="F28" i="51"/>
  <c r="J14" i="44"/>
  <c r="N16" i="44"/>
  <c r="F32" i="44"/>
  <c r="I12" i="44"/>
  <c r="M12" i="44"/>
  <c r="L14" i="44"/>
  <c r="K16" i="44"/>
  <c r="J18" i="44"/>
  <c r="N18" i="44"/>
  <c r="F42" i="44"/>
  <c r="F50" i="44"/>
  <c r="N14" i="44"/>
  <c r="F38" i="44"/>
  <c r="K14" i="44"/>
  <c r="F48" i="44"/>
  <c r="J12" i="44"/>
  <c r="F28" i="44"/>
  <c r="F24" i="43"/>
  <c r="F26" i="43"/>
  <c r="F28" i="43"/>
  <c r="F30" i="43"/>
  <c r="F32" i="43"/>
  <c r="F34" i="43"/>
  <c r="F36" i="43"/>
  <c r="F38" i="43"/>
  <c r="F40" i="43"/>
  <c r="F42" i="43"/>
  <c r="F44" i="43"/>
  <c r="F46" i="43"/>
  <c r="F48" i="43"/>
  <c r="F50" i="43"/>
  <c r="F52" i="43"/>
  <c r="F54" i="43"/>
  <c r="F56" i="43"/>
  <c r="F58" i="43"/>
  <c r="F60" i="43"/>
  <c r="F62" i="43"/>
  <c r="F64" i="43"/>
  <c r="F66" i="43"/>
  <c r="F68" i="43"/>
  <c r="F72" i="43"/>
  <c r="F74" i="43"/>
  <c r="F76" i="43"/>
  <c r="F78" i="43"/>
  <c r="F80" i="43"/>
  <c r="F82" i="43"/>
  <c r="F84" i="43"/>
  <c r="F86" i="43"/>
  <c r="F88" i="43"/>
  <c r="F90" i="43"/>
  <c r="F92" i="43"/>
  <c r="F94" i="43"/>
  <c r="F96" i="43"/>
  <c r="F98" i="43"/>
  <c r="F100" i="43"/>
  <c r="F13" i="67" l="1"/>
  <c r="F45" i="67"/>
  <c r="F71" i="67"/>
  <c r="F21" i="67"/>
  <c r="F93" i="67"/>
  <c r="F100" i="66"/>
  <c r="F56" i="66"/>
  <c r="F58" i="66"/>
  <c r="F74" i="66"/>
  <c r="F72" i="61"/>
  <c r="F36" i="61"/>
  <c r="F52" i="61"/>
  <c r="F68" i="61"/>
  <c r="F64" i="61"/>
  <c r="F56" i="60"/>
  <c r="F54" i="60"/>
  <c r="F40" i="60"/>
  <c r="F32" i="60"/>
  <c r="F72" i="60"/>
  <c r="F46" i="60"/>
  <c r="F68" i="60"/>
  <c r="F64" i="60"/>
  <c r="F30" i="60"/>
  <c r="F46" i="59"/>
  <c r="F16" i="56"/>
  <c r="F88" i="56"/>
  <c r="F80" i="56"/>
  <c r="F12" i="56"/>
  <c r="F92" i="56"/>
  <c r="F90" i="56"/>
  <c r="F74" i="95"/>
  <c r="F94" i="95"/>
  <c r="F14" i="95"/>
  <c r="F78" i="95"/>
  <c r="F90" i="51"/>
  <c r="F22" i="51"/>
  <c r="F34" i="51"/>
  <c r="F74" i="51"/>
  <c r="F26" i="44"/>
  <c r="F62" i="44"/>
  <c r="F46" i="44"/>
  <c r="F22" i="44"/>
  <c r="F78" i="44"/>
  <c r="F66" i="44"/>
  <c r="F40" i="44"/>
  <c r="F96" i="44"/>
  <c r="F80" i="44"/>
  <c r="F89" i="67"/>
  <c r="F95" i="67"/>
  <c r="F83" i="67"/>
  <c r="F65" i="67"/>
  <c r="F75" i="67"/>
  <c r="F87" i="67"/>
  <c r="F18" i="44"/>
  <c r="F16" i="44"/>
  <c r="F98" i="44"/>
  <c r="F84" i="44"/>
  <c r="F74" i="44"/>
  <c r="F60" i="44"/>
  <c r="F52" i="44"/>
  <c r="F24" i="44"/>
  <c r="F91" i="67"/>
  <c r="F79" i="67"/>
  <c r="F29" i="67"/>
  <c r="F26" i="51"/>
  <c r="F60" i="51"/>
  <c r="F92" i="51"/>
  <c r="F98" i="51"/>
  <c r="F100" i="51"/>
  <c r="F58" i="51"/>
  <c r="F82" i="51"/>
  <c r="F50" i="51"/>
  <c r="F56" i="51"/>
  <c r="F52" i="51"/>
  <c r="F84" i="51"/>
  <c r="F14" i="51"/>
  <c r="F100" i="56"/>
  <c r="F74" i="56"/>
  <c r="F72" i="96"/>
  <c r="F22" i="96"/>
  <c r="F54" i="96"/>
  <c r="F30" i="96"/>
  <c r="F78" i="96"/>
  <c r="F24" i="96"/>
  <c r="F44" i="96"/>
  <c r="F100" i="96"/>
  <c r="F98" i="96"/>
  <c r="F92" i="96"/>
  <c r="F90" i="96"/>
  <c r="F82" i="96"/>
  <c r="F76" i="96"/>
  <c r="F74" i="96"/>
  <c r="F58" i="96"/>
  <c r="F48" i="96"/>
  <c r="F46" i="96"/>
  <c r="F38" i="96"/>
  <c r="F26" i="96"/>
  <c r="F18" i="96"/>
  <c r="F76" i="95"/>
  <c r="F86" i="95"/>
  <c r="F92" i="95"/>
  <c r="F98" i="95"/>
  <c r="F24" i="95"/>
  <c r="F80" i="95"/>
  <c r="F32" i="95"/>
  <c r="F90" i="95"/>
  <c r="F96" i="95"/>
  <c r="F88" i="95"/>
  <c r="F12" i="95"/>
  <c r="F86" i="61"/>
  <c r="F78" i="61"/>
  <c r="F54" i="61"/>
  <c r="F40" i="61"/>
  <c r="F30" i="61"/>
  <c r="F94" i="61"/>
  <c r="F90" i="61"/>
  <c r="F88" i="61"/>
  <c r="F82" i="61"/>
  <c r="F74" i="61"/>
  <c r="F62" i="61"/>
  <c r="F60" i="61"/>
  <c r="F56" i="61"/>
  <c r="F38" i="61"/>
  <c r="F28" i="61"/>
  <c r="F98" i="60"/>
  <c r="F92" i="60"/>
  <c r="F90" i="60"/>
  <c r="F74" i="60"/>
  <c r="F58" i="60"/>
  <c r="F48" i="60"/>
  <c r="F28" i="60"/>
  <c r="F14" i="60"/>
  <c r="F12" i="60"/>
  <c r="F50" i="59"/>
  <c r="F32" i="59"/>
  <c r="F92" i="59"/>
  <c r="F72" i="59"/>
  <c r="F40" i="59"/>
  <c r="F28" i="59"/>
  <c r="F98" i="59"/>
  <c r="F90" i="59"/>
  <c r="F74" i="59"/>
  <c r="F66" i="59"/>
  <c r="F64" i="59"/>
  <c r="F54" i="59"/>
  <c r="F26" i="59"/>
  <c r="F24" i="59"/>
  <c r="F14" i="59"/>
  <c r="F50" i="58"/>
  <c r="F24" i="58"/>
  <c r="F96" i="58"/>
  <c r="F72" i="58"/>
  <c r="F52" i="58"/>
  <c r="F88" i="58"/>
  <c r="F58" i="58"/>
  <c r="F54" i="58"/>
  <c r="F48" i="58"/>
  <c r="F46" i="58"/>
  <c r="F44" i="58"/>
  <c r="F34" i="58"/>
  <c r="F26" i="66"/>
  <c r="F94" i="66"/>
  <c r="F70" i="66"/>
  <c r="F16" i="66"/>
  <c r="G20" i="106"/>
  <c r="K20" i="106"/>
  <c r="I20" i="106"/>
  <c r="J20" i="106"/>
  <c r="H20" i="106"/>
  <c r="N20" i="106"/>
  <c r="F24" i="104"/>
  <c r="F78" i="104"/>
  <c r="F60" i="104"/>
  <c r="F28" i="104"/>
  <c r="F18" i="104"/>
  <c r="F14" i="106"/>
  <c r="F16" i="51"/>
  <c r="F88" i="51"/>
  <c r="F60" i="96"/>
  <c r="F88" i="96"/>
  <c r="F56" i="96"/>
  <c r="F66" i="58"/>
  <c r="F80" i="58"/>
  <c r="F84" i="58"/>
  <c r="F28" i="58"/>
  <c r="F56" i="58"/>
  <c r="F92" i="58"/>
  <c r="F82" i="58"/>
  <c r="F86" i="59"/>
  <c r="F62" i="60"/>
  <c r="F34" i="60"/>
  <c r="F16" i="61"/>
  <c r="F34" i="95"/>
  <c r="F82" i="44"/>
  <c r="F54" i="44"/>
  <c r="F34" i="44"/>
  <c r="F12" i="51"/>
  <c r="F18" i="51"/>
  <c r="F64" i="96"/>
  <c r="F36" i="96"/>
  <c r="F14" i="96"/>
  <c r="F12" i="96"/>
  <c r="F16" i="96"/>
  <c r="F66" i="96"/>
  <c r="F76" i="56"/>
  <c r="F100" i="59"/>
  <c r="F82" i="59"/>
  <c r="F44" i="59"/>
  <c r="F26" i="60"/>
  <c r="F98" i="61"/>
  <c r="F92" i="61"/>
  <c r="F58" i="61"/>
  <c r="F18" i="61"/>
  <c r="F15" i="67"/>
  <c r="F81" i="67"/>
  <c r="F74" i="104"/>
  <c r="F94" i="106"/>
  <c r="F16" i="106"/>
  <c r="F66" i="95"/>
  <c r="F36" i="58"/>
  <c r="F34" i="61"/>
  <c r="F90" i="44"/>
  <c r="F100" i="44"/>
  <c r="F96" i="96"/>
  <c r="F80" i="96"/>
  <c r="F50" i="96"/>
  <c r="F30" i="58"/>
  <c r="F94" i="58"/>
  <c r="F100" i="58"/>
  <c r="F68" i="58"/>
  <c r="F84" i="60"/>
  <c r="F16" i="60"/>
  <c r="F48" i="61"/>
  <c r="F22" i="61"/>
  <c r="F85" i="67"/>
  <c r="F90" i="104"/>
  <c r="F12" i="44"/>
  <c r="F76" i="44"/>
  <c r="F64" i="44"/>
  <c r="F14" i="44"/>
  <c r="F56" i="44"/>
  <c r="F52" i="95"/>
  <c r="F94" i="96"/>
  <c r="F68" i="96"/>
  <c r="F52" i="96"/>
  <c r="F40" i="96"/>
  <c r="F84" i="96"/>
  <c r="F84" i="59"/>
  <c r="F58" i="59"/>
  <c r="F34" i="59"/>
  <c r="F16" i="59"/>
  <c r="F76" i="59"/>
  <c r="F30" i="59"/>
  <c r="F94" i="59"/>
  <c r="F18" i="59"/>
  <c r="F100" i="60"/>
  <c r="F76" i="60"/>
  <c r="F82" i="60"/>
  <c r="F22" i="60"/>
  <c r="F78" i="60"/>
  <c r="F44" i="60"/>
  <c r="F14" i="61"/>
  <c r="F50" i="61"/>
  <c r="F11" i="67"/>
  <c r="F52" i="104"/>
  <c r="F22" i="106"/>
  <c r="F64" i="104"/>
  <c r="F16" i="104"/>
  <c r="F88" i="104"/>
  <c r="F40" i="104"/>
  <c r="F82" i="104"/>
  <c r="F14" i="104"/>
  <c r="F99" i="67"/>
  <c r="F76" i="61"/>
  <c r="F12" i="61"/>
  <c r="F26" i="61"/>
  <c r="F84" i="61"/>
  <c r="F66" i="61"/>
  <c r="F80" i="61"/>
  <c r="F100" i="61"/>
  <c r="F96" i="61"/>
  <c r="F46" i="61"/>
  <c r="F80" i="60"/>
  <c r="F18" i="60"/>
  <c r="F96" i="60"/>
  <c r="F88" i="60"/>
  <c r="F94" i="60"/>
  <c r="F86" i="60"/>
  <c r="F52" i="60"/>
  <c r="F36" i="60"/>
  <c r="F60" i="60"/>
  <c r="F80" i="59"/>
  <c r="F48" i="59"/>
  <c r="F78" i="59"/>
  <c r="F88" i="59"/>
  <c r="F62" i="59"/>
  <c r="F68" i="59"/>
  <c r="F22" i="59"/>
  <c r="F60" i="59"/>
  <c r="F52" i="59"/>
  <c r="F36" i="59"/>
  <c r="F96" i="59"/>
  <c r="F56" i="59"/>
  <c r="F12" i="59"/>
  <c r="F78" i="58"/>
  <c r="F62" i="58"/>
  <c r="F86" i="58"/>
  <c r="F22" i="58"/>
  <c r="F26" i="58"/>
  <c r="F90" i="58"/>
  <c r="F60" i="58"/>
  <c r="F18" i="58"/>
  <c r="F12" i="58"/>
  <c r="F98" i="58"/>
  <c r="F76" i="58"/>
  <c r="F16" i="58"/>
  <c r="F74" i="58"/>
  <c r="F40" i="58"/>
  <c r="F14" i="58"/>
  <c r="F96" i="56"/>
  <c r="F60" i="56"/>
  <c r="F86" i="96"/>
  <c r="F16" i="95"/>
  <c r="F18" i="95"/>
  <c r="F56" i="95"/>
  <c r="F82" i="95"/>
  <c r="F66" i="51"/>
  <c r="F96" i="51"/>
  <c r="F80" i="51"/>
  <c r="F92" i="44"/>
  <c r="K53" i="35"/>
  <c r="K52" i="35"/>
  <c r="K51" i="35"/>
  <c r="K50" i="35"/>
  <c r="K49" i="35"/>
  <c r="K48" i="35"/>
  <c r="K47" i="35"/>
  <c r="K46" i="35"/>
  <c r="K45" i="35"/>
  <c r="K44" i="35"/>
  <c r="K43" i="35"/>
  <c r="K42" i="35"/>
  <c r="K41" i="35"/>
  <c r="K40" i="35"/>
  <c r="K39" i="35"/>
  <c r="K37" i="35"/>
  <c r="K36" i="35"/>
  <c r="K35" i="35"/>
  <c r="K34" i="35"/>
  <c r="K33" i="35"/>
  <c r="K32" i="35"/>
  <c r="K31" i="35"/>
  <c r="K30" i="35"/>
  <c r="K29" i="35"/>
  <c r="K28" i="35"/>
  <c r="K27" i="35"/>
  <c r="K26" i="35"/>
  <c r="K25" i="35"/>
  <c r="K24" i="35"/>
  <c r="K23" i="35"/>
  <c r="K22" i="35"/>
  <c r="K21" i="35"/>
  <c r="K20" i="35"/>
  <c r="K19" i="35"/>
  <c r="K18" i="35"/>
  <c r="K17" i="35"/>
  <c r="K16" i="35"/>
  <c r="K15" i="35"/>
  <c r="K14" i="35"/>
  <c r="K12" i="35"/>
  <c r="K11" i="35"/>
  <c r="K10" i="35"/>
  <c r="K9" i="35"/>
  <c r="K8" i="35"/>
  <c r="G7" i="35"/>
  <c r="I7" i="35"/>
  <c r="K7" i="35" l="1"/>
  <c r="F20" i="106"/>
  <c r="F53" i="31" l="1"/>
  <c r="F52" i="31"/>
  <c r="F51" i="31"/>
  <c r="F50" i="31"/>
  <c r="F49" i="31"/>
  <c r="F48" i="31"/>
  <c r="F47" i="31"/>
  <c r="F46" i="31"/>
  <c r="F45" i="31"/>
  <c r="F44" i="31"/>
  <c r="F43" i="31"/>
  <c r="F42" i="31"/>
  <c r="F41" i="31"/>
  <c r="F40" i="31"/>
  <c r="F39" i="31"/>
  <c r="F37" i="31"/>
  <c r="T37" i="31" s="1"/>
  <c r="F36" i="31"/>
  <c r="F35" i="31"/>
  <c r="F34" i="31"/>
  <c r="F33" i="31"/>
  <c r="F32" i="31"/>
  <c r="F31" i="31"/>
  <c r="F30" i="31"/>
  <c r="T30" i="31" s="1"/>
  <c r="F29" i="31"/>
  <c r="F28" i="31"/>
  <c r="F27" i="31"/>
  <c r="T27" i="31" s="1"/>
  <c r="F26" i="31"/>
  <c r="F25" i="31"/>
  <c r="F24" i="31"/>
  <c r="F23" i="31"/>
  <c r="F22" i="31"/>
  <c r="F21" i="31"/>
  <c r="F20" i="31"/>
  <c r="F19" i="31"/>
  <c r="F18" i="31"/>
  <c r="F17" i="31"/>
  <c r="F16" i="31"/>
  <c r="F15" i="31"/>
  <c r="F14" i="31"/>
  <c r="F12" i="31"/>
  <c r="F11" i="31"/>
  <c r="F10" i="31"/>
  <c r="F9" i="31"/>
  <c r="F8" i="31"/>
  <c r="J9" i="31" l="1"/>
  <c r="R9" i="31"/>
  <c r="T9" i="31"/>
  <c r="V9" i="31"/>
  <c r="R18" i="31"/>
  <c r="T18" i="31"/>
  <c r="H39" i="31"/>
  <c r="V39" i="31"/>
  <c r="R39" i="31"/>
  <c r="T39" i="31"/>
  <c r="R47" i="31"/>
  <c r="T47" i="31"/>
  <c r="L10" i="31"/>
  <c r="T10" i="31"/>
  <c r="V10" i="31"/>
  <c r="R10" i="31"/>
  <c r="R35" i="31"/>
  <c r="T35" i="31"/>
  <c r="R44" i="31"/>
  <c r="T44" i="31"/>
  <c r="V44" i="31"/>
  <c r="R48" i="31"/>
  <c r="T48" i="31"/>
  <c r="V48" i="31"/>
  <c r="H52" i="31"/>
  <c r="R52" i="31"/>
  <c r="T52" i="31"/>
  <c r="N11" i="31"/>
  <c r="R11" i="31"/>
  <c r="T11" i="31"/>
  <c r="R16" i="31"/>
  <c r="T16" i="31"/>
  <c r="T20" i="31"/>
  <c r="V20" i="31"/>
  <c r="R28" i="31"/>
  <c r="T28" i="31"/>
  <c r="R32" i="31"/>
  <c r="T32" i="31"/>
  <c r="R36" i="31"/>
  <c r="T36" i="31"/>
  <c r="R41" i="31"/>
  <c r="T41" i="31"/>
  <c r="R45" i="31"/>
  <c r="T45" i="31"/>
  <c r="R49" i="31"/>
  <c r="T49" i="31"/>
  <c r="R53" i="31"/>
  <c r="T53" i="31"/>
  <c r="T14" i="31"/>
  <c r="R14" i="31"/>
  <c r="T26" i="31"/>
  <c r="R26" i="31"/>
  <c r="T34" i="31"/>
  <c r="R34" i="31"/>
  <c r="R43" i="31"/>
  <c r="T43" i="31"/>
  <c r="V51" i="31"/>
  <c r="R51" i="31"/>
  <c r="T51" i="31"/>
  <c r="R15" i="31"/>
  <c r="T15" i="31"/>
  <c r="H19" i="31"/>
  <c r="T19" i="31"/>
  <c r="R23" i="31"/>
  <c r="T23" i="31"/>
  <c r="R31" i="31"/>
  <c r="T31" i="31"/>
  <c r="R40" i="31"/>
  <c r="T40" i="31"/>
  <c r="V40" i="31"/>
  <c r="H8" i="31"/>
  <c r="R8" i="31"/>
  <c r="T8" i="31"/>
  <c r="V8" i="31"/>
  <c r="P12" i="31"/>
  <c r="R12" i="31"/>
  <c r="T12" i="31"/>
  <c r="H17" i="31"/>
  <c r="T17" i="31"/>
  <c r="R21" i="31"/>
  <c r="T21" i="31"/>
  <c r="R25" i="31"/>
  <c r="T25" i="31"/>
  <c r="R29" i="31"/>
  <c r="T29" i="31"/>
  <c r="R33" i="31"/>
  <c r="T33" i="31"/>
  <c r="T42" i="31"/>
  <c r="R42" i="31"/>
  <c r="N46" i="31"/>
  <c r="T46" i="31"/>
  <c r="R46" i="31"/>
  <c r="T50" i="31"/>
  <c r="V50" i="31"/>
  <c r="R50" i="31"/>
  <c r="N49" i="31"/>
  <c r="P49" i="31"/>
  <c r="J34" i="31"/>
  <c r="P34" i="31"/>
  <c r="L34" i="31"/>
  <c r="N34" i="31"/>
  <c r="H34" i="31"/>
  <c r="N43" i="31"/>
  <c r="H43" i="31"/>
  <c r="P43" i="31"/>
  <c r="J43" i="31"/>
  <c r="L43" i="31"/>
  <c r="N51" i="31"/>
  <c r="H51" i="31"/>
  <c r="J51" i="31"/>
  <c r="P51" i="31"/>
  <c r="L51" i="31"/>
  <c r="H15" i="31"/>
  <c r="P15" i="31"/>
  <c r="L15" i="31"/>
  <c r="H23" i="31"/>
  <c r="P23" i="31"/>
  <c r="L23" i="31"/>
  <c r="N23" i="31"/>
  <c r="H27" i="31"/>
  <c r="L27" i="31"/>
  <c r="H31" i="31"/>
  <c r="J31" i="31"/>
  <c r="L31" i="31"/>
  <c r="N31" i="31"/>
  <c r="P35" i="31"/>
  <c r="J35" i="31"/>
  <c r="L35" i="31"/>
  <c r="N35" i="31"/>
  <c r="L40" i="31"/>
  <c r="H40" i="31"/>
  <c r="J40" i="31"/>
  <c r="N40" i="31"/>
  <c r="P40" i="31"/>
  <c r="L44" i="31"/>
  <c r="N44" i="31"/>
  <c r="P44" i="31"/>
  <c r="J44" i="31"/>
  <c r="H44" i="31"/>
  <c r="L48" i="31"/>
  <c r="N48" i="31"/>
  <c r="P48" i="31"/>
  <c r="J48" i="31"/>
  <c r="H48" i="31"/>
  <c r="L52" i="31"/>
  <c r="N52" i="31"/>
  <c r="P52" i="31"/>
  <c r="J14" i="31"/>
  <c r="N14" i="31"/>
  <c r="P14" i="31"/>
  <c r="L14" i="31"/>
  <c r="H14" i="31"/>
  <c r="J26" i="31"/>
  <c r="N26" i="31"/>
  <c r="H26" i="31"/>
  <c r="L26" i="31"/>
  <c r="N47" i="31"/>
  <c r="H47" i="31"/>
  <c r="J47" i="31"/>
  <c r="P47" i="31"/>
  <c r="L47" i="31"/>
  <c r="J16" i="31"/>
  <c r="H16" i="31"/>
  <c r="L16" i="31"/>
  <c r="H20" i="31"/>
  <c r="L20" i="31"/>
  <c r="N28" i="31"/>
  <c r="H28" i="31"/>
  <c r="N32" i="31"/>
  <c r="H32" i="31"/>
  <c r="J32" i="31"/>
  <c r="L32" i="31"/>
  <c r="P32" i="31"/>
  <c r="J36" i="31"/>
  <c r="P36" i="31"/>
  <c r="L36" i="31"/>
  <c r="J41" i="31"/>
  <c r="H41" i="31"/>
  <c r="P41" i="31"/>
  <c r="J45" i="31"/>
  <c r="L45" i="31"/>
  <c r="H45" i="31"/>
  <c r="P45" i="31"/>
  <c r="J49" i="31"/>
  <c r="L49" i="31"/>
  <c r="H49" i="31"/>
  <c r="J53" i="31"/>
  <c r="N53" i="31"/>
  <c r="H53" i="31"/>
  <c r="L53" i="31"/>
  <c r="P53" i="31"/>
  <c r="J18" i="31"/>
  <c r="L18" i="31"/>
  <c r="P18" i="31"/>
  <c r="N18" i="31"/>
  <c r="H18" i="31"/>
  <c r="L30" i="31"/>
  <c r="P30" i="31"/>
  <c r="H30" i="31"/>
  <c r="L21" i="31"/>
  <c r="N21" i="31"/>
  <c r="P21" i="31"/>
  <c r="L25" i="31"/>
  <c r="J25" i="31"/>
  <c r="L29" i="31"/>
  <c r="J29" i="31"/>
  <c r="N29" i="31"/>
  <c r="H29" i="31"/>
  <c r="P29" i="31"/>
  <c r="L33" i="31"/>
  <c r="N33" i="31"/>
  <c r="P33" i="31"/>
  <c r="H33" i="31"/>
  <c r="J33" i="31"/>
  <c r="N37" i="31"/>
  <c r="H37" i="31"/>
  <c r="P37" i="31"/>
  <c r="H42" i="31"/>
  <c r="P42" i="31"/>
  <c r="L42" i="31"/>
  <c r="N42" i="31"/>
  <c r="H46" i="31"/>
  <c r="J46" i="31"/>
  <c r="L46" i="31"/>
  <c r="H50" i="31"/>
  <c r="P50" i="31"/>
  <c r="N50" i="31"/>
  <c r="J50" i="31"/>
  <c r="L50" i="31"/>
  <c r="N7" i="106"/>
  <c r="M7" i="106"/>
  <c r="L7" i="106"/>
  <c r="K7" i="106"/>
  <c r="J7" i="106"/>
  <c r="I7" i="106"/>
  <c r="H7" i="106"/>
  <c r="G7" i="106"/>
  <c r="K7" i="104"/>
  <c r="N7" i="104"/>
  <c r="M7" i="104"/>
  <c r="L7" i="104"/>
  <c r="J7" i="104"/>
  <c r="I7" i="104"/>
  <c r="H7" i="104"/>
  <c r="G7" i="104"/>
  <c r="M69" i="103"/>
  <c r="L69" i="103"/>
  <c r="K69" i="103"/>
  <c r="K70" i="103" s="1"/>
  <c r="J69" i="103"/>
  <c r="J70" i="103" s="1"/>
  <c r="I69" i="103"/>
  <c r="I70" i="103" s="1"/>
  <c r="H69" i="103"/>
  <c r="G69" i="103"/>
  <c r="G70" i="103" s="1"/>
  <c r="M19" i="103"/>
  <c r="M20" i="103" s="1"/>
  <c r="L19" i="103"/>
  <c r="L20" i="103" s="1"/>
  <c r="K19" i="103"/>
  <c r="K20" i="103" s="1"/>
  <c r="J19" i="103"/>
  <c r="J20" i="103" s="1"/>
  <c r="I19" i="103"/>
  <c r="I20" i="103" s="1"/>
  <c r="H19" i="103"/>
  <c r="H20" i="103" s="1"/>
  <c r="G19" i="103"/>
  <c r="G20" i="103" s="1"/>
  <c r="M10" i="103"/>
  <c r="L10" i="103"/>
  <c r="K10" i="103"/>
  <c r="J10" i="103"/>
  <c r="I10" i="103"/>
  <c r="H10" i="103"/>
  <c r="G10" i="103"/>
  <c r="M7" i="103"/>
  <c r="M8" i="103" s="1"/>
  <c r="L7" i="103"/>
  <c r="L8" i="103" s="1"/>
  <c r="K7" i="103"/>
  <c r="J7" i="103"/>
  <c r="J8" i="103" s="1"/>
  <c r="I7" i="103"/>
  <c r="I8" i="103" s="1"/>
  <c r="H7" i="103"/>
  <c r="H8" i="103" s="1"/>
  <c r="G7" i="103"/>
  <c r="J69" i="77"/>
  <c r="J70" i="77" s="1"/>
  <c r="I69" i="77"/>
  <c r="I70" i="77" s="1"/>
  <c r="H69" i="77"/>
  <c r="H70" i="77" s="1"/>
  <c r="G69" i="77"/>
  <c r="G70" i="77" s="1"/>
  <c r="J19" i="77"/>
  <c r="J20" i="77" s="1"/>
  <c r="I19" i="77"/>
  <c r="I20" i="77" s="1"/>
  <c r="H19" i="77"/>
  <c r="H20" i="77" s="1"/>
  <c r="G19" i="77"/>
  <c r="G20" i="77" s="1"/>
  <c r="J10" i="77"/>
  <c r="I10" i="77"/>
  <c r="H10" i="77"/>
  <c r="G10" i="77"/>
  <c r="F69" i="104" l="1"/>
  <c r="F10" i="106"/>
  <c r="F19" i="104"/>
  <c r="F69" i="106"/>
  <c r="F7" i="104"/>
  <c r="F10" i="104"/>
  <c r="F7" i="106"/>
  <c r="H8" i="106" s="1"/>
  <c r="M8" i="106"/>
  <c r="H70" i="103"/>
  <c r="L70" i="103"/>
  <c r="G8" i="103"/>
  <c r="M70" i="103"/>
  <c r="K8" i="103"/>
  <c r="G8" i="77"/>
  <c r="H8" i="77"/>
  <c r="I8" i="77"/>
  <c r="J8" i="77"/>
  <c r="H70" i="106" l="1"/>
  <c r="G70" i="106"/>
  <c r="K70" i="106"/>
  <c r="N70" i="106"/>
  <c r="J70" i="106"/>
  <c r="I70" i="106"/>
  <c r="H70" i="104"/>
  <c r="L70" i="104"/>
  <c r="I70" i="104"/>
  <c r="G70" i="104"/>
  <c r="K70" i="104"/>
  <c r="N70" i="104"/>
  <c r="J70" i="104"/>
  <c r="H20" i="104"/>
  <c r="L20" i="104"/>
  <c r="I20" i="104"/>
  <c r="M20" i="104"/>
  <c r="N20" i="104"/>
  <c r="G20" i="104"/>
  <c r="J20" i="104"/>
  <c r="K20" i="104"/>
  <c r="J8" i="104"/>
  <c r="M8" i="104"/>
  <c r="L8" i="104"/>
  <c r="J8" i="106"/>
  <c r="N8" i="106"/>
  <c r="G8" i="106"/>
  <c r="I8" i="106"/>
  <c r="L8" i="106"/>
  <c r="K8" i="106"/>
  <c r="H8" i="104"/>
  <c r="N8" i="104"/>
  <c r="G8" i="104"/>
  <c r="K8" i="104"/>
  <c r="I8" i="104"/>
  <c r="O69" i="67"/>
  <c r="N69" i="67"/>
  <c r="L69" i="67"/>
  <c r="K69" i="67"/>
  <c r="J69" i="67"/>
  <c r="I69" i="67"/>
  <c r="O19" i="67"/>
  <c r="N19" i="67"/>
  <c r="M19" i="67"/>
  <c r="K19" i="67"/>
  <c r="H19" i="67"/>
  <c r="G18" i="67"/>
  <c r="M69" i="67"/>
  <c r="L19" i="67"/>
  <c r="O9" i="67"/>
  <c r="N9" i="67"/>
  <c r="M9" i="67"/>
  <c r="L9" i="67"/>
  <c r="K9" i="67"/>
  <c r="J9" i="67"/>
  <c r="I9" i="67"/>
  <c r="H9" i="67"/>
  <c r="N7" i="67"/>
  <c r="L7" i="67"/>
  <c r="J7" i="67"/>
  <c r="H7" i="67"/>
  <c r="O6" i="67"/>
  <c r="O7" i="67" s="1"/>
  <c r="M6" i="67"/>
  <c r="K6" i="67"/>
  <c r="F8" i="67"/>
  <c r="P9" i="67" s="1"/>
  <c r="G7" i="66"/>
  <c r="F9" i="66"/>
  <c r="L7" i="66"/>
  <c r="F9" i="56"/>
  <c r="G19" i="56"/>
  <c r="I19" i="56"/>
  <c r="J19" i="56"/>
  <c r="K19" i="56"/>
  <c r="L19" i="56"/>
  <c r="L69" i="56"/>
  <c r="L7" i="56"/>
  <c r="H7" i="95"/>
  <c r="H8" i="95" s="1"/>
  <c r="K8" i="95"/>
  <c r="G38" i="52"/>
  <c r="F7" i="49"/>
  <c r="M38" i="49"/>
  <c r="J13" i="49"/>
  <c r="M7" i="49"/>
  <c r="M7" i="51"/>
  <c r="L7" i="48"/>
  <c r="L10" i="45"/>
  <c r="L11" i="45"/>
  <c r="J12" i="45"/>
  <c r="G13" i="45"/>
  <c r="I13" i="45"/>
  <c r="K13" i="45"/>
  <c r="M13" i="45"/>
  <c r="J15" i="45"/>
  <c r="L15" i="45"/>
  <c r="J18" i="45"/>
  <c r="J19" i="45"/>
  <c r="J21" i="45"/>
  <c r="L21" i="45"/>
  <c r="J22" i="45"/>
  <c r="L22" i="45"/>
  <c r="J23" i="45"/>
  <c r="J24" i="45"/>
  <c r="L24" i="45"/>
  <c r="J25" i="45"/>
  <c r="J26" i="45"/>
  <c r="L27" i="45"/>
  <c r="J30" i="45"/>
  <c r="L30" i="45"/>
  <c r="J33" i="45"/>
  <c r="J35" i="45"/>
  <c r="L35" i="45"/>
  <c r="L36" i="45"/>
  <c r="G38" i="45"/>
  <c r="I38" i="45"/>
  <c r="K38" i="45"/>
  <c r="M38" i="45"/>
  <c r="L42" i="45"/>
  <c r="L45" i="45"/>
  <c r="L50" i="45"/>
  <c r="J52" i="45"/>
  <c r="L52" i="45"/>
  <c r="G7" i="43"/>
  <c r="H7" i="43"/>
  <c r="I7" i="43"/>
  <c r="J7" i="43"/>
  <c r="K7" i="43"/>
  <c r="L7" i="43"/>
  <c r="M7" i="43"/>
  <c r="N7" i="43"/>
  <c r="N69" i="96"/>
  <c r="M69" i="96"/>
  <c r="L69" i="96"/>
  <c r="K69" i="96"/>
  <c r="J69" i="96"/>
  <c r="I69" i="96"/>
  <c r="H69" i="96"/>
  <c r="G69" i="96"/>
  <c r="N19" i="96"/>
  <c r="M19" i="96"/>
  <c r="L19" i="96"/>
  <c r="K19" i="96"/>
  <c r="J19" i="96"/>
  <c r="I19" i="96"/>
  <c r="H19" i="96"/>
  <c r="G19" i="96"/>
  <c r="F9" i="96"/>
  <c r="N10" i="96" s="1"/>
  <c r="F9" i="95"/>
  <c r="H53" i="94"/>
  <c r="J53" i="94"/>
  <c r="L52" i="94"/>
  <c r="H52" i="94"/>
  <c r="L51" i="94"/>
  <c r="J51" i="94"/>
  <c r="L50" i="94"/>
  <c r="J49" i="94"/>
  <c r="L48" i="94"/>
  <c r="J47" i="94"/>
  <c r="L47" i="94"/>
  <c r="L46" i="94"/>
  <c r="H46" i="94"/>
  <c r="L45" i="94"/>
  <c r="J45" i="94"/>
  <c r="J44" i="94"/>
  <c r="L43" i="94"/>
  <c r="L42" i="94"/>
  <c r="J42" i="94"/>
  <c r="L41" i="94"/>
  <c r="H41" i="94"/>
  <c r="L40" i="94"/>
  <c r="L39" i="94"/>
  <c r="J39" i="94"/>
  <c r="K38" i="94"/>
  <c r="L38" i="94" s="1"/>
  <c r="I38" i="94"/>
  <c r="G38" i="94"/>
  <c r="L37" i="94"/>
  <c r="L36" i="94"/>
  <c r="J36" i="94"/>
  <c r="L35" i="94"/>
  <c r="J35" i="94"/>
  <c r="H35" i="94"/>
  <c r="L34" i="94"/>
  <c r="L33" i="94"/>
  <c r="H33" i="94"/>
  <c r="L32" i="94"/>
  <c r="J32" i="94"/>
  <c r="L31" i="94"/>
  <c r="L30" i="94"/>
  <c r="L29" i="94"/>
  <c r="H29" i="94"/>
  <c r="L28" i="94"/>
  <c r="J28" i="94"/>
  <c r="L27" i="94"/>
  <c r="J27" i="94"/>
  <c r="H27" i="94"/>
  <c r="L26" i="94"/>
  <c r="J26" i="94"/>
  <c r="H26" i="94"/>
  <c r="L25" i="94"/>
  <c r="L24" i="94"/>
  <c r="J24" i="94"/>
  <c r="L23" i="94"/>
  <c r="L22" i="94"/>
  <c r="J22" i="94"/>
  <c r="J21" i="94"/>
  <c r="L20" i="94"/>
  <c r="H20" i="94"/>
  <c r="J20" i="94"/>
  <c r="L19" i="94"/>
  <c r="J19" i="94"/>
  <c r="L18" i="94"/>
  <c r="J18" i="94"/>
  <c r="L17" i="94"/>
  <c r="L16" i="94"/>
  <c r="J16" i="94"/>
  <c r="L15" i="94"/>
  <c r="J15" i="94"/>
  <c r="H14" i="94"/>
  <c r="K13" i="94"/>
  <c r="I13" i="94"/>
  <c r="G13" i="94"/>
  <c r="L12" i="94"/>
  <c r="L11" i="94"/>
  <c r="J11" i="94"/>
  <c r="H10" i="94"/>
  <c r="L9" i="94"/>
  <c r="H8" i="94"/>
  <c r="L8" i="94"/>
  <c r="K7" i="94"/>
  <c r="I7" i="94"/>
  <c r="G7" i="94"/>
  <c r="F53" i="93"/>
  <c r="L52" i="93"/>
  <c r="F52" i="93"/>
  <c r="H52" i="93" s="1"/>
  <c r="F51" i="93"/>
  <c r="L50" i="93"/>
  <c r="F50" i="93"/>
  <c r="F49" i="93"/>
  <c r="F48" i="93"/>
  <c r="L47" i="93"/>
  <c r="F47" i="93"/>
  <c r="L46" i="93"/>
  <c r="F46" i="93"/>
  <c r="F45" i="93"/>
  <c r="F44" i="93"/>
  <c r="L44" i="93" s="1"/>
  <c r="F43" i="93"/>
  <c r="L42" i="93"/>
  <c r="F42" i="93"/>
  <c r="H42" i="93" s="1"/>
  <c r="L41" i="93"/>
  <c r="F41" i="93"/>
  <c r="F40" i="93"/>
  <c r="F39" i="93"/>
  <c r="L39" i="93"/>
  <c r="F38" i="93"/>
  <c r="L37" i="93"/>
  <c r="F37" i="93"/>
  <c r="L36" i="93"/>
  <c r="F36" i="93"/>
  <c r="L35" i="93"/>
  <c r="F35" i="93"/>
  <c r="F34" i="93"/>
  <c r="F33" i="93"/>
  <c r="L32" i="93"/>
  <c r="F32" i="93"/>
  <c r="L31" i="93"/>
  <c r="F31" i="93"/>
  <c r="F30" i="93"/>
  <c r="L30" i="93"/>
  <c r="F29" i="93"/>
  <c r="L29" i="93" s="1"/>
  <c r="L28" i="93"/>
  <c r="F28" i="93"/>
  <c r="L27" i="93"/>
  <c r="F27" i="93"/>
  <c r="L26" i="93"/>
  <c r="F26" i="93"/>
  <c r="L25" i="93"/>
  <c r="F25" i="93"/>
  <c r="L24" i="93"/>
  <c r="F24" i="93"/>
  <c r="L23" i="93"/>
  <c r="F23" i="93"/>
  <c r="F22" i="93"/>
  <c r="L22" i="93"/>
  <c r="L21" i="93"/>
  <c r="F21" i="93"/>
  <c r="H21" i="93" s="1"/>
  <c r="L20" i="93"/>
  <c r="F20" i="93"/>
  <c r="L19" i="93"/>
  <c r="F19" i="93"/>
  <c r="L18" i="93"/>
  <c r="F18" i="93"/>
  <c r="L17" i="93"/>
  <c r="F17" i="93"/>
  <c r="J17" i="93" s="1"/>
  <c r="F16" i="93"/>
  <c r="L15" i="93"/>
  <c r="F15" i="93"/>
  <c r="F14" i="93"/>
  <c r="F12" i="93"/>
  <c r="F11" i="93"/>
  <c r="F10" i="93"/>
  <c r="F9" i="93"/>
  <c r="L9" i="93" s="1"/>
  <c r="F8" i="93"/>
  <c r="K7" i="93"/>
  <c r="I7" i="93"/>
  <c r="G7" i="93"/>
  <c r="J33" i="94"/>
  <c r="J37" i="94"/>
  <c r="J9" i="94"/>
  <c r="J17" i="94"/>
  <c r="J25" i="94"/>
  <c r="J41" i="94"/>
  <c r="J48" i="94"/>
  <c r="J52" i="94"/>
  <c r="N19" i="69"/>
  <c r="N20" i="69" s="1"/>
  <c r="M19" i="69"/>
  <c r="M20" i="69" s="1"/>
  <c r="L19" i="69"/>
  <c r="L20" i="69" s="1"/>
  <c r="J19" i="69"/>
  <c r="J20" i="69" s="1"/>
  <c r="I19" i="69"/>
  <c r="I20" i="69" s="1"/>
  <c r="H19" i="69"/>
  <c r="H20" i="69" s="1"/>
  <c r="G19" i="69"/>
  <c r="G20" i="69" s="1"/>
  <c r="K19" i="69"/>
  <c r="K20" i="69" s="1"/>
  <c r="K69" i="69"/>
  <c r="K70" i="69" s="1"/>
  <c r="M69" i="69"/>
  <c r="M70" i="69" s="1"/>
  <c r="I69" i="69"/>
  <c r="I70" i="69" s="1"/>
  <c r="M7" i="69"/>
  <c r="M8" i="69" s="1"/>
  <c r="K7" i="69"/>
  <c r="K8" i="69" s="1"/>
  <c r="I7" i="69"/>
  <c r="G7" i="69"/>
  <c r="G8" i="69" s="1"/>
  <c r="N69" i="69"/>
  <c r="N70" i="69" s="1"/>
  <c r="L69" i="69"/>
  <c r="L70" i="69" s="1"/>
  <c r="J69" i="69"/>
  <c r="J70" i="69" s="1"/>
  <c r="H69" i="69"/>
  <c r="H70" i="69" s="1"/>
  <c r="G69" i="69"/>
  <c r="G70" i="69" s="1"/>
  <c r="N7" i="69"/>
  <c r="N8" i="69" s="1"/>
  <c r="L7" i="69"/>
  <c r="L8" i="69" s="1"/>
  <c r="J7" i="69"/>
  <c r="J8" i="69" s="1"/>
  <c r="H7" i="69"/>
  <c r="H8" i="69" s="1"/>
  <c r="F7" i="68"/>
  <c r="F8" i="68" s="1"/>
  <c r="K10" i="68"/>
  <c r="J8" i="49"/>
  <c r="J7" i="49"/>
  <c r="K11" i="48"/>
  <c r="I11" i="48"/>
  <c r="J11" i="48"/>
  <c r="I70" i="48"/>
  <c r="O7" i="46"/>
  <c r="G19" i="76"/>
  <c r="G20" i="76" s="1"/>
  <c r="F70" i="69"/>
  <c r="F20" i="69"/>
  <c r="N10" i="69"/>
  <c r="M10" i="69"/>
  <c r="L10" i="69"/>
  <c r="K10" i="69"/>
  <c r="J10" i="69"/>
  <c r="I10" i="69"/>
  <c r="H10" i="69"/>
  <c r="G10" i="69"/>
  <c r="F8" i="69"/>
  <c r="M10" i="68"/>
  <c r="L10" i="68"/>
  <c r="J10" i="68"/>
  <c r="I10" i="68"/>
  <c r="H10" i="68"/>
  <c r="G10" i="68"/>
  <c r="F10" i="68"/>
  <c r="F69" i="68"/>
  <c r="F70" i="68" s="1"/>
  <c r="F19" i="68"/>
  <c r="F20" i="68" s="1"/>
  <c r="G7" i="68"/>
  <c r="G13" i="65"/>
  <c r="I13" i="65"/>
  <c r="K13" i="65"/>
  <c r="M13" i="65"/>
  <c r="J18" i="65"/>
  <c r="J19" i="65"/>
  <c r="J22" i="65"/>
  <c r="J24" i="65"/>
  <c r="L24" i="65"/>
  <c r="J25" i="65"/>
  <c r="L27" i="65"/>
  <c r="J35" i="65"/>
  <c r="L35" i="65"/>
  <c r="G38" i="65"/>
  <c r="I38" i="65"/>
  <c r="K38" i="65"/>
  <c r="M38" i="65"/>
  <c r="L50" i="65"/>
  <c r="G7" i="61"/>
  <c r="I7" i="64"/>
  <c r="I10" i="63"/>
  <c r="H10" i="63"/>
  <c r="G10" i="63"/>
  <c r="Q10" i="62"/>
  <c r="P10" i="62"/>
  <c r="O10" i="62"/>
  <c r="M10" i="62"/>
  <c r="L10" i="62"/>
  <c r="K10" i="62"/>
  <c r="F9" i="61"/>
  <c r="F9" i="60"/>
  <c r="F9" i="59"/>
  <c r="F9" i="58"/>
  <c r="J10" i="58" s="1"/>
  <c r="G7" i="56"/>
  <c r="F9" i="51"/>
  <c r="G7" i="51"/>
  <c r="O53" i="49"/>
  <c r="O52" i="49"/>
  <c r="O48" i="49"/>
  <c r="O46" i="49"/>
  <c r="O42" i="49"/>
  <c r="N39" i="49"/>
  <c r="O37" i="49"/>
  <c r="O30" i="49"/>
  <c r="O29" i="49"/>
  <c r="O27" i="49"/>
  <c r="O25" i="49"/>
  <c r="O24" i="49"/>
  <c r="N24" i="49"/>
  <c r="O22" i="49"/>
  <c r="N22" i="49"/>
  <c r="O19" i="49"/>
  <c r="O18" i="49"/>
  <c r="O17" i="49"/>
  <c r="N17" i="49"/>
  <c r="O16" i="49"/>
  <c r="M53" i="49"/>
  <c r="M52" i="49"/>
  <c r="M51" i="49"/>
  <c r="M50" i="49"/>
  <c r="M49" i="49"/>
  <c r="M48" i="49"/>
  <c r="M47" i="49"/>
  <c r="M46" i="49"/>
  <c r="M45" i="49"/>
  <c r="M44" i="49"/>
  <c r="M43" i="49"/>
  <c r="M42" i="49"/>
  <c r="M41" i="49"/>
  <c r="M40" i="49"/>
  <c r="M39" i="49"/>
  <c r="M37" i="49"/>
  <c r="M36" i="49"/>
  <c r="M35" i="49"/>
  <c r="M34" i="49"/>
  <c r="M33" i="49"/>
  <c r="M32" i="49"/>
  <c r="M31" i="49"/>
  <c r="M30" i="49"/>
  <c r="M29" i="49"/>
  <c r="M28" i="49"/>
  <c r="M27" i="49"/>
  <c r="M26" i="49"/>
  <c r="M25" i="49"/>
  <c r="M24" i="49"/>
  <c r="M23" i="49"/>
  <c r="M22" i="49"/>
  <c r="M21" i="49"/>
  <c r="M20" i="49"/>
  <c r="M19" i="49"/>
  <c r="M18" i="49"/>
  <c r="M17" i="49"/>
  <c r="M16" i="49"/>
  <c r="M15" i="49"/>
  <c r="M14" i="49"/>
  <c r="M13" i="49"/>
  <c r="M12" i="49"/>
  <c r="M11" i="49"/>
  <c r="M10" i="49"/>
  <c r="M9" i="49"/>
  <c r="M8" i="49"/>
  <c r="J53" i="49"/>
  <c r="J52" i="49"/>
  <c r="J51" i="49"/>
  <c r="J50" i="49"/>
  <c r="J49" i="49"/>
  <c r="J48" i="49"/>
  <c r="J47" i="49"/>
  <c r="J46" i="49"/>
  <c r="J45" i="49"/>
  <c r="J44" i="49"/>
  <c r="J43" i="49"/>
  <c r="J42" i="49"/>
  <c r="J41" i="49"/>
  <c r="J40" i="49"/>
  <c r="J39" i="49"/>
  <c r="J38" i="49"/>
  <c r="J37" i="49"/>
  <c r="J36" i="49"/>
  <c r="J35" i="49"/>
  <c r="J34" i="49"/>
  <c r="J33" i="49"/>
  <c r="J32" i="49"/>
  <c r="J31" i="49"/>
  <c r="J30" i="49"/>
  <c r="J29" i="49"/>
  <c r="J28" i="49"/>
  <c r="J27" i="49"/>
  <c r="J26" i="49"/>
  <c r="J25" i="49"/>
  <c r="J24" i="49"/>
  <c r="J23" i="49"/>
  <c r="J22" i="49"/>
  <c r="J21" i="49"/>
  <c r="J20" i="49"/>
  <c r="J19" i="49"/>
  <c r="J18" i="49"/>
  <c r="J17" i="49"/>
  <c r="J16" i="49"/>
  <c r="J15" i="49"/>
  <c r="J14" i="49"/>
  <c r="J12" i="49"/>
  <c r="J11" i="49"/>
  <c r="J10" i="49"/>
  <c r="J9" i="49"/>
  <c r="G53" i="49"/>
  <c r="N53" i="49" s="1"/>
  <c r="F53" i="49"/>
  <c r="G52" i="49"/>
  <c r="N52" i="49" s="1"/>
  <c r="F52" i="49"/>
  <c r="G51" i="49"/>
  <c r="N51" i="49" s="1"/>
  <c r="F51" i="49"/>
  <c r="G50" i="49"/>
  <c r="N50" i="49" s="1"/>
  <c r="F50" i="49"/>
  <c r="G49" i="49"/>
  <c r="N49" i="49" s="1"/>
  <c r="F49" i="49"/>
  <c r="G48" i="49"/>
  <c r="N48" i="49" s="1"/>
  <c r="F48" i="49"/>
  <c r="G47" i="49"/>
  <c r="O47" i="49" s="1"/>
  <c r="F47" i="49"/>
  <c r="G46" i="49"/>
  <c r="N46" i="49" s="1"/>
  <c r="F46" i="49"/>
  <c r="G45" i="49"/>
  <c r="N45" i="49" s="1"/>
  <c r="F45" i="49"/>
  <c r="G44" i="49"/>
  <c r="N44" i="49" s="1"/>
  <c r="F44" i="49"/>
  <c r="G43" i="49"/>
  <c r="N43" i="49" s="1"/>
  <c r="F43" i="49"/>
  <c r="G42" i="49"/>
  <c r="N42" i="49" s="1"/>
  <c r="F42" i="49"/>
  <c r="G41" i="49"/>
  <c r="N41" i="49" s="1"/>
  <c r="F41" i="49"/>
  <c r="G40" i="49"/>
  <c r="N40" i="49" s="1"/>
  <c r="F40" i="49"/>
  <c r="G39" i="49"/>
  <c r="O39" i="49" s="1"/>
  <c r="F39" i="49"/>
  <c r="G38" i="49"/>
  <c r="N38" i="49" s="1"/>
  <c r="F38" i="49"/>
  <c r="G37" i="49"/>
  <c r="N37" i="49" s="1"/>
  <c r="F37" i="49"/>
  <c r="G36" i="49"/>
  <c r="N36" i="49" s="1"/>
  <c r="F36" i="49"/>
  <c r="G35" i="49"/>
  <c r="N35" i="49" s="1"/>
  <c r="F35" i="49"/>
  <c r="G34" i="49"/>
  <c r="N34" i="49" s="1"/>
  <c r="F34" i="49"/>
  <c r="G33" i="49"/>
  <c r="N33" i="49" s="1"/>
  <c r="F33" i="49"/>
  <c r="G32" i="49"/>
  <c r="O32" i="49" s="1"/>
  <c r="F32" i="49"/>
  <c r="G31" i="49"/>
  <c r="N31" i="49" s="1"/>
  <c r="F31" i="49"/>
  <c r="G30" i="49"/>
  <c r="N30" i="49" s="1"/>
  <c r="F30" i="49"/>
  <c r="G29" i="49"/>
  <c r="N29" i="49" s="1"/>
  <c r="F29" i="49"/>
  <c r="G28" i="49"/>
  <c r="N28" i="49" s="1"/>
  <c r="F28" i="49"/>
  <c r="G27" i="49"/>
  <c r="N27" i="49" s="1"/>
  <c r="F27" i="49"/>
  <c r="G26" i="49"/>
  <c r="N26" i="49" s="1"/>
  <c r="F26" i="49"/>
  <c r="G25" i="49"/>
  <c r="N25" i="49"/>
  <c r="F25" i="49"/>
  <c r="G24" i="49"/>
  <c r="F24" i="49"/>
  <c r="G23" i="49"/>
  <c r="N23" i="49" s="1"/>
  <c r="F23" i="49"/>
  <c r="G22" i="49"/>
  <c r="F22" i="49"/>
  <c r="G21" i="49"/>
  <c r="O21" i="49" s="1"/>
  <c r="F21" i="49"/>
  <c r="G20" i="49"/>
  <c r="N20" i="49" s="1"/>
  <c r="F20" i="49"/>
  <c r="G19" i="49"/>
  <c r="N19" i="49"/>
  <c r="F19" i="49"/>
  <c r="G18" i="49"/>
  <c r="N18" i="49" s="1"/>
  <c r="F18" i="49"/>
  <c r="G17" i="49"/>
  <c r="F17" i="49"/>
  <c r="G16" i="49"/>
  <c r="N16" i="49" s="1"/>
  <c r="F16" i="49"/>
  <c r="G15" i="49"/>
  <c r="N15" i="49" s="1"/>
  <c r="F15" i="49"/>
  <c r="G14" i="49"/>
  <c r="N14" i="49" s="1"/>
  <c r="F14" i="49"/>
  <c r="G13" i="49"/>
  <c r="O13" i="49" s="1"/>
  <c r="G12" i="49"/>
  <c r="N12" i="49" s="1"/>
  <c r="F12" i="49"/>
  <c r="G11" i="49"/>
  <c r="N11" i="49" s="1"/>
  <c r="F11" i="49"/>
  <c r="G10" i="49"/>
  <c r="O10" i="49" s="1"/>
  <c r="F10" i="49"/>
  <c r="G9" i="49"/>
  <c r="O9" i="49" s="1"/>
  <c r="F9" i="49"/>
  <c r="G8" i="49"/>
  <c r="O8" i="49" s="1"/>
  <c r="F8" i="49"/>
  <c r="L70" i="48"/>
  <c r="K70" i="48"/>
  <c r="J70" i="48"/>
  <c r="H70" i="48"/>
  <c r="K20" i="48"/>
  <c r="K21" i="48" s="1"/>
  <c r="J20" i="48"/>
  <c r="J21" i="48" s="1"/>
  <c r="I20" i="48"/>
  <c r="I21" i="48" s="1"/>
  <c r="G70" i="48"/>
  <c r="G71" i="48" s="1"/>
  <c r="G20" i="44"/>
  <c r="G7" i="44"/>
  <c r="G7" i="48"/>
  <c r="G8" i="48" s="1"/>
  <c r="M7" i="78"/>
  <c r="M8" i="78" s="1"/>
  <c r="L7" i="78"/>
  <c r="L8" i="78" s="1"/>
  <c r="K7" i="78"/>
  <c r="K8" i="78" s="1"/>
  <c r="J7" i="78"/>
  <c r="J8" i="78" s="1"/>
  <c r="I7" i="78"/>
  <c r="H7" i="78"/>
  <c r="H8" i="78" s="1"/>
  <c r="G7" i="78"/>
  <c r="O69" i="77"/>
  <c r="O70" i="77" s="1"/>
  <c r="N69" i="77"/>
  <c r="N70" i="77" s="1"/>
  <c r="M69" i="77"/>
  <c r="M70" i="77" s="1"/>
  <c r="L69" i="77"/>
  <c r="L70" i="77" s="1"/>
  <c r="K69" i="77"/>
  <c r="K70" i="77" s="1"/>
  <c r="O19" i="77"/>
  <c r="O20" i="77" s="1"/>
  <c r="N19" i="77"/>
  <c r="M19" i="77"/>
  <c r="M20" i="77" s="1"/>
  <c r="L19" i="77"/>
  <c r="L20" i="77" s="1"/>
  <c r="K19" i="77"/>
  <c r="K20" i="77" s="1"/>
  <c r="O10" i="77"/>
  <c r="N10" i="77"/>
  <c r="M10" i="77"/>
  <c r="L10" i="77"/>
  <c r="K10" i="77"/>
  <c r="L8" i="77"/>
  <c r="N69" i="76"/>
  <c r="N70" i="76" s="1"/>
  <c r="M69" i="76"/>
  <c r="M70" i="76" s="1"/>
  <c r="L69" i="76"/>
  <c r="K69" i="76"/>
  <c r="K70" i="76" s="1"/>
  <c r="J69" i="76"/>
  <c r="J70" i="76" s="1"/>
  <c r="I69" i="76"/>
  <c r="I70" i="76" s="1"/>
  <c r="H69" i="76"/>
  <c r="H70" i="76" s="1"/>
  <c r="G69" i="76"/>
  <c r="G70" i="76" s="1"/>
  <c r="N19" i="76"/>
  <c r="N20" i="76" s="1"/>
  <c r="M19" i="76"/>
  <c r="M20" i="76" s="1"/>
  <c r="L19" i="76"/>
  <c r="L20" i="76" s="1"/>
  <c r="K19" i="76"/>
  <c r="K20" i="76" s="1"/>
  <c r="J19" i="76"/>
  <c r="J20" i="76" s="1"/>
  <c r="I19" i="76"/>
  <c r="I20" i="76" s="1"/>
  <c r="H19" i="76"/>
  <c r="H20" i="76" s="1"/>
  <c r="N10" i="76"/>
  <c r="M10" i="76"/>
  <c r="L10" i="76"/>
  <c r="K10" i="76"/>
  <c r="J10" i="76"/>
  <c r="I10" i="76"/>
  <c r="H10" i="76"/>
  <c r="G10" i="76"/>
  <c r="N7" i="76"/>
  <c r="M7" i="76"/>
  <c r="L7" i="76"/>
  <c r="L8" i="76" s="1"/>
  <c r="K7" i="76"/>
  <c r="J7" i="76"/>
  <c r="I7" i="76"/>
  <c r="H7" i="76"/>
  <c r="G7" i="76"/>
  <c r="M69" i="68"/>
  <c r="L69" i="68"/>
  <c r="L70" i="68" s="1"/>
  <c r="K69" i="68"/>
  <c r="J69" i="68"/>
  <c r="J70" i="68" s="1"/>
  <c r="I69" i="68"/>
  <c r="H69" i="68"/>
  <c r="H70" i="68" s="1"/>
  <c r="G69" i="68"/>
  <c r="G70" i="68" s="1"/>
  <c r="M19" i="68"/>
  <c r="L19" i="68"/>
  <c r="L20" i="68" s="1"/>
  <c r="K19" i="68"/>
  <c r="J19" i="68"/>
  <c r="J20" i="68" s="1"/>
  <c r="I19" i="68"/>
  <c r="H19" i="68"/>
  <c r="H20" i="68" s="1"/>
  <c r="G19" i="68"/>
  <c r="G20" i="68" s="1"/>
  <c r="M7" i="68"/>
  <c r="L7" i="68"/>
  <c r="L8" i="68" s="1"/>
  <c r="K7" i="68"/>
  <c r="J7" i="68"/>
  <c r="J8" i="68" s="1"/>
  <c r="I7" i="68"/>
  <c r="H7" i="68"/>
  <c r="Q6" i="67"/>
  <c r="P6" i="67"/>
  <c r="G6" i="67"/>
  <c r="K7" i="66"/>
  <c r="J7" i="66"/>
  <c r="I7" i="66"/>
  <c r="H7" i="64"/>
  <c r="H8" i="64" s="1"/>
  <c r="G7" i="64"/>
  <c r="I69" i="63"/>
  <c r="H69" i="63"/>
  <c r="G69" i="63"/>
  <c r="I19" i="63"/>
  <c r="H19" i="63"/>
  <c r="G19" i="63"/>
  <c r="Q7" i="63"/>
  <c r="P7" i="63"/>
  <c r="O7" i="63"/>
  <c r="M7" i="63"/>
  <c r="L7" i="63"/>
  <c r="K7" i="63"/>
  <c r="I7" i="63"/>
  <c r="H7" i="63"/>
  <c r="H8" i="63" s="1"/>
  <c r="G7" i="63"/>
  <c r="Q69" i="62"/>
  <c r="P69" i="62"/>
  <c r="O69" i="62"/>
  <c r="M69" i="62"/>
  <c r="L69" i="62"/>
  <c r="K69" i="62"/>
  <c r="Q19" i="62"/>
  <c r="P19" i="62"/>
  <c r="O19" i="62"/>
  <c r="M19" i="62"/>
  <c r="L19" i="62"/>
  <c r="K19" i="62"/>
  <c r="Q7" i="62"/>
  <c r="P7" i="62"/>
  <c r="P8" i="62" s="1"/>
  <c r="O7" i="62"/>
  <c r="O8" i="62" s="1"/>
  <c r="M7" i="62"/>
  <c r="L7" i="62"/>
  <c r="L8" i="62" s="1"/>
  <c r="K7" i="62"/>
  <c r="I7" i="62"/>
  <c r="I8" i="62" s="1"/>
  <c r="H7" i="62"/>
  <c r="G7" i="62"/>
  <c r="R7" i="61"/>
  <c r="Q7" i="61"/>
  <c r="P7" i="61"/>
  <c r="O7" i="61"/>
  <c r="N7" i="61"/>
  <c r="M7" i="61"/>
  <c r="L7" i="61"/>
  <c r="K7" i="61"/>
  <c r="J7" i="61"/>
  <c r="I7" i="61"/>
  <c r="H7" i="61"/>
  <c r="R7" i="60"/>
  <c r="Q7" i="60"/>
  <c r="P7" i="60"/>
  <c r="O7" i="60"/>
  <c r="N7" i="60"/>
  <c r="M7" i="60"/>
  <c r="L7" i="60"/>
  <c r="K7" i="60"/>
  <c r="J7" i="60"/>
  <c r="I7" i="60"/>
  <c r="H7" i="60"/>
  <c r="G7" i="60"/>
  <c r="L69" i="59"/>
  <c r="K69" i="59"/>
  <c r="J69" i="59"/>
  <c r="I69" i="59"/>
  <c r="H69" i="59"/>
  <c r="G69" i="59"/>
  <c r="L19" i="59"/>
  <c r="K19" i="59"/>
  <c r="J19" i="59"/>
  <c r="I19" i="59"/>
  <c r="H19" i="59"/>
  <c r="G19" i="59"/>
  <c r="R7" i="59"/>
  <c r="Q7" i="59"/>
  <c r="P7" i="59"/>
  <c r="O7" i="59"/>
  <c r="N7" i="59"/>
  <c r="M7" i="59"/>
  <c r="L7" i="59"/>
  <c r="K7" i="59"/>
  <c r="J7" i="59"/>
  <c r="I7" i="59"/>
  <c r="H7" i="59"/>
  <c r="G7" i="59"/>
  <c r="O69" i="58"/>
  <c r="N69" i="58"/>
  <c r="M69" i="58"/>
  <c r="L69" i="58"/>
  <c r="K69" i="58"/>
  <c r="J69" i="58"/>
  <c r="O19" i="58"/>
  <c r="N19" i="58"/>
  <c r="M19" i="58"/>
  <c r="L19" i="58"/>
  <c r="K19" i="58"/>
  <c r="J19" i="58"/>
  <c r="O7" i="58"/>
  <c r="N7" i="58"/>
  <c r="M7" i="58"/>
  <c r="L7" i="58"/>
  <c r="K7" i="58"/>
  <c r="J7" i="58"/>
  <c r="I7" i="58"/>
  <c r="H7" i="58"/>
  <c r="G7" i="58"/>
  <c r="K69" i="56"/>
  <c r="J69" i="56"/>
  <c r="I69" i="56"/>
  <c r="G69" i="56"/>
  <c r="K7" i="56"/>
  <c r="J7" i="56"/>
  <c r="I7" i="56"/>
  <c r="F69" i="51"/>
  <c r="K10" i="51"/>
  <c r="J10" i="51"/>
  <c r="L7" i="51"/>
  <c r="K7" i="51"/>
  <c r="J7" i="51"/>
  <c r="I7" i="51"/>
  <c r="H7" i="51"/>
  <c r="K7" i="48"/>
  <c r="J7" i="48"/>
  <c r="I7" i="48"/>
  <c r="H7" i="48"/>
  <c r="F9" i="44"/>
  <c r="J20" i="44"/>
  <c r="K20" i="44"/>
  <c r="M20" i="44"/>
  <c r="N20" i="44"/>
  <c r="H20" i="44"/>
  <c r="N7" i="44"/>
  <c r="M7" i="44"/>
  <c r="L7" i="44"/>
  <c r="K7" i="44"/>
  <c r="J7" i="44"/>
  <c r="I7" i="44"/>
  <c r="H7" i="44"/>
  <c r="L53" i="35"/>
  <c r="L52" i="35"/>
  <c r="L51" i="35"/>
  <c r="L50" i="35"/>
  <c r="L49" i="35"/>
  <c r="L48" i="35"/>
  <c r="L47" i="35"/>
  <c r="L46" i="35"/>
  <c r="L45" i="35"/>
  <c r="L44" i="35"/>
  <c r="L43" i="35"/>
  <c r="L42" i="35"/>
  <c r="L41" i="35"/>
  <c r="L40" i="35"/>
  <c r="L39" i="35"/>
  <c r="L37" i="35"/>
  <c r="L36" i="35"/>
  <c r="L35" i="35"/>
  <c r="L34" i="35"/>
  <c r="L33" i="35"/>
  <c r="L32" i="35"/>
  <c r="L31" i="35"/>
  <c r="L30" i="35"/>
  <c r="L29" i="35"/>
  <c r="L28" i="35"/>
  <c r="L27" i="35"/>
  <c r="L26" i="35"/>
  <c r="L25" i="35"/>
  <c r="L24" i="35"/>
  <c r="L23" i="35"/>
  <c r="L22" i="35"/>
  <c r="L21" i="35"/>
  <c r="L20" i="35"/>
  <c r="L19" i="35"/>
  <c r="L18" i="35"/>
  <c r="L17" i="35"/>
  <c r="L16" i="35"/>
  <c r="L15" i="35"/>
  <c r="L14" i="35"/>
  <c r="L12" i="35"/>
  <c r="L11" i="35"/>
  <c r="L10" i="35"/>
  <c r="L9" i="35"/>
  <c r="L8" i="35"/>
  <c r="J53" i="35"/>
  <c r="J52" i="35"/>
  <c r="J51" i="35"/>
  <c r="J50" i="35"/>
  <c r="J49" i="35"/>
  <c r="J48" i="35"/>
  <c r="J47" i="35"/>
  <c r="J46" i="35"/>
  <c r="J45" i="35"/>
  <c r="J44" i="35"/>
  <c r="J43" i="35"/>
  <c r="J42" i="35"/>
  <c r="J41" i="35"/>
  <c r="J40" i="35"/>
  <c r="J39" i="35"/>
  <c r="J37" i="35"/>
  <c r="J36" i="35"/>
  <c r="J35" i="35"/>
  <c r="J34" i="35"/>
  <c r="J33" i="35"/>
  <c r="J32" i="35"/>
  <c r="J31" i="35"/>
  <c r="J30" i="35"/>
  <c r="J29" i="35"/>
  <c r="J28" i="35"/>
  <c r="J27" i="35"/>
  <c r="J26" i="35"/>
  <c r="J25" i="35"/>
  <c r="J24" i="35"/>
  <c r="J23" i="35"/>
  <c r="J22" i="35"/>
  <c r="J21" i="35"/>
  <c r="J20" i="35"/>
  <c r="J19" i="35"/>
  <c r="J18" i="35"/>
  <c r="J17" i="35"/>
  <c r="J16" i="35"/>
  <c r="J15" i="35"/>
  <c r="J14" i="35"/>
  <c r="J12" i="35"/>
  <c r="J11" i="35"/>
  <c r="J10" i="35"/>
  <c r="J9" i="35"/>
  <c r="J8" i="35"/>
  <c r="H53" i="35"/>
  <c r="H52" i="35"/>
  <c r="H51" i="35"/>
  <c r="H50" i="35"/>
  <c r="H49" i="35"/>
  <c r="H48" i="35"/>
  <c r="H47" i="35"/>
  <c r="H46" i="35"/>
  <c r="H45" i="35"/>
  <c r="H44" i="35"/>
  <c r="H43" i="35"/>
  <c r="H42" i="35"/>
  <c r="H41" i="35"/>
  <c r="H40" i="35"/>
  <c r="H39" i="35"/>
  <c r="H37" i="35"/>
  <c r="H36" i="35"/>
  <c r="H35" i="35"/>
  <c r="H34" i="35"/>
  <c r="H33" i="35"/>
  <c r="H32" i="35"/>
  <c r="H31" i="35"/>
  <c r="H30" i="35"/>
  <c r="H29" i="35"/>
  <c r="H28" i="35"/>
  <c r="H27" i="35"/>
  <c r="H26" i="35"/>
  <c r="H25" i="35"/>
  <c r="H24" i="35"/>
  <c r="H23" i="35"/>
  <c r="H22" i="35"/>
  <c r="H21" i="35"/>
  <c r="H20" i="35"/>
  <c r="H19" i="35"/>
  <c r="H18" i="35"/>
  <c r="H17" i="35"/>
  <c r="H16" i="35"/>
  <c r="H15" i="35"/>
  <c r="H14" i="35"/>
  <c r="H12" i="35"/>
  <c r="H11" i="35"/>
  <c r="H10" i="35"/>
  <c r="H9" i="35"/>
  <c r="H8" i="35"/>
  <c r="L7" i="35"/>
  <c r="J7" i="35"/>
  <c r="I38" i="35"/>
  <c r="I13" i="35"/>
  <c r="G13" i="35"/>
  <c r="H7" i="35"/>
  <c r="G7" i="34"/>
  <c r="K7" i="91"/>
  <c r="I7" i="91"/>
  <c r="H52" i="91"/>
  <c r="L36" i="91"/>
  <c r="H35" i="91"/>
  <c r="L30" i="91"/>
  <c r="Q38" i="79"/>
  <c r="Q13" i="79"/>
  <c r="Q7" i="79"/>
  <c r="O38" i="79"/>
  <c r="O13" i="79"/>
  <c r="P13" i="79" s="1"/>
  <c r="O7" i="79"/>
  <c r="M38" i="79"/>
  <c r="M13" i="79"/>
  <c r="M7" i="79"/>
  <c r="K38" i="79"/>
  <c r="K13" i="79"/>
  <c r="K7" i="79"/>
  <c r="I38" i="79"/>
  <c r="I13" i="79"/>
  <c r="I7" i="79"/>
  <c r="F53" i="79"/>
  <c r="N53" i="79" s="1"/>
  <c r="F52" i="79"/>
  <c r="L52" i="79" s="1"/>
  <c r="F51" i="79"/>
  <c r="F50" i="79"/>
  <c r="F49" i="79"/>
  <c r="N49" i="79" s="1"/>
  <c r="F48" i="79"/>
  <c r="J48" i="79" s="1"/>
  <c r="F47" i="79"/>
  <c r="J47" i="79" s="1"/>
  <c r="F46" i="79"/>
  <c r="L46" i="79" s="1"/>
  <c r="F45" i="79"/>
  <c r="N45" i="79" s="1"/>
  <c r="F44" i="79"/>
  <c r="R44" i="79" s="1"/>
  <c r="H44" i="79"/>
  <c r="F43" i="79"/>
  <c r="F42" i="79"/>
  <c r="F41" i="79"/>
  <c r="N41" i="79" s="1"/>
  <c r="F40" i="79"/>
  <c r="F39" i="79"/>
  <c r="N39" i="79" s="1"/>
  <c r="F37" i="79"/>
  <c r="L37" i="79" s="1"/>
  <c r="J37" i="79"/>
  <c r="F36" i="79"/>
  <c r="N36" i="79" s="1"/>
  <c r="F35" i="79"/>
  <c r="F34" i="79"/>
  <c r="L34" i="79" s="1"/>
  <c r="F33" i="79"/>
  <c r="J33" i="79" s="1"/>
  <c r="F32" i="79"/>
  <c r="N32" i="79" s="1"/>
  <c r="L32" i="79"/>
  <c r="F31" i="79"/>
  <c r="F30" i="79"/>
  <c r="F29" i="79"/>
  <c r="J29" i="79" s="1"/>
  <c r="F28" i="79"/>
  <c r="L28" i="79" s="1"/>
  <c r="F27" i="79"/>
  <c r="F26" i="79"/>
  <c r="L26" i="79" s="1"/>
  <c r="F25" i="79"/>
  <c r="N25" i="79" s="1"/>
  <c r="F24" i="79"/>
  <c r="L24" i="79"/>
  <c r="F23" i="79"/>
  <c r="F22" i="79"/>
  <c r="L22" i="79"/>
  <c r="F21" i="79"/>
  <c r="J21" i="79" s="1"/>
  <c r="F20" i="79"/>
  <c r="H20" i="79" s="1"/>
  <c r="F19" i="79"/>
  <c r="N19" i="79" s="1"/>
  <c r="H19" i="79"/>
  <c r="F18" i="79"/>
  <c r="L18" i="79" s="1"/>
  <c r="F17" i="79"/>
  <c r="L17" i="79" s="1"/>
  <c r="F16" i="79"/>
  <c r="H16" i="79" s="1"/>
  <c r="F15" i="79"/>
  <c r="R15" i="79"/>
  <c r="F14" i="79"/>
  <c r="L14" i="79" s="1"/>
  <c r="F12" i="79"/>
  <c r="J12" i="79" s="1"/>
  <c r="F11" i="79"/>
  <c r="F10" i="79"/>
  <c r="L10" i="79" s="1"/>
  <c r="F9" i="79"/>
  <c r="L9" i="79" s="1"/>
  <c r="F8" i="79"/>
  <c r="F53" i="29"/>
  <c r="P53" i="29" s="1"/>
  <c r="F52" i="29"/>
  <c r="J52" i="29" s="1"/>
  <c r="F51" i="29"/>
  <c r="F50" i="29"/>
  <c r="J50" i="29" s="1"/>
  <c r="F49" i="29"/>
  <c r="J49" i="29" s="1"/>
  <c r="F48" i="29"/>
  <c r="H48" i="29" s="1"/>
  <c r="F47" i="29"/>
  <c r="F46" i="29"/>
  <c r="H46" i="29" s="1"/>
  <c r="F45" i="29"/>
  <c r="L45" i="29" s="1"/>
  <c r="F44" i="29"/>
  <c r="F43" i="29"/>
  <c r="P43" i="29" s="1"/>
  <c r="F42" i="29"/>
  <c r="H42" i="29" s="1"/>
  <c r="F41" i="29"/>
  <c r="N41" i="29"/>
  <c r="F40" i="29"/>
  <c r="H40" i="29" s="1"/>
  <c r="F39" i="29"/>
  <c r="P39" i="29"/>
  <c r="F37" i="29"/>
  <c r="F36" i="29"/>
  <c r="F35" i="29"/>
  <c r="N35" i="29" s="1"/>
  <c r="F34" i="29"/>
  <c r="N34" i="29" s="1"/>
  <c r="F33" i="29"/>
  <c r="F32" i="29"/>
  <c r="H32" i="29" s="1"/>
  <c r="F31" i="29"/>
  <c r="J31" i="29" s="1"/>
  <c r="F30" i="29"/>
  <c r="F29" i="29"/>
  <c r="F28" i="29"/>
  <c r="H28" i="29" s="1"/>
  <c r="L28" i="29"/>
  <c r="F27" i="29"/>
  <c r="F26" i="29"/>
  <c r="L26" i="29" s="1"/>
  <c r="F25" i="29"/>
  <c r="F24" i="29"/>
  <c r="H24" i="29"/>
  <c r="F23" i="29"/>
  <c r="L23" i="29" s="1"/>
  <c r="F22" i="29"/>
  <c r="F21" i="29"/>
  <c r="F20" i="29"/>
  <c r="F19" i="29"/>
  <c r="F18" i="29"/>
  <c r="F17" i="29"/>
  <c r="F16" i="29"/>
  <c r="J16" i="29" s="1"/>
  <c r="F15" i="29"/>
  <c r="F14" i="29"/>
  <c r="F12" i="29"/>
  <c r="F11" i="29"/>
  <c r="F10" i="29"/>
  <c r="F9" i="29"/>
  <c r="P9" i="29" s="1"/>
  <c r="F8" i="29"/>
  <c r="L8" i="29" s="1"/>
  <c r="O38" i="29"/>
  <c r="O13" i="29"/>
  <c r="O7" i="29"/>
  <c r="M38" i="29"/>
  <c r="M13" i="29"/>
  <c r="M7" i="29"/>
  <c r="M7" i="65"/>
  <c r="K38" i="29"/>
  <c r="K13" i="29"/>
  <c r="K7" i="29"/>
  <c r="K7" i="65"/>
  <c r="I38" i="29"/>
  <c r="I13" i="29"/>
  <c r="I7" i="29"/>
  <c r="I7" i="65"/>
  <c r="H47" i="29"/>
  <c r="G38" i="29"/>
  <c r="H26" i="29"/>
  <c r="H18" i="29"/>
  <c r="H17" i="29"/>
  <c r="G13" i="29"/>
  <c r="H10" i="29"/>
  <c r="G7" i="29"/>
  <c r="F53" i="65"/>
  <c r="F52" i="65"/>
  <c r="H52" i="65" s="1"/>
  <c r="J52" i="65"/>
  <c r="F51" i="65"/>
  <c r="F50" i="65"/>
  <c r="J50" i="65" s="1"/>
  <c r="F49" i="65"/>
  <c r="L49" i="65" s="1"/>
  <c r="F48" i="65"/>
  <c r="H48" i="65" s="1"/>
  <c r="F47" i="65"/>
  <c r="J47" i="65" s="1"/>
  <c r="F46" i="65"/>
  <c r="L46" i="65" s="1"/>
  <c r="F45" i="65"/>
  <c r="H45" i="65" s="1"/>
  <c r="F44" i="65"/>
  <c r="J44" i="65" s="1"/>
  <c r="F43" i="65"/>
  <c r="J43" i="65" s="1"/>
  <c r="F42" i="65"/>
  <c r="F41" i="65"/>
  <c r="N41" i="65" s="1"/>
  <c r="F40" i="65"/>
  <c r="L40" i="65" s="1"/>
  <c r="F39" i="65"/>
  <c r="L39" i="65" s="1"/>
  <c r="J39" i="65"/>
  <c r="F37" i="65"/>
  <c r="H37" i="65" s="1"/>
  <c r="F36" i="65"/>
  <c r="F35" i="65"/>
  <c r="F34" i="65"/>
  <c r="J34" i="65" s="1"/>
  <c r="F33" i="65"/>
  <c r="F32" i="65"/>
  <c r="H32" i="65" s="1"/>
  <c r="F31" i="65"/>
  <c r="H31" i="65" s="1"/>
  <c r="F30" i="65"/>
  <c r="H30" i="65" s="1"/>
  <c r="J30" i="65"/>
  <c r="F29" i="65"/>
  <c r="H29" i="65" s="1"/>
  <c r="F28" i="65"/>
  <c r="L28" i="65"/>
  <c r="F27" i="65"/>
  <c r="F26" i="65"/>
  <c r="J26" i="65" s="1"/>
  <c r="F25" i="65"/>
  <c r="L25" i="65" s="1"/>
  <c r="F24" i="65"/>
  <c r="H24" i="65"/>
  <c r="F23" i="65"/>
  <c r="F22" i="65"/>
  <c r="L22" i="65"/>
  <c r="F21" i="65"/>
  <c r="J21" i="65"/>
  <c r="L21" i="65"/>
  <c r="F20" i="65"/>
  <c r="F19" i="65"/>
  <c r="L19" i="65" s="1"/>
  <c r="F18" i="65"/>
  <c r="H18" i="65" s="1"/>
  <c r="F17" i="65"/>
  <c r="L17" i="65" s="1"/>
  <c r="F16" i="65"/>
  <c r="L16" i="65" s="1"/>
  <c r="F15" i="65"/>
  <c r="L15" i="65"/>
  <c r="F14" i="65"/>
  <c r="L14" i="65" s="1"/>
  <c r="F12" i="65"/>
  <c r="J12" i="65" s="1"/>
  <c r="F11" i="65"/>
  <c r="H11" i="65" s="1"/>
  <c r="F10" i="65"/>
  <c r="N10" i="65" s="1"/>
  <c r="F9" i="65"/>
  <c r="F8" i="65"/>
  <c r="G7" i="65"/>
  <c r="M38" i="52"/>
  <c r="M13" i="52"/>
  <c r="M7" i="52"/>
  <c r="K38" i="52"/>
  <c r="K13" i="52"/>
  <c r="K7" i="52"/>
  <c r="I38" i="52"/>
  <c r="I13" i="52"/>
  <c r="I7" i="52"/>
  <c r="K7" i="50"/>
  <c r="I7" i="50"/>
  <c r="F53" i="50"/>
  <c r="F52" i="50"/>
  <c r="F51" i="50"/>
  <c r="H51" i="50" s="1"/>
  <c r="F50" i="50"/>
  <c r="H50" i="50" s="1"/>
  <c r="F49" i="50"/>
  <c r="J49" i="50" s="1"/>
  <c r="F48" i="50"/>
  <c r="H48" i="50" s="1"/>
  <c r="F47" i="50"/>
  <c r="F46" i="50"/>
  <c r="H46" i="50" s="1"/>
  <c r="F45" i="50"/>
  <c r="J45" i="50" s="1"/>
  <c r="F44" i="50"/>
  <c r="F43" i="50"/>
  <c r="F42" i="50"/>
  <c r="F41" i="50"/>
  <c r="F40" i="50"/>
  <c r="F39" i="50"/>
  <c r="F37" i="50"/>
  <c r="F36" i="50"/>
  <c r="F35" i="50"/>
  <c r="F34" i="50"/>
  <c r="F33" i="50"/>
  <c r="J33" i="50" s="1"/>
  <c r="F32" i="50"/>
  <c r="H32" i="50" s="1"/>
  <c r="F31" i="50"/>
  <c r="F30" i="50"/>
  <c r="H30" i="50" s="1"/>
  <c r="F29" i="50"/>
  <c r="F28" i="50"/>
  <c r="H28" i="50" s="1"/>
  <c r="F27" i="50"/>
  <c r="F26" i="50"/>
  <c r="J26" i="50" s="1"/>
  <c r="F25" i="50"/>
  <c r="H25" i="50" s="1"/>
  <c r="F24" i="50"/>
  <c r="J24" i="50"/>
  <c r="F23" i="50"/>
  <c r="F22" i="50"/>
  <c r="J22" i="50" s="1"/>
  <c r="F21" i="50"/>
  <c r="F20" i="50"/>
  <c r="H20" i="50"/>
  <c r="F19" i="50"/>
  <c r="F18" i="50"/>
  <c r="F17" i="50"/>
  <c r="F16" i="50"/>
  <c r="F15" i="50"/>
  <c r="H15" i="50" s="1"/>
  <c r="F14" i="50"/>
  <c r="F12" i="50"/>
  <c r="J12" i="50" s="1"/>
  <c r="F11" i="50"/>
  <c r="J11" i="50" s="1"/>
  <c r="F10" i="50"/>
  <c r="F9" i="50"/>
  <c r="H9" i="50" s="1"/>
  <c r="F8" i="50"/>
  <c r="K7" i="47"/>
  <c r="I7" i="47"/>
  <c r="F53" i="47"/>
  <c r="J53" i="47" s="1"/>
  <c r="F52" i="47"/>
  <c r="J52" i="47" s="1"/>
  <c r="F51" i="47"/>
  <c r="F50" i="47"/>
  <c r="F49" i="47"/>
  <c r="F48" i="47"/>
  <c r="J48" i="47" s="1"/>
  <c r="F47" i="47"/>
  <c r="F46" i="47"/>
  <c r="F45" i="47"/>
  <c r="F44" i="47"/>
  <c r="H44" i="47" s="1"/>
  <c r="F43" i="47"/>
  <c r="F42" i="47"/>
  <c r="F41" i="47"/>
  <c r="L41" i="47" s="1"/>
  <c r="F40" i="47"/>
  <c r="F39" i="47"/>
  <c r="F37" i="47"/>
  <c r="F36" i="47"/>
  <c r="H36" i="47" s="1"/>
  <c r="F35" i="47"/>
  <c r="F34" i="47"/>
  <c r="F33" i="47"/>
  <c r="F32" i="47"/>
  <c r="F31" i="47"/>
  <c r="F30" i="47"/>
  <c r="F29" i="47"/>
  <c r="J29" i="47" s="1"/>
  <c r="F28" i="47"/>
  <c r="H28" i="47" s="1"/>
  <c r="F27" i="47"/>
  <c r="H27" i="47" s="1"/>
  <c r="F26" i="47"/>
  <c r="F25" i="47"/>
  <c r="H25" i="47"/>
  <c r="F24" i="47"/>
  <c r="F23" i="47"/>
  <c r="F22" i="47"/>
  <c r="F21" i="47"/>
  <c r="H21" i="47" s="1"/>
  <c r="F20" i="47"/>
  <c r="J20" i="47" s="1"/>
  <c r="F19" i="47"/>
  <c r="F18" i="47"/>
  <c r="F17" i="47"/>
  <c r="F16" i="47"/>
  <c r="H16" i="47" s="1"/>
  <c r="F15" i="47"/>
  <c r="F14" i="47"/>
  <c r="F12" i="47"/>
  <c r="H12" i="47" s="1"/>
  <c r="F11" i="47"/>
  <c r="H11" i="47" s="1"/>
  <c r="F10" i="47"/>
  <c r="F9" i="47"/>
  <c r="F8" i="47"/>
  <c r="J8" i="47" s="1"/>
  <c r="M7" i="46"/>
  <c r="K7" i="46"/>
  <c r="I7" i="46"/>
  <c r="F53" i="46"/>
  <c r="F52" i="46"/>
  <c r="F51" i="46"/>
  <c r="F50" i="46"/>
  <c r="F49" i="46"/>
  <c r="F48" i="46"/>
  <c r="F47" i="46"/>
  <c r="F46" i="46"/>
  <c r="F45" i="46"/>
  <c r="F44" i="46"/>
  <c r="P44" i="46" s="1"/>
  <c r="F43" i="46"/>
  <c r="F42" i="46"/>
  <c r="F41" i="46"/>
  <c r="F40" i="46"/>
  <c r="P40" i="46" s="1"/>
  <c r="F39" i="46"/>
  <c r="F37" i="46"/>
  <c r="H37" i="46" s="1"/>
  <c r="F36" i="46"/>
  <c r="F35" i="46"/>
  <c r="F34" i="46"/>
  <c r="F33" i="46"/>
  <c r="F32" i="46"/>
  <c r="F31" i="46"/>
  <c r="P31" i="46"/>
  <c r="F30" i="46"/>
  <c r="H30" i="46" s="1"/>
  <c r="F29" i="46"/>
  <c r="F28" i="46"/>
  <c r="F27" i="46"/>
  <c r="H27" i="46" s="1"/>
  <c r="F26" i="46"/>
  <c r="H26" i="46" s="1"/>
  <c r="F25" i="46"/>
  <c r="F24" i="46"/>
  <c r="F23" i="46"/>
  <c r="F22" i="46"/>
  <c r="F21" i="46"/>
  <c r="F20" i="46"/>
  <c r="F19" i="46"/>
  <c r="F18" i="46"/>
  <c r="F17" i="46"/>
  <c r="F16" i="46"/>
  <c r="F15" i="46"/>
  <c r="F14" i="46"/>
  <c r="F12" i="46"/>
  <c r="P12" i="46" s="1"/>
  <c r="F11" i="46"/>
  <c r="P11" i="46" s="1"/>
  <c r="F10" i="46"/>
  <c r="F9" i="46"/>
  <c r="F8" i="46"/>
  <c r="H46" i="47"/>
  <c r="H39" i="47"/>
  <c r="H24" i="47"/>
  <c r="H17" i="47"/>
  <c r="G7" i="47"/>
  <c r="F38" i="50"/>
  <c r="H24" i="50"/>
  <c r="F13" i="50"/>
  <c r="G7" i="50"/>
  <c r="N50" i="52"/>
  <c r="H49" i="52"/>
  <c r="H48" i="52"/>
  <c r="N46" i="52"/>
  <c r="L42" i="52"/>
  <c r="J40" i="52"/>
  <c r="F37" i="52"/>
  <c r="F36" i="52"/>
  <c r="F35" i="52"/>
  <c r="H35" i="52" s="1"/>
  <c r="F34" i="52"/>
  <c r="F33" i="52"/>
  <c r="N33" i="52" s="1"/>
  <c r="F32" i="52"/>
  <c r="H32" i="52" s="1"/>
  <c r="F31" i="52"/>
  <c r="F30" i="52"/>
  <c r="F29" i="52"/>
  <c r="H29" i="52" s="1"/>
  <c r="F28" i="52"/>
  <c r="F27" i="52"/>
  <c r="F26" i="52"/>
  <c r="F25" i="52"/>
  <c r="F24" i="52"/>
  <c r="F23" i="52"/>
  <c r="F22" i="52"/>
  <c r="H22" i="52"/>
  <c r="F21" i="52"/>
  <c r="F20" i="52"/>
  <c r="F19" i="52"/>
  <c r="F18" i="52"/>
  <c r="H18" i="52" s="1"/>
  <c r="F17" i="52"/>
  <c r="H17" i="52"/>
  <c r="F16" i="52"/>
  <c r="F15" i="52"/>
  <c r="L15" i="52" s="1"/>
  <c r="N15" i="52"/>
  <c r="F14" i="52"/>
  <c r="G13" i="52"/>
  <c r="F12" i="52"/>
  <c r="H12" i="52" s="1"/>
  <c r="F11" i="52"/>
  <c r="L11" i="52" s="1"/>
  <c r="F10" i="52"/>
  <c r="F9" i="52"/>
  <c r="F8" i="52"/>
  <c r="G7" i="52"/>
  <c r="H42" i="79"/>
  <c r="G38" i="79"/>
  <c r="H27" i="79"/>
  <c r="H24" i="79"/>
  <c r="H22" i="79"/>
  <c r="H17" i="79"/>
  <c r="G13" i="79"/>
  <c r="G7" i="79"/>
  <c r="G7" i="91"/>
  <c r="F38" i="46"/>
  <c r="G7" i="46"/>
  <c r="F53" i="45"/>
  <c r="H53" i="45" s="1"/>
  <c r="N52" i="45"/>
  <c r="F52" i="45"/>
  <c r="N51" i="45"/>
  <c r="F51" i="45"/>
  <c r="J51" i="45" s="1"/>
  <c r="N50" i="45"/>
  <c r="F50" i="45"/>
  <c r="N49" i="45"/>
  <c r="F49" i="45"/>
  <c r="J49" i="45" s="1"/>
  <c r="F48" i="45"/>
  <c r="N48" i="45" s="1"/>
  <c r="F47" i="45"/>
  <c r="N46" i="45"/>
  <c r="F46" i="45"/>
  <c r="H46" i="45" s="1"/>
  <c r="N45" i="45"/>
  <c r="F45" i="45"/>
  <c r="H45" i="45" s="1"/>
  <c r="F44" i="45"/>
  <c r="N44" i="45" s="1"/>
  <c r="F43" i="45"/>
  <c r="H43" i="45" s="1"/>
  <c r="J43" i="45"/>
  <c r="N42" i="45"/>
  <c r="F42" i="45"/>
  <c r="H42" i="45" s="1"/>
  <c r="N41" i="45"/>
  <c r="F41" i="45"/>
  <c r="H41" i="45" s="1"/>
  <c r="F40" i="45"/>
  <c r="F39" i="45"/>
  <c r="N37" i="45"/>
  <c r="F37" i="45"/>
  <c r="H37" i="45" s="1"/>
  <c r="N36" i="45"/>
  <c r="F36" i="45"/>
  <c r="J36" i="45" s="1"/>
  <c r="N35" i="45"/>
  <c r="F35" i="45"/>
  <c r="H35" i="45" s="1"/>
  <c r="N34" i="45"/>
  <c r="F34" i="45"/>
  <c r="N33" i="45"/>
  <c r="F33" i="45"/>
  <c r="N32" i="45"/>
  <c r="F32" i="45"/>
  <c r="F31" i="45"/>
  <c r="H31" i="45" s="1"/>
  <c r="N30" i="45"/>
  <c r="F30" i="45"/>
  <c r="H30" i="45" s="1"/>
  <c r="F29" i="45"/>
  <c r="N28" i="45"/>
  <c r="F28" i="45"/>
  <c r="H28" i="45" s="1"/>
  <c r="L28" i="45"/>
  <c r="N27" i="45"/>
  <c r="F27" i="45"/>
  <c r="J27" i="45"/>
  <c r="N26" i="45"/>
  <c r="F26" i="45"/>
  <c r="L26" i="45" s="1"/>
  <c r="H26" i="45"/>
  <c r="N25" i="45"/>
  <c r="F25" i="45"/>
  <c r="N24" i="45"/>
  <c r="F24" i="45"/>
  <c r="H24" i="45"/>
  <c r="N23" i="45"/>
  <c r="F23" i="45"/>
  <c r="L23" i="45"/>
  <c r="N22" i="45"/>
  <c r="F22" i="45"/>
  <c r="H22" i="45" s="1"/>
  <c r="N21" i="45"/>
  <c r="F21" i="45"/>
  <c r="H21" i="45" s="1"/>
  <c r="F20" i="45"/>
  <c r="J20" i="45" s="1"/>
  <c r="L20" i="45"/>
  <c r="N19" i="45"/>
  <c r="F19" i="45"/>
  <c r="L19" i="45" s="1"/>
  <c r="N18" i="45"/>
  <c r="F18" i="45"/>
  <c r="N17" i="45"/>
  <c r="F17" i="45"/>
  <c r="J17" i="45" s="1"/>
  <c r="H17" i="45"/>
  <c r="N16" i="45"/>
  <c r="F16" i="45"/>
  <c r="L16" i="45" s="1"/>
  <c r="N15" i="45"/>
  <c r="F15" i="45"/>
  <c r="F14" i="45"/>
  <c r="H14" i="45" s="1"/>
  <c r="F12" i="45"/>
  <c r="L12" i="45"/>
  <c r="F11" i="45"/>
  <c r="J11" i="45" s="1"/>
  <c r="N10" i="45"/>
  <c r="F10" i="45"/>
  <c r="H10" i="45" s="1"/>
  <c r="F9" i="45"/>
  <c r="H9" i="45" s="1"/>
  <c r="F8" i="45"/>
  <c r="N8" i="45" s="1"/>
  <c r="M7" i="45"/>
  <c r="K7" i="45"/>
  <c r="I7" i="45"/>
  <c r="G7" i="45"/>
  <c r="M7" i="40"/>
  <c r="K7" i="40"/>
  <c r="I7" i="40"/>
  <c r="G7" i="40"/>
  <c r="I13" i="34"/>
  <c r="G13" i="34"/>
  <c r="K13" i="34"/>
  <c r="M13" i="34"/>
  <c r="O13" i="34"/>
  <c r="P13" i="34" s="1"/>
  <c r="O38" i="34"/>
  <c r="G38" i="34"/>
  <c r="I38" i="34"/>
  <c r="K38" i="34"/>
  <c r="M38" i="34"/>
  <c r="O38" i="33"/>
  <c r="G38" i="33"/>
  <c r="I38" i="33"/>
  <c r="K38" i="33"/>
  <c r="M38" i="33"/>
  <c r="O13" i="33"/>
  <c r="G13" i="33"/>
  <c r="I13" i="33"/>
  <c r="K13" i="33"/>
  <c r="M13" i="33"/>
  <c r="O7" i="34"/>
  <c r="F8" i="34"/>
  <c r="H8" i="34" s="1"/>
  <c r="F9" i="34"/>
  <c r="J9" i="34" s="1"/>
  <c r="F10" i="34"/>
  <c r="L10" i="34" s="1"/>
  <c r="H10" i="34"/>
  <c r="F11" i="34"/>
  <c r="J11" i="34" s="1"/>
  <c r="N11" i="34"/>
  <c r="F12" i="34"/>
  <c r="M7" i="34"/>
  <c r="K7" i="34"/>
  <c r="I7" i="34"/>
  <c r="O7" i="33"/>
  <c r="F8" i="33"/>
  <c r="H8" i="33" s="1"/>
  <c r="F9" i="33"/>
  <c r="J9" i="33" s="1"/>
  <c r="F10" i="33"/>
  <c r="J10" i="33" s="1"/>
  <c r="F11" i="33"/>
  <c r="F12" i="33"/>
  <c r="N12" i="33" s="1"/>
  <c r="M7" i="33"/>
  <c r="K7" i="33"/>
  <c r="I7" i="33"/>
  <c r="G7" i="33"/>
  <c r="F53" i="34"/>
  <c r="L53" i="34" s="1"/>
  <c r="F52" i="34"/>
  <c r="H52" i="34" s="1"/>
  <c r="F51" i="34"/>
  <c r="J51" i="34"/>
  <c r="F50" i="34"/>
  <c r="J50" i="34" s="1"/>
  <c r="F49" i="34"/>
  <c r="J49" i="34" s="1"/>
  <c r="F48" i="34"/>
  <c r="H48" i="34" s="1"/>
  <c r="F47" i="34"/>
  <c r="J47" i="34" s="1"/>
  <c r="F46" i="34"/>
  <c r="H46" i="34" s="1"/>
  <c r="F45" i="34"/>
  <c r="P45" i="34" s="1"/>
  <c r="F44" i="34"/>
  <c r="F43" i="34"/>
  <c r="F42" i="34"/>
  <c r="J42" i="34" s="1"/>
  <c r="F41" i="34"/>
  <c r="F40" i="34"/>
  <c r="F39" i="34"/>
  <c r="H39" i="34" s="1"/>
  <c r="F37" i="34"/>
  <c r="L37" i="34" s="1"/>
  <c r="F36" i="34"/>
  <c r="F35" i="34"/>
  <c r="J35" i="34" s="1"/>
  <c r="F34" i="34"/>
  <c r="F33" i="34"/>
  <c r="J33" i="34" s="1"/>
  <c r="F32" i="34"/>
  <c r="N32" i="34" s="1"/>
  <c r="F31" i="34"/>
  <c r="F30" i="34"/>
  <c r="H30" i="34" s="1"/>
  <c r="F29" i="34"/>
  <c r="J29" i="34" s="1"/>
  <c r="F28" i="34"/>
  <c r="H28" i="34" s="1"/>
  <c r="F27" i="34"/>
  <c r="J27" i="34" s="1"/>
  <c r="F26" i="34"/>
  <c r="F25" i="34"/>
  <c r="H25" i="34" s="1"/>
  <c r="F24" i="34"/>
  <c r="F23" i="34"/>
  <c r="F22" i="34"/>
  <c r="F21" i="34"/>
  <c r="N21" i="34" s="1"/>
  <c r="F20" i="34"/>
  <c r="J20" i="34" s="1"/>
  <c r="F19" i="34"/>
  <c r="F18" i="34"/>
  <c r="J18" i="34" s="1"/>
  <c r="F17" i="34"/>
  <c r="F16" i="34"/>
  <c r="F15" i="34"/>
  <c r="F14" i="34"/>
  <c r="L14" i="34" s="1"/>
  <c r="F53" i="33"/>
  <c r="L53" i="33" s="1"/>
  <c r="F52" i="33"/>
  <c r="J52" i="33" s="1"/>
  <c r="F51" i="33"/>
  <c r="J51" i="33" s="1"/>
  <c r="F50" i="33"/>
  <c r="F49" i="33"/>
  <c r="J49" i="33" s="1"/>
  <c r="F48" i="33"/>
  <c r="F47" i="33"/>
  <c r="J47" i="33" s="1"/>
  <c r="F46" i="33"/>
  <c r="H46" i="33" s="1"/>
  <c r="F45" i="33"/>
  <c r="F44" i="33"/>
  <c r="H44" i="33" s="1"/>
  <c r="F43" i="33"/>
  <c r="J43" i="33" s="1"/>
  <c r="F42" i="33"/>
  <c r="F41" i="33"/>
  <c r="H41" i="33" s="1"/>
  <c r="F40" i="33"/>
  <c r="J40" i="33" s="1"/>
  <c r="F39" i="33"/>
  <c r="F37" i="33"/>
  <c r="L37" i="33" s="1"/>
  <c r="F36" i="33"/>
  <c r="J36" i="33" s="1"/>
  <c r="F35" i="33"/>
  <c r="J35" i="33" s="1"/>
  <c r="F34" i="33"/>
  <c r="L34" i="33" s="1"/>
  <c r="F33" i="33"/>
  <c r="F32" i="33"/>
  <c r="L32" i="33" s="1"/>
  <c r="F31" i="33"/>
  <c r="H31" i="33" s="1"/>
  <c r="F30" i="33"/>
  <c r="L30" i="33" s="1"/>
  <c r="F29" i="33"/>
  <c r="J29" i="33" s="1"/>
  <c r="F28" i="33"/>
  <c r="F27" i="33"/>
  <c r="H27" i="33" s="1"/>
  <c r="F26" i="33"/>
  <c r="L26" i="33" s="1"/>
  <c r="F25" i="33"/>
  <c r="H25" i="33" s="1"/>
  <c r="F24" i="33"/>
  <c r="F23" i="33"/>
  <c r="L23" i="33" s="1"/>
  <c r="F22" i="33"/>
  <c r="F21" i="33"/>
  <c r="J21" i="33" s="1"/>
  <c r="F20" i="33"/>
  <c r="F19" i="33"/>
  <c r="H19" i="33" s="1"/>
  <c r="F18" i="33"/>
  <c r="L18" i="33" s="1"/>
  <c r="F17" i="33"/>
  <c r="H17" i="33" s="1"/>
  <c r="J17" i="33"/>
  <c r="F16" i="33"/>
  <c r="H16" i="33" s="1"/>
  <c r="F15" i="33"/>
  <c r="F14" i="33"/>
  <c r="L14" i="33" s="1"/>
  <c r="O7" i="32"/>
  <c r="M7" i="32"/>
  <c r="K7" i="32"/>
  <c r="I7" i="32"/>
  <c r="G7" i="32"/>
  <c r="F53" i="32"/>
  <c r="F52" i="32"/>
  <c r="F51" i="32"/>
  <c r="F50" i="32"/>
  <c r="F49" i="32"/>
  <c r="F48" i="32"/>
  <c r="F47" i="32"/>
  <c r="F46" i="32"/>
  <c r="F45" i="32"/>
  <c r="F44" i="32"/>
  <c r="F43" i="32"/>
  <c r="F42" i="32"/>
  <c r="F41" i="32"/>
  <c r="F40" i="32"/>
  <c r="F39" i="32"/>
  <c r="F37" i="32"/>
  <c r="F36" i="32"/>
  <c r="F35" i="32"/>
  <c r="F34" i="32"/>
  <c r="F33" i="32"/>
  <c r="F32" i="32"/>
  <c r="F31" i="32"/>
  <c r="F30" i="32"/>
  <c r="F29" i="32"/>
  <c r="F28" i="32"/>
  <c r="F27" i="32"/>
  <c r="F26" i="32"/>
  <c r="F25" i="32"/>
  <c r="F24" i="32"/>
  <c r="F23" i="32"/>
  <c r="F22" i="32"/>
  <c r="F21" i="32"/>
  <c r="F20" i="32"/>
  <c r="F19" i="32"/>
  <c r="F18" i="32"/>
  <c r="F17" i="32"/>
  <c r="F16" i="32"/>
  <c r="F15" i="32"/>
  <c r="F14" i="32"/>
  <c r="F12" i="32"/>
  <c r="F11" i="32"/>
  <c r="F10" i="32"/>
  <c r="F9" i="32"/>
  <c r="F8" i="32"/>
  <c r="H8" i="32" s="1"/>
  <c r="U7" i="31"/>
  <c r="S7" i="31"/>
  <c r="Q7" i="31"/>
  <c r="O7" i="31"/>
  <c r="M7" i="31"/>
  <c r="K7" i="31"/>
  <c r="I7" i="31"/>
  <c r="G7" i="31"/>
  <c r="F13" i="31"/>
  <c r="L46" i="91"/>
  <c r="L45" i="91"/>
  <c r="L44" i="91"/>
  <c r="L39" i="91"/>
  <c r="L37" i="91"/>
  <c r="L35" i="91"/>
  <c r="L34" i="91"/>
  <c r="L33" i="91"/>
  <c r="L31" i="91"/>
  <c r="L28" i="91"/>
  <c r="L27" i="91"/>
  <c r="L26" i="91"/>
  <c r="L25" i="91"/>
  <c r="L24" i="91"/>
  <c r="L23" i="91"/>
  <c r="L22" i="91"/>
  <c r="L21" i="91"/>
  <c r="L19" i="91"/>
  <c r="L17" i="91"/>
  <c r="L15" i="91"/>
  <c r="L11" i="91"/>
  <c r="L10" i="91"/>
  <c r="L9" i="91"/>
  <c r="R53" i="79"/>
  <c r="P53" i="79"/>
  <c r="L53" i="79"/>
  <c r="R52" i="79"/>
  <c r="P52" i="79"/>
  <c r="P51" i="79"/>
  <c r="R50" i="79"/>
  <c r="P50" i="79"/>
  <c r="P49" i="79"/>
  <c r="L49" i="79"/>
  <c r="P48" i="79"/>
  <c r="P47" i="79"/>
  <c r="R46" i="79"/>
  <c r="P46" i="79"/>
  <c r="R45" i="79"/>
  <c r="P45" i="79"/>
  <c r="L45" i="79"/>
  <c r="J45" i="79"/>
  <c r="L44" i="79"/>
  <c r="P43" i="79"/>
  <c r="R42" i="79"/>
  <c r="P42" i="79"/>
  <c r="J42" i="79"/>
  <c r="R41" i="79"/>
  <c r="P41" i="79"/>
  <c r="P40" i="79"/>
  <c r="R39" i="79"/>
  <c r="P39" i="79"/>
  <c r="J39" i="79"/>
  <c r="R37" i="79"/>
  <c r="P37" i="79"/>
  <c r="N37" i="79"/>
  <c r="P36" i="79"/>
  <c r="R35" i="79"/>
  <c r="P35" i="79"/>
  <c r="P34" i="79"/>
  <c r="R33" i="79"/>
  <c r="P33" i="79"/>
  <c r="L33" i="79"/>
  <c r="P32" i="79"/>
  <c r="P31" i="79"/>
  <c r="R30" i="79"/>
  <c r="P30" i="79"/>
  <c r="J30" i="79"/>
  <c r="P29" i="79"/>
  <c r="R28" i="79"/>
  <c r="P28" i="79"/>
  <c r="J28" i="79"/>
  <c r="R27" i="79"/>
  <c r="P27" i="79"/>
  <c r="P26" i="79"/>
  <c r="N26" i="79"/>
  <c r="J26" i="79"/>
  <c r="R25" i="79"/>
  <c r="P25" i="79"/>
  <c r="J25" i="79"/>
  <c r="R24" i="79"/>
  <c r="P24" i="79"/>
  <c r="N24" i="79"/>
  <c r="J24" i="79"/>
  <c r="R23" i="79"/>
  <c r="P23" i="79"/>
  <c r="L23" i="79"/>
  <c r="J23" i="79"/>
  <c r="R22" i="79"/>
  <c r="P22" i="79"/>
  <c r="J22" i="79"/>
  <c r="R21" i="79"/>
  <c r="P21" i="79"/>
  <c r="R20" i="79"/>
  <c r="P20" i="79"/>
  <c r="N20" i="79"/>
  <c r="R19" i="79"/>
  <c r="P19" i="79"/>
  <c r="L19" i="79"/>
  <c r="J19" i="79"/>
  <c r="P18" i="79"/>
  <c r="R17" i="79"/>
  <c r="P17" i="79"/>
  <c r="J17" i="79"/>
  <c r="P16" i="79"/>
  <c r="P15" i="79"/>
  <c r="J15" i="79"/>
  <c r="P14" i="79"/>
  <c r="P12" i="79"/>
  <c r="P11" i="79"/>
  <c r="P10" i="79"/>
  <c r="N53" i="65"/>
  <c r="N51" i="65"/>
  <c r="N50" i="65"/>
  <c r="N49" i="65"/>
  <c r="N47" i="65"/>
  <c r="N46" i="65"/>
  <c r="N45" i="65"/>
  <c r="N42" i="65"/>
  <c r="N37" i="65"/>
  <c r="N36" i="65"/>
  <c r="N35" i="65"/>
  <c r="N34" i="65"/>
  <c r="N32" i="65"/>
  <c r="N31" i="65"/>
  <c r="N30" i="65"/>
  <c r="N28" i="65"/>
  <c r="N27" i="65"/>
  <c r="N26" i="65"/>
  <c r="N25" i="65"/>
  <c r="N24" i="65"/>
  <c r="N23" i="65"/>
  <c r="N22" i="65"/>
  <c r="N21" i="65"/>
  <c r="N20" i="65"/>
  <c r="N19" i="65"/>
  <c r="N18" i="65"/>
  <c r="N17" i="65"/>
  <c r="N15" i="65"/>
  <c r="N12" i="65"/>
  <c r="N52" i="52"/>
  <c r="L52" i="52"/>
  <c r="J51" i="52"/>
  <c r="N49" i="52"/>
  <c r="L48" i="52"/>
  <c r="N47" i="52"/>
  <c r="J47" i="52"/>
  <c r="N45" i="52"/>
  <c r="L45" i="52"/>
  <c r="L44" i="52"/>
  <c r="L43" i="52"/>
  <c r="N42" i="52"/>
  <c r="N41" i="52"/>
  <c r="L41" i="52"/>
  <c r="J41" i="52"/>
  <c r="L40" i="52"/>
  <c r="N39" i="52"/>
  <c r="L39" i="52"/>
  <c r="J39" i="52"/>
  <c r="N37" i="52"/>
  <c r="J37" i="52"/>
  <c r="N36" i="52"/>
  <c r="N35" i="52"/>
  <c r="J35" i="52"/>
  <c r="N34" i="52"/>
  <c r="N32" i="52"/>
  <c r="L32" i="52"/>
  <c r="N31" i="52"/>
  <c r="N30" i="52"/>
  <c r="N28" i="52"/>
  <c r="L28" i="52"/>
  <c r="N27" i="52"/>
  <c r="L27" i="52"/>
  <c r="J27" i="52"/>
  <c r="N26" i="52"/>
  <c r="N25" i="52"/>
  <c r="L25" i="52"/>
  <c r="J25" i="52"/>
  <c r="N24" i="52"/>
  <c r="L24" i="52"/>
  <c r="J24" i="52"/>
  <c r="N23" i="52"/>
  <c r="L23" i="52"/>
  <c r="J23" i="52"/>
  <c r="L22" i="52"/>
  <c r="N21" i="52"/>
  <c r="J21" i="52"/>
  <c r="N20" i="52"/>
  <c r="L20" i="52"/>
  <c r="N19" i="52"/>
  <c r="L19" i="52"/>
  <c r="J19" i="52"/>
  <c r="N18" i="52"/>
  <c r="N17" i="52"/>
  <c r="N16" i="52"/>
  <c r="L16" i="52"/>
  <c r="J15" i="52"/>
  <c r="L9" i="52"/>
  <c r="L53" i="50"/>
  <c r="J53" i="50"/>
  <c r="L52" i="50"/>
  <c r="L46" i="50"/>
  <c r="L45" i="50"/>
  <c r="L39" i="50"/>
  <c r="L36" i="50"/>
  <c r="L35" i="50"/>
  <c r="L34" i="50"/>
  <c r="L33" i="50"/>
  <c r="L31" i="50"/>
  <c r="L28" i="50"/>
  <c r="L27" i="50"/>
  <c r="L25" i="50"/>
  <c r="L24" i="50"/>
  <c r="L23" i="50"/>
  <c r="L22" i="50"/>
  <c r="L21" i="50"/>
  <c r="L20" i="50"/>
  <c r="L19" i="50"/>
  <c r="L18" i="50"/>
  <c r="L17" i="50"/>
  <c r="L15" i="50"/>
  <c r="L53" i="47"/>
  <c r="L52" i="47"/>
  <c r="L51" i="47"/>
  <c r="L50" i="47"/>
  <c r="J50" i="47"/>
  <c r="L49" i="47"/>
  <c r="L46" i="47"/>
  <c r="L45" i="47"/>
  <c r="L42" i="47"/>
  <c r="J42" i="47"/>
  <c r="L39" i="47"/>
  <c r="L37" i="47"/>
  <c r="L36" i="47"/>
  <c r="L35" i="47"/>
  <c r="L34" i="47"/>
  <c r="L33" i="47"/>
  <c r="L31" i="47"/>
  <c r="L30" i="47"/>
  <c r="L28" i="47"/>
  <c r="L27" i="47"/>
  <c r="L26" i="47"/>
  <c r="L25" i="47"/>
  <c r="L24" i="47"/>
  <c r="J24" i="47"/>
  <c r="L23" i="47"/>
  <c r="L22" i="47"/>
  <c r="L19" i="47"/>
  <c r="J19" i="47"/>
  <c r="L18" i="47"/>
  <c r="L17" i="47"/>
  <c r="L16" i="47"/>
  <c r="L14" i="47"/>
  <c r="P50" i="46"/>
  <c r="P47" i="46"/>
  <c r="P46" i="46"/>
  <c r="P45" i="46"/>
  <c r="P42" i="46"/>
  <c r="P41" i="46"/>
  <c r="P39" i="46"/>
  <c r="P37" i="46"/>
  <c r="P35" i="46"/>
  <c r="P34" i="46"/>
  <c r="P32" i="46"/>
  <c r="P30" i="46"/>
  <c r="P29" i="46"/>
  <c r="P28" i="46"/>
  <c r="P27" i="46"/>
  <c r="P26" i="46"/>
  <c r="P25" i="46"/>
  <c r="P24" i="46"/>
  <c r="P23" i="46"/>
  <c r="P19" i="46"/>
  <c r="P18" i="46"/>
  <c r="P17" i="46"/>
  <c r="P15" i="46"/>
  <c r="P53" i="34"/>
  <c r="H53" i="34"/>
  <c r="P52" i="34"/>
  <c r="N52" i="34"/>
  <c r="N51" i="34"/>
  <c r="L51" i="34"/>
  <c r="N50" i="34"/>
  <c r="P49" i="34"/>
  <c r="N49" i="34"/>
  <c r="L49" i="34"/>
  <c r="H49" i="34"/>
  <c r="P48" i="34"/>
  <c r="N48" i="34"/>
  <c r="L48" i="34"/>
  <c r="J48" i="34"/>
  <c r="P47" i="34"/>
  <c r="N47" i="34"/>
  <c r="L47" i="34"/>
  <c r="P46" i="34"/>
  <c r="N46" i="34"/>
  <c r="L46" i="34"/>
  <c r="N45" i="34"/>
  <c r="L45" i="34"/>
  <c r="J45" i="34"/>
  <c r="H45" i="34"/>
  <c r="P44" i="34"/>
  <c r="N44" i="34"/>
  <c r="H44" i="34"/>
  <c r="P43" i="34"/>
  <c r="L43" i="34"/>
  <c r="P42" i="34"/>
  <c r="N42" i="34"/>
  <c r="P41" i="34"/>
  <c r="N41" i="34"/>
  <c r="L41" i="34"/>
  <c r="H41" i="34"/>
  <c r="P40" i="34"/>
  <c r="N40" i="34"/>
  <c r="L40" i="34"/>
  <c r="J40" i="34"/>
  <c r="P39" i="34"/>
  <c r="N39" i="34"/>
  <c r="L39" i="34"/>
  <c r="J39" i="34"/>
  <c r="P37" i="34"/>
  <c r="N37" i="34"/>
  <c r="P36" i="34"/>
  <c r="N36" i="34"/>
  <c r="L36" i="34"/>
  <c r="J36" i="34"/>
  <c r="H36" i="34"/>
  <c r="P35" i="34"/>
  <c r="N35" i="34"/>
  <c r="P34" i="34"/>
  <c r="N34" i="34"/>
  <c r="P33" i="34"/>
  <c r="N33" i="34"/>
  <c r="P32" i="34"/>
  <c r="P31" i="34"/>
  <c r="N31" i="34"/>
  <c r="L31" i="34"/>
  <c r="P30" i="34"/>
  <c r="N30" i="34"/>
  <c r="P29" i="34"/>
  <c r="N29" i="34"/>
  <c r="L29" i="34"/>
  <c r="P28" i="34"/>
  <c r="N28" i="34"/>
  <c r="L28" i="34"/>
  <c r="J28" i="34"/>
  <c r="P27" i="34"/>
  <c r="N27" i="34"/>
  <c r="L27" i="34"/>
  <c r="P26" i="34"/>
  <c r="N26" i="34"/>
  <c r="L26" i="34"/>
  <c r="P25" i="34"/>
  <c r="N25" i="34"/>
  <c r="L25" i="34"/>
  <c r="J25" i="34"/>
  <c r="P24" i="34"/>
  <c r="N24" i="34"/>
  <c r="L24" i="34"/>
  <c r="J24" i="34"/>
  <c r="H24" i="34"/>
  <c r="P23" i="34"/>
  <c r="N23" i="34"/>
  <c r="P22" i="34"/>
  <c r="N22" i="34"/>
  <c r="L22" i="34"/>
  <c r="J22" i="34"/>
  <c r="H22" i="34"/>
  <c r="P21" i="34"/>
  <c r="P20" i="34"/>
  <c r="N20" i="34"/>
  <c r="L20" i="34"/>
  <c r="P19" i="34"/>
  <c r="N19" i="34"/>
  <c r="L19" i="34"/>
  <c r="J19" i="34"/>
  <c r="P18" i="34"/>
  <c r="N18" i="34"/>
  <c r="L18" i="34"/>
  <c r="P17" i="34"/>
  <c r="N17" i="34"/>
  <c r="L17" i="34"/>
  <c r="J17" i="34"/>
  <c r="P16" i="34"/>
  <c r="N16" i="34"/>
  <c r="H16" i="34"/>
  <c r="P15" i="34"/>
  <c r="N15" i="34"/>
  <c r="L15" i="34"/>
  <c r="J15" i="34"/>
  <c r="P14" i="34"/>
  <c r="N14" i="34"/>
  <c r="J14" i="34"/>
  <c r="H14" i="34"/>
  <c r="J12" i="34"/>
  <c r="H12" i="34"/>
  <c r="P11" i="34"/>
  <c r="H11" i="34"/>
  <c r="P10" i="34"/>
  <c r="N10" i="34"/>
  <c r="P9" i="34"/>
  <c r="N9" i="34"/>
  <c r="L9" i="34"/>
  <c r="H9" i="34"/>
  <c r="P8" i="34"/>
  <c r="N8" i="34"/>
  <c r="L8" i="34"/>
  <c r="J8" i="34"/>
  <c r="P53" i="33"/>
  <c r="J53" i="33"/>
  <c r="P52" i="33"/>
  <c r="P51" i="33"/>
  <c r="N51" i="33"/>
  <c r="H51" i="33"/>
  <c r="P50" i="33"/>
  <c r="H50" i="33"/>
  <c r="P49" i="33"/>
  <c r="N49" i="33"/>
  <c r="L49" i="33"/>
  <c r="P48" i="33"/>
  <c r="N48" i="33"/>
  <c r="L48" i="33"/>
  <c r="P47" i="33"/>
  <c r="N47" i="33"/>
  <c r="L47" i="33"/>
  <c r="H47" i="33"/>
  <c r="P46" i="33"/>
  <c r="N46" i="33"/>
  <c r="L46" i="33"/>
  <c r="P45" i="33"/>
  <c r="N45" i="33"/>
  <c r="L45" i="33"/>
  <c r="H45" i="33"/>
  <c r="P44" i="33"/>
  <c r="N44" i="33"/>
  <c r="P43" i="33"/>
  <c r="N43" i="33"/>
  <c r="H43" i="33"/>
  <c r="P42" i="33"/>
  <c r="N42" i="33"/>
  <c r="H42" i="33"/>
  <c r="P41" i="33"/>
  <c r="N41" i="33"/>
  <c r="P40" i="33"/>
  <c r="N40" i="33"/>
  <c r="P39" i="33"/>
  <c r="N39" i="33"/>
  <c r="L39" i="33"/>
  <c r="J39" i="33"/>
  <c r="H39" i="33"/>
  <c r="P37" i="33"/>
  <c r="N37" i="33"/>
  <c r="J37" i="33"/>
  <c r="H37" i="33"/>
  <c r="P36" i="33"/>
  <c r="P35" i="33"/>
  <c r="H35" i="33"/>
  <c r="P34" i="33"/>
  <c r="H34" i="33"/>
  <c r="P33" i="33"/>
  <c r="H33" i="33"/>
  <c r="N32" i="33"/>
  <c r="H32" i="33"/>
  <c r="P31" i="33"/>
  <c r="N31" i="33"/>
  <c r="N30" i="33"/>
  <c r="H30" i="33"/>
  <c r="P29" i="33"/>
  <c r="N29" i="33"/>
  <c r="L29" i="33"/>
  <c r="H29" i="33"/>
  <c r="P28" i="33"/>
  <c r="N28" i="33"/>
  <c r="J28" i="33"/>
  <c r="P27" i="33"/>
  <c r="N27" i="33"/>
  <c r="J27" i="33"/>
  <c r="P26" i="33"/>
  <c r="N26" i="33"/>
  <c r="H26" i="33"/>
  <c r="P25" i="33"/>
  <c r="N25" i="33"/>
  <c r="L25" i="33"/>
  <c r="P24" i="33"/>
  <c r="N24" i="33"/>
  <c r="L24" i="33"/>
  <c r="J24" i="33"/>
  <c r="H24" i="33"/>
  <c r="P23" i="33"/>
  <c r="N23" i="33"/>
  <c r="J23" i="33"/>
  <c r="P22" i="33"/>
  <c r="N22" i="33"/>
  <c r="L22" i="33"/>
  <c r="J22" i="33"/>
  <c r="H22" i="33"/>
  <c r="P21" i="33"/>
  <c r="P20" i="33"/>
  <c r="N20" i="33"/>
  <c r="P19" i="33"/>
  <c r="N19" i="33"/>
  <c r="L19" i="33"/>
  <c r="J19" i="33"/>
  <c r="P18" i="33"/>
  <c r="N18" i="33"/>
  <c r="P17" i="33"/>
  <c r="N17" i="33"/>
  <c r="L17" i="33"/>
  <c r="P16" i="33"/>
  <c r="N16" i="33"/>
  <c r="L16" i="33"/>
  <c r="P15" i="33"/>
  <c r="N15" i="33"/>
  <c r="L15" i="33"/>
  <c r="J15" i="33"/>
  <c r="H15" i="33"/>
  <c r="P14" i="33"/>
  <c r="N14" i="33"/>
  <c r="P11" i="33"/>
  <c r="P10" i="33"/>
  <c r="N10" i="33"/>
  <c r="P9" i="33"/>
  <c r="N9" i="33"/>
  <c r="L9" i="33"/>
  <c r="P8" i="33"/>
  <c r="N8" i="33"/>
  <c r="L8" i="33"/>
  <c r="J8" i="33"/>
  <c r="P52" i="29"/>
  <c r="P50" i="29"/>
  <c r="L49" i="29"/>
  <c r="P47" i="29"/>
  <c r="L47" i="29"/>
  <c r="P46" i="29"/>
  <c r="P45" i="29"/>
  <c r="P42" i="29"/>
  <c r="N42" i="29"/>
  <c r="P41" i="29"/>
  <c r="L41" i="29"/>
  <c r="N39" i="29"/>
  <c r="L39" i="29"/>
  <c r="P37" i="29"/>
  <c r="N37" i="29"/>
  <c r="L37" i="29"/>
  <c r="P36" i="29"/>
  <c r="P35" i="29"/>
  <c r="P34" i="29"/>
  <c r="L34" i="29"/>
  <c r="P32" i="29"/>
  <c r="P31" i="29"/>
  <c r="N30" i="29"/>
  <c r="L30" i="29"/>
  <c r="P29" i="29"/>
  <c r="N29" i="29"/>
  <c r="L29" i="29"/>
  <c r="P28" i="29"/>
  <c r="N28" i="29"/>
  <c r="P27" i="29"/>
  <c r="N27" i="29"/>
  <c r="L27" i="29"/>
  <c r="P26" i="29"/>
  <c r="N26" i="29"/>
  <c r="P25" i="29"/>
  <c r="N25" i="29"/>
  <c r="L25" i="29"/>
  <c r="P24" i="29"/>
  <c r="N24" i="29"/>
  <c r="L24" i="29"/>
  <c r="P23" i="29"/>
  <c r="N23" i="29"/>
  <c r="P22" i="29"/>
  <c r="N22" i="29"/>
  <c r="L22" i="29"/>
  <c r="P21" i="29"/>
  <c r="P20" i="29"/>
  <c r="L20" i="29"/>
  <c r="P19" i="29"/>
  <c r="N19" i="29"/>
  <c r="L19" i="29"/>
  <c r="P18" i="29"/>
  <c r="L18" i="29"/>
  <c r="P17" i="29"/>
  <c r="L17" i="29"/>
  <c r="P16" i="29"/>
  <c r="N16" i="29"/>
  <c r="P15" i="29"/>
  <c r="N15" i="29"/>
  <c r="L15" i="29"/>
  <c r="P11" i="29"/>
  <c r="J53" i="29"/>
  <c r="J51" i="29"/>
  <c r="J47" i="29"/>
  <c r="J46" i="29"/>
  <c r="J44" i="29"/>
  <c r="J42" i="29"/>
  <c r="J41" i="29"/>
  <c r="J40" i="29"/>
  <c r="J39" i="29"/>
  <c r="J37" i="29"/>
  <c r="J36" i="29"/>
  <c r="J34" i="29"/>
  <c r="J33" i="29"/>
  <c r="J30" i="29"/>
  <c r="J29" i="29"/>
  <c r="J28" i="29"/>
  <c r="J27" i="29"/>
  <c r="J26" i="29"/>
  <c r="J25" i="29"/>
  <c r="J24" i="29"/>
  <c r="J23" i="29"/>
  <c r="J22" i="29"/>
  <c r="J21" i="29"/>
  <c r="J20" i="29"/>
  <c r="J19" i="29"/>
  <c r="J18" i="29"/>
  <c r="J17" i="29"/>
  <c r="J15" i="29"/>
  <c r="J14" i="29"/>
  <c r="J25" i="50"/>
  <c r="J18" i="50"/>
  <c r="H21" i="50"/>
  <c r="H17" i="50"/>
  <c r="J9" i="50"/>
  <c r="H19" i="50"/>
  <c r="J19" i="50"/>
  <c r="H44" i="50"/>
  <c r="J52" i="50"/>
  <c r="H52" i="50"/>
  <c r="J20" i="50"/>
  <c r="H14" i="47"/>
  <c r="H45" i="47"/>
  <c r="H53" i="47"/>
  <c r="I20" i="44"/>
  <c r="N44" i="52"/>
  <c r="H52" i="52"/>
  <c r="J22" i="52"/>
  <c r="J26" i="52"/>
  <c r="J30" i="52"/>
  <c r="J34" i="52"/>
  <c r="H16" i="52"/>
  <c r="H24" i="52"/>
  <c r="H26" i="52"/>
  <c r="H30" i="52"/>
  <c r="H34" i="52"/>
  <c r="N40" i="52"/>
  <c r="N48" i="52"/>
  <c r="H40" i="52"/>
  <c r="H44" i="52"/>
  <c r="H50" i="52"/>
  <c r="J10" i="52"/>
  <c r="J48" i="52"/>
  <c r="J52" i="52"/>
  <c r="N49" i="29"/>
  <c r="H19" i="29"/>
  <c r="N52" i="29"/>
  <c r="H19" i="65"/>
  <c r="H41" i="65"/>
  <c r="L45" i="65"/>
  <c r="H15" i="65"/>
  <c r="H23" i="65"/>
  <c r="L23" i="65"/>
  <c r="L52" i="65"/>
  <c r="H46" i="65"/>
  <c r="L20" i="79"/>
  <c r="R49" i="79"/>
  <c r="J53" i="79"/>
  <c r="H30" i="79"/>
  <c r="H34" i="79"/>
  <c r="H45" i="79"/>
  <c r="H53" i="79"/>
  <c r="L70" i="76"/>
  <c r="I8" i="69"/>
  <c r="N8" i="77"/>
  <c r="K8" i="77"/>
  <c r="J16" i="34"/>
  <c r="H26" i="34"/>
  <c r="J37" i="34"/>
  <c r="H51" i="34"/>
  <c r="P51" i="34"/>
  <c r="J18" i="33"/>
  <c r="J26" i="33"/>
  <c r="L33" i="33"/>
  <c r="J34" i="33"/>
  <c r="J33" i="33"/>
  <c r="L41" i="33"/>
  <c r="L13" i="50"/>
  <c r="H40" i="50"/>
  <c r="J30" i="50"/>
  <c r="L13" i="47"/>
  <c r="L15" i="47"/>
  <c r="J46" i="47"/>
  <c r="P22" i="46"/>
  <c r="P33" i="46"/>
  <c r="P49" i="46"/>
  <c r="P52" i="46"/>
  <c r="H19" i="45"/>
  <c r="H8" i="45"/>
  <c r="J42" i="45"/>
  <c r="L31" i="45"/>
  <c r="H29" i="45"/>
  <c r="J44" i="45"/>
  <c r="H52" i="45"/>
  <c r="H44" i="45"/>
  <c r="H16" i="45"/>
  <c r="L20" i="44"/>
  <c r="L36" i="52"/>
  <c r="J49" i="52"/>
  <c r="H20" i="52"/>
  <c r="L46" i="52"/>
  <c r="J18" i="52"/>
  <c r="N22" i="52"/>
  <c r="L35" i="52"/>
  <c r="L47" i="52"/>
  <c r="L49" i="52"/>
  <c r="N51" i="52"/>
  <c r="L53" i="52"/>
  <c r="H19" i="52"/>
  <c r="H46" i="52"/>
  <c r="H36" i="52"/>
  <c r="H10" i="52"/>
  <c r="H53" i="52"/>
  <c r="O11" i="49"/>
  <c r="O35" i="49"/>
  <c r="N32" i="49"/>
  <c r="O28" i="49"/>
  <c r="L21" i="94"/>
  <c r="J29" i="94"/>
  <c r="J31" i="94"/>
  <c r="L34" i="93"/>
  <c r="L12" i="93"/>
  <c r="L70" i="51"/>
  <c r="J43" i="29"/>
  <c r="H45" i="29"/>
  <c r="J35" i="29"/>
  <c r="L16" i="29"/>
  <c r="N17" i="29"/>
  <c r="P30" i="29"/>
  <c r="H41" i="29"/>
  <c r="H23" i="29"/>
  <c r="J32" i="29"/>
  <c r="H30" i="29"/>
  <c r="L30" i="65"/>
  <c r="L31" i="65"/>
  <c r="H28" i="65"/>
  <c r="N39" i="65"/>
  <c r="N52" i="65"/>
  <c r="J33" i="65"/>
  <c r="J15" i="65"/>
  <c r="L53" i="65"/>
  <c r="L36" i="65"/>
  <c r="L43" i="65"/>
  <c r="H21" i="65"/>
  <c r="H17" i="65"/>
  <c r="J27" i="65"/>
  <c r="J51" i="65"/>
  <c r="J42" i="65"/>
  <c r="H22" i="65"/>
  <c r="L48" i="65"/>
  <c r="H39" i="65"/>
  <c r="N10" i="58"/>
  <c r="H7" i="56"/>
  <c r="I10" i="56"/>
  <c r="K10" i="56"/>
  <c r="J8" i="95"/>
  <c r="H7" i="66"/>
  <c r="J40" i="79"/>
  <c r="P44" i="79"/>
  <c r="N52" i="79"/>
  <c r="N44" i="79"/>
  <c r="L47" i="91"/>
  <c r="L12" i="91"/>
  <c r="L16" i="91"/>
  <c r="L52" i="91"/>
  <c r="L40" i="91"/>
  <c r="F68" i="67"/>
  <c r="Q69" i="67" s="1"/>
  <c r="Q9" i="67"/>
  <c r="L51" i="91"/>
  <c r="F7" i="91" l="1"/>
  <c r="R16" i="79"/>
  <c r="J36" i="79"/>
  <c r="H14" i="79"/>
  <c r="J9" i="79"/>
  <c r="H39" i="79"/>
  <c r="L42" i="29"/>
  <c r="H35" i="29"/>
  <c r="L31" i="29"/>
  <c r="P40" i="29"/>
  <c r="H31" i="29"/>
  <c r="N31" i="29"/>
  <c r="J9" i="29"/>
  <c r="N9" i="29"/>
  <c r="L53" i="29"/>
  <c r="H53" i="29"/>
  <c r="H9" i="29"/>
  <c r="N53" i="29"/>
  <c r="L9" i="29"/>
  <c r="J10" i="65"/>
  <c r="L26" i="65"/>
  <c r="J49" i="65"/>
  <c r="H49" i="65"/>
  <c r="H34" i="65"/>
  <c r="H50" i="65"/>
  <c r="H14" i="65"/>
  <c r="L34" i="65"/>
  <c r="I10" i="96"/>
  <c r="J29" i="52"/>
  <c r="J32" i="52"/>
  <c r="N29" i="52"/>
  <c r="H49" i="50"/>
  <c r="J32" i="50"/>
  <c r="J28" i="50"/>
  <c r="L11" i="50"/>
  <c r="I8" i="48"/>
  <c r="H8" i="47"/>
  <c r="L48" i="47"/>
  <c r="H41" i="47"/>
  <c r="L12" i="47"/>
  <c r="N11" i="45"/>
  <c r="J45" i="45"/>
  <c r="H11" i="45"/>
  <c r="L14" i="45"/>
  <c r="N9" i="45"/>
  <c r="J14" i="45"/>
  <c r="F38" i="45"/>
  <c r="L38" i="45" s="1"/>
  <c r="L50" i="34"/>
  <c r="H29" i="34"/>
  <c r="L11" i="34"/>
  <c r="L42" i="34"/>
  <c r="H21" i="34"/>
  <c r="H42" i="34"/>
  <c r="H18" i="34"/>
  <c r="H37" i="34"/>
  <c r="J30" i="34"/>
  <c r="J46" i="34"/>
  <c r="P50" i="34"/>
  <c r="N53" i="34"/>
  <c r="H50" i="34"/>
  <c r="J53" i="34"/>
  <c r="L21" i="34"/>
  <c r="J21" i="34"/>
  <c r="F13" i="34"/>
  <c r="N13" i="34" s="1"/>
  <c r="J32" i="33"/>
  <c r="L36" i="33"/>
  <c r="N52" i="33"/>
  <c r="H23" i="33"/>
  <c r="H49" i="33"/>
  <c r="H10" i="33"/>
  <c r="H14" i="33"/>
  <c r="H21" i="33"/>
  <c r="H36" i="33"/>
  <c r="J41" i="33"/>
  <c r="N53" i="33"/>
  <c r="H9" i="33"/>
  <c r="P32" i="33"/>
  <c r="T13" i="31"/>
  <c r="V13" i="31"/>
  <c r="R13" i="31"/>
  <c r="G8" i="68"/>
  <c r="K70" i="68"/>
  <c r="M70" i="68"/>
  <c r="G9" i="67"/>
  <c r="M8" i="68"/>
  <c r="K8" i="68"/>
  <c r="H69" i="56"/>
  <c r="I70" i="56" s="1"/>
  <c r="O49" i="49"/>
  <c r="O38" i="49"/>
  <c r="O43" i="49"/>
  <c r="O34" i="49"/>
  <c r="O15" i="49"/>
  <c r="O36" i="49"/>
  <c r="K71" i="48"/>
  <c r="L71" i="48"/>
  <c r="H71" i="48"/>
  <c r="N10" i="44"/>
  <c r="I10" i="44"/>
  <c r="G10" i="44"/>
  <c r="M10" i="44"/>
  <c r="K10" i="44"/>
  <c r="L10" i="44"/>
  <c r="J10" i="44"/>
  <c r="H10" i="44"/>
  <c r="G70" i="51"/>
  <c r="I70" i="51"/>
  <c r="H70" i="51"/>
  <c r="H10" i="51"/>
  <c r="I10" i="51"/>
  <c r="G10" i="51"/>
  <c r="H33" i="50"/>
  <c r="H11" i="50"/>
  <c r="J16" i="50"/>
  <c r="H43" i="50"/>
  <c r="H27" i="50"/>
  <c r="H38" i="50"/>
  <c r="H12" i="50"/>
  <c r="H18" i="50"/>
  <c r="J43" i="50"/>
  <c r="H47" i="50"/>
  <c r="H50" i="47"/>
  <c r="L9" i="47"/>
  <c r="H47" i="47"/>
  <c r="J18" i="47"/>
  <c r="H42" i="47"/>
  <c r="H30" i="47"/>
  <c r="J33" i="47"/>
  <c r="L10" i="47"/>
  <c r="J43" i="47"/>
  <c r="J51" i="47"/>
  <c r="H9" i="47"/>
  <c r="H51" i="47"/>
  <c r="H31" i="47"/>
  <c r="H29" i="47"/>
  <c r="H26" i="47"/>
  <c r="L11" i="47"/>
  <c r="J26" i="47"/>
  <c r="L40" i="47"/>
  <c r="J44" i="47"/>
  <c r="H10" i="47"/>
  <c r="H23" i="47"/>
  <c r="J45" i="47"/>
  <c r="J47" i="47"/>
  <c r="L20" i="47"/>
  <c r="L29" i="47"/>
  <c r="J31" i="47"/>
  <c r="J14" i="47"/>
  <c r="J35" i="47"/>
  <c r="J36" i="47"/>
  <c r="J23" i="47"/>
  <c r="J28" i="47"/>
  <c r="J27" i="47"/>
  <c r="J9" i="47"/>
  <c r="H8" i="46"/>
  <c r="J8" i="46"/>
  <c r="N8" i="46"/>
  <c r="H12" i="46"/>
  <c r="J12" i="46"/>
  <c r="L12" i="46"/>
  <c r="N12" i="46"/>
  <c r="P21" i="46"/>
  <c r="N21" i="46"/>
  <c r="H21" i="46"/>
  <c r="L21" i="46"/>
  <c r="H25" i="46"/>
  <c r="H29" i="46"/>
  <c r="J29" i="46"/>
  <c r="H32" i="46"/>
  <c r="L32" i="46"/>
  <c r="H36" i="46"/>
  <c r="H41" i="46"/>
  <c r="J41" i="46"/>
  <c r="N45" i="46"/>
  <c r="H45" i="46"/>
  <c r="J45" i="46"/>
  <c r="N49" i="46"/>
  <c r="H49" i="46"/>
  <c r="J49" i="46"/>
  <c r="N53" i="46"/>
  <c r="H53" i="46"/>
  <c r="J53" i="46"/>
  <c r="H9" i="46"/>
  <c r="J9" i="46"/>
  <c r="N9" i="46"/>
  <c r="H14" i="46"/>
  <c r="J14" i="46"/>
  <c r="H18" i="46"/>
  <c r="J18" i="46"/>
  <c r="N33" i="46"/>
  <c r="H33" i="46"/>
  <c r="J33" i="46"/>
  <c r="L33" i="46"/>
  <c r="H42" i="46"/>
  <c r="J42" i="46"/>
  <c r="N46" i="46"/>
  <c r="H46" i="46"/>
  <c r="N50" i="46"/>
  <c r="H50" i="46"/>
  <c r="J50" i="46"/>
  <c r="P14" i="46"/>
  <c r="P53" i="46"/>
  <c r="P10" i="46"/>
  <c r="H10" i="46"/>
  <c r="J10" i="46"/>
  <c r="L10" i="46"/>
  <c r="N10" i="46"/>
  <c r="N15" i="46"/>
  <c r="H15" i="46"/>
  <c r="H23" i="46"/>
  <c r="J23" i="46"/>
  <c r="N34" i="46"/>
  <c r="H34" i="46"/>
  <c r="J34" i="46"/>
  <c r="H39" i="46"/>
  <c r="N43" i="46"/>
  <c r="H43" i="46"/>
  <c r="J43" i="46"/>
  <c r="N47" i="46"/>
  <c r="H47" i="46"/>
  <c r="J47" i="46"/>
  <c r="N51" i="46"/>
  <c r="H51" i="46"/>
  <c r="J51" i="46"/>
  <c r="H38" i="46"/>
  <c r="L38" i="46"/>
  <c r="J38" i="46"/>
  <c r="N38" i="46"/>
  <c r="H11" i="46"/>
  <c r="J11" i="46"/>
  <c r="N11" i="46"/>
  <c r="P16" i="46"/>
  <c r="H16" i="46"/>
  <c r="J16" i="46"/>
  <c r="N20" i="46"/>
  <c r="H20" i="46"/>
  <c r="J20" i="46"/>
  <c r="H28" i="46"/>
  <c r="N31" i="46"/>
  <c r="H31" i="46"/>
  <c r="N35" i="46"/>
  <c r="H35" i="46"/>
  <c r="J35" i="46"/>
  <c r="N40" i="46"/>
  <c r="H40" i="46"/>
  <c r="J40" i="46"/>
  <c r="L44" i="46"/>
  <c r="N44" i="46"/>
  <c r="H44" i="46"/>
  <c r="J44" i="46"/>
  <c r="N48" i="46"/>
  <c r="H48" i="46"/>
  <c r="J48" i="46"/>
  <c r="L52" i="46"/>
  <c r="N52" i="46"/>
  <c r="H52" i="46"/>
  <c r="J52" i="46"/>
  <c r="P20" i="46"/>
  <c r="P9" i="46"/>
  <c r="L34" i="45"/>
  <c r="N39" i="45"/>
  <c r="J28" i="45"/>
  <c r="J10" i="45"/>
  <c r="H49" i="45"/>
  <c r="H36" i="45"/>
  <c r="L39" i="45"/>
  <c r="L51" i="45"/>
  <c r="N29" i="45"/>
  <c r="H34" i="45"/>
  <c r="J41" i="45"/>
  <c r="J47" i="45"/>
  <c r="N43" i="45"/>
  <c r="L43" i="45"/>
  <c r="F13" i="45"/>
  <c r="H13" i="45" s="1"/>
  <c r="N14" i="45"/>
  <c r="J16" i="45"/>
  <c r="J51" i="50"/>
  <c r="J47" i="50"/>
  <c r="L43" i="50"/>
  <c r="L47" i="50"/>
  <c r="J39" i="50"/>
  <c r="L40" i="50"/>
  <c r="L49" i="50"/>
  <c r="L16" i="50"/>
  <c r="L29" i="50"/>
  <c r="J35" i="50"/>
  <c r="J21" i="50"/>
  <c r="J27" i="50"/>
  <c r="L12" i="50"/>
  <c r="L7" i="94"/>
  <c r="H10" i="93"/>
  <c r="J10" i="93"/>
  <c r="J14" i="93"/>
  <c r="H14" i="93"/>
  <c r="J19" i="93"/>
  <c r="H23" i="93"/>
  <c r="J23" i="93"/>
  <c r="H25" i="93"/>
  <c r="H27" i="93"/>
  <c r="H31" i="93"/>
  <c r="J31" i="93"/>
  <c r="H33" i="93"/>
  <c r="J33" i="93"/>
  <c r="H36" i="93"/>
  <c r="J38" i="93"/>
  <c r="H38" i="93"/>
  <c r="H41" i="93"/>
  <c r="J41" i="93"/>
  <c r="H43" i="93"/>
  <c r="J43" i="93"/>
  <c r="H45" i="93"/>
  <c r="J45" i="93"/>
  <c r="H47" i="93"/>
  <c r="J47" i="93"/>
  <c r="H50" i="93"/>
  <c r="J50" i="93"/>
  <c r="H11" i="93"/>
  <c r="J11" i="93"/>
  <c r="H15" i="93"/>
  <c r="J15" i="93"/>
  <c r="H29" i="93"/>
  <c r="J29" i="93"/>
  <c r="J34" i="93"/>
  <c r="H34" i="93"/>
  <c r="L43" i="93"/>
  <c r="L45" i="93"/>
  <c r="H53" i="93"/>
  <c r="J53" i="93"/>
  <c r="H8" i="93"/>
  <c r="J8" i="93"/>
  <c r="L11" i="93"/>
  <c r="J18" i="93"/>
  <c r="H18" i="93"/>
  <c r="J20" i="93"/>
  <c r="H20" i="93"/>
  <c r="J26" i="93"/>
  <c r="H26" i="93"/>
  <c r="J28" i="93"/>
  <c r="H28" i="93"/>
  <c r="J32" i="93"/>
  <c r="H32" i="93"/>
  <c r="H35" i="93"/>
  <c r="J35" i="93"/>
  <c r="H37" i="93"/>
  <c r="J37" i="93"/>
  <c r="H39" i="93"/>
  <c r="J39" i="93"/>
  <c r="H46" i="93"/>
  <c r="J46" i="93"/>
  <c r="H48" i="93"/>
  <c r="J48" i="93"/>
  <c r="H51" i="93"/>
  <c r="J51" i="93"/>
  <c r="H9" i="93"/>
  <c r="J9" i="93"/>
  <c r="H12" i="93"/>
  <c r="J12" i="93"/>
  <c r="J16" i="93"/>
  <c r="H16" i="93"/>
  <c r="J30" i="93"/>
  <c r="H30" i="93"/>
  <c r="L40" i="93"/>
  <c r="H40" i="93"/>
  <c r="J40" i="93"/>
  <c r="H44" i="93"/>
  <c r="J44" i="93"/>
  <c r="L49" i="93"/>
  <c r="H49" i="93"/>
  <c r="J49" i="93"/>
  <c r="G10" i="66"/>
  <c r="K10" i="66"/>
  <c r="L10" i="66"/>
  <c r="G10" i="56"/>
  <c r="H19" i="56"/>
  <c r="J20" i="56" s="1"/>
  <c r="L10" i="56"/>
  <c r="O10" i="96"/>
  <c r="P10" i="96"/>
  <c r="R10" i="96"/>
  <c r="L10" i="96"/>
  <c r="K10" i="96"/>
  <c r="G10" i="96"/>
  <c r="J10" i="96"/>
  <c r="G10" i="95"/>
  <c r="J12" i="52"/>
  <c r="H31" i="52"/>
  <c r="J17" i="52"/>
  <c r="J28" i="52"/>
  <c r="L31" i="52"/>
  <c r="J36" i="52"/>
  <c r="H25" i="52"/>
  <c r="H15" i="52"/>
  <c r="L12" i="52"/>
  <c r="H28" i="52"/>
  <c r="H8" i="52"/>
  <c r="L21" i="52"/>
  <c r="J20" i="52"/>
  <c r="L33" i="52"/>
  <c r="J14" i="52"/>
  <c r="J33" i="52"/>
  <c r="L37" i="52"/>
  <c r="J16" i="52"/>
  <c r="L17" i="52"/>
  <c r="L29" i="52"/>
  <c r="N11" i="52"/>
  <c r="L10" i="52"/>
  <c r="N10" i="52"/>
  <c r="J11" i="52"/>
  <c r="H10" i="96"/>
  <c r="M10" i="96"/>
  <c r="N69" i="62"/>
  <c r="N70" i="62" s="1"/>
  <c r="N19" i="62"/>
  <c r="N20" i="62" s="1"/>
  <c r="Q8" i="62"/>
  <c r="K8" i="62"/>
  <c r="J19" i="63"/>
  <c r="N69" i="63"/>
  <c r="P10" i="61"/>
  <c r="R10" i="61"/>
  <c r="O10" i="61"/>
  <c r="G10" i="61"/>
  <c r="K10" i="61"/>
  <c r="H10" i="61"/>
  <c r="L10" i="61"/>
  <c r="J10" i="61"/>
  <c r="F69" i="61"/>
  <c r="M10" i="60"/>
  <c r="Q10" i="60"/>
  <c r="N10" i="60"/>
  <c r="R10" i="60"/>
  <c r="O10" i="60"/>
  <c r="P10" i="60"/>
  <c r="G10" i="60"/>
  <c r="K10" i="60"/>
  <c r="L10" i="60"/>
  <c r="I10" i="60"/>
  <c r="J10" i="60"/>
  <c r="H10" i="60"/>
  <c r="K10" i="59"/>
  <c r="M10" i="59"/>
  <c r="Q10" i="59"/>
  <c r="N10" i="59"/>
  <c r="R10" i="59"/>
  <c r="O10" i="59"/>
  <c r="P10" i="59"/>
  <c r="I10" i="59"/>
  <c r="L10" i="58"/>
  <c r="G10" i="58"/>
  <c r="H10" i="58"/>
  <c r="I10" i="58"/>
  <c r="M10" i="58"/>
  <c r="K10" i="58"/>
  <c r="O10" i="58"/>
  <c r="L50" i="29"/>
  <c r="H27" i="29"/>
  <c r="H50" i="29"/>
  <c r="L32" i="29"/>
  <c r="L44" i="29"/>
  <c r="N12" i="29"/>
  <c r="H29" i="29"/>
  <c r="H43" i="29"/>
  <c r="H51" i="29"/>
  <c r="H14" i="29"/>
  <c r="H37" i="29"/>
  <c r="H15" i="29"/>
  <c r="H33" i="29"/>
  <c r="H20" i="29"/>
  <c r="P44" i="29"/>
  <c r="N48" i="29"/>
  <c r="N44" i="29"/>
  <c r="N46" i="29"/>
  <c r="N50" i="29"/>
  <c r="L40" i="29"/>
  <c r="N40" i="29"/>
  <c r="L46" i="29"/>
  <c r="N47" i="29"/>
  <c r="L51" i="29"/>
  <c r="N45" i="29"/>
  <c r="L48" i="29"/>
  <c r="N51" i="29"/>
  <c r="J45" i="29"/>
  <c r="L43" i="29"/>
  <c r="J48" i="29"/>
  <c r="P51" i="29"/>
  <c r="N33" i="29"/>
  <c r="P14" i="29"/>
  <c r="N14" i="29"/>
  <c r="P33" i="29"/>
  <c r="N18" i="29"/>
  <c r="N32" i="29"/>
  <c r="N36" i="29"/>
  <c r="N20" i="29"/>
  <c r="L36" i="29"/>
  <c r="L14" i="29"/>
  <c r="L33" i="29"/>
  <c r="N8" i="29"/>
  <c r="P10" i="29"/>
  <c r="P12" i="29"/>
  <c r="J10" i="29"/>
  <c r="L10" i="29"/>
  <c r="J8" i="29"/>
  <c r="P8" i="29"/>
  <c r="H47" i="65"/>
  <c r="N43" i="65"/>
  <c r="J48" i="65"/>
  <c r="J53" i="65"/>
  <c r="H40" i="65"/>
  <c r="N48" i="65"/>
  <c r="N14" i="65"/>
  <c r="J40" i="65"/>
  <c r="N9" i="65"/>
  <c r="N16" i="65"/>
  <c r="N40" i="65"/>
  <c r="J23" i="65"/>
  <c r="J28" i="65"/>
  <c r="J14" i="65"/>
  <c r="H36" i="65"/>
  <c r="H53" i="65"/>
  <c r="H44" i="65"/>
  <c r="J45" i="65"/>
  <c r="L32" i="65"/>
  <c r="J32" i="65"/>
  <c r="L29" i="65"/>
  <c r="J36" i="65"/>
  <c r="J29" i="65"/>
  <c r="N29" i="65"/>
  <c r="N33" i="65"/>
  <c r="J16" i="65"/>
  <c r="L11" i="65"/>
  <c r="J11" i="65"/>
  <c r="L12" i="65"/>
  <c r="N11" i="65"/>
  <c r="H7" i="91"/>
  <c r="L14" i="91"/>
  <c r="H14" i="91"/>
  <c r="J14" i="91"/>
  <c r="H32" i="91"/>
  <c r="J41" i="91"/>
  <c r="H41" i="91"/>
  <c r="H49" i="91"/>
  <c r="H15" i="91"/>
  <c r="J15" i="91"/>
  <c r="H33" i="91"/>
  <c r="J33" i="91"/>
  <c r="H42" i="91"/>
  <c r="J42" i="91"/>
  <c r="H50" i="91"/>
  <c r="J50" i="91"/>
  <c r="J8" i="91"/>
  <c r="H8" i="91"/>
  <c r="J12" i="91"/>
  <c r="H12" i="91"/>
  <c r="H21" i="91"/>
  <c r="J21" i="91"/>
  <c r="H25" i="91"/>
  <c r="H29" i="91"/>
  <c r="J29" i="91"/>
  <c r="L32" i="91"/>
  <c r="H40" i="91"/>
  <c r="J40" i="91"/>
  <c r="H44" i="91"/>
  <c r="J44" i="91"/>
  <c r="H48" i="91"/>
  <c r="J48" i="91"/>
  <c r="J9" i="91"/>
  <c r="H9" i="91"/>
  <c r="H18" i="91"/>
  <c r="J18" i="91"/>
  <c r="H26" i="91"/>
  <c r="J26" i="91"/>
  <c r="H36" i="91"/>
  <c r="J45" i="91"/>
  <c r="H45" i="91"/>
  <c r="J53" i="91"/>
  <c r="H53" i="91"/>
  <c r="L18" i="91"/>
  <c r="J10" i="91"/>
  <c r="H10" i="91"/>
  <c r="H19" i="91"/>
  <c r="H23" i="91"/>
  <c r="J23" i="91"/>
  <c r="H30" i="91"/>
  <c r="J30" i="91"/>
  <c r="H37" i="91"/>
  <c r="J37" i="91"/>
  <c r="H46" i="91"/>
  <c r="J46" i="91"/>
  <c r="L42" i="91"/>
  <c r="J11" i="91"/>
  <c r="H11" i="91"/>
  <c r="H16" i="91"/>
  <c r="J16" i="91"/>
  <c r="H20" i="91"/>
  <c r="J20" i="91"/>
  <c r="H28" i="91"/>
  <c r="H31" i="91"/>
  <c r="J31" i="91"/>
  <c r="H34" i="91"/>
  <c r="J34" i="91"/>
  <c r="J39" i="91"/>
  <c r="H39" i="91"/>
  <c r="J43" i="91"/>
  <c r="H43" i="91"/>
  <c r="J47" i="91"/>
  <c r="H47" i="91"/>
  <c r="J51" i="91"/>
  <c r="H51" i="91"/>
  <c r="F70" i="104"/>
  <c r="F8" i="104"/>
  <c r="H11" i="79"/>
  <c r="N11" i="79"/>
  <c r="R11" i="79"/>
  <c r="J46" i="79"/>
  <c r="H28" i="79"/>
  <c r="P8" i="79"/>
  <c r="R29" i="79"/>
  <c r="H32" i="79"/>
  <c r="H29" i="79"/>
  <c r="L29" i="79"/>
  <c r="H26" i="79"/>
  <c r="J20" i="79"/>
  <c r="R26" i="79"/>
  <c r="J32" i="79"/>
  <c r="J44" i="79"/>
  <c r="J52" i="79"/>
  <c r="H15" i="79"/>
  <c r="H25" i="79"/>
  <c r="L43" i="79"/>
  <c r="H50" i="79"/>
  <c r="F38" i="79"/>
  <c r="R38" i="79" s="1"/>
  <c r="J43" i="79"/>
  <c r="N43" i="79"/>
  <c r="L39" i="79"/>
  <c r="R43" i="79"/>
  <c r="L50" i="79"/>
  <c r="H46" i="79"/>
  <c r="N46" i="79"/>
  <c r="N40" i="79"/>
  <c r="R47" i="79"/>
  <c r="N50" i="79"/>
  <c r="J38" i="79"/>
  <c r="H35" i="79"/>
  <c r="L11" i="79"/>
  <c r="R18" i="79"/>
  <c r="J41" i="79"/>
  <c r="H10" i="79"/>
  <c r="H21" i="79"/>
  <c r="J10" i="79"/>
  <c r="J18" i="79"/>
  <c r="R31" i="79"/>
  <c r="R34" i="79"/>
  <c r="R51" i="79"/>
  <c r="L47" i="79"/>
  <c r="H37" i="79"/>
  <c r="H36" i="79"/>
  <c r="R14" i="79"/>
  <c r="F13" i="79"/>
  <c r="R13" i="79" s="1"/>
  <c r="N35" i="79"/>
  <c r="R32" i="79"/>
  <c r="L36" i="79"/>
  <c r="R36" i="79"/>
  <c r="N33" i="79"/>
  <c r="N16" i="79"/>
  <c r="N18" i="79"/>
  <c r="N21" i="79"/>
  <c r="N22" i="79"/>
  <c r="L25" i="79"/>
  <c r="L27" i="79"/>
  <c r="N28" i="79"/>
  <c r="L31" i="79"/>
  <c r="J34" i="79"/>
  <c r="J35" i="79"/>
  <c r="J27" i="79"/>
  <c r="N14" i="79"/>
  <c r="L15" i="79"/>
  <c r="N31" i="79"/>
  <c r="N34" i="79"/>
  <c r="F7" i="79"/>
  <c r="L8" i="79"/>
  <c r="P9" i="79"/>
  <c r="R10" i="79"/>
  <c r="N12" i="79"/>
  <c r="L12" i="79"/>
  <c r="N10" i="79"/>
  <c r="J11" i="79"/>
  <c r="L53" i="91"/>
  <c r="L48" i="91"/>
  <c r="L20" i="91"/>
  <c r="H47" i="34"/>
  <c r="H43" i="34"/>
  <c r="H20" i="34"/>
  <c r="L35" i="34"/>
  <c r="H19" i="34"/>
  <c r="H32" i="34"/>
  <c r="N43" i="34"/>
  <c r="H35" i="34"/>
  <c r="J43" i="34"/>
  <c r="J41" i="34"/>
  <c r="L44" i="34"/>
  <c r="J52" i="34"/>
  <c r="L34" i="34"/>
  <c r="L30" i="34"/>
  <c r="J34" i="34"/>
  <c r="J23" i="34"/>
  <c r="J31" i="34"/>
  <c r="P12" i="34"/>
  <c r="J10" i="34"/>
  <c r="L12" i="34"/>
  <c r="N12" i="34"/>
  <c r="H11" i="33"/>
  <c r="L11" i="33"/>
  <c r="H28" i="33"/>
  <c r="H40" i="33"/>
  <c r="J48" i="33"/>
  <c r="J20" i="33"/>
  <c r="J31" i="33"/>
  <c r="L40" i="33"/>
  <c r="H48" i="33"/>
  <c r="J42" i="33"/>
  <c r="J50" i="33"/>
  <c r="L42" i="33"/>
  <c r="L43" i="33"/>
  <c r="L50" i="33"/>
  <c r="L51" i="33"/>
  <c r="J46" i="33"/>
  <c r="N50" i="33"/>
  <c r="N36" i="33"/>
  <c r="L27" i="33"/>
  <c r="J30" i="33"/>
  <c r="L28" i="33"/>
  <c r="L35" i="33"/>
  <c r="P30" i="33"/>
  <c r="N34" i="33"/>
  <c r="J12" i="33"/>
  <c r="N11" i="33"/>
  <c r="L10" i="32"/>
  <c r="H10" i="32"/>
  <c r="J10" i="32"/>
  <c r="H23" i="32"/>
  <c r="J23" i="32"/>
  <c r="L23" i="32"/>
  <c r="N23" i="32"/>
  <c r="L40" i="32"/>
  <c r="H40" i="32"/>
  <c r="J40" i="32"/>
  <c r="L48" i="32"/>
  <c r="H48" i="32"/>
  <c r="J48" i="32"/>
  <c r="J11" i="32"/>
  <c r="L11" i="32"/>
  <c r="N11" i="32"/>
  <c r="H11" i="32"/>
  <c r="H16" i="32"/>
  <c r="J16" i="32"/>
  <c r="L16" i="32"/>
  <c r="H20" i="32"/>
  <c r="J20" i="32"/>
  <c r="L20" i="32"/>
  <c r="H28" i="32"/>
  <c r="L28" i="32"/>
  <c r="H32" i="32"/>
  <c r="P32" i="32"/>
  <c r="J32" i="32"/>
  <c r="L32" i="32"/>
  <c r="H36" i="32"/>
  <c r="J36" i="32"/>
  <c r="L36" i="32"/>
  <c r="J41" i="32"/>
  <c r="L41" i="32"/>
  <c r="H41" i="32"/>
  <c r="J45" i="32"/>
  <c r="H45" i="32"/>
  <c r="P45" i="32"/>
  <c r="J49" i="32"/>
  <c r="L49" i="32"/>
  <c r="H49" i="32"/>
  <c r="J53" i="32"/>
  <c r="L53" i="32"/>
  <c r="N53" i="32"/>
  <c r="H53" i="32"/>
  <c r="H19" i="32"/>
  <c r="H27" i="32"/>
  <c r="L27" i="32"/>
  <c r="P35" i="32"/>
  <c r="J35" i="32"/>
  <c r="L35" i="32"/>
  <c r="N35" i="32"/>
  <c r="L44" i="32"/>
  <c r="N44" i="32"/>
  <c r="H44" i="32"/>
  <c r="J44" i="32"/>
  <c r="L52" i="32"/>
  <c r="H52" i="32"/>
  <c r="P52" i="32"/>
  <c r="J52" i="32"/>
  <c r="H12" i="32"/>
  <c r="P12" i="32"/>
  <c r="J12" i="32"/>
  <c r="L12" i="32"/>
  <c r="N12" i="32"/>
  <c r="H17" i="32"/>
  <c r="L21" i="32"/>
  <c r="N21" i="32"/>
  <c r="H21" i="32"/>
  <c r="P21" i="32"/>
  <c r="J21" i="32"/>
  <c r="L25" i="32"/>
  <c r="J25" i="32"/>
  <c r="L29" i="32"/>
  <c r="H29" i="32"/>
  <c r="J29" i="32"/>
  <c r="L33" i="32"/>
  <c r="N33" i="32"/>
  <c r="H33" i="32"/>
  <c r="P33" i="32"/>
  <c r="J33" i="32"/>
  <c r="N37" i="32"/>
  <c r="H37" i="32"/>
  <c r="P37" i="32"/>
  <c r="H42" i="32"/>
  <c r="J42" i="32"/>
  <c r="L42" i="32"/>
  <c r="H46" i="32"/>
  <c r="L46" i="32"/>
  <c r="H50" i="32"/>
  <c r="P50" i="32"/>
  <c r="J50" i="32"/>
  <c r="L50" i="32"/>
  <c r="N50" i="32"/>
  <c r="H15" i="32"/>
  <c r="L15" i="32"/>
  <c r="H31" i="32"/>
  <c r="J31" i="32"/>
  <c r="L31" i="32"/>
  <c r="H9" i="32"/>
  <c r="J9" i="32"/>
  <c r="J14" i="32"/>
  <c r="L14" i="32"/>
  <c r="N14" i="32"/>
  <c r="H14" i="32"/>
  <c r="J18" i="32"/>
  <c r="L18" i="32"/>
  <c r="H18" i="32"/>
  <c r="L26" i="32"/>
  <c r="N26" i="32"/>
  <c r="H26" i="32"/>
  <c r="L30" i="32"/>
  <c r="H30" i="32"/>
  <c r="P30" i="32"/>
  <c r="J34" i="32"/>
  <c r="L34" i="32"/>
  <c r="N34" i="32"/>
  <c r="H34" i="32"/>
  <c r="H39" i="32"/>
  <c r="H43" i="32"/>
  <c r="P43" i="32"/>
  <c r="J43" i="32"/>
  <c r="L43" i="32"/>
  <c r="H47" i="32"/>
  <c r="J47" i="32"/>
  <c r="L47" i="32"/>
  <c r="N51" i="32"/>
  <c r="H51" i="32"/>
  <c r="P51" i="32"/>
  <c r="J51" i="32"/>
  <c r="L51" i="32"/>
  <c r="F38" i="32"/>
  <c r="F7" i="32"/>
  <c r="L13" i="31"/>
  <c r="H13" i="31"/>
  <c r="P13" i="31"/>
  <c r="N13" i="31"/>
  <c r="J13" i="31"/>
  <c r="P12" i="33"/>
  <c r="N47" i="45"/>
  <c r="H47" i="45"/>
  <c r="L47" i="45"/>
  <c r="H33" i="52"/>
  <c r="L8" i="47"/>
  <c r="J17" i="47"/>
  <c r="H10" i="56"/>
  <c r="F13" i="32"/>
  <c r="J48" i="45"/>
  <c r="H48" i="45"/>
  <c r="L48" i="45"/>
  <c r="H39" i="52"/>
  <c r="J25" i="33"/>
  <c r="H13" i="34"/>
  <c r="H11" i="52"/>
  <c r="H27" i="52"/>
  <c r="J46" i="52"/>
  <c r="J15" i="47"/>
  <c r="J37" i="47"/>
  <c r="H37" i="47"/>
  <c r="N33" i="33"/>
  <c r="H40" i="34"/>
  <c r="L32" i="45"/>
  <c r="J32" i="45"/>
  <c r="H32" i="45"/>
  <c r="H41" i="52"/>
  <c r="F13" i="33"/>
  <c r="N13" i="33" s="1"/>
  <c r="J37" i="65"/>
  <c r="J46" i="65"/>
  <c r="H16" i="29"/>
  <c r="H52" i="29"/>
  <c r="J31" i="79"/>
  <c r="H33" i="79"/>
  <c r="F13" i="40"/>
  <c r="N19" i="63"/>
  <c r="N47" i="49"/>
  <c r="J38" i="45"/>
  <c r="H52" i="79"/>
  <c r="J8" i="56"/>
  <c r="L33" i="93"/>
  <c r="L38" i="93"/>
  <c r="L48" i="93"/>
  <c r="H39" i="45"/>
  <c r="H38" i="45"/>
  <c r="J34" i="45"/>
  <c r="H18" i="45"/>
  <c r="H23" i="45"/>
  <c r="J39" i="45"/>
  <c r="N12" i="52"/>
  <c r="L34" i="52"/>
  <c r="H37" i="52"/>
  <c r="H47" i="52"/>
  <c r="J16" i="47"/>
  <c r="H18" i="47"/>
  <c r="F38" i="47"/>
  <c r="L51" i="50"/>
  <c r="J8" i="65"/>
  <c r="J31" i="65"/>
  <c r="H33" i="65"/>
  <c r="L41" i="65"/>
  <c r="J41" i="65"/>
  <c r="H51" i="65"/>
  <c r="H8" i="29"/>
  <c r="H36" i="29"/>
  <c r="P48" i="29"/>
  <c r="L29" i="91"/>
  <c r="L50" i="91"/>
  <c r="K13" i="35"/>
  <c r="J13" i="35" s="1"/>
  <c r="J8" i="48"/>
  <c r="F69" i="59"/>
  <c r="L14" i="93"/>
  <c r="F19" i="95"/>
  <c r="G20" i="95" s="1"/>
  <c r="H51" i="45"/>
  <c r="F38" i="33"/>
  <c r="H38" i="33" s="1"/>
  <c r="F7" i="40"/>
  <c r="H7" i="40" s="1"/>
  <c r="L49" i="45"/>
  <c r="H31" i="79"/>
  <c r="L18" i="52"/>
  <c r="H21" i="52"/>
  <c r="H23" i="52"/>
  <c r="P38" i="46"/>
  <c r="H39" i="50"/>
  <c r="J42" i="50"/>
  <c r="H12" i="65"/>
  <c r="H42" i="65"/>
  <c r="L47" i="65"/>
  <c r="H25" i="29"/>
  <c r="H34" i="29"/>
  <c r="H44" i="29"/>
  <c r="L35" i="79"/>
  <c r="F69" i="64"/>
  <c r="L42" i="65"/>
  <c r="K38" i="35"/>
  <c r="J38" i="35" s="1"/>
  <c r="H9" i="48"/>
  <c r="J71" i="48"/>
  <c r="I71" i="48"/>
  <c r="L53" i="93"/>
  <c r="F70" i="106"/>
  <c r="F8" i="106"/>
  <c r="N27" i="79"/>
  <c r="F38" i="40"/>
  <c r="K9" i="48"/>
  <c r="F69" i="58"/>
  <c r="J69" i="62"/>
  <c r="J70" i="62" s="1"/>
  <c r="F19" i="63"/>
  <c r="F20" i="63" s="1"/>
  <c r="J69" i="63"/>
  <c r="N38" i="45"/>
  <c r="F20" i="104"/>
  <c r="N20" i="77"/>
  <c r="L8" i="91"/>
  <c r="L43" i="91"/>
  <c r="L41" i="91"/>
  <c r="L49" i="91"/>
  <c r="I8" i="78"/>
  <c r="G8" i="78"/>
  <c r="N8" i="76"/>
  <c r="K8" i="76"/>
  <c r="J8" i="76"/>
  <c r="G8" i="76"/>
  <c r="H38" i="79"/>
  <c r="J8" i="79"/>
  <c r="L21" i="79"/>
  <c r="P7" i="79"/>
  <c r="J51" i="79"/>
  <c r="H49" i="79"/>
  <c r="N47" i="79"/>
  <c r="L16" i="79"/>
  <c r="N7" i="79"/>
  <c r="N8" i="79"/>
  <c r="R12" i="79"/>
  <c r="N15" i="79"/>
  <c r="N23" i="79"/>
  <c r="N29" i="79"/>
  <c r="N30" i="79"/>
  <c r="J49" i="79"/>
  <c r="H8" i="79"/>
  <c r="H40" i="79"/>
  <c r="H9" i="79"/>
  <c r="H12" i="79"/>
  <c r="N17" i="79"/>
  <c r="L30" i="79"/>
  <c r="R40" i="79"/>
  <c r="N42" i="79"/>
  <c r="H47" i="79"/>
  <c r="H51" i="79"/>
  <c r="J7" i="79"/>
  <c r="L7" i="79"/>
  <c r="L48" i="79"/>
  <c r="N38" i="79"/>
  <c r="P38" i="79"/>
  <c r="N9" i="79"/>
  <c r="H41" i="79"/>
  <c r="H18" i="79"/>
  <c r="N51" i="79"/>
  <c r="R9" i="79"/>
  <c r="J14" i="79"/>
  <c r="J16" i="79"/>
  <c r="L40" i="79"/>
  <c r="L41" i="79"/>
  <c r="L42" i="79"/>
  <c r="N48" i="79"/>
  <c r="L51" i="79"/>
  <c r="H48" i="79"/>
  <c r="R8" i="79"/>
  <c r="H23" i="79"/>
  <c r="H43" i="79"/>
  <c r="R48" i="79"/>
  <c r="J50" i="79"/>
  <c r="I70" i="68"/>
  <c r="K20" i="68"/>
  <c r="I8" i="68"/>
  <c r="I20" i="68"/>
  <c r="M20" i="68"/>
  <c r="P69" i="67"/>
  <c r="G69" i="67"/>
  <c r="H69" i="67"/>
  <c r="F18" i="67"/>
  <c r="I8" i="66"/>
  <c r="L21" i="29"/>
  <c r="N43" i="29"/>
  <c r="J11" i="29"/>
  <c r="F38" i="29"/>
  <c r="H38" i="29" s="1"/>
  <c r="F13" i="29"/>
  <c r="L13" i="29" s="1"/>
  <c r="L52" i="29"/>
  <c r="H11" i="29"/>
  <c r="H39" i="29"/>
  <c r="N10" i="29"/>
  <c r="L35" i="29"/>
  <c r="P49" i="29"/>
  <c r="L11" i="29"/>
  <c r="N11" i="29"/>
  <c r="N21" i="29"/>
  <c r="J12" i="29"/>
  <c r="L12" i="29"/>
  <c r="H12" i="29"/>
  <c r="H22" i="29"/>
  <c r="H49" i="29"/>
  <c r="H21" i="29"/>
  <c r="H43" i="65"/>
  <c r="L20" i="65"/>
  <c r="J17" i="65"/>
  <c r="H10" i="65"/>
  <c r="H26" i="65"/>
  <c r="L9" i="65"/>
  <c r="L8" i="65"/>
  <c r="J9" i="65"/>
  <c r="H27" i="65"/>
  <c r="J20" i="65"/>
  <c r="H35" i="65"/>
  <c r="F7" i="65"/>
  <c r="J7" i="65" s="1"/>
  <c r="H9" i="65"/>
  <c r="L37" i="65"/>
  <c r="L33" i="65"/>
  <c r="H16" i="65"/>
  <c r="H8" i="65"/>
  <c r="H20" i="65"/>
  <c r="L10" i="65"/>
  <c r="H25" i="65"/>
  <c r="L18" i="65"/>
  <c r="N8" i="65"/>
  <c r="N44" i="65"/>
  <c r="L44" i="65"/>
  <c r="L51" i="65"/>
  <c r="F38" i="65"/>
  <c r="H38" i="65" s="1"/>
  <c r="F19" i="64"/>
  <c r="H20" i="63"/>
  <c r="K8" i="63"/>
  <c r="I20" i="63"/>
  <c r="F69" i="63"/>
  <c r="P8" i="63"/>
  <c r="M8" i="62"/>
  <c r="G8" i="62"/>
  <c r="F19" i="62"/>
  <c r="J19" i="62"/>
  <c r="J20" i="62" s="1"/>
  <c r="F69" i="62"/>
  <c r="F19" i="61"/>
  <c r="F19" i="60"/>
  <c r="H10" i="59"/>
  <c r="J10" i="59"/>
  <c r="L10" i="59"/>
  <c r="G10" i="59"/>
  <c r="F7" i="58"/>
  <c r="I8" i="58" s="1"/>
  <c r="J70" i="56"/>
  <c r="H70" i="56" s="1"/>
  <c r="I8" i="56"/>
  <c r="F19" i="96"/>
  <c r="K20" i="96" s="1"/>
  <c r="F69" i="96"/>
  <c r="K70" i="96" s="1"/>
  <c r="M10" i="95"/>
  <c r="L10" i="95"/>
  <c r="N53" i="52"/>
  <c r="L51" i="52"/>
  <c r="H9" i="52"/>
  <c r="J53" i="52"/>
  <c r="L50" i="52"/>
  <c r="J50" i="52"/>
  <c r="N9" i="52"/>
  <c r="N14" i="52"/>
  <c r="J43" i="52"/>
  <c r="J45" i="52"/>
  <c r="J9" i="52"/>
  <c r="L14" i="52"/>
  <c r="L26" i="52"/>
  <c r="J31" i="52"/>
  <c r="H43" i="52"/>
  <c r="H45" i="52"/>
  <c r="H51" i="52"/>
  <c r="H14" i="52"/>
  <c r="L8" i="52"/>
  <c r="J42" i="52"/>
  <c r="J8" i="52"/>
  <c r="N43" i="52"/>
  <c r="N8" i="52"/>
  <c r="L30" i="52"/>
  <c r="H42" i="52"/>
  <c r="J44" i="52"/>
  <c r="N10" i="49"/>
  <c r="O14" i="49"/>
  <c r="O50" i="49"/>
  <c r="O20" i="49"/>
  <c r="O12" i="49"/>
  <c r="O51" i="49"/>
  <c r="N9" i="49"/>
  <c r="O26" i="49"/>
  <c r="O33" i="49"/>
  <c r="N13" i="49"/>
  <c r="N21" i="49"/>
  <c r="O44" i="49"/>
  <c r="O45" i="49"/>
  <c r="O23" i="49"/>
  <c r="O41" i="49"/>
  <c r="O40" i="49"/>
  <c r="O31" i="49"/>
  <c r="N8" i="49"/>
  <c r="H37" i="94"/>
  <c r="H40" i="94"/>
  <c r="H50" i="94"/>
  <c r="J40" i="94"/>
  <c r="H25" i="94"/>
  <c r="H39" i="94"/>
  <c r="H7" i="94"/>
  <c r="H9" i="94"/>
  <c r="L10" i="94"/>
  <c r="J12" i="94"/>
  <c r="H12" i="94"/>
  <c r="L14" i="94"/>
  <c r="H21" i="94"/>
  <c r="H23" i="94"/>
  <c r="H28" i="94"/>
  <c r="H32" i="94"/>
  <c r="H34" i="94"/>
  <c r="H36" i="94"/>
  <c r="J46" i="94"/>
  <c r="H49" i="94"/>
  <c r="H30" i="94"/>
  <c r="H42" i="94"/>
  <c r="J10" i="94"/>
  <c r="J14" i="94"/>
  <c r="J30" i="94"/>
  <c r="H44" i="94"/>
  <c r="H47" i="94"/>
  <c r="J50" i="94"/>
  <c r="J38" i="94"/>
  <c r="J8" i="94"/>
  <c r="L44" i="94"/>
  <c r="H11" i="94"/>
  <c r="H16" i="94"/>
  <c r="H18" i="94"/>
  <c r="H22" i="94"/>
  <c r="J23" i="94"/>
  <c r="H31" i="94"/>
  <c r="J34" i="94"/>
  <c r="H43" i="94"/>
  <c r="H45" i="94"/>
  <c r="H48" i="94"/>
  <c r="L49" i="94"/>
  <c r="H51" i="94"/>
  <c r="L53" i="94"/>
  <c r="H38" i="94"/>
  <c r="J43" i="94"/>
  <c r="J7" i="94"/>
  <c r="L10" i="93"/>
  <c r="F7" i="93"/>
  <c r="H7" i="93" s="1"/>
  <c r="L8" i="93"/>
  <c r="L16" i="93"/>
  <c r="L51" i="93"/>
  <c r="F13" i="93"/>
  <c r="M70" i="51"/>
  <c r="K70" i="51"/>
  <c r="F7" i="51"/>
  <c r="J8" i="51" s="1"/>
  <c r="L10" i="51"/>
  <c r="M10" i="51"/>
  <c r="H23" i="50"/>
  <c r="J14" i="50"/>
  <c r="H29" i="50"/>
  <c r="H31" i="50"/>
  <c r="J29" i="50"/>
  <c r="L38" i="50"/>
  <c r="H35" i="50"/>
  <c r="J17" i="50"/>
  <c r="H14" i="50"/>
  <c r="L9" i="50"/>
  <c r="L14" i="50"/>
  <c r="L26" i="50"/>
  <c r="L41" i="50"/>
  <c r="H16" i="50"/>
  <c r="L30" i="50"/>
  <c r="J40" i="50"/>
  <c r="J23" i="50"/>
  <c r="J41" i="50"/>
  <c r="H41" i="50"/>
  <c r="H26" i="50"/>
  <c r="J38" i="50"/>
  <c r="H45" i="50"/>
  <c r="J31" i="50"/>
  <c r="L32" i="50"/>
  <c r="L8" i="50"/>
  <c r="H8" i="50"/>
  <c r="J8" i="50"/>
  <c r="J34" i="50"/>
  <c r="L48" i="50"/>
  <c r="J48" i="50"/>
  <c r="J50" i="50"/>
  <c r="H10" i="50"/>
  <c r="H42" i="50"/>
  <c r="J46" i="50"/>
  <c r="H53" i="50"/>
  <c r="J44" i="50"/>
  <c r="H34" i="50"/>
  <c r="J10" i="50"/>
  <c r="J37" i="50"/>
  <c r="L44" i="50"/>
  <c r="H37" i="50"/>
  <c r="J15" i="50"/>
  <c r="J13" i="50"/>
  <c r="L50" i="50"/>
  <c r="H22" i="50"/>
  <c r="J36" i="50"/>
  <c r="L10" i="50"/>
  <c r="L37" i="50"/>
  <c r="L42" i="50"/>
  <c r="H36" i="50"/>
  <c r="J9" i="48"/>
  <c r="I9" i="48"/>
  <c r="L8" i="48"/>
  <c r="J39" i="47"/>
  <c r="H34" i="47"/>
  <c r="J25" i="47"/>
  <c r="J30" i="47"/>
  <c r="L44" i="47"/>
  <c r="L47" i="47"/>
  <c r="H35" i="47"/>
  <c r="H20" i="47"/>
  <c r="H49" i="47"/>
  <c r="J22" i="47"/>
  <c r="J41" i="47"/>
  <c r="J11" i="47"/>
  <c r="L43" i="47"/>
  <c r="H43" i="47"/>
  <c r="H52" i="47"/>
  <c r="J49" i="47"/>
  <c r="J21" i="47"/>
  <c r="J10" i="47"/>
  <c r="J12" i="47"/>
  <c r="H15" i="47"/>
  <c r="H22" i="47"/>
  <c r="H40" i="47"/>
  <c r="H48" i="47"/>
  <c r="J34" i="47"/>
  <c r="F7" i="47"/>
  <c r="L7" i="47" s="1"/>
  <c r="H19" i="47"/>
  <c r="H33" i="47"/>
  <c r="L21" i="47"/>
  <c r="L32" i="47"/>
  <c r="J40" i="47"/>
  <c r="H32" i="47"/>
  <c r="J32" i="47"/>
  <c r="P51" i="46"/>
  <c r="P43" i="46"/>
  <c r="P8" i="46"/>
  <c r="P48" i="46"/>
  <c r="P36" i="46"/>
  <c r="F13" i="46"/>
  <c r="L53" i="45"/>
  <c r="J40" i="45"/>
  <c r="J37" i="45"/>
  <c r="H20" i="45"/>
  <c r="H12" i="45"/>
  <c r="L9" i="45"/>
  <c r="L46" i="45"/>
  <c r="J50" i="45"/>
  <c r="F7" i="45"/>
  <c r="L7" i="45" s="1"/>
  <c r="L8" i="45"/>
  <c r="J29" i="45"/>
  <c r="N31" i="45"/>
  <c r="H33" i="45"/>
  <c r="L40" i="45"/>
  <c r="L44" i="45"/>
  <c r="N53" i="45"/>
  <c r="J53" i="45"/>
  <c r="H40" i="45"/>
  <c r="L25" i="45"/>
  <c r="L17" i="45"/>
  <c r="H15" i="45"/>
  <c r="J9" i="45"/>
  <c r="L29" i="45"/>
  <c r="H27" i="45"/>
  <c r="J8" i="45"/>
  <c r="H25" i="45"/>
  <c r="J46" i="45"/>
  <c r="N12" i="45"/>
  <c r="N20" i="45"/>
  <c r="J31" i="45"/>
  <c r="N40" i="45"/>
  <c r="H50" i="45"/>
  <c r="L41" i="45"/>
  <c r="L37" i="45"/>
  <c r="L33" i="45"/>
  <c r="L18" i="45"/>
  <c r="F16" i="43"/>
  <c r="F22" i="43"/>
  <c r="F18" i="43"/>
  <c r="F14" i="43"/>
  <c r="F12" i="43"/>
  <c r="F10" i="43"/>
  <c r="M8" i="77"/>
  <c r="O8" i="77"/>
  <c r="M8" i="76"/>
  <c r="H8" i="76"/>
  <c r="I8" i="76"/>
  <c r="H8" i="68"/>
  <c r="I19" i="67"/>
  <c r="J19" i="67"/>
  <c r="K7" i="67"/>
  <c r="F6" i="67"/>
  <c r="I7" i="67"/>
  <c r="M7" i="67"/>
  <c r="J8" i="66"/>
  <c r="F7" i="66"/>
  <c r="F7" i="29"/>
  <c r="F13" i="65"/>
  <c r="J13" i="65" s="1"/>
  <c r="I8" i="64"/>
  <c r="G8" i="64"/>
  <c r="L8" i="63"/>
  <c r="I8" i="63"/>
  <c r="G8" i="63"/>
  <c r="Q8" i="63"/>
  <c r="M8" i="63"/>
  <c r="O8" i="63"/>
  <c r="H8" i="62"/>
  <c r="F7" i="61"/>
  <c r="R8" i="61" s="1"/>
  <c r="F69" i="60"/>
  <c r="F7" i="60"/>
  <c r="G8" i="60" s="1"/>
  <c r="F19" i="59"/>
  <c r="F7" i="59"/>
  <c r="H8" i="59" s="1"/>
  <c r="F19" i="58"/>
  <c r="F69" i="56"/>
  <c r="G70" i="56" s="1"/>
  <c r="F19" i="56"/>
  <c r="F7" i="56"/>
  <c r="G8" i="56" s="1"/>
  <c r="G20" i="96"/>
  <c r="F7" i="96"/>
  <c r="N8" i="96" s="1"/>
  <c r="F69" i="95"/>
  <c r="L70" i="95" s="1"/>
  <c r="F7" i="95"/>
  <c r="L8" i="95" s="1"/>
  <c r="I8" i="95"/>
  <c r="F38" i="52"/>
  <c r="N38" i="52" s="1"/>
  <c r="F13" i="52"/>
  <c r="J13" i="52" s="1"/>
  <c r="F7" i="52"/>
  <c r="H7" i="52" s="1"/>
  <c r="F13" i="49"/>
  <c r="G7" i="49"/>
  <c r="J70" i="51"/>
  <c r="F19" i="51"/>
  <c r="L20" i="51" s="1"/>
  <c r="L8" i="51"/>
  <c r="F7" i="50"/>
  <c r="H7" i="50" s="1"/>
  <c r="H13" i="50"/>
  <c r="K8" i="48"/>
  <c r="H8" i="48"/>
  <c r="F7" i="46"/>
  <c r="H7" i="46" s="1"/>
  <c r="F70" i="44"/>
  <c r="F20" i="44"/>
  <c r="F7" i="44"/>
  <c r="H8" i="44" s="1"/>
  <c r="F70" i="43"/>
  <c r="F7" i="43"/>
  <c r="J26" i="34"/>
  <c r="F7" i="34"/>
  <c r="H34" i="34"/>
  <c r="L16" i="34"/>
  <c r="J13" i="34"/>
  <c r="H15" i="34"/>
  <c r="H17" i="34"/>
  <c r="H23" i="34"/>
  <c r="H31" i="34"/>
  <c r="H33" i="34"/>
  <c r="J44" i="34"/>
  <c r="L52" i="34"/>
  <c r="H27" i="34"/>
  <c r="L32" i="34"/>
  <c r="F38" i="34"/>
  <c r="J32" i="34"/>
  <c r="L23" i="34"/>
  <c r="L33" i="34"/>
  <c r="J13" i="33"/>
  <c r="H13" i="33"/>
  <c r="P13" i="33"/>
  <c r="L21" i="33"/>
  <c r="L10" i="33"/>
  <c r="J11" i="33"/>
  <c r="L12" i="33"/>
  <c r="J16" i="33"/>
  <c r="H18" i="33"/>
  <c r="H20" i="33"/>
  <c r="L31" i="33"/>
  <c r="N35" i="33"/>
  <c r="H53" i="33"/>
  <c r="N21" i="33"/>
  <c r="J44" i="33"/>
  <c r="F7" i="33"/>
  <c r="H52" i="33"/>
  <c r="J14" i="33"/>
  <c r="H12" i="33"/>
  <c r="L20" i="33"/>
  <c r="L44" i="33"/>
  <c r="J45" i="33"/>
  <c r="L52" i="33"/>
  <c r="F38" i="31"/>
  <c r="F7" i="31"/>
  <c r="T7" i="31" s="1"/>
  <c r="J13" i="79" l="1"/>
  <c r="F10" i="66"/>
  <c r="F10" i="61"/>
  <c r="F10" i="56"/>
  <c r="F10" i="51"/>
  <c r="J13" i="45"/>
  <c r="L13" i="34"/>
  <c r="J38" i="33"/>
  <c r="L13" i="33"/>
  <c r="L38" i="33"/>
  <c r="R38" i="31"/>
  <c r="T38" i="31"/>
  <c r="V38" i="31"/>
  <c r="F10" i="44"/>
  <c r="K8" i="43"/>
  <c r="H38" i="35"/>
  <c r="F69" i="67"/>
  <c r="Q19" i="67"/>
  <c r="I20" i="51"/>
  <c r="H20" i="51"/>
  <c r="G20" i="51"/>
  <c r="K20" i="51"/>
  <c r="K8" i="51"/>
  <c r="M8" i="51"/>
  <c r="H38" i="40"/>
  <c r="L38" i="40"/>
  <c r="J38" i="40"/>
  <c r="N38" i="40"/>
  <c r="H13" i="40"/>
  <c r="L13" i="40"/>
  <c r="N13" i="40"/>
  <c r="H13" i="46"/>
  <c r="L13" i="46"/>
  <c r="J13" i="46"/>
  <c r="N13" i="46"/>
  <c r="L13" i="45"/>
  <c r="N13" i="45"/>
  <c r="J7" i="45"/>
  <c r="J13" i="93"/>
  <c r="H13" i="93"/>
  <c r="H8" i="56"/>
  <c r="I20" i="56"/>
  <c r="H20" i="56" s="1"/>
  <c r="O20" i="96"/>
  <c r="P20" i="96"/>
  <c r="Q20" i="96"/>
  <c r="R20" i="96"/>
  <c r="O70" i="96"/>
  <c r="P70" i="96"/>
  <c r="Q70" i="96"/>
  <c r="R70" i="96"/>
  <c r="L20" i="96"/>
  <c r="F10" i="96"/>
  <c r="N70" i="96"/>
  <c r="I70" i="96"/>
  <c r="L70" i="96"/>
  <c r="N20" i="96"/>
  <c r="I20" i="96"/>
  <c r="M20" i="96"/>
  <c r="H20" i="96"/>
  <c r="J20" i="96"/>
  <c r="R8" i="96"/>
  <c r="M20" i="95"/>
  <c r="G70" i="62"/>
  <c r="H70" i="62"/>
  <c r="I70" i="62"/>
  <c r="H20" i="62"/>
  <c r="G20" i="62"/>
  <c r="I20" i="62"/>
  <c r="J70" i="63"/>
  <c r="K70" i="63"/>
  <c r="M70" i="63"/>
  <c r="L70" i="63"/>
  <c r="M20" i="63"/>
  <c r="L20" i="63"/>
  <c r="K20" i="63"/>
  <c r="N20" i="63"/>
  <c r="P20" i="63"/>
  <c r="Q20" i="63"/>
  <c r="O20" i="63"/>
  <c r="N70" i="63"/>
  <c r="O70" i="63"/>
  <c r="Q70" i="63"/>
  <c r="P70" i="63"/>
  <c r="G20" i="63"/>
  <c r="J20" i="63"/>
  <c r="F70" i="64"/>
  <c r="H70" i="64"/>
  <c r="G70" i="64"/>
  <c r="I70" i="64"/>
  <c r="H20" i="64"/>
  <c r="G20" i="64"/>
  <c r="I20" i="64"/>
  <c r="N20" i="61"/>
  <c r="R20" i="61"/>
  <c r="O20" i="61"/>
  <c r="M20" i="61"/>
  <c r="P20" i="61"/>
  <c r="R70" i="61"/>
  <c r="O70" i="61"/>
  <c r="M70" i="61"/>
  <c r="P70" i="61"/>
  <c r="G8" i="61"/>
  <c r="I70" i="61"/>
  <c r="J70" i="61"/>
  <c r="L70" i="61"/>
  <c r="H70" i="61"/>
  <c r="K70" i="61"/>
  <c r="G70" i="61"/>
  <c r="J20" i="61"/>
  <c r="I20" i="61"/>
  <c r="L20" i="61"/>
  <c r="H20" i="61"/>
  <c r="K20" i="61"/>
  <c r="G20" i="61"/>
  <c r="L8" i="61"/>
  <c r="O20" i="60"/>
  <c r="P20" i="60"/>
  <c r="R20" i="60"/>
  <c r="Q20" i="60"/>
  <c r="N20" i="60"/>
  <c r="M20" i="60"/>
  <c r="O70" i="60"/>
  <c r="P70" i="60"/>
  <c r="R70" i="60"/>
  <c r="Q70" i="60"/>
  <c r="N70" i="60"/>
  <c r="M70" i="60"/>
  <c r="H70" i="60"/>
  <c r="L70" i="60"/>
  <c r="I70" i="60"/>
  <c r="J70" i="60"/>
  <c r="G70" i="60"/>
  <c r="K70" i="60"/>
  <c r="H20" i="60"/>
  <c r="L20" i="60"/>
  <c r="I20" i="60"/>
  <c r="K20" i="60"/>
  <c r="G20" i="60"/>
  <c r="J20" i="60"/>
  <c r="F10" i="60"/>
  <c r="O20" i="59"/>
  <c r="P20" i="59"/>
  <c r="R20" i="59"/>
  <c r="Q20" i="59"/>
  <c r="N20" i="59"/>
  <c r="M20" i="59"/>
  <c r="H70" i="59"/>
  <c r="O70" i="59"/>
  <c r="P70" i="59"/>
  <c r="R70" i="59"/>
  <c r="Q70" i="59"/>
  <c r="N70" i="59"/>
  <c r="M70" i="59"/>
  <c r="N8" i="59"/>
  <c r="G70" i="59"/>
  <c r="L70" i="59"/>
  <c r="I70" i="59"/>
  <c r="J70" i="59"/>
  <c r="K20" i="59"/>
  <c r="I20" i="59"/>
  <c r="G20" i="59"/>
  <c r="J20" i="59"/>
  <c r="L70" i="58"/>
  <c r="H70" i="58"/>
  <c r="G70" i="58"/>
  <c r="I70" i="58"/>
  <c r="F10" i="58"/>
  <c r="K20" i="58"/>
  <c r="H20" i="58"/>
  <c r="G20" i="58"/>
  <c r="I20" i="58"/>
  <c r="N70" i="58"/>
  <c r="K70" i="58"/>
  <c r="M70" i="58"/>
  <c r="J70" i="58"/>
  <c r="O70" i="58"/>
  <c r="J8" i="58"/>
  <c r="G8" i="58"/>
  <c r="H8" i="66"/>
  <c r="L7" i="91"/>
  <c r="J13" i="91"/>
  <c r="H13" i="91"/>
  <c r="J38" i="91"/>
  <c r="H38" i="91"/>
  <c r="N13" i="79"/>
  <c r="L13" i="79"/>
  <c r="L38" i="79"/>
  <c r="H13" i="79"/>
  <c r="H7" i="79"/>
  <c r="R7" i="79"/>
  <c r="L13" i="91"/>
  <c r="P38" i="33"/>
  <c r="N38" i="33"/>
  <c r="N7" i="32"/>
  <c r="H7" i="32"/>
  <c r="J7" i="32"/>
  <c r="H13" i="32"/>
  <c r="J13" i="32"/>
  <c r="L13" i="32"/>
  <c r="N13" i="32"/>
  <c r="P13" i="32"/>
  <c r="L7" i="32"/>
  <c r="N38" i="32"/>
  <c r="H38" i="32"/>
  <c r="J38" i="32"/>
  <c r="L38" i="32"/>
  <c r="P38" i="32"/>
  <c r="P7" i="32"/>
  <c r="J38" i="31"/>
  <c r="N38" i="31"/>
  <c r="P38" i="31"/>
  <c r="H38" i="31"/>
  <c r="L38" i="31"/>
  <c r="R7" i="31"/>
  <c r="M8" i="43"/>
  <c r="J7" i="46"/>
  <c r="M8" i="61"/>
  <c r="J8" i="61"/>
  <c r="O8" i="61"/>
  <c r="L13" i="65"/>
  <c r="K8" i="66"/>
  <c r="L20" i="95"/>
  <c r="L38" i="47"/>
  <c r="H38" i="47"/>
  <c r="J38" i="47"/>
  <c r="L7" i="46"/>
  <c r="M20" i="62"/>
  <c r="L20" i="62"/>
  <c r="P19" i="67"/>
  <c r="L13" i="35"/>
  <c r="H13" i="35"/>
  <c r="V7" i="31"/>
  <c r="Q8" i="61"/>
  <c r="H13" i="65"/>
  <c r="G7" i="67"/>
  <c r="P7" i="46"/>
  <c r="F10" i="95"/>
  <c r="F20" i="64"/>
  <c r="N8" i="61"/>
  <c r="L38" i="35"/>
  <c r="K70" i="59"/>
  <c r="J7" i="91"/>
  <c r="L38" i="91"/>
  <c r="G19" i="67"/>
  <c r="Q7" i="67"/>
  <c r="F9" i="67"/>
  <c r="P7" i="67"/>
  <c r="H7" i="29"/>
  <c r="N7" i="29"/>
  <c r="J7" i="29"/>
  <c r="N38" i="29"/>
  <c r="L38" i="29"/>
  <c r="J38" i="29"/>
  <c r="P38" i="29"/>
  <c r="H13" i="29"/>
  <c r="P7" i="29"/>
  <c r="J13" i="29"/>
  <c r="P13" i="29"/>
  <c r="N13" i="29"/>
  <c r="L7" i="29"/>
  <c r="N13" i="65"/>
  <c r="N38" i="65"/>
  <c r="J38" i="65"/>
  <c r="H7" i="65"/>
  <c r="N7" i="65"/>
  <c r="L7" i="65"/>
  <c r="L38" i="65"/>
  <c r="F70" i="63"/>
  <c r="H70" i="63"/>
  <c r="G70" i="63"/>
  <c r="I70" i="63"/>
  <c r="Q20" i="62"/>
  <c r="O70" i="62"/>
  <c r="Q70" i="62"/>
  <c r="O20" i="62"/>
  <c r="L70" i="62"/>
  <c r="M70" i="62"/>
  <c r="K20" i="62"/>
  <c r="K70" i="62"/>
  <c r="F70" i="62"/>
  <c r="F20" i="62"/>
  <c r="P20" i="62"/>
  <c r="P70" i="62"/>
  <c r="P8" i="61"/>
  <c r="H8" i="61"/>
  <c r="K8" i="61"/>
  <c r="I8" i="61"/>
  <c r="L8" i="60"/>
  <c r="K8" i="59"/>
  <c r="Q8" i="59"/>
  <c r="M8" i="59"/>
  <c r="H20" i="59"/>
  <c r="J8" i="59"/>
  <c r="O8" i="59"/>
  <c r="G8" i="59"/>
  <c r="R8" i="59"/>
  <c r="L20" i="59"/>
  <c r="F10" i="59"/>
  <c r="I8" i="59"/>
  <c r="P8" i="59"/>
  <c r="O8" i="58"/>
  <c r="M8" i="58"/>
  <c r="H8" i="58"/>
  <c r="L8" i="58"/>
  <c r="K8" i="58"/>
  <c r="N8" i="58"/>
  <c r="K8" i="56"/>
  <c r="L70" i="56"/>
  <c r="K70" i="56"/>
  <c r="G8" i="96"/>
  <c r="M8" i="96"/>
  <c r="H8" i="96"/>
  <c r="L8" i="96"/>
  <c r="I8" i="96"/>
  <c r="Q8" i="96"/>
  <c r="P8" i="96"/>
  <c r="H70" i="96"/>
  <c r="G70" i="96"/>
  <c r="J70" i="96"/>
  <c r="O8" i="96"/>
  <c r="M70" i="96"/>
  <c r="J8" i="96"/>
  <c r="G70" i="95"/>
  <c r="M70" i="95"/>
  <c r="L7" i="52"/>
  <c r="L38" i="52"/>
  <c r="J38" i="52"/>
  <c r="N7" i="52"/>
  <c r="H38" i="52"/>
  <c r="L13" i="52"/>
  <c r="J7" i="52"/>
  <c r="N13" i="52"/>
  <c r="H13" i="52"/>
  <c r="O7" i="49"/>
  <c r="N7" i="49"/>
  <c r="H13" i="94"/>
  <c r="J13" i="94"/>
  <c r="L13" i="94"/>
  <c r="L13" i="93"/>
  <c r="L7" i="93"/>
  <c r="J7" i="93"/>
  <c r="F70" i="51"/>
  <c r="M20" i="51"/>
  <c r="J20" i="51"/>
  <c r="I8" i="51"/>
  <c r="H8" i="51"/>
  <c r="G8" i="51"/>
  <c r="J7" i="50"/>
  <c r="L7" i="50"/>
  <c r="H7" i="47"/>
  <c r="J13" i="47"/>
  <c r="J7" i="47"/>
  <c r="P13" i="46"/>
  <c r="N7" i="46"/>
  <c r="H7" i="45"/>
  <c r="N7" i="45"/>
  <c r="J8" i="44"/>
  <c r="L8" i="44"/>
  <c r="G8" i="44"/>
  <c r="J8" i="43"/>
  <c r="N8" i="43"/>
  <c r="I8" i="43"/>
  <c r="L8" i="43"/>
  <c r="G8" i="43"/>
  <c r="H8" i="43"/>
  <c r="L8" i="66"/>
  <c r="G8" i="66"/>
  <c r="P8" i="60"/>
  <c r="J8" i="60"/>
  <c r="H8" i="60"/>
  <c r="N8" i="60"/>
  <c r="I8" i="60"/>
  <c r="O8" i="60"/>
  <c r="Q8" i="60"/>
  <c r="R8" i="60"/>
  <c r="K8" i="60"/>
  <c r="M8" i="60"/>
  <c r="L8" i="59"/>
  <c r="J20" i="58"/>
  <c r="M20" i="58"/>
  <c r="L20" i="58"/>
  <c r="N20" i="58"/>
  <c r="O20" i="58"/>
  <c r="K20" i="56"/>
  <c r="G20" i="56"/>
  <c r="L20" i="56"/>
  <c r="L8" i="56"/>
  <c r="K8" i="96"/>
  <c r="M8" i="95"/>
  <c r="G8" i="95"/>
  <c r="K8" i="44"/>
  <c r="M8" i="44"/>
  <c r="I8" i="44"/>
  <c r="N8" i="44"/>
  <c r="L7" i="40"/>
  <c r="N7" i="40"/>
  <c r="J7" i="40"/>
  <c r="J38" i="34"/>
  <c r="N38" i="34"/>
  <c r="P38" i="34"/>
  <c r="H38" i="34"/>
  <c r="L38" i="34"/>
  <c r="H7" i="34"/>
  <c r="N7" i="34"/>
  <c r="L7" i="34"/>
  <c r="P7" i="34"/>
  <c r="J7" i="34"/>
  <c r="N7" i="33"/>
  <c r="H7" i="33"/>
  <c r="P7" i="33"/>
  <c r="J7" i="33"/>
  <c r="L7" i="33"/>
  <c r="L7" i="31"/>
  <c r="J7" i="31"/>
  <c r="P7" i="31"/>
  <c r="H7" i="31"/>
  <c r="N7" i="31"/>
  <c r="F19" i="67" l="1"/>
  <c r="F20" i="51"/>
  <c r="F8" i="51"/>
  <c r="F70" i="56"/>
  <c r="F20" i="96"/>
  <c r="F70" i="95"/>
  <c r="F20" i="95"/>
  <c r="F70" i="61"/>
  <c r="F20" i="61"/>
  <c r="F70" i="59"/>
  <c r="F70" i="58"/>
  <c r="F8" i="43"/>
  <c r="F8" i="61"/>
  <c r="F20" i="59"/>
  <c r="F8" i="58"/>
  <c r="F20" i="60"/>
  <c r="F7" i="67"/>
  <c r="F8" i="66"/>
  <c r="F70" i="60"/>
  <c r="F8" i="59"/>
  <c r="F8" i="56"/>
  <c r="F70" i="96"/>
  <c r="F8" i="96"/>
  <c r="F20" i="43"/>
  <c r="F8" i="60"/>
  <c r="F20" i="58"/>
  <c r="F20" i="56"/>
  <c r="F8" i="95"/>
  <c r="F8" i="44"/>
  <c r="F69" i="118" l="1"/>
  <c r="H70" i="118" s="1"/>
  <c r="G70" i="118"/>
  <c r="M70" i="118"/>
  <c r="J70" i="118" l="1"/>
  <c r="K70" i="118"/>
  <c r="I70" i="118"/>
  <c r="L70" i="118"/>
  <c r="F70" i="118" l="1"/>
</calcChain>
</file>

<file path=xl/sharedStrings.xml><?xml version="1.0" encoding="utf-8"?>
<sst xmlns="http://schemas.openxmlformats.org/spreadsheetml/2006/main" count="4233" uniqueCount="453">
  <si>
    <t>5～29人</t>
    <rPh sb="4" eb="5">
      <t>ニン</t>
    </rPh>
    <phoneticPr fontId="2"/>
  </si>
  <si>
    <t>30～99人</t>
    <rPh sb="5" eb="6">
      <t>ニン</t>
    </rPh>
    <phoneticPr fontId="2"/>
  </si>
  <si>
    <t>100～299人</t>
    <rPh sb="7" eb="8">
      <t>ニン</t>
    </rPh>
    <phoneticPr fontId="2"/>
  </si>
  <si>
    <t>300～499人</t>
    <rPh sb="7" eb="8">
      <t>ニン</t>
    </rPh>
    <phoneticPr fontId="2"/>
  </si>
  <si>
    <t>500人以上</t>
    <rPh sb="3" eb="4">
      <t>ニン</t>
    </rPh>
    <rPh sb="4" eb="6">
      <t>イジョウ</t>
    </rPh>
    <phoneticPr fontId="2"/>
  </si>
  <si>
    <t>無回答</t>
    <rPh sb="0" eb="3">
      <t>ムカイトウ</t>
    </rPh>
    <phoneticPr fontId="2"/>
  </si>
  <si>
    <t>無回答</t>
    <rPh sb="0" eb="3">
      <t>ムカイトウ</t>
    </rPh>
    <phoneticPr fontId="5"/>
  </si>
  <si>
    <t>その他</t>
    <rPh sb="2" eb="3">
      <t>タ</t>
    </rPh>
    <phoneticPr fontId="2"/>
  </si>
  <si>
    <t>その他</t>
    <rPh sb="2" eb="3">
      <t>タ</t>
    </rPh>
    <phoneticPr fontId="5"/>
  </si>
  <si>
    <t>男　性</t>
    <rPh sb="0" eb="1">
      <t>オトコ</t>
    </rPh>
    <rPh sb="2" eb="3">
      <t>セイ</t>
    </rPh>
    <phoneticPr fontId="2"/>
  </si>
  <si>
    <t>女　性</t>
    <rPh sb="0" eb="1">
      <t>オンナ</t>
    </rPh>
    <rPh sb="2" eb="3">
      <t>セイ</t>
    </rPh>
    <phoneticPr fontId="2"/>
  </si>
  <si>
    <t>集　　計
事業所数</t>
    <rPh sb="0" eb="1">
      <t>シュウ</t>
    </rPh>
    <rPh sb="3" eb="4">
      <t>ケイ</t>
    </rPh>
    <rPh sb="5" eb="8">
      <t>ジギョウショ</t>
    </rPh>
    <rPh sb="8" eb="9">
      <t>スウ</t>
    </rPh>
    <phoneticPr fontId="5"/>
  </si>
  <si>
    <t>集　　計
労働者数</t>
    <rPh sb="0" eb="1">
      <t>シュウ</t>
    </rPh>
    <rPh sb="3" eb="4">
      <t>ケイ</t>
    </rPh>
    <rPh sb="5" eb="8">
      <t>ロウドウシャ</t>
    </rPh>
    <rPh sb="8" eb="9">
      <t>スウ</t>
    </rPh>
    <phoneticPr fontId="5"/>
  </si>
  <si>
    <t>総　　計</t>
    <rPh sb="0" eb="1">
      <t>ソウ</t>
    </rPh>
    <rPh sb="3" eb="4">
      <t>ケイ</t>
    </rPh>
    <phoneticPr fontId="5"/>
  </si>
  <si>
    <t>育児休業者の男女比</t>
    <rPh sb="0" eb="2">
      <t>イクジ</t>
    </rPh>
    <rPh sb="2" eb="4">
      <t>キュウギョウ</t>
    </rPh>
    <rPh sb="4" eb="5">
      <t>シャ</t>
    </rPh>
    <rPh sb="6" eb="9">
      <t>ダンジョヒ</t>
    </rPh>
    <phoneticPr fontId="5"/>
  </si>
  <si>
    <t>有　給</t>
    <rPh sb="0" eb="1">
      <t>ユウ</t>
    </rPh>
    <rPh sb="2" eb="3">
      <t>キュウ</t>
    </rPh>
    <phoneticPr fontId="5"/>
  </si>
  <si>
    <t>付与の形態</t>
    <rPh sb="0" eb="2">
      <t>フヨ</t>
    </rPh>
    <rPh sb="3" eb="5">
      <t>ケイタイ</t>
    </rPh>
    <phoneticPr fontId="5"/>
  </si>
  <si>
    <t>４日以下</t>
    <rPh sb="1" eb="2">
      <t>ニチ</t>
    </rPh>
    <rPh sb="2" eb="4">
      <t>イカ</t>
    </rPh>
    <phoneticPr fontId="5"/>
  </si>
  <si>
    <t>５～９日</t>
    <rPh sb="3" eb="4">
      <t>ニチ</t>
    </rPh>
    <phoneticPr fontId="5"/>
  </si>
  <si>
    <t>無　給</t>
    <rPh sb="0" eb="1">
      <t>ナ</t>
    </rPh>
    <rPh sb="2" eb="3">
      <t>キュウ</t>
    </rPh>
    <phoneticPr fontId="5"/>
  </si>
  <si>
    <t>取得可能日数</t>
    <rPh sb="0" eb="2">
      <t>シュトク</t>
    </rPh>
    <rPh sb="2" eb="4">
      <t>カノウ</t>
    </rPh>
    <rPh sb="4" eb="6">
      <t>ニッスウ</t>
    </rPh>
    <phoneticPr fontId="5"/>
  </si>
  <si>
    <t>４日
以下</t>
    <rPh sb="1" eb="2">
      <t>ニチ</t>
    </rPh>
    <rPh sb="3" eb="5">
      <t>イカ</t>
    </rPh>
    <phoneticPr fontId="5"/>
  </si>
  <si>
    <t>５～
９日</t>
    <rPh sb="4" eb="5">
      <t>ニチ</t>
    </rPh>
    <phoneticPr fontId="5"/>
  </si>
  <si>
    <t>10日
以上</t>
    <rPh sb="2" eb="3">
      <t>ニチ</t>
    </rPh>
    <rPh sb="4" eb="6">
      <t>イジョウ</t>
    </rPh>
    <phoneticPr fontId="5"/>
  </si>
  <si>
    <t>10日以上</t>
    <rPh sb="2" eb="3">
      <t>ニチ</t>
    </rPh>
    <rPh sb="3" eb="5">
      <t>イジョウ</t>
    </rPh>
    <phoneticPr fontId="5"/>
  </si>
  <si>
    <t>取　　得　　可　　能　　日　　数</t>
    <rPh sb="0" eb="1">
      <t>トリ</t>
    </rPh>
    <rPh sb="3" eb="4">
      <t>エ</t>
    </rPh>
    <rPh sb="6" eb="7">
      <t>カ</t>
    </rPh>
    <rPh sb="9" eb="10">
      <t>ノウ</t>
    </rPh>
    <rPh sb="12" eb="13">
      <t>ニチ</t>
    </rPh>
    <rPh sb="15" eb="16">
      <t>カズ</t>
    </rPh>
    <phoneticPr fontId="5"/>
  </si>
  <si>
    <t>　</t>
    <phoneticPr fontId="5"/>
  </si>
  <si>
    <t xml:space="preserve">
利用者
な　し
</t>
    <rPh sb="1" eb="4">
      <t>リヨウシャ</t>
    </rPh>
    <phoneticPr fontId="5"/>
  </si>
  <si>
    <t xml:space="preserve">
無回答
</t>
    <rPh sb="1" eb="4">
      <t>ムカイトウ</t>
    </rPh>
    <phoneticPr fontId="5"/>
  </si>
  <si>
    <t xml:space="preserve">利用者
あ　り
</t>
    <rPh sb="0" eb="3">
      <t>リヨウシャ</t>
    </rPh>
    <phoneticPr fontId="5"/>
  </si>
  <si>
    <t>有</t>
    <rPh sb="0" eb="1">
      <t>ユウ</t>
    </rPh>
    <phoneticPr fontId="5"/>
  </si>
  <si>
    <t>無</t>
    <rPh sb="0" eb="1">
      <t>ム</t>
    </rPh>
    <phoneticPr fontId="5"/>
  </si>
  <si>
    <t>制度
なし</t>
    <rPh sb="0" eb="2">
      <t>セイド</t>
    </rPh>
    <phoneticPr fontId="5"/>
  </si>
  <si>
    <t xml:space="preserve">３歳に達するまで
</t>
    <rPh sb="1" eb="2">
      <t>サイ</t>
    </rPh>
    <rPh sb="3" eb="4">
      <t>タッ</t>
    </rPh>
    <phoneticPr fontId="5"/>
  </si>
  <si>
    <t>制　度　あ　り</t>
    <rPh sb="0" eb="1">
      <t>セイ</t>
    </rPh>
    <rPh sb="2" eb="3">
      <t>ド</t>
    </rPh>
    <phoneticPr fontId="5"/>
  </si>
  <si>
    <t>所定外労働をさせない制度</t>
    <rPh sb="0" eb="2">
      <t>ショテイ</t>
    </rPh>
    <rPh sb="2" eb="3">
      <t>ガイ</t>
    </rPh>
    <rPh sb="3" eb="5">
      <t>ロウドウ</t>
    </rPh>
    <rPh sb="10" eb="12">
      <t>セイド</t>
    </rPh>
    <phoneticPr fontId="5"/>
  </si>
  <si>
    <t>短時間勤務制度</t>
    <rPh sb="0" eb="3">
      <t>タンジカン</t>
    </rPh>
    <rPh sb="3" eb="5">
      <t>キンム</t>
    </rPh>
    <rPh sb="5" eb="7">
      <t>セイド</t>
    </rPh>
    <phoneticPr fontId="5"/>
  </si>
  <si>
    <t>フレックスタイム制度</t>
    <rPh sb="8" eb="10">
      <t>セイド</t>
    </rPh>
    <phoneticPr fontId="5"/>
  </si>
  <si>
    <t>事業所内託児所の設置運営やこれに準ずる便宜の供与</t>
    <rPh sb="0" eb="3">
      <t>ジギョウショ</t>
    </rPh>
    <rPh sb="3" eb="4">
      <t>ナイ</t>
    </rPh>
    <rPh sb="4" eb="7">
      <t>タクジショ</t>
    </rPh>
    <rPh sb="8" eb="10">
      <t>セッチ</t>
    </rPh>
    <rPh sb="10" eb="12">
      <t>ウンエイ</t>
    </rPh>
    <rPh sb="16" eb="17">
      <t>ジュン</t>
    </rPh>
    <rPh sb="19" eb="21">
      <t>ベンギ</t>
    </rPh>
    <rPh sb="22" eb="24">
      <t>キョウヨ</t>
    </rPh>
    <phoneticPr fontId="5"/>
  </si>
  <si>
    <t>「１歳６ヶ月以上の子」を対象とする育児休業</t>
    <rPh sb="2" eb="3">
      <t>サイ</t>
    </rPh>
    <rPh sb="5" eb="6">
      <t>ゲツ</t>
    </rPh>
    <rPh sb="6" eb="8">
      <t>イジョウ</t>
    </rPh>
    <rPh sb="9" eb="10">
      <t>コ</t>
    </rPh>
    <rPh sb="12" eb="14">
      <t>タイショウ</t>
    </rPh>
    <rPh sb="17" eb="19">
      <t>イクジ</t>
    </rPh>
    <rPh sb="19" eb="21">
      <t>キュウギョウ</t>
    </rPh>
    <phoneticPr fontId="5"/>
  </si>
  <si>
    <t>利用
なし</t>
    <rPh sb="0" eb="2">
      <t>リヨウ</t>
    </rPh>
    <phoneticPr fontId="5"/>
  </si>
  <si>
    <t>利用
あり</t>
    <rPh sb="0" eb="2">
      <t>リヨウ</t>
    </rPh>
    <phoneticPr fontId="5"/>
  </si>
  <si>
    <t>部　長
相当職
総　数</t>
    <rPh sb="0" eb="1">
      <t>ブ</t>
    </rPh>
    <rPh sb="2" eb="3">
      <t>チョウ</t>
    </rPh>
    <rPh sb="4" eb="6">
      <t>ソウトウ</t>
    </rPh>
    <rPh sb="6" eb="7">
      <t>ショク</t>
    </rPh>
    <rPh sb="8" eb="9">
      <t>ソウ</t>
    </rPh>
    <rPh sb="10" eb="11">
      <t>カズ</t>
    </rPh>
    <phoneticPr fontId="5"/>
  </si>
  <si>
    <t>課　長
相当職
総　数</t>
    <rPh sb="0" eb="1">
      <t>カ</t>
    </rPh>
    <rPh sb="2" eb="3">
      <t>チョウ</t>
    </rPh>
    <rPh sb="4" eb="6">
      <t>ソウトウ</t>
    </rPh>
    <rPh sb="6" eb="7">
      <t>ショク</t>
    </rPh>
    <rPh sb="8" eb="9">
      <t>ソウ</t>
    </rPh>
    <rPh sb="10" eb="11">
      <t>カズ</t>
    </rPh>
    <phoneticPr fontId="5"/>
  </si>
  <si>
    <t>係　長
相当職
総　数</t>
    <rPh sb="0" eb="1">
      <t>カカリ</t>
    </rPh>
    <rPh sb="2" eb="3">
      <t>チョウ</t>
    </rPh>
    <rPh sb="4" eb="6">
      <t>ソウトウ</t>
    </rPh>
    <rPh sb="6" eb="7">
      <t>ショク</t>
    </rPh>
    <rPh sb="8" eb="9">
      <t>ソウ</t>
    </rPh>
    <rPh sb="10" eb="11">
      <t>カズ</t>
    </rPh>
    <phoneticPr fontId="5"/>
  </si>
  <si>
    <t xml:space="preserve">管理職数
</t>
    <rPh sb="0" eb="2">
      <t>カンリ</t>
    </rPh>
    <rPh sb="2" eb="3">
      <t>ショク</t>
    </rPh>
    <rPh sb="3" eb="4">
      <t>スウ</t>
    </rPh>
    <phoneticPr fontId="5"/>
  </si>
  <si>
    <t>役　員</t>
    <rPh sb="0" eb="1">
      <t>ヤク</t>
    </rPh>
    <rPh sb="2" eb="3">
      <t>イン</t>
    </rPh>
    <phoneticPr fontId="5"/>
  </si>
  <si>
    <t>部長相当職</t>
    <rPh sb="0" eb="2">
      <t>ブチョウ</t>
    </rPh>
    <rPh sb="2" eb="4">
      <t>ソウトウ</t>
    </rPh>
    <rPh sb="4" eb="5">
      <t>ショク</t>
    </rPh>
    <phoneticPr fontId="5"/>
  </si>
  <si>
    <t>課長相当職</t>
    <rPh sb="0" eb="2">
      <t>カチョウ</t>
    </rPh>
    <rPh sb="2" eb="4">
      <t>ソウトウ</t>
    </rPh>
    <rPh sb="4" eb="5">
      <t>ショク</t>
    </rPh>
    <phoneticPr fontId="5"/>
  </si>
  <si>
    <t>係長相当職</t>
    <rPh sb="0" eb="2">
      <t>カカリチョウ</t>
    </rPh>
    <rPh sb="2" eb="4">
      <t>ソウトウ</t>
    </rPh>
    <rPh sb="4" eb="5">
      <t>ショク</t>
    </rPh>
    <phoneticPr fontId="5"/>
  </si>
  <si>
    <t>管理職や一般社員を対象にパワハラについての講演や研修会の実施</t>
    <rPh sb="0" eb="2">
      <t>カンリ</t>
    </rPh>
    <rPh sb="2" eb="3">
      <t>ショク</t>
    </rPh>
    <rPh sb="4" eb="6">
      <t>イッパン</t>
    </rPh>
    <rPh sb="6" eb="8">
      <t>シャイン</t>
    </rPh>
    <rPh sb="9" eb="11">
      <t>タイショウ</t>
    </rPh>
    <rPh sb="21" eb="23">
      <t>コウエン</t>
    </rPh>
    <rPh sb="24" eb="27">
      <t>ケンシュウカイ</t>
    </rPh>
    <rPh sb="28" eb="30">
      <t>ジッシ</t>
    </rPh>
    <phoneticPr fontId="5"/>
  </si>
  <si>
    <t xml:space="preserve">その他
</t>
    <rPh sb="2" eb="3">
      <t>タ</t>
    </rPh>
    <phoneticPr fontId="5"/>
  </si>
  <si>
    <t xml:space="preserve">その他
</t>
    <rPh sb="2" eb="3">
      <t>タ</t>
    </rPh>
    <phoneticPr fontId="5"/>
  </si>
  <si>
    <t xml:space="preserve">無回答
</t>
    <rPh sb="0" eb="3">
      <t>ムカイトウ</t>
    </rPh>
    <phoneticPr fontId="5"/>
  </si>
  <si>
    <t xml:space="preserve">役　員
総　数
</t>
    <rPh sb="0" eb="1">
      <t>ヤク</t>
    </rPh>
    <rPh sb="2" eb="3">
      <t>イン</t>
    </rPh>
    <rPh sb="4" eb="5">
      <t>ソウ</t>
    </rPh>
    <rPh sb="6" eb="7">
      <t>カズ</t>
    </rPh>
    <phoneticPr fontId="5"/>
  </si>
  <si>
    <t>企業規模</t>
    <rPh sb="0" eb="2">
      <t>キギョウ</t>
    </rPh>
    <rPh sb="2" eb="4">
      <t>キボ</t>
    </rPh>
    <phoneticPr fontId="9"/>
  </si>
  <si>
    <t>小計</t>
    <rPh sb="0" eb="2">
      <t>ショウケイ</t>
    </rPh>
    <phoneticPr fontId="9"/>
  </si>
  <si>
    <t>木材・木製品製造業</t>
    <phoneticPr fontId="9"/>
  </si>
  <si>
    <t>建設業</t>
    <phoneticPr fontId="9"/>
  </si>
  <si>
    <t>情報通信業</t>
    <phoneticPr fontId="9"/>
  </si>
  <si>
    <t>複合サービス事業</t>
    <phoneticPr fontId="9"/>
  </si>
  <si>
    <t>産業分類</t>
    <rPh sb="0" eb="2">
      <t>サンギョウ</t>
    </rPh>
    <rPh sb="2" eb="4">
      <t>ブンルイ</t>
    </rPh>
    <phoneticPr fontId="9"/>
  </si>
  <si>
    <t>製造業</t>
    <rPh sb="0" eb="3">
      <t>セイゾウギョウ</t>
    </rPh>
    <phoneticPr fontId="9"/>
  </si>
  <si>
    <t>非製造業</t>
    <rPh sb="0" eb="1">
      <t>ヒ</t>
    </rPh>
    <rPh sb="1" eb="3">
      <t>セイゾウ</t>
    </rPh>
    <rPh sb="3" eb="4">
      <t>ギョウ</t>
    </rPh>
    <phoneticPr fontId="9"/>
  </si>
  <si>
    <t>事業
所数</t>
    <rPh sb="0" eb="2">
      <t>ジギョウ</t>
    </rPh>
    <rPh sb="3" eb="4">
      <t>ショ</t>
    </rPh>
    <rPh sb="4" eb="5">
      <t>スウ</t>
    </rPh>
    <phoneticPr fontId="9"/>
  </si>
  <si>
    <t>割合
(%)</t>
    <rPh sb="0" eb="2">
      <t>ワリアイ</t>
    </rPh>
    <phoneticPr fontId="9"/>
  </si>
  <si>
    <t>集計
事業
所数</t>
    <rPh sb="0" eb="2">
      <t>シュウケイ</t>
    </rPh>
    <rPh sb="3" eb="5">
      <t>ジギョウ</t>
    </rPh>
    <rPh sb="6" eb="7">
      <t>ショ</t>
    </rPh>
    <rPh sb="7" eb="8">
      <t>スウ</t>
    </rPh>
    <phoneticPr fontId="9"/>
  </si>
  <si>
    <t>区　　　　　分</t>
    <rPh sb="0" eb="1">
      <t>ク</t>
    </rPh>
    <rPh sb="6" eb="7">
      <t>ブン</t>
    </rPh>
    <phoneticPr fontId="9"/>
  </si>
  <si>
    <t>合　　　　　　　　計</t>
    <rPh sb="0" eb="1">
      <t>ア</t>
    </rPh>
    <rPh sb="9" eb="10">
      <t>ケイ</t>
    </rPh>
    <phoneticPr fontId="9"/>
  </si>
  <si>
    <t>食料品製造業</t>
    <phoneticPr fontId="9"/>
  </si>
  <si>
    <t>飲料・たばこ・飼料製造業</t>
    <phoneticPr fontId="9"/>
  </si>
  <si>
    <t>繊維工業</t>
    <phoneticPr fontId="9"/>
  </si>
  <si>
    <t>家具・装備品製造業</t>
    <phoneticPr fontId="9"/>
  </si>
  <si>
    <t>パルプ・紙・紙加工品製造業</t>
    <phoneticPr fontId="9"/>
  </si>
  <si>
    <t>印刷・同関連業</t>
    <phoneticPr fontId="9"/>
  </si>
  <si>
    <t>化学工業</t>
    <phoneticPr fontId="9"/>
  </si>
  <si>
    <t>石油製品・石炭製品製造業</t>
    <phoneticPr fontId="9"/>
  </si>
  <si>
    <t>プラスチック製品製造業</t>
    <phoneticPr fontId="9"/>
  </si>
  <si>
    <t>ゴム製品製造業</t>
    <phoneticPr fontId="9"/>
  </si>
  <si>
    <t>窯業・土石製品製造業</t>
    <phoneticPr fontId="9"/>
  </si>
  <si>
    <t>鉄鋼業</t>
    <phoneticPr fontId="9"/>
  </si>
  <si>
    <t>非鉄金属製造業</t>
    <phoneticPr fontId="9"/>
  </si>
  <si>
    <t>金属製品製造業</t>
    <phoneticPr fontId="9"/>
  </si>
  <si>
    <t>はん用機械器具製造業</t>
    <phoneticPr fontId="9"/>
  </si>
  <si>
    <t>生産用機械器具製造業</t>
    <phoneticPr fontId="9"/>
  </si>
  <si>
    <t>業務用機械器具製造業</t>
    <phoneticPr fontId="9"/>
  </si>
  <si>
    <t>情報通信機械器具製造業</t>
    <phoneticPr fontId="9"/>
  </si>
  <si>
    <t>輸送用機械器具製造業</t>
    <phoneticPr fontId="9"/>
  </si>
  <si>
    <t>その他の製造業</t>
    <phoneticPr fontId="9"/>
  </si>
  <si>
    <t>なめし革・同製品・毛皮製造業</t>
    <phoneticPr fontId="9"/>
  </si>
  <si>
    <t>電子部品・デバイス・
電子回路製造業</t>
    <phoneticPr fontId="9"/>
  </si>
  <si>
    <t>サービス業
（他に分類されないもの）</t>
    <phoneticPr fontId="9"/>
  </si>
  <si>
    <t>5～ 29人</t>
  </si>
  <si>
    <t>30～ 99人</t>
  </si>
  <si>
    <t>100～299人</t>
  </si>
  <si>
    <t>300～499人</t>
  </si>
  <si>
    <t>500人以上</t>
  </si>
  <si>
    <t>電気機械器具製造業</t>
    <rPh sb="0" eb="2">
      <t>デンキ</t>
    </rPh>
    <phoneticPr fontId="9"/>
  </si>
  <si>
    <t>鉱業，採石業，砂利採取業</t>
    <rPh sb="3" eb="5">
      <t>サイセキ</t>
    </rPh>
    <rPh sb="5" eb="6">
      <t>ギョウ</t>
    </rPh>
    <rPh sb="7" eb="9">
      <t>ジャリ</t>
    </rPh>
    <rPh sb="9" eb="11">
      <t>サイシュ</t>
    </rPh>
    <rPh sb="11" eb="12">
      <t>ギョウ</t>
    </rPh>
    <phoneticPr fontId="9"/>
  </si>
  <si>
    <t>電気・ガス・熱供給・水道業</t>
    <rPh sb="0" eb="2">
      <t>デンキ</t>
    </rPh>
    <phoneticPr fontId="9"/>
  </si>
  <si>
    <t>運輸業，郵便業</t>
    <phoneticPr fontId="9"/>
  </si>
  <si>
    <t>卸売業，小売業</t>
    <rPh sb="2" eb="3">
      <t>ギョウ</t>
    </rPh>
    <phoneticPr fontId="9"/>
  </si>
  <si>
    <t>金融業，保険業</t>
    <rPh sb="2" eb="3">
      <t>ギョウ</t>
    </rPh>
    <phoneticPr fontId="9"/>
  </si>
  <si>
    <t>不動産業，物品賃貸業</t>
    <phoneticPr fontId="9"/>
  </si>
  <si>
    <t>学術研究，専門・
技術サービス業</t>
    <rPh sb="15" eb="16">
      <t>ギョウ</t>
    </rPh>
    <phoneticPr fontId="9"/>
  </si>
  <si>
    <t>宿泊業，飲食サービス業</t>
    <phoneticPr fontId="9"/>
  </si>
  <si>
    <t>生活関連サービス業，娯楽業</t>
    <phoneticPr fontId="9"/>
  </si>
  <si>
    <t>教育，学習支援業</t>
    <phoneticPr fontId="9"/>
  </si>
  <si>
    <t>医療，福祉</t>
    <phoneticPr fontId="9"/>
  </si>
  <si>
    <t>鉱業，採石業，砂利採取業</t>
    <phoneticPr fontId="9"/>
  </si>
  <si>
    <t>学術研究，専門・
技術サービス業</t>
    <phoneticPr fontId="9"/>
  </si>
  <si>
    <t>企業全体の全常用労働者数</t>
    <rPh sb="0" eb="2">
      <t>キギョウ</t>
    </rPh>
    <rPh sb="2" eb="4">
      <t>ゼンタイ</t>
    </rPh>
    <rPh sb="5" eb="6">
      <t>ゼン</t>
    </rPh>
    <rPh sb="6" eb="8">
      <t>ジョウヨウ</t>
    </rPh>
    <rPh sb="8" eb="11">
      <t>ロウドウシャ</t>
    </rPh>
    <rPh sb="11" eb="12">
      <t>スウ</t>
    </rPh>
    <phoneticPr fontId="2"/>
  </si>
  <si>
    <t>有</t>
    <rPh sb="0" eb="1">
      <t>ア</t>
    </rPh>
    <phoneticPr fontId="2"/>
  </si>
  <si>
    <t>無</t>
    <rPh sb="0" eb="1">
      <t>ナ</t>
    </rPh>
    <phoneticPr fontId="2"/>
  </si>
  <si>
    <t>付表１　企業の常用労働者数別・労働組合の有無別事業所数割合</t>
    <rPh sb="0" eb="2">
      <t>フヒョウ</t>
    </rPh>
    <phoneticPr fontId="9"/>
  </si>
  <si>
    <t>事業所の全常用労働者数（合計）</t>
    <rPh sb="0" eb="3">
      <t>ジギョウショ</t>
    </rPh>
    <rPh sb="4" eb="5">
      <t>ゼン</t>
    </rPh>
    <rPh sb="5" eb="7">
      <t>ジョウヨウ</t>
    </rPh>
    <rPh sb="7" eb="10">
      <t>ロウドウシャ</t>
    </rPh>
    <rPh sb="10" eb="11">
      <t>スウ</t>
    </rPh>
    <rPh sb="12" eb="14">
      <t>ゴウケイ</t>
    </rPh>
    <phoneticPr fontId="2"/>
  </si>
  <si>
    <t>事業所の全常用労働者数（男性）</t>
    <rPh sb="0" eb="3">
      <t>ジギョウショ</t>
    </rPh>
    <rPh sb="4" eb="5">
      <t>ゼン</t>
    </rPh>
    <rPh sb="5" eb="7">
      <t>ジョウヨウ</t>
    </rPh>
    <rPh sb="7" eb="10">
      <t>ロウドウシャ</t>
    </rPh>
    <rPh sb="10" eb="11">
      <t>スウ</t>
    </rPh>
    <rPh sb="12" eb="14">
      <t>ダンセイ</t>
    </rPh>
    <phoneticPr fontId="2"/>
  </si>
  <si>
    <t>事業所の全常用労働者数（女性）</t>
    <rPh sb="0" eb="3">
      <t>ジギョウショ</t>
    </rPh>
    <rPh sb="4" eb="5">
      <t>ゼン</t>
    </rPh>
    <rPh sb="5" eb="7">
      <t>ジョウヨウ</t>
    </rPh>
    <rPh sb="7" eb="10">
      <t>ロウドウシャ</t>
    </rPh>
    <rPh sb="10" eb="11">
      <t>スウ</t>
    </rPh>
    <rPh sb="12" eb="14">
      <t>ジョセイ</t>
    </rPh>
    <phoneticPr fontId="2"/>
  </si>
  <si>
    <t>付表２－１　事業所の常用労働者数（合計）別事業所数割合</t>
    <rPh sb="0" eb="2">
      <t>フヒョウ</t>
    </rPh>
    <phoneticPr fontId="9"/>
  </si>
  <si>
    <t>付表２－２　事業所の常用労働者数（男性）別事業所数割合</t>
    <rPh sb="0" eb="2">
      <t>フヒョウ</t>
    </rPh>
    <rPh sb="17" eb="19">
      <t>ダンセイ</t>
    </rPh>
    <phoneticPr fontId="9"/>
  </si>
  <si>
    <t>付表２－３　事業所の常用労働者数（女性）別事業所数割合</t>
    <rPh sb="0" eb="2">
      <t>フヒョウ</t>
    </rPh>
    <rPh sb="17" eb="19">
      <t>ジョセイ</t>
    </rPh>
    <phoneticPr fontId="9"/>
  </si>
  <si>
    <t>付表２－４　常用労働者数割合（合計・男女）</t>
    <rPh sb="0" eb="2">
      <t>フヒョウ</t>
    </rPh>
    <phoneticPr fontId="9"/>
  </si>
  <si>
    <t>全常用労働者数</t>
    <rPh sb="0" eb="1">
      <t>ゼン</t>
    </rPh>
    <rPh sb="1" eb="3">
      <t>ジョウヨウ</t>
    </rPh>
    <rPh sb="3" eb="6">
      <t>ロウドウシャ</t>
    </rPh>
    <rPh sb="6" eb="7">
      <t>スウ</t>
    </rPh>
    <phoneticPr fontId="2"/>
  </si>
  <si>
    <t>合　計</t>
    <rPh sb="0" eb="1">
      <t>ゴウ</t>
    </rPh>
    <rPh sb="2" eb="3">
      <t>ケイ</t>
    </rPh>
    <phoneticPr fontId="2"/>
  </si>
  <si>
    <t>38時間以下</t>
    <phoneticPr fontId="2"/>
  </si>
  <si>
    <t>40時間以下</t>
  </si>
  <si>
    <t>44時間超</t>
    <phoneticPr fontId="2"/>
  </si>
  <si>
    <t>付表３－１　週所定労働時間別事業所数割合</t>
    <rPh sb="0" eb="2">
      <t>フヒョウ</t>
    </rPh>
    <phoneticPr fontId="9"/>
  </si>
  <si>
    <t>付表３－２　１事業所・労働者１人当たりの平均週所定労働時間</t>
    <rPh sb="0" eb="2">
      <t>フヒョウ</t>
    </rPh>
    <phoneticPr fontId="9"/>
  </si>
  <si>
    <t>時間</t>
    <rPh sb="0" eb="2">
      <t>ジカン</t>
    </rPh>
    <phoneticPr fontId="9"/>
  </si>
  <si>
    <t>分</t>
    <rPh sb="0" eb="1">
      <t>フン</t>
    </rPh>
    <phoneticPr fontId="9"/>
  </si>
  <si>
    <t>１事業所当たり
週所定労働時間</t>
    <phoneticPr fontId="9"/>
  </si>
  <si>
    <t>週休１日制</t>
    <rPh sb="0" eb="2">
      <t>シュウキュウ</t>
    </rPh>
    <rPh sb="3" eb="5">
      <t>カセイ</t>
    </rPh>
    <phoneticPr fontId="2"/>
  </si>
  <si>
    <t>週休１日半制</t>
    <rPh sb="0" eb="2">
      <t>シュウキュウ</t>
    </rPh>
    <rPh sb="3" eb="4">
      <t>ニチ</t>
    </rPh>
    <rPh sb="4" eb="5">
      <t>ハン</t>
    </rPh>
    <rPh sb="5" eb="6">
      <t>セイ</t>
    </rPh>
    <phoneticPr fontId="2"/>
  </si>
  <si>
    <t>労働者数</t>
    <rPh sb="0" eb="3">
      <t>ロウドウシャ</t>
    </rPh>
    <rPh sb="3" eb="4">
      <t>スウ</t>
    </rPh>
    <phoneticPr fontId="9"/>
  </si>
  <si>
    <t>59日　　　以下</t>
    <phoneticPr fontId="2"/>
  </si>
  <si>
    <t>60～　　　69日</t>
    <phoneticPr fontId="2"/>
  </si>
  <si>
    <t>70～　　　79日</t>
    <phoneticPr fontId="2"/>
  </si>
  <si>
    <t>80～　　　89日</t>
    <phoneticPr fontId="2"/>
  </si>
  <si>
    <t>90～　　　99日</t>
    <phoneticPr fontId="2"/>
  </si>
  <si>
    <t>100～　　　109日</t>
    <phoneticPr fontId="2"/>
  </si>
  <si>
    <t>110～　　　119日</t>
    <phoneticPr fontId="2"/>
  </si>
  <si>
    <t>120日　　　以 上</t>
    <phoneticPr fontId="2"/>
  </si>
  <si>
    <t>集　　計
事業所数</t>
    <rPh sb="0" eb="1">
      <t>シュウ</t>
    </rPh>
    <rPh sb="3" eb="4">
      <t>ケイ</t>
    </rPh>
    <rPh sb="5" eb="7">
      <t>ジギョウ</t>
    </rPh>
    <rPh sb="7" eb="8">
      <t>ショ</t>
    </rPh>
    <rPh sb="8" eb="9">
      <t>スウ</t>
    </rPh>
    <phoneticPr fontId="9"/>
  </si>
  <si>
    <t>集　　計
労働者数</t>
    <rPh sb="0" eb="1">
      <t>シュウ</t>
    </rPh>
    <rPh sb="3" eb="4">
      <t>ケイ</t>
    </rPh>
    <rPh sb="5" eb="8">
      <t>ロウドウシャ</t>
    </rPh>
    <rPh sb="8" eb="9">
      <t>スウ</t>
    </rPh>
    <phoneticPr fontId="9"/>
  </si>
  <si>
    <t>（単位　上段：労働者数　下段：％）</t>
    <rPh sb="4" eb="6">
      <t>ジョウダン</t>
    </rPh>
    <rPh sb="7" eb="10">
      <t>ロウドウシャ</t>
    </rPh>
    <rPh sb="10" eb="11">
      <t>スウ</t>
    </rPh>
    <rPh sb="12" eb="14">
      <t>ゲダン</t>
    </rPh>
    <phoneticPr fontId="2"/>
  </si>
  <si>
    <r>
      <t>労働者１
人平均年
間休日総
数</t>
    </r>
    <r>
      <rPr>
        <sz val="11"/>
        <color indexed="9"/>
        <rFont val="ＭＳ 明朝"/>
        <family val="1"/>
        <charset val="128"/>
      </rPr>
      <t>＊＊＊</t>
    </r>
    <r>
      <rPr>
        <sz val="11"/>
        <rFont val="ＭＳ 明朝"/>
        <family val="1"/>
        <charset val="128"/>
      </rPr>
      <t xml:space="preserve">
（日）</t>
    </r>
    <rPh sb="22" eb="23">
      <t>ニチ</t>
    </rPh>
    <phoneticPr fontId="2"/>
  </si>
  <si>
    <t>１事業所
平均年間
休日総数
（日）</t>
    <rPh sb="1" eb="3">
      <t>ジギョウ</t>
    </rPh>
    <rPh sb="3" eb="4">
      <t>ショ</t>
    </rPh>
    <rPh sb="5" eb="7">
      <t>ヘイキン</t>
    </rPh>
    <rPh sb="7" eb="9">
      <t>ネンカン</t>
    </rPh>
    <rPh sb="10" eb="12">
      <t>キュウジツ</t>
    </rPh>
    <rPh sb="12" eb="14">
      <t>ソウスウ</t>
    </rPh>
    <rPh sb="18" eb="19">
      <t>ニチ</t>
    </rPh>
    <phoneticPr fontId="2"/>
  </si>
  <si>
    <t>規定していないが、
整備を検討している</t>
    <rPh sb="0" eb="2">
      <t>キテイ</t>
    </rPh>
    <rPh sb="10" eb="12">
      <t>セイビ</t>
    </rPh>
    <rPh sb="13" eb="15">
      <t>ケントウ</t>
    </rPh>
    <phoneticPr fontId="5"/>
  </si>
  <si>
    <t xml:space="preserve">規定している
</t>
    <rPh sb="0" eb="2">
      <t>キテイ</t>
    </rPh>
    <phoneticPr fontId="5"/>
  </si>
  <si>
    <t>規定していないが、
今後とも整備しない</t>
    <rPh sb="0" eb="2">
      <t>キテイ</t>
    </rPh>
    <rPh sb="10" eb="12">
      <t>コンゴ</t>
    </rPh>
    <rPh sb="14" eb="16">
      <t>セイビ</t>
    </rPh>
    <phoneticPr fontId="5"/>
  </si>
  <si>
    <t xml:space="preserve">子供が満３歳以上
</t>
    <rPh sb="0" eb="2">
      <t>コドモ</t>
    </rPh>
    <rPh sb="3" eb="4">
      <t>マン</t>
    </rPh>
    <rPh sb="5" eb="6">
      <t>サイ</t>
    </rPh>
    <rPh sb="6" eb="8">
      <t>イジョウ</t>
    </rPh>
    <phoneticPr fontId="5"/>
  </si>
  <si>
    <t xml:space="preserve">その他
</t>
    <rPh sb="2" eb="3">
      <t>タ</t>
    </rPh>
    <phoneticPr fontId="2"/>
  </si>
  <si>
    <t xml:space="preserve">無回答
</t>
    <rPh sb="0" eb="3">
      <t>ムカイトウ</t>
    </rPh>
    <phoneticPr fontId="2"/>
  </si>
  <si>
    <t>なし</t>
    <phoneticPr fontId="5"/>
  </si>
  <si>
    <t>あり</t>
    <phoneticPr fontId="5"/>
  </si>
  <si>
    <r>
      <t>産後休業取
得中、ある
いは取得後
に退職した
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チュウ</t>
    </rPh>
    <rPh sb="14" eb="16">
      <t>シュトク</t>
    </rPh>
    <rPh sb="16" eb="17">
      <t>ゴ</t>
    </rPh>
    <rPh sb="19" eb="21">
      <t>タイショク</t>
    </rPh>
    <rPh sb="24" eb="25">
      <t>モノ</t>
    </rPh>
    <rPh sb="31" eb="32">
      <t>ニン</t>
    </rPh>
    <phoneticPr fontId="5"/>
  </si>
  <si>
    <r>
      <t xml:space="preserve">
出　産
予定者</t>
    </r>
    <r>
      <rPr>
        <sz val="10"/>
        <color indexed="9"/>
        <rFont val="ＭＳ 明朝"/>
        <family val="1"/>
        <charset val="128"/>
      </rPr>
      <t xml:space="preserve">
</t>
    </r>
    <r>
      <rPr>
        <sz val="10"/>
        <rFont val="ＭＳ 明朝"/>
        <family val="1"/>
        <charset val="128"/>
      </rPr>
      <t>（人）</t>
    </r>
    <rPh sb="2" eb="3">
      <t>デ</t>
    </rPh>
    <rPh sb="4" eb="5">
      <t>サン</t>
    </rPh>
    <rPh sb="6" eb="8">
      <t>ヨテイ</t>
    </rPh>
    <rPh sb="8" eb="9">
      <t>シャ</t>
    </rPh>
    <phoneticPr fontId="5"/>
  </si>
  <si>
    <r>
      <t xml:space="preserve">
うち在職し
たまま出産
した者</t>
    </r>
    <r>
      <rPr>
        <sz val="10"/>
        <color indexed="9"/>
        <rFont val="ＭＳ 明朝"/>
        <family val="1"/>
        <charset val="128"/>
      </rPr>
      <t>＊＊</t>
    </r>
    <r>
      <rPr>
        <sz val="10"/>
        <rFont val="ＭＳ 明朝"/>
        <family val="1"/>
        <charset val="128"/>
      </rPr>
      <t xml:space="preserve">
（人）</t>
    </r>
    <rPh sb="3" eb="5">
      <t>ザイショク</t>
    </rPh>
    <rPh sb="10" eb="12">
      <t>シュッサン</t>
    </rPh>
    <rPh sb="11" eb="12">
      <t>セン</t>
    </rPh>
    <rPh sb="15" eb="16">
      <t>モノ</t>
    </rPh>
    <phoneticPr fontId="5"/>
  </si>
  <si>
    <r>
      <t>産後休業取
得後、育児
休業を取得
した者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ゴ</t>
    </rPh>
    <rPh sb="9" eb="11">
      <t>イクジ</t>
    </rPh>
    <rPh sb="12" eb="14">
      <t>キュウギョウ</t>
    </rPh>
    <rPh sb="15" eb="17">
      <t>シュトク</t>
    </rPh>
    <rPh sb="20" eb="21">
      <t>モノ</t>
    </rPh>
    <phoneticPr fontId="5"/>
  </si>
  <si>
    <r>
      <t xml:space="preserve">
うち出産を
前に退職し
た者</t>
    </r>
    <r>
      <rPr>
        <sz val="10"/>
        <color indexed="9"/>
        <rFont val="ＭＳ 明朝"/>
        <family val="1"/>
        <charset val="128"/>
      </rPr>
      <t>＊＊＊</t>
    </r>
    <r>
      <rPr>
        <sz val="10"/>
        <rFont val="ＭＳ 明朝"/>
        <family val="1"/>
        <charset val="128"/>
      </rPr>
      <t xml:space="preserve">
（人）</t>
    </r>
    <rPh sb="3" eb="5">
      <t>シュッサン</t>
    </rPh>
    <rPh sb="7" eb="8">
      <t>マエ</t>
    </rPh>
    <rPh sb="9" eb="10">
      <t>タイ</t>
    </rPh>
    <rPh sb="10" eb="11">
      <t>ツトメ</t>
    </rPh>
    <rPh sb="14" eb="15">
      <t>モノ</t>
    </rPh>
    <phoneticPr fontId="5"/>
  </si>
  <si>
    <t xml:space="preserve">出産予定
者のいた
事業所数
</t>
    <rPh sb="0" eb="2">
      <t>シュッサン</t>
    </rPh>
    <rPh sb="2" eb="4">
      <t>ヨテイ</t>
    </rPh>
    <rPh sb="5" eb="6">
      <t>シャ</t>
    </rPh>
    <rPh sb="10" eb="13">
      <t>ジギョウショ</t>
    </rPh>
    <rPh sb="13" eb="14">
      <t>スウ</t>
    </rPh>
    <phoneticPr fontId="9"/>
  </si>
  <si>
    <t xml:space="preserve">
出産者
（人）</t>
    <rPh sb="1" eb="3">
      <t>シュッサン</t>
    </rPh>
    <rPh sb="3" eb="4">
      <t>シャ</t>
    </rPh>
    <rPh sb="8" eb="9">
      <t>ニン</t>
    </rPh>
    <phoneticPr fontId="5"/>
  </si>
  <si>
    <t xml:space="preserve">
育　児
休業者
（人）</t>
    <rPh sb="1" eb="2">
      <t>イク</t>
    </rPh>
    <rPh sb="3" eb="4">
      <t>コ</t>
    </rPh>
    <rPh sb="5" eb="7">
      <t>キュウギョウ</t>
    </rPh>
    <rPh sb="7" eb="8">
      <t>シャ</t>
    </rPh>
    <phoneticPr fontId="5"/>
  </si>
  <si>
    <t xml:space="preserve">
女　性
（％）</t>
    <rPh sb="1" eb="2">
      <t>オンナ</t>
    </rPh>
    <rPh sb="3" eb="4">
      <t>セイ</t>
    </rPh>
    <phoneticPr fontId="5"/>
  </si>
  <si>
    <t xml:space="preserve">
男　性
（％）</t>
    <rPh sb="1" eb="2">
      <t>オトコ</t>
    </rPh>
    <rPh sb="3" eb="4">
      <t>セイ</t>
    </rPh>
    <phoneticPr fontId="5"/>
  </si>
  <si>
    <t>そ　の　他</t>
    <rPh sb="4" eb="5">
      <t>タ</t>
    </rPh>
    <phoneticPr fontId="5"/>
  </si>
  <si>
    <r>
      <t>３歳～小学校就学前の一定の年齢まで</t>
    </r>
    <r>
      <rPr>
        <sz val="10"/>
        <color indexed="9"/>
        <rFont val="ＭＳ 明朝"/>
        <family val="1"/>
        <charset val="128"/>
      </rPr>
      <t>＊＊＊</t>
    </r>
    <rPh sb="1" eb="2">
      <t>サイ</t>
    </rPh>
    <rPh sb="3" eb="6">
      <t>ショウガッコウ</t>
    </rPh>
    <rPh sb="6" eb="9">
      <t>シュウガクマエ</t>
    </rPh>
    <rPh sb="10" eb="12">
      <t>イッテイ</t>
    </rPh>
    <rPh sb="13" eb="15">
      <t>ネンレイ</t>
    </rPh>
    <phoneticPr fontId="5"/>
  </si>
  <si>
    <r>
      <t>小学校就学の始期に達するまで</t>
    </r>
    <r>
      <rPr>
        <sz val="10"/>
        <color indexed="9"/>
        <rFont val="ＭＳ 明朝"/>
        <family val="1"/>
        <charset val="128"/>
      </rPr>
      <t>＊＊</t>
    </r>
    <r>
      <rPr>
        <sz val="10"/>
        <rFont val="ＭＳ 明朝"/>
        <family val="1"/>
        <charset val="128"/>
      </rPr>
      <t xml:space="preserve">
</t>
    </r>
    <rPh sb="0" eb="3">
      <t>ショウガッコウ</t>
    </rPh>
    <rPh sb="3" eb="5">
      <t>シュウガク</t>
    </rPh>
    <rPh sb="6" eb="8">
      <t>シキ</t>
    </rPh>
    <rPh sb="9" eb="10">
      <t>タッ</t>
    </rPh>
    <phoneticPr fontId="5"/>
  </si>
  <si>
    <r>
      <t>小学校入学後も利用可能</t>
    </r>
    <r>
      <rPr>
        <sz val="10"/>
        <color indexed="9"/>
        <rFont val="ＭＳ 明朝"/>
        <family val="1"/>
        <charset val="128"/>
      </rPr>
      <t>＊</t>
    </r>
    <r>
      <rPr>
        <sz val="10"/>
        <rFont val="ＭＳ 明朝"/>
        <family val="1"/>
        <charset val="128"/>
      </rPr>
      <t xml:space="preserve">
</t>
    </r>
    <rPh sb="0" eb="3">
      <t>ショウガッコウ</t>
    </rPh>
    <rPh sb="3" eb="5">
      <t>ニュウガク</t>
    </rPh>
    <rPh sb="5" eb="6">
      <t>ゴ</t>
    </rPh>
    <rPh sb="7" eb="9">
      <t>リヨウ</t>
    </rPh>
    <rPh sb="9" eb="11">
      <t>カノウ</t>
    </rPh>
    <phoneticPr fontId="5"/>
  </si>
  <si>
    <t>事業所における支援制度の有無</t>
    <rPh sb="0" eb="3">
      <t>ジギョウショ</t>
    </rPh>
    <rPh sb="7" eb="9">
      <t>シエン</t>
    </rPh>
    <rPh sb="9" eb="11">
      <t>セイド</t>
    </rPh>
    <rPh sb="12" eb="14">
      <t>ウム</t>
    </rPh>
    <phoneticPr fontId="5"/>
  </si>
  <si>
    <r>
      <t>集　計
事業所
数</t>
    </r>
    <r>
      <rPr>
        <sz val="10"/>
        <color indexed="9"/>
        <rFont val="ＭＳ 明朝"/>
        <family val="1"/>
        <charset val="128"/>
      </rPr>
      <t>＊＊</t>
    </r>
    <phoneticPr fontId="5"/>
  </si>
  <si>
    <t xml:space="preserve">93日間
</t>
    <rPh sb="2" eb="4">
      <t>ニチカン</t>
    </rPh>
    <phoneticPr fontId="5"/>
  </si>
  <si>
    <t xml:space="preserve">６ヶ月以上
</t>
    <rPh sb="2" eb="3">
      <t>ゲツ</t>
    </rPh>
    <rPh sb="3" eb="5">
      <t>イジョウ</t>
    </rPh>
    <phoneticPr fontId="5"/>
  </si>
  <si>
    <t>うち女性
管理職数</t>
    <rPh sb="2" eb="4">
      <t>ジョセイ</t>
    </rPh>
    <rPh sb="5" eb="7">
      <t>カンリ</t>
    </rPh>
    <rPh sb="7" eb="8">
      <t>ショク</t>
    </rPh>
    <rPh sb="8" eb="9">
      <t>スウ</t>
    </rPh>
    <phoneticPr fontId="5"/>
  </si>
  <si>
    <t>食料品製造業</t>
    <phoneticPr fontId="9"/>
  </si>
  <si>
    <t>飲料・たばこ・飼料製造業</t>
    <phoneticPr fontId="9"/>
  </si>
  <si>
    <t>繊維工業</t>
    <phoneticPr fontId="9"/>
  </si>
  <si>
    <t>木材・木製品製造業</t>
    <phoneticPr fontId="9"/>
  </si>
  <si>
    <t>家具・装備品製造業</t>
    <phoneticPr fontId="9"/>
  </si>
  <si>
    <t>パルプ・紙・紙加工品製造業</t>
    <phoneticPr fontId="9"/>
  </si>
  <si>
    <t>印刷・同関連業</t>
    <phoneticPr fontId="9"/>
  </si>
  <si>
    <t>化学工業</t>
    <phoneticPr fontId="9"/>
  </si>
  <si>
    <t>石油製品・石炭製品製造業</t>
    <phoneticPr fontId="9"/>
  </si>
  <si>
    <t>プラスチック製品製造業</t>
    <phoneticPr fontId="9"/>
  </si>
  <si>
    <t>ゴム製品製造業</t>
    <phoneticPr fontId="9"/>
  </si>
  <si>
    <t>なめし革・同製品・毛皮製造業</t>
    <phoneticPr fontId="9"/>
  </si>
  <si>
    <t>窯業・土石製品製造業</t>
    <phoneticPr fontId="9"/>
  </si>
  <si>
    <t>鉄鋼業</t>
    <phoneticPr fontId="9"/>
  </si>
  <si>
    <t>非鉄金属製造業</t>
    <phoneticPr fontId="9"/>
  </si>
  <si>
    <t>金属製品製造業</t>
    <phoneticPr fontId="9"/>
  </si>
  <si>
    <t>はん用機械器具製造業</t>
    <phoneticPr fontId="9"/>
  </si>
  <si>
    <t>生産用機械器具製造業</t>
    <phoneticPr fontId="9"/>
  </si>
  <si>
    <t>業務用機械器具製造業</t>
    <phoneticPr fontId="9"/>
  </si>
  <si>
    <t>電子部品・デバイス・
電子回路製造業</t>
    <phoneticPr fontId="9"/>
  </si>
  <si>
    <t>情報通信機械器具製造業</t>
    <phoneticPr fontId="9"/>
  </si>
  <si>
    <t>輸送用機械器具製造業</t>
    <phoneticPr fontId="9"/>
  </si>
  <si>
    <t>その他の製造業</t>
    <phoneticPr fontId="9"/>
  </si>
  <si>
    <t>建設業</t>
    <phoneticPr fontId="9"/>
  </si>
  <si>
    <t>情報通信業</t>
    <phoneticPr fontId="9"/>
  </si>
  <si>
    <t>運輸業，郵便業</t>
    <phoneticPr fontId="9"/>
  </si>
  <si>
    <t>不動産業，物品賃貸業</t>
    <phoneticPr fontId="9"/>
  </si>
  <si>
    <t>宿泊業，飲食サービス業</t>
    <phoneticPr fontId="9"/>
  </si>
  <si>
    <t>生活関連サービス業，娯楽業</t>
    <phoneticPr fontId="9"/>
  </si>
  <si>
    <t>教育，学習支援業</t>
    <phoneticPr fontId="9"/>
  </si>
  <si>
    <t>医療，福祉</t>
    <phoneticPr fontId="9"/>
  </si>
  <si>
    <t>複合サービス事業</t>
    <phoneticPr fontId="9"/>
  </si>
  <si>
    <t>サービス業
（他に分類されないもの）</t>
    <phoneticPr fontId="9"/>
  </si>
  <si>
    <t xml:space="preserve">無回答
</t>
    <rPh sb="0" eb="3">
      <t>ムカイトウ</t>
    </rPh>
    <phoneticPr fontId="5"/>
  </si>
  <si>
    <t>男女の役割
分担意識の
解消のため
の啓発、性
差を補う設
備の設置等
、働きやす
い環境整備</t>
    <rPh sb="0" eb="2">
      <t>ダンジョ</t>
    </rPh>
    <rPh sb="3" eb="5">
      <t>ヤクワリ</t>
    </rPh>
    <rPh sb="6" eb="8">
      <t>ブンタン</t>
    </rPh>
    <rPh sb="8" eb="10">
      <t>イシキ</t>
    </rPh>
    <rPh sb="12" eb="14">
      <t>カイショウ</t>
    </rPh>
    <rPh sb="19" eb="21">
      <t>ケイハツ</t>
    </rPh>
    <rPh sb="22" eb="23">
      <t>セイ</t>
    </rPh>
    <rPh sb="24" eb="25">
      <t>サ</t>
    </rPh>
    <rPh sb="26" eb="27">
      <t>オギナ</t>
    </rPh>
    <rPh sb="28" eb="29">
      <t>モウケル</t>
    </rPh>
    <rPh sb="30" eb="31">
      <t>ソナエ</t>
    </rPh>
    <rPh sb="32" eb="34">
      <t>セッチ</t>
    </rPh>
    <rPh sb="34" eb="35">
      <t>トウ</t>
    </rPh>
    <rPh sb="37" eb="38">
      <t>ハタラ</t>
    </rPh>
    <rPh sb="43" eb="45">
      <t>カンキョウ</t>
    </rPh>
    <rPh sb="45" eb="47">
      <t>セイビ</t>
    </rPh>
    <phoneticPr fontId="5"/>
  </si>
  <si>
    <t xml:space="preserve">その他
</t>
    <rPh sb="2" eb="3">
      <t>タ</t>
    </rPh>
    <phoneticPr fontId="5"/>
  </si>
  <si>
    <t xml:space="preserve">無回答
</t>
    <rPh sb="0" eb="3">
      <t>ムカイトウ</t>
    </rPh>
    <phoneticPr fontId="5"/>
  </si>
  <si>
    <t xml:space="preserve">仕事と家庭
の両立のた
めの制度（
法律を上回
る）の整備
・活用促進
</t>
    <rPh sb="0" eb="2">
      <t>シゴト</t>
    </rPh>
    <rPh sb="3" eb="5">
      <t>カテイ</t>
    </rPh>
    <rPh sb="7" eb="9">
      <t>リョウリツ</t>
    </rPh>
    <rPh sb="14" eb="16">
      <t>セイド</t>
    </rPh>
    <rPh sb="18" eb="20">
      <t>ホウリツ</t>
    </rPh>
    <rPh sb="21" eb="23">
      <t>ウワマワ</t>
    </rPh>
    <rPh sb="27" eb="29">
      <t>セイビ</t>
    </rPh>
    <rPh sb="31" eb="33">
      <t>カツヨウ</t>
    </rPh>
    <rPh sb="33" eb="35">
      <t>ソクシン</t>
    </rPh>
    <phoneticPr fontId="5"/>
  </si>
  <si>
    <r>
      <t>女性がいな
い又は少な
い職務・役
職への、女
性の積極的
な登用</t>
    </r>
    <r>
      <rPr>
        <sz val="10"/>
        <color indexed="9"/>
        <rFont val="ＭＳ 明朝"/>
        <family val="1"/>
        <charset val="128"/>
      </rPr>
      <t>＊＊</t>
    </r>
    <r>
      <rPr>
        <sz val="10"/>
        <rFont val="ＭＳ 明朝"/>
        <family val="1"/>
        <charset val="128"/>
      </rPr>
      <t xml:space="preserve">
</t>
    </r>
    <rPh sb="0" eb="2">
      <t>ジョセイ</t>
    </rPh>
    <rPh sb="7" eb="8">
      <t>マタ</t>
    </rPh>
    <rPh sb="9" eb="10">
      <t>スク</t>
    </rPh>
    <rPh sb="13" eb="15">
      <t>ショクム</t>
    </rPh>
    <rPh sb="16" eb="17">
      <t>ヤク</t>
    </rPh>
    <rPh sb="18" eb="19">
      <t>ショク</t>
    </rPh>
    <rPh sb="22" eb="23">
      <t>オンナ</t>
    </rPh>
    <rPh sb="24" eb="25">
      <t>セイ</t>
    </rPh>
    <rPh sb="26" eb="28">
      <t>セッキョク</t>
    </rPh>
    <rPh sb="28" eb="29">
      <t>テキ</t>
    </rPh>
    <rPh sb="31" eb="33">
      <t>トウヨウ</t>
    </rPh>
    <phoneticPr fontId="5"/>
  </si>
  <si>
    <r>
      <t>担当部局や
責任者等の
企業内の推
進体制の整
備</t>
    </r>
    <r>
      <rPr>
        <sz val="10"/>
        <color indexed="9"/>
        <rFont val="ＭＳ 明朝"/>
        <family val="1"/>
        <charset val="128"/>
      </rPr>
      <t>＊＊＊＊</t>
    </r>
    <r>
      <rPr>
        <sz val="10"/>
        <rFont val="ＭＳ 明朝"/>
        <family val="1"/>
        <charset val="128"/>
      </rPr>
      <t xml:space="preserve">
</t>
    </r>
    <rPh sb="0" eb="2">
      <t>タントウ</t>
    </rPh>
    <rPh sb="2" eb="4">
      <t>ブキョク</t>
    </rPh>
    <rPh sb="6" eb="9">
      <t>セキニンシャ</t>
    </rPh>
    <rPh sb="9" eb="10">
      <t>トウ</t>
    </rPh>
    <rPh sb="12" eb="15">
      <t>キギョウナイ</t>
    </rPh>
    <rPh sb="16" eb="17">
      <t>オス</t>
    </rPh>
    <rPh sb="18" eb="19">
      <t>ススム</t>
    </rPh>
    <rPh sb="19" eb="21">
      <t>タイセイ</t>
    </rPh>
    <rPh sb="22" eb="23">
      <t>ヒトシ</t>
    </rPh>
    <rPh sb="24" eb="25">
      <t>ビ</t>
    </rPh>
    <phoneticPr fontId="5"/>
  </si>
  <si>
    <t xml:space="preserve">無回答
</t>
    <rPh sb="0" eb="3">
      <t>ムカイトウ</t>
    </rPh>
    <phoneticPr fontId="5"/>
  </si>
  <si>
    <r>
      <t>就業規則などの社内規定に盛り込んだ</t>
    </r>
    <r>
      <rPr>
        <sz val="12"/>
        <color indexed="9"/>
        <rFont val="ＭＳ 明朝"/>
        <family val="1"/>
        <charset val="128"/>
      </rPr>
      <t>＊</t>
    </r>
    <r>
      <rPr>
        <sz val="12"/>
        <rFont val="ＭＳ 明朝"/>
        <family val="1"/>
        <charset val="128"/>
      </rPr>
      <t xml:space="preserve">
</t>
    </r>
    <rPh sb="0" eb="2">
      <t>シュウギョウ</t>
    </rPh>
    <rPh sb="2" eb="4">
      <t>キソク</t>
    </rPh>
    <rPh sb="7" eb="9">
      <t>シャナイ</t>
    </rPh>
    <rPh sb="9" eb="11">
      <t>キテイ</t>
    </rPh>
    <rPh sb="12" eb="13">
      <t>モ</t>
    </rPh>
    <rPh sb="14" eb="15">
      <t>コ</t>
    </rPh>
    <phoneticPr fontId="5"/>
  </si>
  <si>
    <r>
      <t>相談・苦情窓口の設置</t>
    </r>
    <r>
      <rPr>
        <sz val="12"/>
        <color indexed="9"/>
        <rFont val="ＭＳ 明朝"/>
        <family val="1"/>
        <charset val="128"/>
      </rPr>
      <t>＊＊</t>
    </r>
    <r>
      <rPr>
        <sz val="12"/>
        <rFont val="ＭＳ 明朝"/>
        <family val="1"/>
        <charset val="128"/>
      </rPr>
      <t xml:space="preserve">
</t>
    </r>
    <rPh sb="0" eb="2">
      <t>ソウダン</t>
    </rPh>
    <rPh sb="3" eb="5">
      <t>クジョウ</t>
    </rPh>
    <rPh sb="5" eb="7">
      <t>マドグチ</t>
    </rPh>
    <rPh sb="8" eb="10">
      <t>セッチ</t>
    </rPh>
    <phoneticPr fontId="5"/>
  </si>
  <si>
    <r>
      <t>トップの宣言
、会社の方針
に定めた</t>
    </r>
    <r>
      <rPr>
        <sz val="12"/>
        <color indexed="9"/>
        <rFont val="ＭＳ 明朝"/>
        <family val="1"/>
        <charset val="128"/>
      </rPr>
      <t>＊＊</t>
    </r>
    <r>
      <rPr>
        <sz val="12"/>
        <rFont val="ＭＳ 明朝"/>
        <family val="1"/>
        <charset val="128"/>
      </rPr>
      <t xml:space="preserve">
</t>
    </r>
    <rPh sb="4" eb="6">
      <t>センゲン</t>
    </rPh>
    <rPh sb="8" eb="10">
      <t>カイシャ</t>
    </rPh>
    <rPh sb="11" eb="13">
      <t>ホウシン</t>
    </rPh>
    <rPh sb="15" eb="16">
      <t>サダ</t>
    </rPh>
    <phoneticPr fontId="5"/>
  </si>
  <si>
    <r>
      <t>実施してい
ない</t>
    </r>
    <r>
      <rPr>
        <sz val="12"/>
        <color indexed="9"/>
        <rFont val="ＭＳ 明朝"/>
        <family val="1"/>
        <charset val="128"/>
      </rPr>
      <t>＊＊＊</t>
    </r>
    <r>
      <rPr>
        <sz val="12"/>
        <rFont val="ＭＳ 明朝"/>
        <family val="1"/>
        <charset val="128"/>
      </rPr>
      <t xml:space="preserve">
</t>
    </r>
    <rPh sb="0" eb="2">
      <t>ジッシ</t>
    </rPh>
    <phoneticPr fontId="5"/>
  </si>
  <si>
    <t xml:space="preserve">利用者
あ　り
</t>
    <rPh sb="0" eb="3">
      <t>リヨウシャ</t>
    </rPh>
    <phoneticPr fontId="5"/>
  </si>
  <si>
    <t xml:space="preserve">
利用者
な　し
</t>
    <rPh sb="1" eb="4">
      <t>リヨウシャ</t>
    </rPh>
    <phoneticPr fontId="5"/>
  </si>
  <si>
    <t>割合(%)</t>
    <rPh sb="0" eb="2">
      <t>ワリアイ</t>
    </rPh>
    <phoneticPr fontId="9"/>
  </si>
  <si>
    <t>0～29人</t>
    <rPh sb="4" eb="5">
      <t>ニン</t>
    </rPh>
    <phoneticPr fontId="2"/>
  </si>
  <si>
    <t xml:space="preserve">集計事業所数
</t>
    <rPh sb="0" eb="2">
      <t>シュウケイ</t>
    </rPh>
    <rPh sb="2" eb="4">
      <t>ジギョウ</t>
    </rPh>
    <rPh sb="4" eb="5">
      <t>ショ</t>
    </rPh>
    <rPh sb="5" eb="6">
      <t>スウ</t>
    </rPh>
    <phoneticPr fontId="9"/>
  </si>
  <si>
    <t>クロス集計表</t>
    <rPh sb="3" eb="5">
      <t>シュウケイ</t>
    </rPh>
    <rPh sb="5" eb="6">
      <t>ヒョウ</t>
    </rPh>
    <phoneticPr fontId="9"/>
  </si>
  <si>
    <t xml:space="preserve">無回答
</t>
    <rPh sb="0" eb="3">
      <t>ムカイトウ</t>
    </rPh>
    <phoneticPr fontId="2"/>
  </si>
  <si>
    <t>-</t>
    <phoneticPr fontId="9"/>
  </si>
  <si>
    <t>（単位　上段：事業所数　下段：割合）</t>
    <rPh sb="1" eb="3">
      <t>タンイ</t>
    </rPh>
    <rPh sb="4" eb="6">
      <t>ジョウダン</t>
    </rPh>
    <rPh sb="7" eb="10">
      <t>ジギョウショ</t>
    </rPh>
    <rPh sb="10" eb="11">
      <t>スウ</t>
    </rPh>
    <rPh sb="12" eb="14">
      <t>ゲダン</t>
    </rPh>
    <rPh sb="15" eb="17">
      <t>ワリアイ</t>
    </rPh>
    <phoneticPr fontId="5"/>
  </si>
  <si>
    <t xml:space="preserve">管理職
がいる
事業所
</t>
    <rPh sb="0" eb="2">
      <t>カンリ</t>
    </rPh>
    <rPh sb="2" eb="3">
      <t>ショク</t>
    </rPh>
    <rPh sb="8" eb="11">
      <t>ジギョウショ</t>
    </rPh>
    <phoneticPr fontId="5"/>
  </si>
  <si>
    <t>部　長
相当職
がいる
事業所</t>
    <phoneticPr fontId="5"/>
  </si>
  <si>
    <t>課　長
相当職
がいる
事業所</t>
    <phoneticPr fontId="5"/>
  </si>
  <si>
    <t>係　長
相当職
がいる
事業所</t>
    <phoneticPr fontId="5"/>
  </si>
  <si>
    <t xml:space="preserve">うち女性役　員
</t>
    <rPh sb="2" eb="4">
      <t>ジョセイ</t>
    </rPh>
    <rPh sb="4" eb="5">
      <t>ヤク</t>
    </rPh>
    <rPh sb="6" eb="7">
      <t>イン</t>
    </rPh>
    <phoneticPr fontId="5"/>
  </si>
  <si>
    <t>うち女性部　長
相当職</t>
    <rPh sb="4" eb="5">
      <t>ブ</t>
    </rPh>
    <rPh sb="6" eb="7">
      <t>チョウ</t>
    </rPh>
    <rPh sb="8" eb="10">
      <t>ソウトウ</t>
    </rPh>
    <rPh sb="10" eb="11">
      <t>ショク</t>
    </rPh>
    <phoneticPr fontId="5"/>
  </si>
  <si>
    <t>うち女性課　長
相当職</t>
    <rPh sb="4" eb="5">
      <t>カ</t>
    </rPh>
    <rPh sb="6" eb="7">
      <t>チョウ</t>
    </rPh>
    <rPh sb="8" eb="10">
      <t>ソウトウ</t>
    </rPh>
    <rPh sb="10" eb="11">
      <t>ショク</t>
    </rPh>
    <phoneticPr fontId="5"/>
  </si>
  <si>
    <t>うち女性係　長
相当職</t>
    <rPh sb="4" eb="5">
      <t>カカリ</t>
    </rPh>
    <rPh sb="6" eb="7">
      <t>チョウ</t>
    </rPh>
    <rPh sb="8" eb="10">
      <t>ソウトウ</t>
    </rPh>
    <rPh sb="10" eb="11">
      <t>ショク</t>
    </rPh>
    <phoneticPr fontId="5"/>
  </si>
  <si>
    <r>
      <t>管理職
がいな
い事業
所</t>
    </r>
    <r>
      <rPr>
        <sz val="10"/>
        <color indexed="9"/>
        <rFont val="ＭＳ 明朝"/>
        <family val="1"/>
        <charset val="128"/>
      </rPr>
      <t>＊＊</t>
    </r>
    <rPh sb="0" eb="2">
      <t>カンリ</t>
    </rPh>
    <rPh sb="2" eb="3">
      <t>ショク</t>
    </rPh>
    <rPh sb="9" eb="11">
      <t>ジギョウ</t>
    </rPh>
    <rPh sb="12" eb="13">
      <t>ショ</t>
    </rPh>
    <phoneticPr fontId="5"/>
  </si>
  <si>
    <r>
      <t>役員が
いる事
業所</t>
    </r>
    <r>
      <rPr>
        <sz val="10"/>
        <color indexed="9"/>
        <rFont val="ＭＳ 明朝"/>
        <family val="1"/>
        <charset val="128"/>
      </rPr>
      <t>＊</t>
    </r>
    <r>
      <rPr>
        <sz val="10"/>
        <rFont val="ＭＳ 明朝"/>
        <family val="1"/>
        <charset val="128"/>
      </rPr>
      <t xml:space="preserve">
</t>
    </r>
    <phoneticPr fontId="5"/>
  </si>
  <si>
    <t xml:space="preserve">
無回答
</t>
    <rPh sb="1" eb="4">
      <t>ムカイトウ</t>
    </rPh>
    <phoneticPr fontId="5"/>
  </si>
  <si>
    <t>労働組合の有無</t>
    <rPh sb="0" eb="2">
      <t>ロウドウ</t>
    </rPh>
    <rPh sb="2" eb="4">
      <t>クミアイ</t>
    </rPh>
    <rPh sb="5" eb="7">
      <t>ウム</t>
    </rPh>
    <phoneticPr fontId="2"/>
  </si>
  <si>
    <r>
      <t>産後休業取
得後、直ち
に職場復帰
した者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ゴ</t>
    </rPh>
    <rPh sb="9" eb="10">
      <t>タダ</t>
    </rPh>
    <rPh sb="13" eb="15">
      <t>ショクバ</t>
    </rPh>
    <rPh sb="15" eb="17">
      <t>フッキ</t>
    </rPh>
    <rPh sb="20" eb="21">
      <t>モノ</t>
    </rPh>
    <phoneticPr fontId="5"/>
  </si>
  <si>
    <t>-</t>
    <phoneticPr fontId="9"/>
  </si>
  <si>
    <t>-</t>
    <phoneticPr fontId="9"/>
  </si>
  <si>
    <r>
      <t>配偶者が出産した男性従業員数</t>
    </r>
    <r>
      <rPr>
        <sz val="10"/>
        <color indexed="9"/>
        <rFont val="ＭＳ 明朝"/>
        <family val="1"/>
        <charset val="128"/>
      </rPr>
      <t xml:space="preserve">＊＊
</t>
    </r>
    <r>
      <rPr>
        <sz val="10"/>
        <rFont val="ＭＳ 明朝"/>
        <family val="1"/>
        <charset val="128"/>
      </rPr>
      <t>（人）</t>
    </r>
    <rPh sb="0" eb="3">
      <t>ハイグウシャ</t>
    </rPh>
    <rPh sb="4" eb="6">
      <t>シュッサン</t>
    </rPh>
    <rPh sb="8" eb="10">
      <t>ダンセイ</t>
    </rPh>
    <rPh sb="10" eb="13">
      <t>ジュウギョウイン</t>
    </rPh>
    <rPh sb="13" eb="14">
      <t>スウ</t>
    </rPh>
    <rPh sb="19" eb="20">
      <t>ニン</t>
    </rPh>
    <phoneticPr fontId="5"/>
  </si>
  <si>
    <r>
      <t>配偶者出産休暇取得数</t>
    </r>
    <r>
      <rPr>
        <sz val="10"/>
        <color indexed="9"/>
        <rFont val="ＭＳ 明朝"/>
        <family val="1"/>
        <charset val="128"/>
      </rPr>
      <t xml:space="preserve">＊＊
</t>
    </r>
    <r>
      <rPr>
        <sz val="10"/>
        <rFont val="ＭＳ 明朝"/>
        <family val="1"/>
        <charset val="128"/>
      </rPr>
      <t>（人）</t>
    </r>
    <rPh sb="0" eb="3">
      <t>ハイグウシャ</t>
    </rPh>
    <rPh sb="3" eb="5">
      <t>シュッサン</t>
    </rPh>
    <rPh sb="5" eb="7">
      <t>キュウカ</t>
    </rPh>
    <rPh sb="7" eb="9">
      <t>シュトク</t>
    </rPh>
    <rPh sb="9" eb="10">
      <t>スウ</t>
    </rPh>
    <rPh sb="16" eb="17">
      <t>ニン</t>
    </rPh>
    <phoneticPr fontId="5"/>
  </si>
  <si>
    <r>
      <t>配偶者出産休暇取得率</t>
    </r>
    <r>
      <rPr>
        <sz val="10"/>
        <color indexed="9"/>
        <rFont val="ＭＳ 明朝"/>
        <family val="1"/>
        <charset val="128"/>
      </rPr>
      <t xml:space="preserve">＊＊
</t>
    </r>
    <r>
      <rPr>
        <sz val="10"/>
        <rFont val="ＭＳ 明朝"/>
        <family val="1"/>
        <charset val="128"/>
      </rPr>
      <t>（％）</t>
    </r>
    <rPh sb="0" eb="3">
      <t>ハイグウシャ</t>
    </rPh>
    <rPh sb="3" eb="5">
      <t>シュッサン</t>
    </rPh>
    <rPh sb="5" eb="7">
      <t>キュウカ</t>
    </rPh>
    <rPh sb="7" eb="9">
      <t>シュトク</t>
    </rPh>
    <rPh sb="9" eb="10">
      <t>リツ</t>
    </rPh>
    <phoneticPr fontId="5"/>
  </si>
  <si>
    <t>小学校就学時前の子１人につき</t>
    <rPh sb="0" eb="3">
      <t>ショウガッコウ</t>
    </rPh>
    <rPh sb="3" eb="5">
      <t>シュウガク</t>
    </rPh>
    <rPh sb="5" eb="6">
      <t>ジ</t>
    </rPh>
    <rPh sb="6" eb="7">
      <t>マエ</t>
    </rPh>
    <rPh sb="8" eb="9">
      <t>コ</t>
    </rPh>
    <rPh sb="10" eb="11">
      <t>ニン</t>
    </rPh>
    <phoneticPr fontId="5"/>
  </si>
  <si>
    <t>小学校就学時前の子２人以上の場合</t>
    <rPh sb="0" eb="3">
      <t>ショウガッコウ</t>
    </rPh>
    <rPh sb="3" eb="5">
      <t>シュウガク</t>
    </rPh>
    <rPh sb="5" eb="6">
      <t>ジ</t>
    </rPh>
    <rPh sb="6" eb="7">
      <t>マエ</t>
    </rPh>
    <rPh sb="8" eb="9">
      <t>コ</t>
    </rPh>
    <rPh sb="10" eb="11">
      <t>ニン</t>
    </rPh>
    <rPh sb="11" eb="13">
      <t>イジョウ</t>
    </rPh>
    <rPh sb="14" eb="16">
      <t>バアイ</t>
    </rPh>
    <phoneticPr fontId="5"/>
  </si>
  <si>
    <t>始業・終業時間の繰上げ、繰下げ</t>
    <rPh sb="0" eb="2">
      <t>シギョウ</t>
    </rPh>
    <rPh sb="3" eb="5">
      <t>シュウギョウ</t>
    </rPh>
    <rPh sb="5" eb="7">
      <t>ジカン</t>
    </rPh>
    <rPh sb="8" eb="10">
      <t>クリア</t>
    </rPh>
    <rPh sb="12" eb="14">
      <t>クリサ</t>
    </rPh>
    <phoneticPr fontId="5"/>
  </si>
  <si>
    <r>
      <t>女性がいな
い又は少な
い職務への
、女性の積
極的な募集
・採用</t>
    </r>
    <r>
      <rPr>
        <sz val="10"/>
        <color indexed="9"/>
        <rFont val="ＭＳ 明朝"/>
        <family val="1"/>
        <charset val="128"/>
      </rPr>
      <t>＊＊</t>
    </r>
    <r>
      <rPr>
        <sz val="10"/>
        <rFont val="ＭＳ 明朝"/>
        <family val="1"/>
        <charset val="128"/>
      </rPr>
      <t xml:space="preserve">
</t>
    </r>
    <rPh sb="0" eb="2">
      <t>ジョセイ</t>
    </rPh>
    <rPh sb="7" eb="8">
      <t>マタ</t>
    </rPh>
    <rPh sb="9" eb="10">
      <t>スク</t>
    </rPh>
    <rPh sb="13" eb="15">
      <t>ショクム</t>
    </rPh>
    <rPh sb="19" eb="21">
      <t>ジョセイ</t>
    </rPh>
    <rPh sb="22" eb="23">
      <t>セキ</t>
    </rPh>
    <rPh sb="24" eb="25">
      <t>キョク</t>
    </rPh>
    <rPh sb="25" eb="26">
      <t>テキ</t>
    </rPh>
    <rPh sb="27" eb="28">
      <t>ツノル</t>
    </rPh>
    <rPh sb="28" eb="29">
      <t>シュウ</t>
    </rPh>
    <rPh sb="31" eb="33">
      <t>サイヨウ</t>
    </rPh>
    <phoneticPr fontId="5"/>
  </si>
  <si>
    <t xml:space="preserve">女性がいな
い又は少な
い職務・役
職に、女性
が従事する
ための教育
訓練の実施
</t>
    <rPh sb="0" eb="2">
      <t>ジョセイ</t>
    </rPh>
    <rPh sb="7" eb="8">
      <t>マタ</t>
    </rPh>
    <rPh sb="9" eb="10">
      <t>スク</t>
    </rPh>
    <rPh sb="13" eb="15">
      <t>ショクム</t>
    </rPh>
    <rPh sb="16" eb="17">
      <t>ヤク</t>
    </rPh>
    <rPh sb="18" eb="19">
      <t>ショク</t>
    </rPh>
    <rPh sb="21" eb="23">
      <t>ジョセイ</t>
    </rPh>
    <rPh sb="25" eb="27">
      <t>ジュウジ</t>
    </rPh>
    <rPh sb="33" eb="35">
      <t>キョウイク</t>
    </rPh>
    <rPh sb="36" eb="38">
      <t>クンレン</t>
    </rPh>
    <rPh sb="39" eb="41">
      <t>ジッシ</t>
    </rPh>
    <phoneticPr fontId="5"/>
  </si>
  <si>
    <t>（単位　上段：事業所数　下段：％）</t>
    <rPh sb="4" eb="6">
      <t>ジョウダン</t>
    </rPh>
    <rPh sb="7" eb="10">
      <t>ジギョウショ</t>
    </rPh>
    <rPh sb="10" eb="11">
      <t>スウ</t>
    </rPh>
    <rPh sb="12" eb="14">
      <t>ゲダン</t>
    </rPh>
    <phoneticPr fontId="2"/>
  </si>
  <si>
    <t>（単位　上段：事業所数　下段：％）</t>
    <rPh sb="4" eb="6">
      <t>ジョウダン</t>
    </rPh>
    <rPh sb="7" eb="10">
      <t>ジギョウショ</t>
    </rPh>
    <rPh sb="12" eb="14">
      <t>ゲダン</t>
    </rPh>
    <phoneticPr fontId="2"/>
  </si>
  <si>
    <t xml:space="preserve">すでに女性は十分に活躍していると思うため
</t>
    <rPh sb="3" eb="5">
      <t>ジョセイ</t>
    </rPh>
    <rPh sb="6" eb="8">
      <t>ジュウブン</t>
    </rPh>
    <rPh sb="9" eb="11">
      <t>カツヤク</t>
    </rPh>
    <rPh sb="16" eb="17">
      <t>オモ</t>
    </rPh>
    <phoneticPr fontId="5"/>
  </si>
  <si>
    <t>管理職や一般社員を対象にマタハラについての講演や研修会の実施</t>
    <rPh sb="0" eb="2">
      <t>カンリ</t>
    </rPh>
    <rPh sb="2" eb="3">
      <t>ショク</t>
    </rPh>
    <rPh sb="4" eb="6">
      <t>イッパン</t>
    </rPh>
    <rPh sb="6" eb="8">
      <t>シャイン</t>
    </rPh>
    <rPh sb="9" eb="11">
      <t>タイショウ</t>
    </rPh>
    <rPh sb="21" eb="23">
      <t>コウエン</t>
    </rPh>
    <rPh sb="24" eb="27">
      <t>ケンシュウカイ</t>
    </rPh>
    <rPh sb="28" eb="30">
      <t>ジッシ</t>
    </rPh>
    <phoneticPr fontId="5"/>
  </si>
  <si>
    <r>
      <t>業績に直接反映しないため</t>
    </r>
    <r>
      <rPr>
        <sz val="10"/>
        <color theme="0"/>
        <rFont val="ＭＳ 明朝"/>
        <family val="1"/>
        <charset val="128"/>
      </rPr>
      <t>＊＊＊</t>
    </r>
    <r>
      <rPr>
        <sz val="10"/>
        <rFont val="ＭＳ 明朝"/>
        <family val="1"/>
        <charset val="128"/>
      </rPr>
      <t xml:space="preserve">
</t>
    </r>
    <rPh sb="0" eb="2">
      <t>ギョウセキ</t>
    </rPh>
    <rPh sb="3" eb="5">
      <t>チョクセツ</t>
    </rPh>
    <rPh sb="5" eb="7">
      <t>ハンエイ</t>
    </rPh>
    <phoneticPr fontId="5"/>
  </si>
  <si>
    <r>
      <t>ポジティブアクション
の手法がわからないため</t>
    </r>
    <r>
      <rPr>
        <sz val="10"/>
        <color theme="0"/>
        <rFont val="ＭＳ 明朝"/>
        <family val="1"/>
        <charset val="128"/>
      </rPr>
      <t>＊－＊＊</t>
    </r>
    <rPh sb="12" eb="14">
      <t>シュホウ</t>
    </rPh>
    <phoneticPr fontId="5"/>
  </si>
  <si>
    <r>
      <t>コストがかかるため</t>
    </r>
    <r>
      <rPr>
        <sz val="10"/>
        <color theme="0"/>
        <rFont val="ＭＳ 明朝"/>
        <family val="1"/>
        <charset val="128"/>
      </rPr>
      <t xml:space="preserve">＊＊＊
</t>
    </r>
    <r>
      <rPr>
        <sz val="10"/>
        <rFont val="ＭＳ 明朝"/>
        <family val="1"/>
        <charset val="128"/>
      </rPr>
      <t xml:space="preserve">
</t>
    </r>
    <phoneticPr fontId="5"/>
  </si>
  <si>
    <r>
      <t>男性からの理解が得られないため</t>
    </r>
    <r>
      <rPr>
        <sz val="10"/>
        <color theme="0"/>
        <rFont val="ＭＳ 明朝"/>
        <family val="1"/>
        <charset val="128"/>
      </rPr>
      <t>＊</t>
    </r>
    <r>
      <rPr>
        <sz val="10"/>
        <rFont val="ＭＳ 明朝"/>
        <family val="1"/>
        <charset val="128"/>
      </rPr>
      <t xml:space="preserve">
</t>
    </r>
    <rPh sb="0" eb="2">
      <t>ダンセイ</t>
    </rPh>
    <rPh sb="5" eb="7">
      <t>リカイ</t>
    </rPh>
    <rPh sb="8" eb="9">
      <t>エ</t>
    </rPh>
    <phoneticPr fontId="5"/>
  </si>
  <si>
    <r>
      <t>中間管理職や現場管理職の意識が伴わないため</t>
    </r>
    <r>
      <rPr>
        <sz val="10"/>
        <color theme="0"/>
        <rFont val="ＭＳ 明朝"/>
        <family val="1"/>
        <charset val="128"/>
      </rPr>
      <t>＊＊＊＊</t>
    </r>
    <rPh sb="0" eb="2">
      <t>チュウカン</t>
    </rPh>
    <rPh sb="2" eb="4">
      <t>カンリ</t>
    </rPh>
    <rPh sb="4" eb="5">
      <t>ショク</t>
    </rPh>
    <rPh sb="6" eb="8">
      <t>ゲンバ</t>
    </rPh>
    <rPh sb="8" eb="10">
      <t>カンリ</t>
    </rPh>
    <rPh sb="10" eb="11">
      <t>ショク</t>
    </rPh>
    <rPh sb="12" eb="14">
      <t>イシキ</t>
    </rPh>
    <rPh sb="15" eb="16">
      <t>トモナ</t>
    </rPh>
    <phoneticPr fontId="5"/>
  </si>
  <si>
    <t>非常に不足</t>
    <rPh sb="0" eb="2">
      <t>ヒジョウ</t>
    </rPh>
    <rPh sb="3" eb="5">
      <t>フソク</t>
    </rPh>
    <phoneticPr fontId="5"/>
  </si>
  <si>
    <t>不足</t>
    <rPh sb="0" eb="2">
      <t>フソク</t>
    </rPh>
    <phoneticPr fontId="5"/>
  </si>
  <si>
    <t>やや不足</t>
    <rPh sb="2" eb="4">
      <t>フソク</t>
    </rPh>
    <phoneticPr fontId="5"/>
  </si>
  <si>
    <t>適正</t>
    <rPh sb="0" eb="2">
      <t>テキセイ</t>
    </rPh>
    <phoneticPr fontId="5"/>
  </si>
  <si>
    <t>やや過剰</t>
    <rPh sb="2" eb="4">
      <t>カジョウ</t>
    </rPh>
    <phoneticPr fontId="5"/>
  </si>
  <si>
    <t>過剰</t>
    <rPh sb="0" eb="2">
      <t>カジョウ</t>
    </rPh>
    <phoneticPr fontId="5"/>
  </si>
  <si>
    <t>非常に過剰</t>
    <rPh sb="0" eb="2">
      <t>ヒジョウ</t>
    </rPh>
    <rPh sb="3" eb="5">
      <t>カジョウ</t>
    </rPh>
    <phoneticPr fontId="5"/>
  </si>
  <si>
    <t>不　足</t>
    <rPh sb="0" eb="1">
      <t>フ</t>
    </rPh>
    <rPh sb="2" eb="3">
      <t>アシ</t>
    </rPh>
    <phoneticPr fontId="5"/>
  </si>
  <si>
    <t>適　正</t>
    <rPh sb="0" eb="1">
      <t>テキ</t>
    </rPh>
    <rPh sb="2" eb="3">
      <t>タダシ</t>
    </rPh>
    <phoneticPr fontId="5"/>
  </si>
  <si>
    <t>過　剰</t>
    <rPh sb="0" eb="1">
      <t>カ</t>
    </rPh>
    <rPh sb="2" eb="3">
      <t>ジョウ</t>
    </rPh>
    <phoneticPr fontId="5"/>
  </si>
  <si>
    <t>-</t>
  </si>
  <si>
    <r>
      <t>常用労働者に占める介護休業制度利用者割合</t>
    </r>
    <r>
      <rPr>
        <sz val="10"/>
        <color theme="0"/>
        <rFont val="ＭＳ 明朝"/>
        <family val="1"/>
        <charset val="128"/>
      </rPr>
      <t>＊＊＊＊</t>
    </r>
    <r>
      <rPr>
        <sz val="10"/>
        <rFont val="ＭＳ 明朝"/>
        <family val="1"/>
        <charset val="128"/>
      </rPr>
      <t xml:space="preserve">
（％）</t>
    </r>
    <phoneticPr fontId="5"/>
  </si>
  <si>
    <r>
      <t>38時間超</t>
    </r>
    <r>
      <rPr>
        <sz val="11"/>
        <color indexed="9"/>
        <rFont val="ＭＳ 明朝"/>
        <family val="1"/>
        <charset val="128"/>
      </rPr>
      <t>＊</t>
    </r>
    <r>
      <rPr>
        <sz val="11"/>
        <rFont val="ＭＳ 明朝"/>
        <family val="1"/>
        <charset val="128"/>
      </rPr>
      <t xml:space="preserve">
40時間以下</t>
    </r>
    <phoneticPr fontId="2"/>
  </si>
  <si>
    <r>
      <t>40時間超</t>
    </r>
    <r>
      <rPr>
        <sz val="11"/>
        <color indexed="9"/>
        <rFont val="ＭＳ 明朝"/>
        <family val="1"/>
        <charset val="128"/>
      </rPr>
      <t>＊</t>
    </r>
    <r>
      <rPr>
        <sz val="11"/>
        <rFont val="ＭＳ 明朝"/>
        <family val="1"/>
        <charset val="128"/>
      </rPr>
      <t xml:space="preserve">
42時間以下</t>
    </r>
    <phoneticPr fontId="2"/>
  </si>
  <si>
    <r>
      <t>42時間超</t>
    </r>
    <r>
      <rPr>
        <sz val="11"/>
        <color indexed="9"/>
        <rFont val="ＭＳ 明朝"/>
        <family val="1"/>
        <charset val="128"/>
      </rPr>
      <t>＊</t>
    </r>
    <r>
      <rPr>
        <sz val="11"/>
        <rFont val="ＭＳ 明朝"/>
        <family val="1"/>
        <charset val="128"/>
      </rPr>
      <t xml:space="preserve">
44時間以下</t>
    </r>
    <phoneticPr fontId="2"/>
  </si>
  <si>
    <r>
      <t>労働者１人当たり
週所定労働時間</t>
    </r>
    <r>
      <rPr>
        <sz val="12"/>
        <color indexed="9"/>
        <rFont val="ＭＳ 明朝"/>
        <family val="1"/>
        <charset val="128"/>
      </rPr>
      <t>＊</t>
    </r>
    <phoneticPr fontId="9"/>
  </si>
  <si>
    <r>
      <t>何らかの</t>
    </r>
    <r>
      <rPr>
        <sz val="11"/>
        <color indexed="9"/>
        <rFont val="ＭＳ 明朝"/>
        <family val="1"/>
        <charset val="128"/>
      </rPr>
      <t>＊</t>
    </r>
    <r>
      <rPr>
        <sz val="11"/>
        <rFont val="ＭＳ 明朝"/>
        <family val="1"/>
        <charset val="128"/>
      </rPr>
      <t xml:space="preserve">
週休２日制</t>
    </r>
    <rPh sb="0" eb="1">
      <t>ナン</t>
    </rPh>
    <rPh sb="6" eb="8">
      <t>シュウキュウ</t>
    </rPh>
    <rPh sb="9" eb="11">
      <t>カセイ</t>
    </rPh>
    <phoneticPr fontId="2"/>
  </si>
  <si>
    <t xml:space="preserve">
対象労働者数
（人）</t>
    <rPh sb="1" eb="3">
      <t>タイショウ</t>
    </rPh>
    <rPh sb="3" eb="5">
      <t>ロウドウ</t>
    </rPh>
    <rPh sb="5" eb="6">
      <t>シャ</t>
    </rPh>
    <rPh sb="6" eb="7">
      <t>カズ</t>
    </rPh>
    <rPh sb="10" eb="11">
      <t>ニン</t>
    </rPh>
    <phoneticPr fontId="2"/>
  </si>
  <si>
    <t xml:space="preserve">
平均付与日数
（日）</t>
    <rPh sb="1" eb="3">
      <t>ヘイキン</t>
    </rPh>
    <rPh sb="3" eb="5">
      <t>フヨ</t>
    </rPh>
    <rPh sb="5" eb="7">
      <t>ニッスウ</t>
    </rPh>
    <rPh sb="10" eb="11">
      <t>ヒ</t>
    </rPh>
    <phoneticPr fontId="2"/>
  </si>
  <si>
    <t xml:space="preserve">
平均取得日数
（日）</t>
    <rPh sb="1" eb="3">
      <t>ヘイキン</t>
    </rPh>
    <rPh sb="3" eb="5">
      <t>シュトク</t>
    </rPh>
    <rPh sb="5" eb="7">
      <t>ニッスウ</t>
    </rPh>
    <rPh sb="10" eb="11">
      <t>ヒ</t>
    </rPh>
    <phoneticPr fontId="5"/>
  </si>
  <si>
    <t xml:space="preserve">
平均取得率
（％）</t>
    <rPh sb="1" eb="3">
      <t>ヘイキン</t>
    </rPh>
    <rPh sb="3" eb="5">
      <t>シュトク</t>
    </rPh>
    <rPh sb="5" eb="6">
      <t>リツ</t>
    </rPh>
    <phoneticPr fontId="5"/>
  </si>
  <si>
    <r>
      <t>子供が１歳６ヶ月
未満</t>
    </r>
    <r>
      <rPr>
        <sz val="11"/>
        <color indexed="9"/>
        <rFont val="ＭＳ 明朝"/>
        <family val="1"/>
        <charset val="128"/>
      </rPr>
      <t>＊＊＊＊＊＊</t>
    </r>
    <rPh sb="0" eb="2">
      <t>コドモ</t>
    </rPh>
    <rPh sb="4" eb="5">
      <t>サイ</t>
    </rPh>
    <rPh sb="7" eb="8">
      <t>ゲツ</t>
    </rPh>
    <rPh sb="9" eb="11">
      <t>ミマン</t>
    </rPh>
    <phoneticPr fontId="5"/>
  </si>
  <si>
    <r>
      <t>子供が１歳６ヶ月
～３歳未満</t>
    </r>
    <r>
      <rPr>
        <sz val="11"/>
        <color indexed="9"/>
        <rFont val="ＭＳ 明朝"/>
        <family val="1"/>
        <charset val="128"/>
      </rPr>
      <t>＊＊＊</t>
    </r>
    <rPh sb="0" eb="2">
      <t>コドモ</t>
    </rPh>
    <rPh sb="4" eb="5">
      <t>サイ</t>
    </rPh>
    <rPh sb="7" eb="8">
      <t>ゲツ</t>
    </rPh>
    <rPh sb="11" eb="12">
      <t>サイ</t>
    </rPh>
    <rPh sb="12" eb="14">
      <t>ミマン</t>
    </rPh>
    <phoneticPr fontId="5"/>
  </si>
  <si>
    <r>
      <t>育児・介護休業法で
定める育児休業</t>
    </r>
    <r>
      <rPr>
        <sz val="11"/>
        <color indexed="9"/>
        <rFont val="ＭＳ 明朝"/>
        <family val="1"/>
        <charset val="128"/>
      </rPr>
      <t xml:space="preserve">＊＊
</t>
    </r>
    <phoneticPr fontId="5"/>
  </si>
  <si>
    <r>
      <t>企業独自の配偶者出
産時の育児目的休暇
制度</t>
    </r>
    <r>
      <rPr>
        <sz val="11"/>
        <color indexed="9"/>
        <rFont val="ＭＳ 明朝"/>
        <family val="1"/>
        <charset val="128"/>
      </rPr>
      <t>＊＊＊＊＊＊＊</t>
    </r>
    <phoneticPr fontId="5"/>
  </si>
  <si>
    <r>
      <t>在職のま
ま出産し
た女性従
業員数</t>
    </r>
    <r>
      <rPr>
        <sz val="11"/>
        <color indexed="9"/>
        <rFont val="ＭＳ 明朝"/>
        <family val="1"/>
        <charset val="128"/>
      </rPr>
      <t>＊</t>
    </r>
    <r>
      <rPr>
        <sz val="11"/>
        <rFont val="ＭＳ 明朝"/>
        <family val="1"/>
        <charset val="128"/>
      </rPr>
      <t xml:space="preserve">
（人）</t>
    </r>
    <rPh sb="0" eb="2">
      <t>ザイショク</t>
    </rPh>
    <rPh sb="6" eb="8">
      <t>シュッサン</t>
    </rPh>
    <rPh sb="11" eb="13">
      <t>ジョセイ</t>
    </rPh>
    <rPh sb="13" eb="14">
      <t>ジュウ</t>
    </rPh>
    <rPh sb="15" eb="16">
      <t>ギョウ</t>
    </rPh>
    <rPh sb="16" eb="17">
      <t>イン</t>
    </rPh>
    <rPh sb="17" eb="18">
      <t>スウ</t>
    </rPh>
    <phoneticPr fontId="5"/>
  </si>
  <si>
    <r>
      <t>配偶者が
出産した
男性従業
員数</t>
    </r>
    <r>
      <rPr>
        <sz val="11"/>
        <color indexed="9"/>
        <rFont val="ＭＳ 明朝"/>
        <family val="1"/>
        <charset val="128"/>
      </rPr>
      <t>＊＊</t>
    </r>
    <r>
      <rPr>
        <sz val="11"/>
        <rFont val="ＭＳ 明朝"/>
        <family val="1"/>
        <charset val="128"/>
      </rPr>
      <t xml:space="preserve">
（人）</t>
    </r>
    <rPh sb="0" eb="3">
      <t>ハイグウシャ</t>
    </rPh>
    <rPh sb="5" eb="7">
      <t>シュッサン</t>
    </rPh>
    <rPh sb="10" eb="12">
      <t>ダンセイ</t>
    </rPh>
    <rPh sb="12" eb="14">
      <t>ジュウギョウ</t>
    </rPh>
    <rPh sb="15" eb="17">
      <t>インズウ</t>
    </rPh>
    <rPh sb="16" eb="17">
      <t>スウ</t>
    </rPh>
    <phoneticPr fontId="5"/>
  </si>
  <si>
    <r>
      <t>女性育児
休業取得
者数</t>
    </r>
    <r>
      <rPr>
        <sz val="11"/>
        <color indexed="9"/>
        <rFont val="ＭＳ 明朝"/>
        <family val="1"/>
        <charset val="128"/>
      </rPr>
      <t>＊＊</t>
    </r>
    <r>
      <rPr>
        <sz val="11"/>
        <rFont val="ＭＳ 明朝"/>
        <family val="1"/>
        <charset val="128"/>
      </rPr>
      <t xml:space="preserve">
（人）</t>
    </r>
    <rPh sb="0" eb="2">
      <t>ジョセイ</t>
    </rPh>
    <rPh sb="2" eb="4">
      <t>イクジ</t>
    </rPh>
    <rPh sb="5" eb="7">
      <t>キュウギョウ</t>
    </rPh>
    <rPh sb="7" eb="9">
      <t>シュトク</t>
    </rPh>
    <rPh sb="10" eb="11">
      <t>シャ</t>
    </rPh>
    <rPh sb="11" eb="12">
      <t>スウ</t>
    </rPh>
    <phoneticPr fontId="5"/>
  </si>
  <si>
    <r>
      <t>女性育児
休業取得
率</t>
    </r>
    <r>
      <rPr>
        <sz val="11"/>
        <color indexed="9"/>
        <rFont val="ＭＳ 明朝"/>
        <family val="1"/>
        <charset val="128"/>
      </rPr>
      <t>＊＊＊</t>
    </r>
    <r>
      <rPr>
        <sz val="11"/>
        <rFont val="ＭＳ 明朝"/>
        <family val="1"/>
        <charset val="128"/>
      </rPr>
      <t xml:space="preserve">
（％）</t>
    </r>
    <rPh sb="0" eb="2">
      <t>ジョセイ</t>
    </rPh>
    <rPh sb="2" eb="4">
      <t>イクジ</t>
    </rPh>
    <rPh sb="5" eb="7">
      <t>キュウギョウ</t>
    </rPh>
    <rPh sb="7" eb="9">
      <t>シュトク</t>
    </rPh>
    <rPh sb="10" eb="11">
      <t>リツ</t>
    </rPh>
    <phoneticPr fontId="5"/>
  </si>
  <si>
    <r>
      <t>男性育児
休業取得
者数</t>
    </r>
    <r>
      <rPr>
        <sz val="11"/>
        <color indexed="9"/>
        <rFont val="ＭＳ 明朝"/>
        <family val="1"/>
        <charset val="128"/>
      </rPr>
      <t>＊＊</t>
    </r>
    <r>
      <rPr>
        <sz val="11"/>
        <rFont val="ＭＳ 明朝"/>
        <family val="1"/>
        <charset val="128"/>
      </rPr>
      <t xml:space="preserve">
（人）</t>
    </r>
    <rPh sb="0" eb="2">
      <t>ダンセイ</t>
    </rPh>
    <rPh sb="2" eb="4">
      <t>イクジ</t>
    </rPh>
    <rPh sb="5" eb="7">
      <t>キュウギョウ</t>
    </rPh>
    <rPh sb="7" eb="9">
      <t>シュトク</t>
    </rPh>
    <rPh sb="10" eb="11">
      <t>シャ</t>
    </rPh>
    <rPh sb="11" eb="12">
      <t>スウ</t>
    </rPh>
    <phoneticPr fontId="5"/>
  </si>
  <si>
    <r>
      <t>男性育児
休業取得
率</t>
    </r>
    <r>
      <rPr>
        <sz val="11"/>
        <color indexed="9"/>
        <rFont val="ＭＳ 明朝"/>
        <family val="1"/>
        <charset val="128"/>
      </rPr>
      <t>＊＊＊</t>
    </r>
    <r>
      <rPr>
        <sz val="11"/>
        <rFont val="ＭＳ 明朝"/>
        <family val="1"/>
        <charset val="128"/>
      </rPr>
      <t xml:space="preserve">
（％）</t>
    </r>
    <rPh sb="0" eb="2">
      <t>ダンセイ</t>
    </rPh>
    <rPh sb="2" eb="4">
      <t>イクジ</t>
    </rPh>
    <rPh sb="5" eb="7">
      <t>キュウギョウ</t>
    </rPh>
    <rPh sb="7" eb="9">
      <t>シュトク</t>
    </rPh>
    <rPh sb="10" eb="11">
      <t>リツ</t>
    </rPh>
    <phoneticPr fontId="5"/>
  </si>
  <si>
    <r>
      <t>常用労働者に占める子の看護休暇制度利用者割合</t>
    </r>
    <r>
      <rPr>
        <sz val="10"/>
        <color theme="0"/>
        <rFont val="ＭＳ 明朝"/>
        <family val="1"/>
        <charset val="128"/>
      </rPr>
      <t xml:space="preserve">＊＊＊
</t>
    </r>
    <r>
      <rPr>
        <sz val="10"/>
        <rFont val="ＭＳ 明朝"/>
        <family val="1"/>
        <charset val="128"/>
      </rPr>
      <t xml:space="preserve">
（％）</t>
    </r>
    <phoneticPr fontId="9"/>
  </si>
  <si>
    <r>
      <t xml:space="preserve">
看護休暇
取得従業
員数</t>
    </r>
    <r>
      <rPr>
        <sz val="11"/>
        <color indexed="9"/>
        <rFont val="ＭＳ 明朝"/>
        <family val="1"/>
        <charset val="128"/>
      </rPr>
      <t>＊＊</t>
    </r>
    <r>
      <rPr>
        <sz val="11"/>
        <rFont val="ＭＳ 明朝"/>
        <family val="1"/>
        <charset val="128"/>
      </rPr>
      <t xml:space="preserve">
（人）</t>
    </r>
    <rPh sb="1" eb="3">
      <t>カンゴ</t>
    </rPh>
    <rPh sb="3" eb="5">
      <t>キュウカ</t>
    </rPh>
    <rPh sb="6" eb="8">
      <t>シュトク</t>
    </rPh>
    <rPh sb="8" eb="10">
      <t>ジュウギョウ</t>
    </rPh>
    <rPh sb="11" eb="13">
      <t>インズウ</t>
    </rPh>
    <phoneticPr fontId="5"/>
  </si>
  <si>
    <r>
      <t>男性看護
休暇取得
人数</t>
    </r>
    <r>
      <rPr>
        <sz val="11"/>
        <color indexed="9"/>
        <rFont val="ＭＳ 明朝"/>
        <family val="1"/>
        <charset val="128"/>
      </rPr>
      <t>＊＊</t>
    </r>
    <r>
      <rPr>
        <sz val="11"/>
        <rFont val="ＭＳ 明朝"/>
        <family val="1"/>
        <charset val="128"/>
      </rPr>
      <t xml:space="preserve">
（人）</t>
    </r>
    <rPh sb="0" eb="2">
      <t>ダンセイ</t>
    </rPh>
    <rPh sb="2" eb="4">
      <t>カンゴ</t>
    </rPh>
    <rPh sb="5" eb="7">
      <t>キュウカ</t>
    </rPh>
    <rPh sb="7" eb="9">
      <t>シュトク</t>
    </rPh>
    <rPh sb="10" eb="12">
      <t>ニンズウ</t>
    </rPh>
    <rPh sb="17" eb="18">
      <t>ニン</t>
    </rPh>
    <phoneticPr fontId="5"/>
  </si>
  <si>
    <r>
      <t>女性看護
休暇取得
人数</t>
    </r>
    <r>
      <rPr>
        <sz val="11"/>
        <color indexed="9"/>
        <rFont val="ＭＳ 明朝"/>
        <family val="1"/>
        <charset val="128"/>
      </rPr>
      <t>＊＊</t>
    </r>
    <r>
      <rPr>
        <sz val="11"/>
        <rFont val="ＭＳ 明朝"/>
        <family val="1"/>
        <charset val="128"/>
      </rPr>
      <t xml:space="preserve">
（人）</t>
    </r>
    <rPh sb="0" eb="2">
      <t>ジョセイ</t>
    </rPh>
    <rPh sb="2" eb="4">
      <t>カンゴ</t>
    </rPh>
    <rPh sb="5" eb="7">
      <t>キュウカ</t>
    </rPh>
    <rPh sb="7" eb="9">
      <t>シュトク</t>
    </rPh>
    <rPh sb="10" eb="12">
      <t>ニンズウ</t>
    </rPh>
    <rPh sb="17" eb="18">
      <t>ニン</t>
    </rPh>
    <phoneticPr fontId="5"/>
  </si>
  <si>
    <r>
      <t>集　計
事業所
数</t>
    </r>
    <r>
      <rPr>
        <sz val="10"/>
        <color indexed="9"/>
        <rFont val="ＭＳ 明朝"/>
        <family val="1"/>
        <charset val="128"/>
      </rPr>
      <t>＊＊</t>
    </r>
    <phoneticPr fontId="5"/>
  </si>
  <si>
    <r>
      <t>集　計
事業所
数</t>
    </r>
    <r>
      <rPr>
        <sz val="10"/>
        <color indexed="9"/>
        <rFont val="ＭＳ 明朝"/>
        <family val="1"/>
        <charset val="128"/>
      </rPr>
      <t>＊＊</t>
    </r>
    <phoneticPr fontId="5"/>
  </si>
  <si>
    <r>
      <t>事業所内託児所の設置運営や
これに準ずる便宜の供与</t>
    </r>
    <r>
      <rPr>
        <sz val="11"/>
        <color indexed="9"/>
        <rFont val="ＭＳ 明朝"/>
        <family val="1"/>
        <charset val="128"/>
      </rPr>
      <t>＊＊</t>
    </r>
    <rPh sb="0" eb="3">
      <t>ジギョウショ</t>
    </rPh>
    <rPh sb="3" eb="4">
      <t>ナイ</t>
    </rPh>
    <rPh sb="4" eb="7">
      <t>タクジショ</t>
    </rPh>
    <rPh sb="8" eb="10">
      <t>セッチ</t>
    </rPh>
    <rPh sb="10" eb="12">
      <t>ウンエイ</t>
    </rPh>
    <rPh sb="17" eb="18">
      <t>ジュン</t>
    </rPh>
    <rPh sb="20" eb="22">
      <t>ベンギ</t>
    </rPh>
    <rPh sb="23" eb="25">
      <t>キョウヨ</t>
    </rPh>
    <phoneticPr fontId="5"/>
  </si>
  <si>
    <r>
      <t>始業・終業時間の繰上げ、
繰下げ</t>
    </r>
    <r>
      <rPr>
        <sz val="11"/>
        <color theme="0"/>
        <rFont val="ＭＳ 明朝"/>
        <family val="1"/>
        <charset val="128"/>
      </rPr>
      <t>＊＊＊＊＊＊＊＊＊</t>
    </r>
    <rPh sb="0" eb="2">
      <t>シギョウ</t>
    </rPh>
    <rPh sb="3" eb="5">
      <t>シュウギョウ</t>
    </rPh>
    <rPh sb="5" eb="7">
      <t>ジカン</t>
    </rPh>
    <rPh sb="8" eb="10">
      <t>クリア</t>
    </rPh>
    <rPh sb="13" eb="15">
      <t>クリサ</t>
    </rPh>
    <phoneticPr fontId="5"/>
  </si>
  <si>
    <r>
      <t>「１歳６ヶ月以上の子」を
対象とする育児休業</t>
    </r>
    <r>
      <rPr>
        <sz val="11"/>
        <color indexed="9"/>
        <rFont val="ＭＳ 明朝"/>
        <family val="1"/>
        <charset val="128"/>
      </rPr>
      <t>＊＊＊</t>
    </r>
    <rPh sb="2" eb="3">
      <t>サイ</t>
    </rPh>
    <rPh sb="5" eb="6">
      <t>ゲツ</t>
    </rPh>
    <rPh sb="6" eb="8">
      <t>イジョウ</t>
    </rPh>
    <rPh sb="9" eb="10">
      <t>コ</t>
    </rPh>
    <rPh sb="13" eb="15">
      <t>タイショウ</t>
    </rPh>
    <rPh sb="18" eb="20">
      <t>イクジ</t>
    </rPh>
    <rPh sb="20" eb="22">
      <t>キュウギョウ</t>
    </rPh>
    <phoneticPr fontId="5"/>
  </si>
  <si>
    <r>
      <t>94日～６ヶ月
未満</t>
    </r>
    <r>
      <rPr>
        <sz val="11"/>
        <color indexed="9"/>
        <rFont val="ＭＳ 明朝"/>
        <family val="1"/>
        <charset val="128"/>
      </rPr>
      <t>＊＊＊＊</t>
    </r>
    <rPh sb="2" eb="3">
      <t>ニチ</t>
    </rPh>
    <rPh sb="6" eb="7">
      <t>ゲツ</t>
    </rPh>
    <rPh sb="8" eb="10">
      <t>ミマン</t>
    </rPh>
    <phoneticPr fontId="5"/>
  </si>
  <si>
    <r>
      <t xml:space="preserve">
介護休業
取得従業
員数</t>
    </r>
    <r>
      <rPr>
        <sz val="11"/>
        <color indexed="9"/>
        <rFont val="ＭＳ 明朝"/>
        <family val="1"/>
        <charset val="128"/>
      </rPr>
      <t>＊＊</t>
    </r>
    <r>
      <rPr>
        <sz val="11"/>
        <rFont val="ＭＳ 明朝"/>
        <family val="1"/>
        <charset val="128"/>
      </rPr>
      <t xml:space="preserve">
（人）</t>
    </r>
    <rPh sb="1" eb="3">
      <t>カイゴ</t>
    </rPh>
    <rPh sb="3" eb="5">
      <t>キュウギョウ</t>
    </rPh>
    <rPh sb="6" eb="8">
      <t>シュトク</t>
    </rPh>
    <rPh sb="8" eb="10">
      <t>ジュウギョウ</t>
    </rPh>
    <rPh sb="11" eb="13">
      <t>インズウ</t>
    </rPh>
    <phoneticPr fontId="5"/>
  </si>
  <si>
    <r>
      <t>男性介護
休業取得
人数</t>
    </r>
    <r>
      <rPr>
        <sz val="11"/>
        <color indexed="9"/>
        <rFont val="ＭＳ 明朝"/>
        <family val="1"/>
        <charset val="128"/>
      </rPr>
      <t>＊＊</t>
    </r>
    <r>
      <rPr>
        <sz val="11"/>
        <rFont val="ＭＳ 明朝"/>
        <family val="1"/>
        <charset val="128"/>
      </rPr>
      <t xml:space="preserve">
（人）</t>
    </r>
    <rPh sb="0" eb="2">
      <t>ダンセイ</t>
    </rPh>
    <rPh sb="2" eb="4">
      <t>カイゴ</t>
    </rPh>
    <rPh sb="5" eb="7">
      <t>キュウギョウ</t>
    </rPh>
    <rPh sb="7" eb="9">
      <t>シュトク</t>
    </rPh>
    <rPh sb="10" eb="12">
      <t>ニンズウ</t>
    </rPh>
    <rPh sb="17" eb="18">
      <t>ニン</t>
    </rPh>
    <phoneticPr fontId="5"/>
  </si>
  <si>
    <r>
      <t>女性介護
休業取得
人数</t>
    </r>
    <r>
      <rPr>
        <sz val="11"/>
        <color indexed="9"/>
        <rFont val="ＭＳ 明朝"/>
        <family val="1"/>
        <charset val="128"/>
      </rPr>
      <t>＊＊</t>
    </r>
    <r>
      <rPr>
        <sz val="11"/>
        <rFont val="ＭＳ 明朝"/>
        <family val="1"/>
        <charset val="128"/>
      </rPr>
      <t xml:space="preserve">
（人）</t>
    </r>
    <rPh sb="0" eb="2">
      <t>ジョセイ</t>
    </rPh>
    <rPh sb="2" eb="4">
      <t>カイゴ</t>
    </rPh>
    <rPh sb="5" eb="7">
      <t>キュウギョウ</t>
    </rPh>
    <rPh sb="7" eb="9">
      <t>シュトク</t>
    </rPh>
    <rPh sb="10" eb="12">
      <t>ニンズウ</t>
    </rPh>
    <rPh sb="17" eb="18">
      <t>ニン</t>
    </rPh>
    <phoneticPr fontId="5"/>
  </si>
  <si>
    <r>
      <t>既に取り組ん
でいる</t>
    </r>
    <r>
      <rPr>
        <sz val="11"/>
        <color indexed="9"/>
        <rFont val="ＭＳ 明朝"/>
        <family val="1"/>
        <charset val="128"/>
      </rPr>
      <t>＊＊＊</t>
    </r>
    <r>
      <rPr>
        <sz val="11"/>
        <rFont val="ＭＳ 明朝"/>
        <family val="1"/>
        <charset val="128"/>
      </rPr>
      <t xml:space="preserve">
</t>
    </r>
    <rPh sb="0" eb="1">
      <t>スデ</t>
    </rPh>
    <rPh sb="2" eb="3">
      <t>ト</t>
    </rPh>
    <rPh sb="4" eb="5">
      <t>ク</t>
    </rPh>
    <phoneticPr fontId="5"/>
  </si>
  <si>
    <r>
      <t>今後取り組む
予定</t>
    </r>
    <r>
      <rPr>
        <sz val="11"/>
        <color theme="0"/>
        <rFont val="ＭＳ 明朝"/>
        <family val="1"/>
        <charset val="128"/>
      </rPr>
      <t>＊＊＊＊</t>
    </r>
    <r>
      <rPr>
        <sz val="11"/>
        <rFont val="ＭＳ 明朝"/>
        <family val="1"/>
        <charset val="128"/>
      </rPr>
      <t xml:space="preserve">
</t>
    </r>
    <rPh sb="0" eb="2">
      <t>コンゴ</t>
    </rPh>
    <rPh sb="2" eb="3">
      <t>ト</t>
    </rPh>
    <rPh sb="4" eb="5">
      <t>ク</t>
    </rPh>
    <rPh sb="7" eb="9">
      <t>ヨテイ</t>
    </rPh>
    <phoneticPr fontId="5"/>
  </si>
  <si>
    <r>
      <t>今後の予定に
ついてはわか
らない</t>
    </r>
    <r>
      <rPr>
        <sz val="11"/>
        <color indexed="9"/>
        <rFont val="ＭＳ 明朝"/>
        <family val="1"/>
        <charset val="128"/>
      </rPr>
      <t>＊＊＊</t>
    </r>
    <rPh sb="0" eb="2">
      <t>コンゴ</t>
    </rPh>
    <rPh sb="3" eb="5">
      <t>ヨテイ</t>
    </rPh>
    <phoneticPr fontId="5"/>
  </si>
  <si>
    <r>
      <t>今のところ取
り組む予定が
ない</t>
    </r>
    <r>
      <rPr>
        <sz val="11"/>
        <color theme="0"/>
        <rFont val="ＭＳ 明朝"/>
        <family val="1"/>
        <charset val="128"/>
      </rPr>
      <t>＊＊＊＊</t>
    </r>
    <rPh sb="0" eb="1">
      <t>イマ</t>
    </rPh>
    <rPh sb="5" eb="6">
      <t>ト</t>
    </rPh>
    <rPh sb="8" eb="9">
      <t>ク</t>
    </rPh>
    <rPh sb="10" eb="12">
      <t>ヨテイ</t>
    </rPh>
    <phoneticPr fontId="5"/>
  </si>
  <si>
    <r>
      <t>以前は取り組
んでいた</t>
    </r>
    <r>
      <rPr>
        <sz val="11"/>
        <color indexed="9"/>
        <rFont val="ＭＳ 明朝"/>
        <family val="1"/>
        <charset val="128"/>
      </rPr>
      <t>＊＊</t>
    </r>
    <r>
      <rPr>
        <sz val="11"/>
        <rFont val="ＭＳ 明朝"/>
        <family val="1"/>
        <charset val="128"/>
      </rPr>
      <t xml:space="preserve">
</t>
    </r>
    <rPh sb="0" eb="2">
      <t>イゼン</t>
    </rPh>
    <rPh sb="3" eb="4">
      <t>ト</t>
    </rPh>
    <rPh sb="5" eb="6">
      <t>ク</t>
    </rPh>
    <phoneticPr fontId="5"/>
  </si>
  <si>
    <r>
      <t>就業規則、労働
協約に規定して
いる</t>
    </r>
    <r>
      <rPr>
        <sz val="11"/>
        <color indexed="9"/>
        <rFont val="ＭＳ 明朝"/>
        <family val="1"/>
        <charset val="128"/>
      </rPr>
      <t>＊＊＊＊＊</t>
    </r>
    <rPh sb="0" eb="2">
      <t>シュウギョウ</t>
    </rPh>
    <rPh sb="2" eb="4">
      <t>キソク</t>
    </rPh>
    <rPh sb="5" eb="6">
      <t>ロウ</t>
    </rPh>
    <rPh sb="6" eb="7">
      <t>ドウ</t>
    </rPh>
    <rPh sb="8" eb="10">
      <t>キョウヤク</t>
    </rPh>
    <rPh sb="11" eb="13">
      <t>キテイ</t>
    </rPh>
    <phoneticPr fontId="5"/>
  </si>
  <si>
    <r>
      <t>内部規定で運用
している</t>
    </r>
    <r>
      <rPr>
        <sz val="11"/>
        <color indexed="9"/>
        <rFont val="ＭＳ 明朝"/>
        <family val="1"/>
        <charset val="128"/>
      </rPr>
      <t xml:space="preserve">＊＊＊
</t>
    </r>
    <rPh sb="0" eb="2">
      <t>ナイブ</t>
    </rPh>
    <rPh sb="2" eb="4">
      <t>キテイ</t>
    </rPh>
    <rPh sb="5" eb="6">
      <t>ウン</t>
    </rPh>
    <rPh sb="6" eb="7">
      <t>ヨウ</t>
    </rPh>
    <phoneticPr fontId="5"/>
  </si>
  <si>
    <t xml:space="preserve">実施していない
</t>
    <rPh sb="0" eb="2">
      <t>ジッシ</t>
    </rPh>
    <phoneticPr fontId="5"/>
  </si>
  <si>
    <r>
      <t>トップの宣言
、会社の方針
に定めた</t>
    </r>
    <r>
      <rPr>
        <sz val="10"/>
        <color indexed="9"/>
        <rFont val="ＭＳ 明朝"/>
        <family val="1"/>
        <charset val="128"/>
      </rPr>
      <t>＊＊</t>
    </r>
    <r>
      <rPr>
        <sz val="10"/>
        <rFont val="ＭＳ 明朝"/>
        <family val="1"/>
        <charset val="128"/>
      </rPr>
      <t xml:space="preserve">
</t>
    </r>
    <rPh sb="4" eb="6">
      <t>センゲン</t>
    </rPh>
    <rPh sb="8" eb="10">
      <t>カイシャ</t>
    </rPh>
    <rPh sb="11" eb="13">
      <t>ホウシン</t>
    </rPh>
    <rPh sb="15" eb="16">
      <t>サダ</t>
    </rPh>
    <phoneticPr fontId="5"/>
  </si>
  <si>
    <r>
      <t>相談・苦情窓口の設置</t>
    </r>
    <r>
      <rPr>
        <sz val="10"/>
        <color indexed="9"/>
        <rFont val="ＭＳ 明朝"/>
        <family val="1"/>
        <charset val="128"/>
      </rPr>
      <t>＊＊</t>
    </r>
    <r>
      <rPr>
        <sz val="10"/>
        <rFont val="ＭＳ 明朝"/>
        <family val="1"/>
        <charset val="128"/>
      </rPr>
      <t xml:space="preserve">
</t>
    </r>
    <rPh sb="0" eb="2">
      <t>ソウダン</t>
    </rPh>
    <rPh sb="3" eb="5">
      <t>クジョウ</t>
    </rPh>
    <rPh sb="5" eb="7">
      <t>マドグチ</t>
    </rPh>
    <rPh sb="8" eb="10">
      <t>セッチ</t>
    </rPh>
    <phoneticPr fontId="5"/>
  </si>
  <si>
    <r>
      <t>就業規則などの社内規定に盛り込んだ</t>
    </r>
    <r>
      <rPr>
        <sz val="10"/>
        <color indexed="9"/>
        <rFont val="ＭＳ 明朝"/>
        <family val="1"/>
        <charset val="128"/>
      </rPr>
      <t>＊</t>
    </r>
    <r>
      <rPr>
        <sz val="10"/>
        <rFont val="ＭＳ 明朝"/>
        <family val="1"/>
        <charset val="128"/>
      </rPr>
      <t xml:space="preserve">
</t>
    </r>
    <rPh sb="0" eb="2">
      <t>シュウギョウ</t>
    </rPh>
    <rPh sb="2" eb="4">
      <t>キソク</t>
    </rPh>
    <rPh sb="7" eb="9">
      <t>シャナイ</t>
    </rPh>
    <rPh sb="9" eb="11">
      <t>キテイ</t>
    </rPh>
    <rPh sb="12" eb="13">
      <t>モ</t>
    </rPh>
    <rPh sb="14" eb="15">
      <t>コ</t>
    </rPh>
    <phoneticPr fontId="5"/>
  </si>
  <si>
    <r>
      <t>実施してい
ない</t>
    </r>
    <r>
      <rPr>
        <sz val="10"/>
        <color indexed="9"/>
        <rFont val="ＭＳ 明朝"/>
        <family val="1"/>
        <charset val="128"/>
      </rPr>
      <t>＊＊＊</t>
    </r>
    <r>
      <rPr>
        <sz val="10"/>
        <rFont val="ＭＳ 明朝"/>
        <family val="1"/>
        <charset val="128"/>
      </rPr>
      <t xml:space="preserve">
</t>
    </r>
    <rPh sb="0" eb="2">
      <t>ジッシ</t>
    </rPh>
    <phoneticPr fontId="5"/>
  </si>
  <si>
    <t>（単位　上段：事業所　下段：％）</t>
    <rPh sb="4" eb="6">
      <t>ジョウダン</t>
    </rPh>
    <rPh sb="7" eb="10">
      <t>ジギョウショ</t>
    </rPh>
    <rPh sb="11" eb="13">
      <t>ゲダン</t>
    </rPh>
    <phoneticPr fontId="2"/>
  </si>
  <si>
    <r>
      <t>女性管理職
がいる</t>
    </r>
    <r>
      <rPr>
        <sz val="10"/>
        <color indexed="9"/>
        <rFont val="ＭＳ 明朝"/>
        <family val="1"/>
        <charset val="128"/>
      </rPr>
      <t>＊＊</t>
    </r>
    <rPh sb="0" eb="2">
      <t>ジョセイ</t>
    </rPh>
    <rPh sb="2" eb="4">
      <t>カンリ</t>
    </rPh>
    <rPh sb="4" eb="5">
      <t>ショク</t>
    </rPh>
    <phoneticPr fontId="5"/>
  </si>
  <si>
    <t>事業所全体における女性管理職がいる割合</t>
    <rPh sb="0" eb="3">
      <t>ジギョウショ</t>
    </rPh>
    <rPh sb="3" eb="5">
      <t>ゼンタイ</t>
    </rPh>
    <rPh sb="9" eb="11">
      <t>ジョセイ</t>
    </rPh>
    <rPh sb="11" eb="13">
      <t>カンリ</t>
    </rPh>
    <rPh sb="13" eb="14">
      <t>ショク</t>
    </rPh>
    <rPh sb="17" eb="19">
      <t>ワリアイ</t>
    </rPh>
    <phoneticPr fontId="5"/>
  </si>
  <si>
    <r>
      <t>女性管理職
がいない</t>
    </r>
    <r>
      <rPr>
        <sz val="10"/>
        <color indexed="9"/>
        <rFont val="ＭＳ 明朝"/>
        <family val="1"/>
        <charset val="128"/>
      </rPr>
      <t>＊</t>
    </r>
    <rPh sb="0" eb="2">
      <t>ジョセイ</t>
    </rPh>
    <rPh sb="2" eb="4">
      <t>カンリ</t>
    </rPh>
    <rPh sb="4" eb="5">
      <t>ショク</t>
    </rPh>
    <phoneticPr fontId="5"/>
  </si>
  <si>
    <t xml:space="preserve">役　員
</t>
    <rPh sb="0" eb="1">
      <t>ヤク</t>
    </rPh>
    <rPh sb="2" eb="3">
      <t>イン</t>
    </rPh>
    <phoneticPr fontId="5"/>
  </si>
  <si>
    <t>部　長
相当職</t>
    <rPh sb="0" eb="1">
      <t>ブ</t>
    </rPh>
    <rPh sb="2" eb="3">
      <t>チョウ</t>
    </rPh>
    <rPh sb="4" eb="6">
      <t>ソウトウ</t>
    </rPh>
    <rPh sb="6" eb="7">
      <t>ショク</t>
    </rPh>
    <phoneticPr fontId="5"/>
  </si>
  <si>
    <t>課　長
相当職</t>
    <rPh sb="0" eb="1">
      <t>カ</t>
    </rPh>
    <rPh sb="2" eb="3">
      <t>チョウ</t>
    </rPh>
    <rPh sb="4" eb="6">
      <t>ソウトウ</t>
    </rPh>
    <rPh sb="6" eb="7">
      <t>ショク</t>
    </rPh>
    <phoneticPr fontId="5"/>
  </si>
  <si>
    <t>係　長
相当職</t>
    <rPh sb="0" eb="1">
      <t>カカリ</t>
    </rPh>
    <rPh sb="2" eb="3">
      <t>チョウ</t>
    </rPh>
    <rPh sb="4" eb="6">
      <t>ソウトウ</t>
    </rPh>
    <rPh sb="6" eb="7">
      <t>ショク</t>
    </rPh>
    <phoneticPr fontId="5"/>
  </si>
  <si>
    <t>運輸業，郵便業</t>
    <phoneticPr fontId="9"/>
  </si>
  <si>
    <t>生活関連サービス業，娯楽業</t>
    <phoneticPr fontId="9"/>
  </si>
  <si>
    <t>医療，福祉</t>
    <phoneticPr fontId="9"/>
  </si>
  <si>
    <t>鉱業，採石業，砂利採取業</t>
    <phoneticPr fontId="9"/>
  </si>
  <si>
    <t>建設業</t>
    <phoneticPr fontId="9"/>
  </si>
  <si>
    <t>情報通信業</t>
    <phoneticPr fontId="9"/>
  </si>
  <si>
    <t>不動産業，物品賃貸業</t>
    <phoneticPr fontId="9"/>
  </si>
  <si>
    <t>学術研究，専門・
技術サービス業</t>
    <phoneticPr fontId="9"/>
  </si>
  <si>
    <t>宿泊業，飲食サービス業</t>
    <phoneticPr fontId="9"/>
  </si>
  <si>
    <t>教育，学習支援業</t>
    <phoneticPr fontId="9"/>
  </si>
  <si>
    <t>複合サービス事業</t>
    <phoneticPr fontId="9"/>
  </si>
  <si>
    <t>サービス業
（他に分類されないもの）</t>
    <phoneticPr fontId="9"/>
  </si>
  <si>
    <r>
      <t>経営者（ト
ップ）の意
識が伴わな
いため</t>
    </r>
    <r>
      <rPr>
        <sz val="10"/>
        <color theme="0"/>
        <rFont val="ＭＳ 明朝"/>
        <family val="1"/>
        <charset val="128"/>
      </rPr>
      <t xml:space="preserve">＊＊
</t>
    </r>
    <rPh sb="0" eb="3">
      <t>ケイエイシャ</t>
    </rPh>
    <rPh sb="10" eb="11">
      <t>イ</t>
    </rPh>
    <rPh sb="12" eb="13">
      <t>シキ</t>
    </rPh>
    <rPh sb="14" eb="15">
      <t>トモナ</t>
    </rPh>
    <phoneticPr fontId="5"/>
  </si>
  <si>
    <r>
      <t>制度化（明文化）
はしていない</t>
    </r>
    <r>
      <rPr>
        <sz val="11"/>
        <color indexed="9"/>
        <rFont val="ＭＳ 明朝"/>
        <family val="1"/>
        <charset val="128"/>
      </rPr>
      <t xml:space="preserve">＊＊
</t>
    </r>
    <rPh sb="0" eb="3">
      <t>セイドカ</t>
    </rPh>
    <rPh sb="4" eb="5">
      <t>ミン</t>
    </rPh>
    <rPh sb="5" eb="6">
      <t>ブン</t>
    </rPh>
    <rPh sb="6" eb="7">
      <t>カ</t>
    </rPh>
    <phoneticPr fontId="5"/>
  </si>
  <si>
    <t xml:space="preserve">措置あり
</t>
    <rPh sb="0" eb="2">
      <t>ソチ</t>
    </rPh>
    <phoneticPr fontId="9"/>
  </si>
  <si>
    <t xml:space="preserve">措置なし
</t>
    <rPh sb="0" eb="2">
      <t>ソチ</t>
    </rPh>
    <phoneticPr fontId="9"/>
  </si>
  <si>
    <t xml:space="preserve">以前に受講
させたこと
があったが
、今後は受
講させる予
定はない。
</t>
  </si>
  <si>
    <t xml:space="preserve">セミナー等
が実施され
ていること
自体を知ら
なかった。
</t>
  </si>
  <si>
    <r>
      <t>これまで受
講させたこ
とがあり、
今後も受講
させる予定
である。</t>
    </r>
    <r>
      <rPr>
        <sz val="10"/>
        <color theme="0"/>
        <rFont val="ＭＳ 明朝"/>
        <family val="1"/>
        <charset val="128"/>
      </rPr>
      <t>□</t>
    </r>
    <r>
      <rPr>
        <sz val="10"/>
        <rFont val="ＭＳ 明朝"/>
        <family val="1"/>
        <charset val="128"/>
      </rPr>
      <t xml:space="preserve">
</t>
    </r>
    <phoneticPr fontId="9"/>
  </si>
  <si>
    <r>
      <t>これまで受
講させたこ
とはないが
、今後は受
講を検討し
たい。</t>
    </r>
    <r>
      <rPr>
        <sz val="10"/>
        <color theme="0"/>
        <rFont val="ＭＳ 明朝"/>
        <family val="1"/>
        <charset val="128"/>
      </rPr>
      <t>□□</t>
    </r>
    <r>
      <rPr>
        <sz val="10"/>
        <rFont val="ＭＳ 明朝"/>
        <family val="1"/>
        <charset val="128"/>
      </rPr>
      <t xml:space="preserve">
</t>
    </r>
    <phoneticPr fontId="9"/>
  </si>
  <si>
    <r>
      <t>セミナー等
の内容につ
いて知って
いるが、受
講させよう
とは思わな
い。</t>
    </r>
    <r>
      <rPr>
        <sz val="10"/>
        <color theme="0"/>
        <rFont val="ＭＳ 明朝"/>
        <family val="1"/>
        <charset val="128"/>
      </rPr>
      <t>□□□</t>
    </r>
    <phoneticPr fontId="9"/>
  </si>
  <si>
    <r>
      <t>セミナー等
が実施され
ていること
は知ってい
たが、内容
を知らなか
った。</t>
    </r>
    <r>
      <rPr>
        <sz val="10"/>
        <color theme="0"/>
        <rFont val="ＭＳ 明朝"/>
        <family val="1"/>
        <charset val="128"/>
      </rPr>
      <t>□□</t>
    </r>
    <phoneticPr fontId="9"/>
  </si>
  <si>
    <t>無回答</t>
    <phoneticPr fontId="9"/>
  </si>
  <si>
    <r>
      <t>従業員の職業能力開
発訓練は重要である
と考えており、従業
員に必要に応じて積
極的に受けさせてい
る。</t>
    </r>
    <r>
      <rPr>
        <sz val="10"/>
        <color theme="0"/>
        <rFont val="ＭＳ 明朝"/>
        <family val="1"/>
        <charset val="128"/>
      </rPr>
      <t>□□□□□□□</t>
    </r>
    <phoneticPr fontId="9"/>
  </si>
  <si>
    <t xml:space="preserve">従業員の職業能力開
発訓練の必要性は感
じているが、あまり
受けさせていない。
</t>
    <phoneticPr fontId="9"/>
  </si>
  <si>
    <r>
      <t>従業員の職業能力開
発訓練に必要性は特
に感じていない。</t>
    </r>
    <r>
      <rPr>
        <sz val="10"/>
        <color theme="0"/>
        <rFont val="ＭＳ 明朝"/>
        <family val="1"/>
        <charset val="128"/>
      </rPr>
      <t>□</t>
    </r>
    <r>
      <rPr>
        <sz val="10"/>
        <rFont val="ＭＳ 明朝"/>
        <family val="1"/>
        <charset val="128"/>
      </rPr>
      <t xml:space="preserve">
</t>
    </r>
    <phoneticPr fontId="9"/>
  </si>
  <si>
    <t>付表１０　平成２８年度中の出産予定者の状況</t>
    <rPh sb="0" eb="2">
      <t>フヒョウ</t>
    </rPh>
    <phoneticPr fontId="9"/>
  </si>
  <si>
    <t>出向社員</t>
    <rPh sb="0" eb="2">
      <t>シュッコウ</t>
    </rPh>
    <rPh sb="2" eb="4">
      <t>シャイン</t>
    </rPh>
    <phoneticPr fontId="5"/>
  </si>
  <si>
    <t>嘱託社員</t>
    <rPh sb="0" eb="2">
      <t>ショクタク</t>
    </rPh>
    <rPh sb="2" eb="4">
      <t>シャイン</t>
    </rPh>
    <phoneticPr fontId="5"/>
  </si>
  <si>
    <t>契約社員</t>
    <rPh sb="0" eb="2">
      <t>ケイヤク</t>
    </rPh>
    <rPh sb="2" eb="4">
      <t>シャイン</t>
    </rPh>
    <phoneticPr fontId="5"/>
  </si>
  <si>
    <t>パートタイム労働者</t>
    <rPh sb="6" eb="9">
      <t>ロウドウシャ</t>
    </rPh>
    <phoneticPr fontId="5"/>
  </si>
  <si>
    <t>臨時的雇用者</t>
    <rPh sb="0" eb="3">
      <t>リンジテキ</t>
    </rPh>
    <rPh sb="3" eb="6">
      <t>コヨウシャ</t>
    </rPh>
    <phoneticPr fontId="5"/>
  </si>
  <si>
    <t>派遣労働者</t>
    <rPh sb="0" eb="2">
      <t>ハケン</t>
    </rPh>
    <rPh sb="2" eb="5">
      <t>ロウドウシャ</t>
    </rPh>
    <phoneticPr fontId="5"/>
  </si>
  <si>
    <t>全雇用形態</t>
    <rPh sb="0" eb="1">
      <t>ゼン</t>
    </rPh>
    <rPh sb="1" eb="3">
      <t>コヨウ</t>
    </rPh>
    <rPh sb="3" eb="5">
      <t>ケイタイ</t>
    </rPh>
    <phoneticPr fontId="5"/>
  </si>
  <si>
    <t>女　性
（人）</t>
    <rPh sb="0" eb="1">
      <t>オンナ</t>
    </rPh>
    <rPh sb="2" eb="3">
      <t>セイ</t>
    </rPh>
    <rPh sb="7" eb="8">
      <t>ニン</t>
    </rPh>
    <phoneticPr fontId="5"/>
  </si>
  <si>
    <t>男　性
（人）</t>
    <rPh sb="0" eb="1">
      <t>オトコ</t>
    </rPh>
    <rPh sb="2" eb="3">
      <t>セイ</t>
    </rPh>
    <rPh sb="7" eb="8">
      <t>ニン</t>
    </rPh>
    <phoneticPr fontId="5"/>
  </si>
  <si>
    <t>合　計
（人）</t>
    <rPh sb="0" eb="1">
      <t>ア</t>
    </rPh>
    <rPh sb="2" eb="3">
      <t>ケイ</t>
    </rPh>
    <rPh sb="7" eb="8">
      <t>ニン</t>
    </rPh>
    <phoneticPr fontId="5"/>
  </si>
  <si>
    <r>
      <t>うち正社員への転換人数</t>
    </r>
    <r>
      <rPr>
        <sz val="10"/>
        <color theme="0"/>
        <rFont val="ＭＳ 明朝"/>
        <family val="1"/>
        <charset val="128"/>
      </rPr>
      <t>□</t>
    </r>
    <r>
      <rPr>
        <sz val="10"/>
        <rFont val="ＭＳ 明朝"/>
        <family val="1"/>
        <charset val="128"/>
      </rPr>
      <t xml:space="preserve">
（人）</t>
    </r>
    <rPh sb="2" eb="3">
      <t>セイ</t>
    </rPh>
    <rPh sb="3" eb="5">
      <t>シャイン</t>
    </rPh>
    <rPh sb="7" eb="9">
      <t>テンカン</t>
    </rPh>
    <rPh sb="9" eb="10">
      <t>ニン</t>
    </rPh>
    <rPh sb="10" eb="11">
      <t>スウ</t>
    </rPh>
    <rPh sb="14" eb="15">
      <t>ニン</t>
    </rPh>
    <phoneticPr fontId="9"/>
  </si>
  <si>
    <t>平成２９年山形県労働条件等実態調査</t>
    <rPh sb="0" eb="2">
      <t>ヘイセイ</t>
    </rPh>
    <rPh sb="4" eb="5">
      <t>ネン</t>
    </rPh>
    <rPh sb="5" eb="8">
      <t>ヤマガタケン</t>
    </rPh>
    <rPh sb="8" eb="10">
      <t>ロウドウ</t>
    </rPh>
    <rPh sb="10" eb="12">
      <t>ジョウケン</t>
    </rPh>
    <rPh sb="12" eb="13">
      <t>トウ</t>
    </rPh>
    <rPh sb="13" eb="15">
      <t>ジッタイ</t>
    </rPh>
    <rPh sb="15" eb="17">
      <t>チョウサ</t>
    </rPh>
    <phoneticPr fontId="9"/>
  </si>
  <si>
    <r>
      <t>職業人とし
ての常識や
接客マナー
の向上に関
する研修</t>
    </r>
    <r>
      <rPr>
        <sz val="9"/>
        <color theme="0"/>
        <rFont val="ＭＳ 明朝"/>
        <family val="1"/>
        <charset val="128"/>
      </rPr>
      <t>□</t>
    </r>
    <r>
      <rPr>
        <sz val="9"/>
        <rFont val="ＭＳ 明朝"/>
        <family val="1"/>
        <charset val="128"/>
      </rPr>
      <t xml:space="preserve">
</t>
    </r>
    <phoneticPr fontId="9"/>
  </si>
  <si>
    <r>
      <t>事業分野に
関する基礎
的な知識・
技能を付与
するような
研修</t>
    </r>
    <r>
      <rPr>
        <sz val="9"/>
        <color theme="0"/>
        <rFont val="ＭＳ 明朝"/>
        <family val="1"/>
        <charset val="128"/>
      </rPr>
      <t>□□□</t>
    </r>
    <phoneticPr fontId="9"/>
  </si>
  <si>
    <r>
      <t>職種の拡大
・転換を図
るような能
力向上のた
めの研修</t>
    </r>
    <r>
      <rPr>
        <sz val="9"/>
        <color theme="0"/>
        <rFont val="ＭＳ 明朝"/>
        <family val="1"/>
        <charset val="128"/>
      </rPr>
      <t>□</t>
    </r>
    <r>
      <rPr>
        <sz val="9"/>
        <rFont val="ＭＳ 明朝"/>
        <family val="1"/>
        <charset val="128"/>
      </rPr>
      <t xml:space="preserve">
</t>
    </r>
    <phoneticPr fontId="9"/>
  </si>
  <si>
    <r>
      <t>ＩＴ化等技
術革新に対
応するため
の研修</t>
    </r>
    <r>
      <rPr>
        <sz val="9"/>
        <color theme="0"/>
        <rFont val="ＭＳ 明朝"/>
        <family val="1"/>
        <charset val="128"/>
      </rPr>
      <t>□□</t>
    </r>
    <r>
      <rPr>
        <sz val="9"/>
        <rFont val="ＭＳ 明朝"/>
        <family val="1"/>
        <charset val="128"/>
      </rPr>
      <t xml:space="preserve">
</t>
    </r>
    <phoneticPr fontId="9"/>
  </si>
  <si>
    <r>
      <t>資格取得、
資格維持を
目的とする
研修</t>
    </r>
    <r>
      <rPr>
        <sz val="9"/>
        <color theme="0"/>
        <rFont val="ＭＳ 明朝"/>
        <family val="1"/>
        <charset val="128"/>
      </rPr>
      <t>□□□</t>
    </r>
    <r>
      <rPr>
        <sz val="9"/>
        <rFont val="ＭＳ 明朝"/>
        <family val="1"/>
        <charset val="128"/>
      </rPr>
      <t xml:space="preserve">
</t>
    </r>
    <phoneticPr fontId="9"/>
  </si>
  <si>
    <r>
      <t>管理・監督
能力の向上
を目的とす
る研修</t>
    </r>
    <r>
      <rPr>
        <sz val="9"/>
        <color theme="0"/>
        <rFont val="ＭＳ 明朝"/>
        <family val="1"/>
        <charset val="128"/>
      </rPr>
      <t>□□</t>
    </r>
    <r>
      <rPr>
        <sz val="9"/>
        <rFont val="ＭＳ 明朝"/>
        <family val="1"/>
        <charset val="128"/>
      </rPr>
      <t xml:space="preserve">
</t>
    </r>
    <phoneticPr fontId="9"/>
  </si>
  <si>
    <r>
      <t>従業員の士
気向上を図
る研修</t>
    </r>
    <r>
      <rPr>
        <sz val="9"/>
        <color theme="0"/>
        <rFont val="ＭＳ 明朝"/>
        <family val="1"/>
        <charset val="128"/>
      </rPr>
      <t>□□</t>
    </r>
    <r>
      <rPr>
        <sz val="9"/>
        <rFont val="ＭＳ 明朝"/>
        <family val="1"/>
        <charset val="128"/>
      </rPr>
      <t xml:space="preserve">
</t>
    </r>
    <phoneticPr fontId="9"/>
  </si>
  <si>
    <r>
      <t>特に考えて
いない</t>
    </r>
    <r>
      <rPr>
        <sz val="9"/>
        <color theme="0"/>
        <rFont val="ＭＳ 明朝"/>
        <family val="1"/>
        <charset val="128"/>
      </rPr>
      <t>□□</t>
    </r>
    <r>
      <rPr>
        <sz val="9"/>
        <rFont val="ＭＳ 明朝"/>
        <family val="1"/>
        <charset val="128"/>
      </rPr>
      <t xml:space="preserve">
</t>
    </r>
    <phoneticPr fontId="9"/>
  </si>
  <si>
    <r>
      <t>現業務のレ
ベルアップ
を図る能力
向上のため
の研修</t>
    </r>
    <r>
      <rPr>
        <sz val="9"/>
        <color theme="0"/>
        <rFont val="ＭＳ 明朝"/>
        <family val="1"/>
        <charset val="128"/>
      </rPr>
      <t>□□</t>
    </r>
    <r>
      <rPr>
        <sz val="9"/>
        <rFont val="ＭＳ 明朝"/>
        <family val="1"/>
        <charset val="128"/>
      </rPr>
      <t xml:space="preserve">
</t>
    </r>
    <phoneticPr fontId="9"/>
  </si>
  <si>
    <t>食料品製造業</t>
    <phoneticPr fontId="9"/>
  </si>
  <si>
    <t>飲料・たばこ・飼料製造業</t>
    <phoneticPr fontId="9"/>
  </si>
  <si>
    <t>繊維工業</t>
    <phoneticPr fontId="9"/>
  </si>
  <si>
    <t>家具・装備品製造業</t>
    <phoneticPr fontId="9"/>
  </si>
  <si>
    <t>印刷・同関連業</t>
    <phoneticPr fontId="9"/>
  </si>
  <si>
    <t>石油製品・石炭製品製造業</t>
    <phoneticPr fontId="9"/>
  </si>
  <si>
    <t>プラスチック製品製造業</t>
    <rPh sb="6" eb="8">
      <t>セイヒン</t>
    </rPh>
    <rPh sb="8" eb="11">
      <t>セイゾウギョウ</t>
    </rPh>
    <phoneticPr fontId="9"/>
  </si>
  <si>
    <t>ゴム製品製造業</t>
    <rPh sb="2" eb="4">
      <t>セイヒン</t>
    </rPh>
    <rPh sb="4" eb="6">
      <t>セイゾウ</t>
    </rPh>
    <rPh sb="6" eb="7">
      <t>ギョウ</t>
    </rPh>
    <phoneticPr fontId="9"/>
  </si>
  <si>
    <t>窯業・土石製品製造業</t>
    <phoneticPr fontId="9"/>
  </si>
  <si>
    <t>鉄鋼業</t>
    <rPh sb="0" eb="2">
      <t>テッコウ</t>
    </rPh>
    <rPh sb="2" eb="3">
      <t>ギョウ</t>
    </rPh>
    <phoneticPr fontId="9"/>
  </si>
  <si>
    <t>非鉄金属製造業</t>
    <phoneticPr fontId="9"/>
  </si>
  <si>
    <t>金属製品製造業</t>
    <phoneticPr fontId="9"/>
  </si>
  <si>
    <t>はん用機械器具製造業</t>
    <phoneticPr fontId="9"/>
  </si>
  <si>
    <t>生産用機械器具製造業</t>
    <phoneticPr fontId="9"/>
  </si>
  <si>
    <t>業務用機械器具製造業</t>
    <phoneticPr fontId="9"/>
  </si>
  <si>
    <t>電子部品・デバイス・
電子回路製造業</t>
    <phoneticPr fontId="9"/>
  </si>
  <si>
    <t>情報通信機械器具製造業</t>
    <phoneticPr fontId="9"/>
  </si>
  <si>
    <t>輸送用機械器具製造業</t>
    <phoneticPr fontId="9"/>
  </si>
  <si>
    <t>その他の製造業</t>
    <phoneticPr fontId="9"/>
  </si>
  <si>
    <t>食料品製造業</t>
    <phoneticPr fontId="9"/>
  </si>
  <si>
    <t>飲料・たばこ・飼料製造業</t>
    <phoneticPr fontId="9"/>
  </si>
  <si>
    <t>繊維工業</t>
    <phoneticPr fontId="9"/>
  </si>
  <si>
    <t>木材・木製品製造業</t>
    <phoneticPr fontId="9"/>
  </si>
  <si>
    <t>家具・装備品製造業</t>
    <phoneticPr fontId="9"/>
  </si>
  <si>
    <t>パルプ・紙・紙加工品製造業</t>
    <phoneticPr fontId="9"/>
  </si>
  <si>
    <t>印刷・同関連業</t>
    <phoneticPr fontId="9"/>
  </si>
  <si>
    <t>化学工業</t>
    <phoneticPr fontId="9"/>
  </si>
  <si>
    <t>付表５　週休制の実施形態別労働者数割合</t>
    <rPh sb="0" eb="2">
      <t>フヒョウ</t>
    </rPh>
    <phoneticPr fontId="9"/>
  </si>
  <si>
    <t>付表６　労働者１人当たりの年次有給休暇の付与日数及び取得状況</t>
    <rPh sb="0" eb="2">
      <t>フヒョウ</t>
    </rPh>
    <phoneticPr fontId="9"/>
  </si>
  <si>
    <t>付表７　年間休日総数別事業所数割合</t>
    <rPh sb="0" eb="2">
      <t>フヒョウ</t>
    </rPh>
    <phoneticPr fontId="9"/>
  </si>
  <si>
    <t>付表８　年間休日総数別労働者数割合</t>
    <rPh sb="0" eb="2">
      <t>フヒョウ</t>
    </rPh>
    <phoneticPr fontId="9"/>
  </si>
  <si>
    <t>付表９　育児休業制度の規定状況別事業所数割合</t>
    <rPh sb="0" eb="2">
      <t>フヒョウ</t>
    </rPh>
    <phoneticPr fontId="9"/>
  </si>
  <si>
    <t>付表１０　育児休業の取得可能期間別事業所数割合</t>
    <rPh sb="0" eb="2">
      <t>フヒョウ</t>
    </rPh>
    <phoneticPr fontId="9"/>
  </si>
  <si>
    <t>付表１１　平成２８年度中の出産予定女性従業員の有無別事業所数割合</t>
    <rPh sb="0" eb="2">
      <t>フヒョウ</t>
    </rPh>
    <phoneticPr fontId="9"/>
  </si>
  <si>
    <t>付表１２　平成２８年度中の出産予定者の状況</t>
    <rPh sb="0" eb="2">
      <t>フヒョウ</t>
    </rPh>
    <phoneticPr fontId="9"/>
  </si>
  <si>
    <t>付表１３　育児休業の取得状況　（出産者数、育児休業開始者数及び育児休業取得率）</t>
    <rPh sb="0" eb="2">
      <t>フヒョウ</t>
    </rPh>
    <rPh sb="5" eb="7">
      <t>イクジ</t>
    </rPh>
    <rPh sb="7" eb="9">
      <t>キュウギョウ</t>
    </rPh>
    <rPh sb="10" eb="12">
      <t>シュトク</t>
    </rPh>
    <rPh sb="12" eb="14">
      <t>ジョウキョウ</t>
    </rPh>
    <rPh sb="16" eb="18">
      <t>シュッサン</t>
    </rPh>
    <rPh sb="18" eb="19">
      <t>シャ</t>
    </rPh>
    <rPh sb="19" eb="20">
      <t>スウ</t>
    </rPh>
    <rPh sb="21" eb="23">
      <t>イクジ</t>
    </rPh>
    <rPh sb="23" eb="25">
      <t>キュウギョウ</t>
    </rPh>
    <rPh sb="25" eb="27">
      <t>カイシ</t>
    </rPh>
    <rPh sb="27" eb="28">
      <t>シャ</t>
    </rPh>
    <rPh sb="28" eb="29">
      <t>スウ</t>
    </rPh>
    <rPh sb="29" eb="30">
      <t>オヨ</t>
    </rPh>
    <rPh sb="31" eb="33">
      <t>イクジ</t>
    </rPh>
    <rPh sb="33" eb="35">
      <t>キュウギョウ</t>
    </rPh>
    <rPh sb="35" eb="38">
      <t>シュトクリツ</t>
    </rPh>
    <phoneticPr fontId="9"/>
  </si>
  <si>
    <t>付表１４　配偶者出産休暇制度の規定状況別事業所数割合</t>
    <rPh sb="0" eb="2">
      <t>フヒョウ</t>
    </rPh>
    <rPh sb="15" eb="17">
      <t>キテイ</t>
    </rPh>
    <rPh sb="17" eb="19">
      <t>ジョウキョウ</t>
    </rPh>
    <rPh sb="19" eb="20">
      <t>ベツ</t>
    </rPh>
    <phoneticPr fontId="9"/>
  </si>
  <si>
    <t>付表１５　配偶者出産休暇の付与形態、取得可能日数、取得率</t>
    <rPh sb="0" eb="2">
      <t>フヒョウ</t>
    </rPh>
    <rPh sb="18" eb="20">
      <t>シュトク</t>
    </rPh>
    <rPh sb="20" eb="22">
      <t>カノウ</t>
    </rPh>
    <rPh sb="22" eb="24">
      <t>ニッスウ</t>
    </rPh>
    <rPh sb="27" eb="28">
      <t>リツ</t>
    </rPh>
    <phoneticPr fontId="9"/>
  </si>
  <si>
    <t>付表１６　配偶者出産時育児目的休暇制度の規定状況別事業所数割合</t>
    <rPh sb="0" eb="2">
      <t>フヒョウ</t>
    </rPh>
    <rPh sb="5" eb="8">
      <t>ハイグウシャ</t>
    </rPh>
    <rPh sb="8" eb="10">
      <t>シュッサン</t>
    </rPh>
    <rPh sb="10" eb="11">
      <t>ジ</t>
    </rPh>
    <rPh sb="11" eb="13">
      <t>イクジ</t>
    </rPh>
    <rPh sb="13" eb="15">
      <t>モクテキ</t>
    </rPh>
    <rPh sb="15" eb="17">
      <t>キュウカ</t>
    </rPh>
    <rPh sb="17" eb="19">
      <t>セイド</t>
    </rPh>
    <rPh sb="20" eb="22">
      <t>キテイ</t>
    </rPh>
    <rPh sb="22" eb="24">
      <t>ジョウキョウ</t>
    </rPh>
    <rPh sb="24" eb="25">
      <t>ベツ</t>
    </rPh>
    <rPh sb="25" eb="28">
      <t>ジギョウショ</t>
    </rPh>
    <rPh sb="28" eb="29">
      <t>スウ</t>
    </rPh>
    <rPh sb="29" eb="31">
      <t>ワリアイ</t>
    </rPh>
    <phoneticPr fontId="9"/>
  </si>
  <si>
    <t>付表１７　配偶者出産時育児目的休暇制度の付与形態</t>
    <rPh sb="0" eb="2">
      <t>フヒョウ</t>
    </rPh>
    <rPh sb="5" eb="8">
      <t>ハイグウシャ</t>
    </rPh>
    <rPh sb="8" eb="10">
      <t>シュッサン</t>
    </rPh>
    <rPh sb="10" eb="11">
      <t>ジ</t>
    </rPh>
    <rPh sb="11" eb="13">
      <t>イクジ</t>
    </rPh>
    <rPh sb="13" eb="15">
      <t>モクテキ</t>
    </rPh>
    <rPh sb="15" eb="17">
      <t>キュウカ</t>
    </rPh>
    <rPh sb="17" eb="19">
      <t>セイド</t>
    </rPh>
    <rPh sb="20" eb="22">
      <t>フヨ</t>
    </rPh>
    <rPh sb="22" eb="24">
      <t>ケイタイ</t>
    </rPh>
    <phoneticPr fontId="9"/>
  </si>
  <si>
    <t>付表１８　子の看護休暇制度の規定状況別事業所数割合</t>
    <rPh sb="0" eb="2">
      <t>フヒョウ</t>
    </rPh>
    <phoneticPr fontId="9"/>
  </si>
  <si>
    <t>付表１９　子の看護休暇制度の付与形態</t>
    <rPh sb="0" eb="2">
      <t>フヒョウ</t>
    </rPh>
    <phoneticPr fontId="9"/>
  </si>
  <si>
    <t>付表２０　子の看護休暇制度の子の状況別付与日数</t>
    <rPh sb="0" eb="2">
      <t>フヒョウ</t>
    </rPh>
    <rPh sb="14" eb="15">
      <t>コ</t>
    </rPh>
    <phoneticPr fontId="9"/>
  </si>
  <si>
    <t>付表２１　子の看護休暇制度の取得実績</t>
    <rPh sb="0" eb="2">
      <t>フヒョウ</t>
    </rPh>
    <phoneticPr fontId="9"/>
  </si>
  <si>
    <t>付表２２－１　子どもを持つ労働者に対する支援制度の規定状況別事業所数割合</t>
    <rPh sb="0" eb="2">
      <t>フヒョウ</t>
    </rPh>
    <phoneticPr fontId="9"/>
  </si>
  <si>
    <t>付表２２－２　子どもを持つ労働者に対する支援制度の規定状況別事業所数割合</t>
    <rPh sb="0" eb="2">
      <t>フヒョウ</t>
    </rPh>
    <phoneticPr fontId="9"/>
  </si>
  <si>
    <t>付表２２－３　子どもを持つ労働者に対する支援制度の規定状況別事業所数割合</t>
    <rPh sb="0" eb="2">
      <t>フヒョウ</t>
    </rPh>
    <phoneticPr fontId="9"/>
  </si>
  <si>
    <t>付表２２－４　子どもを持つ労働者に対する支援制度の規定状況別事業所数割合</t>
    <rPh sb="0" eb="2">
      <t>フヒョウ</t>
    </rPh>
    <phoneticPr fontId="9"/>
  </si>
  <si>
    <t>付表２２－５　子どもを持つ労働者に対する支援制度の利用実績別事業所数割合</t>
    <rPh sb="0" eb="2">
      <t>フヒョウ</t>
    </rPh>
    <phoneticPr fontId="9"/>
  </si>
  <si>
    <t>付表２２－６　子どもを持つ労働者に対する支援制度の利用実績別事業所数割合</t>
    <rPh sb="0" eb="2">
      <t>フヒョウ</t>
    </rPh>
    <phoneticPr fontId="9"/>
  </si>
  <si>
    <t>付表２２－７　子どもを持つ労働者に対する支援制度の利用実績別事業所数割合</t>
    <rPh sb="0" eb="2">
      <t>フヒョウ</t>
    </rPh>
    <phoneticPr fontId="9"/>
  </si>
  <si>
    <t>付表２３　介護休業制度の規定状況別事業所数割合</t>
    <rPh sb="0" eb="2">
      <t>フヒョウ</t>
    </rPh>
    <phoneticPr fontId="9"/>
  </si>
  <si>
    <t>付表２４　介護休業の取得可能期間別事業所数割合</t>
    <rPh sb="0" eb="2">
      <t>フヒョウ</t>
    </rPh>
    <phoneticPr fontId="9"/>
  </si>
  <si>
    <t>付表２５　介護休業の取得状況</t>
    <rPh sb="0" eb="2">
      <t>フヒョウ</t>
    </rPh>
    <phoneticPr fontId="9"/>
  </si>
  <si>
    <t>付表２６　女性管理職がいる事業所数割合</t>
    <rPh sb="0" eb="2">
      <t>フヒョウ</t>
    </rPh>
    <phoneticPr fontId="9"/>
  </si>
  <si>
    <t>付表２７　管理職者数に占める女性管理職者数割合</t>
    <rPh sb="0" eb="2">
      <t>フヒョウ</t>
    </rPh>
    <phoneticPr fontId="9"/>
  </si>
  <si>
    <t>付表２８　管理者がいる事業所に占める女性管理職のいる事業所割合</t>
    <rPh sb="0" eb="2">
      <t>フヒョウ</t>
    </rPh>
    <rPh sb="5" eb="8">
      <t>カンリシャ</t>
    </rPh>
    <rPh sb="11" eb="14">
      <t>ジギョウショ</t>
    </rPh>
    <rPh sb="15" eb="16">
      <t>シ</t>
    </rPh>
    <phoneticPr fontId="9"/>
  </si>
  <si>
    <t>付表２９　全体の労働者数に占める管理職者数割合</t>
    <phoneticPr fontId="9"/>
  </si>
  <si>
    <t>付表３０　男女労働者間の格差を解消するための措置実施状況別事業所数割合</t>
    <rPh sb="0" eb="2">
      <t>フヒョウ</t>
    </rPh>
    <phoneticPr fontId="9"/>
  </si>
  <si>
    <t>付表３１　男女労働者間の格差を解消するための措置実施の取り組み状況別事業所数割合</t>
    <rPh sb="0" eb="2">
      <t>フヒョウ</t>
    </rPh>
    <phoneticPr fontId="9"/>
  </si>
  <si>
    <t>付表３３　マタニティハラスメント対策別事業所数割合</t>
    <rPh sb="0" eb="2">
      <t>フヒョウ</t>
    </rPh>
    <phoneticPr fontId="9"/>
  </si>
  <si>
    <t>付表３４　パワーハラスメント対策別事業所数割合</t>
    <rPh sb="0" eb="2">
      <t>フヒョウ</t>
    </rPh>
    <phoneticPr fontId="9"/>
  </si>
  <si>
    <t>付表３５－１　従業員（正社員）の過不足状況別事業所数割合</t>
    <rPh sb="0" eb="2">
      <t>フヒョウ</t>
    </rPh>
    <rPh sb="11" eb="14">
      <t>セイシャイン</t>
    </rPh>
    <phoneticPr fontId="9"/>
  </si>
  <si>
    <t>付表３５－２　従業員（非正規社員）の過不足状況別事業所数割合</t>
    <rPh sb="0" eb="2">
      <t>フヒョウ</t>
    </rPh>
    <rPh sb="11" eb="14">
      <t>ヒセイキ</t>
    </rPh>
    <rPh sb="14" eb="16">
      <t>シャイン</t>
    </rPh>
    <phoneticPr fontId="9"/>
  </si>
  <si>
    <t>付表３６　非正規社員から正社員への転換を推進する措置の規定状況別事業所数割合</t>
    <rPh sb="0" eb="2">
      <t>フヒョウ</t>
    </rPh>
    <phoneticPr fontId="9"/>
  </si>
  <si>
    <t>付表３７－１　契約社員から正社員への転換を推進する措置の規定状況別事業所数割合</t>
    <rPh sb="0" eb="2">
      <t>フヒョウ</t>
    </rPh>
    <rPh sb="7" eb="9">
      <t>ケイヤク</t>
    </rPh>
    <rPh sb="9" eb="11">
      <t>シャイン</t>
    </rPh>
    <phoneticPr fontId="9"/>
  </si>
  <si>
    <t>付表３７－２　嘱託社員から正社員への転換を推進する措置の規定状況別事業所数割合</t>
    <rPh sb="0" eb="2">
      <t>フヒョウ</t>
    </rPh>
    <rPh sb="7" eb="9">
      <t>ショクタク</t>
    </rPh>
    <rPh sb="9" eb="11">
      <t>シャイン</t>
    </rPh>
    <phoneticPr fontId="9"/>
  </si>
  <si>
    <t>付表３７－３　出向社員から正社員への転換を推進する措置の規定状況別事業所数割合</t>
    <rPh sb="0" eb="2">
      <t>フヒョウ</t>
    </rPh>
    <rPh sb="7" eb="9">
      <t>シュッコウ</t>
    </rPh>
    <rPh sb="9" eb="11">
      <t>シャイン</t>
    </rPh>
    <phoneticPr fontId="9"/>
  </si>
  <si>
    <t>付表３７－４　派遣労働者から正社員への転換を推進する措置の規定状況別事業所数割合</t>
    <rPh sb="0" eb="2">
      <t>フヒョウ</t>
    </rPh>
    <rPh sb="7" eb="9">
      <t>ハケン</t>
    </rPh>
    <phoneticPr fontId="9"/>
  </si>
  <si>
    <t>付表３７－５　臨時的雇用者から正社員への転換を推進する措置の規定状況別事業所数割合</t>
    <rPh sb="0" eb="2">
      <t>フヒョウ</t>
    </rPh>
    <rPh sb="7" eb="10">
      <t>リンジテキ</t>
    </rPh>
    <rPh sb="10" eb="12">
      <t>コヨウ</t>
    </rPh>
    <phoneticPr fontId="9"/>
  </si>
  <si>
    <t>付表３７－６　パートタイム労働者から正社員への転換を推進する措置の規定状況別事業所数割合</t>
    <rPh sb="0" eb="2">
      <t>フヒョウ</t>
    </rPh>
    <phoneticPr fontId="9"/>
  </si>
  <si>
    <t>付表３８－１　非正規社員の雇用者数及び正社員への転換割合</t>
    <rPh sb="0" eb="2">
      <t>フヒョウ</t>
    </rPh>
    <rPh sb="15" eb="16">
      <t>シャ</t>
    </rPh>
    <rPh sb="26" eb="28">
      <t>ワリアイ</t>
    </rPh>
    <phoneticPr fontId="9"/>
  </si>
  <si>
    <t>付表３８－２　非正規社員の雇用者数及び正社員への転換割合</t>
    <rPh sb="0" eb="2">
      <t>フヒョウ</t>
    </rPh>
    <rPh sb="15" eb="16">
      <t>シャ</t>
    </rPh>
    <rPh sb="26" eb="28">
      <t>ワリアイ</t>
    </rPh>
    <phoneticPr fontId="9"/>
  </si>
  <si>
    <t>付表３８－３　非正規社員の雇用者数及び正社員への転換割合</t>
    <rPh sb="0" eb="2">
      <t>フヒョウ</t>
    </rPh>
    <rPh sb="15" eb="16">
      <t>シャ</t>
    </rPh>
    <rPh sb="26" eb="28">
      <t>ワリアイ</t>
    </rPh>
    <phoneticPr fontId="9"/>
  </si>
  <si>
    <t>付表３８－４　非正規社員の雇用者数及び正社員への転換割合</t>
    <rPh sb="0" eb="2">
      <t>フヒョウ</t>
    </rPh>
    <rPh sb="15" eb="16">
      <t>シャ</t>
    </rPh>
    <rPh sb="26" eb="28">
      <t>ワリアイ</t>
    </rPh>
    <phoneticPr fontId="9"/>
  </si>
  <si>
    <t>付表４０　職業能力開発訓練において重視する研修別事業所数割合</t>
    <rPh sb="0" eb="2">
      <t>フヒョウ</t>
    </rPh>
    <rPh sb="21" eb="23">
      <t>ケンシュウ</t>
    </rPh>
    <rPh sb="23" eb="24">
      <t>ベツ</t>
    </rPh>
    <phoneticPr fontId="9"/>
  </si>
  <si>
    <t>付表４１　国や県が主催するセミナーの受講実績別事業所数割合</t>
    <rPh sb="0" eb="2">
      <t>フヒョウ</t>
    </rPh>
    <rPh sb="5" eb="6">
      <t>クニ</t>
    </rPh>
    <rPh sb="7" eb="8">
      <t>ケン</t>
    </rPh>
    <rPh sb="9" eb="11">
      <t>シュサイ</t>
    </rPh>
    <rPh sb="20" eb="22">
      <t>ジッセキ</t>
    </rPh>
    <phoneticPr fontId="9"/>
  </si>
  <si>
    <t>付表４　週休制の実施形態別事業所数割合</t>
    <rPh sb="0" eb="2">
      <t>フヒョウ</t>
    </rPh>
    <phoneticPr fontId="9"/>
  </si>
  <si>
    <t>付表３２　男女労働者間の格差解消の措置に取り組まない理由別事業所数割合</t>
    <rPh sb="0" eb="2">
      <t>フヒョウ</t>
    </rPh>
    <rPh sb="5" eb="7">
      <t>ダンジョ</t>
    </rPh>
    <rPh sb="7" eb="10">
      <t>ロウドウシャ</t>
    </rPh>
    <rPh sb="10" eb="11">
      <t>カン</t>
    </rPh>
    <rPh sb="17" eb="19">
      <t>ソチ</t>
    </rPh>
    <phoneticPr fontId="9"/>
  </si>
  <si>
    <t>付表３９　職業能力開発訓練の受講実績別事業所数割合</t>
    <rPh sb="0" eb="2">
      <t>フヒョウ</t>
    </rPh>
    <rPh sb="14" eb="16">
      <t>ジュコウ</t>
    </rPh>
    <rPh sb="16" eb="18">
      <t>ジッセキ</t>
    </rPh>
    <rPh sb="18" eb="19">
      <t>ベツ</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</si>
</sst>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
    <numFmt numFmtId="178" formatCode="#,##0.0;[Red]\-#,##0.0"/>
    <numFmt numFmtId="179" formatCode="0.0_ "/>
    <numFmt numFmtId="180" formatCode="#,##0.0_ ;[Red]\-#,##0.0\ "/>
    <numFmt numFmtId="181" formatCode="\(0.0%\)"/>
  </numFmts>
  <fonts count="20">
    <font>
      <sz val="11"/>
      <name val="ＭＳ Ｐゴシック"/>
      <family val="3"/>
      <charset val="128"/>
    </font>
    <font>
      <sz val="11"/>
      <name val="ＭＳ Ｐゴシック"/>
      <family val="3"/>
      <charset val="128"/>
    </font>
    <font>
      <u/>
      <sz val="10"/>
      <color indexed="12"/>
      <name val="ＭＳ Ｐゴシック"/>
      <family val="3"/>
      <charset val="128"/>
    </font>
    <font>
      <sz val="11"/>
      <name val="ＭＳ 明朝"/>
      <family val="1"/>
      <charset val="128"/>
    </font>
    <font>
      <sz val="12"/>
      <name val="ＭＳ 明朝"/>
      <family val="1"/>
      <charset val="128"/>
    </font>
    <font>
      <sz val="10"/>
      <name val="Century"/>
      <family val="1"/>
    </font>
    <font>
      <sz val="12"/>
      <color indexed="9"/>
      <name val="ＭＳ 明朝"/>
      <family val="1"/>
      <charset val="128"/>
    </font>
    <font>
      <sz val="11"/>
      <name val="ＭＳ Ｐゴシック"/>
      <family val="3"/>
      <charset val="128"/>
    </font>
    <font>
      <sz val="11"/>
      <name val="ＭＳ Ｐ明朝"/>
      <family val="1"/>
      <charset val="128"/>
    </font>
    <font>
      <sz val="6"/>
      <name val="ＭＳ Ｐゴシック"/>
      <family val="3"/>
      <charset val="128"/>
    </font>
    <font>
      <sz val="9"/>
      <name val="ＭＳ 明朝"/>
      <family val="1"/>
      <charset val="128"/>
    </font>
    <font>
      <sz val="10"/>
      <name val="ＭＳ 明朝"/>
      <family val="1"/>
      <charset val="128"/>
    </font>
    <font>
      <sz val="12"/>
      <name val="ＭＳ Ｐ明朝"/>
      <family val="1"/>
      <charset val="128"/>
    </font>
    <font>
      <sz val="12"/>
      <name val="ＭＳ ゴシック"/>
      <family val="3"/>
      <charset val="128"/>
    </font>
    <font>
      <sz val="10"/>
      <color indexed="9"/>
      <name val="ＭＳ 明朝"/>
      <family val="1"/>
      <charset val="128"/>
    </font>
    <font>
      <sz val="11"/>
      <color indexed="9"/>
      <name val="ＭＳ 明朝"/>
      <family val="1"/>
      <charset val="128"/>
    </font>
    <font>
      <sz val="20"/>
      <name val="ＭＳ Ｐゴシック"/>
      <family val="3"/>
      <charset val="128"/>
    </font>
    <font>
      <sz val="10"/>
      <color theme="0"/>
      <name val="ＭＳ 明朝"/>
      <family val="1"/>
      <charset val="128"/>
    </font>
    <font>
      <sz val="11"/>
      <color theme="0"/>
      <name val="ＭＳ 明朝"/>
      <family val="1"/>
      <charset val="128"/>
    </font>
    <font>
      <sz val="9"/>
      <color theme="0"/>
      <name val="ＭＳ 明朝"/>
      <family val="1"/>
      <charset val="128"/>
    </font>
  </fonts>
  <fills count="2">
    <fill>
      <patternFill patternType="none"/>
    </fill>
    <fill>
      <patternFill patternType="gray125"/>
    </fill>
  </fills>
  <borders count="4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38" fontId="7" fillId="0" borderId="0" applyFont="0" applyFill="0" applyBorder="0" applyAlignment="0" applyProtection="0"/>
    <xf numFmtId="0" fontId="1" fillId="0" borderId="0"/>
  </cellStyleXfs>
  <cellXfs count="281">
    <xf numFmtId="0" fontId="0" fillId="0" borderId="0" xfId="0"/>
    <xf numFmtId="0" fontId="3" fillId="0" borderId="0" xfId="0" applyFont="1" applyAlignment="1">
      <alignment horizontal="right" vertical="top"/>
    </xf>
    <xf numFmtId="0" fontId="0" fillId="0" borderId="0" xfId="0" applyAlignment="1">
      <alignment vertical="center"/>
    </xf>
    <xf numFmtId="0" fontId="10" fillId="0" borderId="1" xfId="0" applyFont="1" applyBorder="1" applyAlignment="1">
      <alignment vertical="center"/>
    </xf>
    <xf numFmtId="0" fontId="10" fillId="0" borderId="0" xfId="0" applyFont="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1" fillId="0" borderId="2" xfId="0" applyFont="1" applyBorder="1" applyAlignment="1">
      <alignment horizontal="distributed" vertical="center"/>
    </xf>
    <xf numFmtId="0" fontId="11" fillId="0" borderId="2" xfId="0" applyFont="1" applyBorder="1" applyAlignment="1">
      <alignment horizontal="distributed" vertical="center" wrapText="1"/>
    </xf>
    <xf numFmtId="38" fontId="12" fillId="0" borderId="7" xfId="1" applyFont="1" applyBorder="1" applyAlignment="1">
      <alignment vertical="center"/>
    </xf>
    <xf numFmtId="38" fontId="12" fillId="0" borderId="8" xfId="1" applyFont="1" applyBorder="1" applyAlignment="1">
      <alignment vertical="center"/>
    </xf>
    <xf numFmtId="179" fontId="12" fillId="0" borderId="9" xfId="0" applyNumberFormat="1" applyFont="1" applyBorder="1" applyAlignment="1">
      <alignment vertical="center"/>
    </xf>
    <xf numFmtId="0" fontId="12" fillId="0" borderId="8" xfId="0" applyFont="1" applyBorder="1" applyAlignment="1">
      <alignment vertical="center"/>
    </xf>
    <xf numFmtId="38" fontId="8" fillId="0" borderId="10" xfId="1" applyFont="1" applyBorder="1" applyAlignment="1">
      <alignment vertical="center"/>
    </xf>
    <xf numFmtId="0" fontId="13"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179" fontId="12" fillId="0" borderId="11" xfId="0" applyNumberFormat="1" applyFont="1" applyBorder="1" applyAlignment="1">
      <alignment vertical="center"/>
    </xf>
    <xf numFmtId="0" fontId="12" fillId="0" borderId="2" xfId="0" applyFont="1" applyBorder="1" applyAlignment="1">
      <alignment vertical="center"/>
    </xf>
    <xf numFmtId="0" fontId="12" fillId="0" borderId="12" xfId="0" applyFont="1" applyBorder="1" applyAlignment="1">
      <alignment vertical="center"/>
    </xf>
    <xf numFmtId="179" fontId="12" fillId="0" borderId="13" xfId="0" applyNumberFormat="1" applyFont="1" applyBorder="1" applyAlignment="1">
      <alignment vertical="center"/>
    </xf>
    <xf numFmtId="0" fontId="12" fillId="0" borderId="1" xfId="0" applyFont="1" applyBorder="1" applyAlignment="1">
      <alignment vertical="center"/>
    </xf>
    <xf numFmtId="0" fontId="11" fillId="0" borderId="2" xfId="0" applyFont="1" applyBorder="1" applyAlignment="1">
      <alignment vertical="center" wrapText="1"/>
    </xf>
    <xf numFmtId="0" fontId="11" fillId="0" borderId="1" xfId="0" applyFont="1" applyBorder="1" applyAlignment="1">
      <alignment vertical="center" wrapText="1"/>
    </xf>
    <xf numFmtId="177" fontId="12" fillId="0" borderId="8" xfId="0" applyNumberFormat="1" applyFont="1" applyBorder="1" applyAlignment="1">
      <alignment vertical="center"/>
    </xf>
    <xf numFmtId="0" fontId="11" fillId="0" borderId="1"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9" fontId="12" fillId="0" borderId="0" xfId="0" applyNumberFormat="1" applyFont="1" applyBorder="1" applyAlignment="1">
      <alignment vertical="center"/>
    </xf>
    <xf numFmtId="38" fontId="12" fillId="0" borderId="12" xfId="0" applyNumberFormat="1" applyFont="1" applyBorder="1" applyAlignment="1">
      <alignment vertical="center"/>
    </xf>
    <xf numFmtId="1" fontId="12" fillId="0" borderId="2" xfId="0" applyNumberFormat="1" applyFont="1" applyBorder="1" applyAlignment="1">
      <alignment vertical="center"/>
    </xf>
    <xf numFmtId="38" fontId="12" fillId="0" borderId="8" xfId="1" applyFont="1" applyBorder="1" applyAlignment="1">
      <alignment vertical="center" wrapText="1"/>
    </xf>
    <xf numFmtId="177" fontId="12" fillId="0" borderId="7" xfId="0" applyNumberFormat="1" applyFont="1" applyBorder="1" applyAlignment="1">
      <alignment vertical="center"/>
    </xf>
    <xf numFmtId="176" fontId="8" fillId="0" borderId="14" xfId="1" applyNumberFormat="1" applyFont="1" applyBorder="1" applyAlignment="1">
      <alignment vertical="center"/>
    </xf>
    <xf numFmtId="176" fontId="8" fillId="0" borderId="15" xfId="0" applyNumberFormat="1" applyFont="1" applyBorder="1" applyAlignment="1">
      <alignment vertical="center"/>
    </xf>
    <xf numFmtId="176" fontId="10" fillId="0" borderId="4" xfId="0" applyNumberFormat="1" applyFont="1" applyBorder="1" applyAlignment="1">
      <alignment vertical="center"/>
    </xf>
    <xf numFmtId="176" fontId="8" fillId="0" borderId="14" xfId="0" applyNumberFormat="1" applyFont="1" applyBorder="1" applyAlignment="1">
      <alignment vertical="center"/>
    </xf>
    <xf numFmtId="176" fontId="0" fillId="0" borderId="0" xfId="0" applyNumberFormat="1" applyAlignment="1">
      <alignment vertical="center"/>
    </xf>
    <xf numFmtId="38" fontId="0" fillId="0" borderId="0" xfId="0" applyNumberFormat="1" applyAlignment="1">
      <alignment vertical="center"/>
    </xf>
    <xf numFmtId="0" fontId="0" fillId="0" borderId="0" xfId="0" applyAlignment="1">
      <alignment horizontal="center"/>
    </xf>
    <xf numFmtId="0" fontId="16" fillId="0" borderId="0" xfId="0" applyFont="1"/>
    <xf numFmtId="176" fontId="8" fillId="0" borderId="15" xfId="0" applyNumberFormat="1" applyFont="1" applyBorder="1" applyAlignment="1">
      <alignment horizontal="right" vertical="center"/>
    </xf>
    <xf numFmtId="0" fontId="0" fillId="0" borderId="0" xfId="0" applyAlignment="1">
      <alignment horizontal="center" vertical="center"/>
    </xf>
    <xf numFmtId="0" fontId="11" fillId="0" borderId="7" xfId="0" applyFont="1" applyBorder="1" applyAlignment="1">
      <alignment horizontal="center" vertical="center" wrapText="1"/>
    </xf>
    <xf numFmtId="0" fontId="4" fillId="0" borderId="0" xfId="0" applyFont="1" applyAlignment="1">
      <alignment vertical="top"/>
    </xf>
    <xf numFmtId="0" fontId="8" fillId="0" borderId="0" xfId="0" applyFont="1" applyAlignment="1">
      <alignment horizontal="right" vertical="center"/>
    </xf>
    <xf numFmtId="0" fontId="11" fillId="0" borderId="6" xfId="0" applyFont="1" applyBorder="1" applyAlignment="1">
      <alignment vertical="center" shrinkToFit="1"/>
    </xf>
    <xf numFmtId="38" fontId="8" fillId="0" borderId="10" xfId="2" applyFont="1" applyBorder="1" applyAlignment="1">
      <alignment vertical="center"/>
    </xf>
    <xf numFmtId="176" fontId="8" fillId="0" borderId="14" xfId="1" applyNumberFormat="1" applyFont="1" applyBorder="1" applyAlignment="1">
      <alignment horizontal="right" vertical="center"/>
    </xf>
    <xf numFmtId="38" fontId="8" fillId="0" borderId="17" xfId="1" applyFont="1" applyBorder="1" applyAlignment="1">
      <alignment vertical="center"/>
    </xf>
    <xf numFmtId="176" fontId="8" fillId="0" borderId="16" xfId="1" applyNumberFormat="1" applyFont="1" applyBorder="1" applyAlignment="1">
      <alignment vertical="center"/>
    </xf>
    <xf numFmtId="38" fontId="8" fillId="0" borderId="29" xfId="1" applyFont="1" applyBorder="1" applyAlignment="1">
      <alignment vertical="center"/>
    </xf>
    <xf numFmtId="176" fontId="8" fillId="0" borderId="31" xfId="0" applyNumberFormat="1" applyFont="1" applyBorder="1" applyAlignment="1">
      <alignment vertical="center"/>
    </xf>
    <xf numFmtId="38" fontId="12" fillId="0" borderId="8" xfId="1" applyFont="1" applyBorder="1" applyAlignment="1">
      <alignment horizontal="right" vertical="center"/>
    </xf>
    <xf numFmtId="1" fontId="12" fillId="0" borderId="2" xfId="0" applyNumberFormat="1" applyFont="1" applyBorder="1" applyAlignment="1">
      <alignment horizontal="right" vertical="center"/>
    </xf>
    <xf numFmtId="38" fontId="12" fillId="0" borderId="8" xfId="1" applyFont="1" applyFill="1" applyBorder="1" applyAlignment="1">
      <alignment vertical="center"/>
    </xf>
    <xf numFmtId="0" fontId="12" fillId="0" borderId="2" xfId="0" applyFont="1" applyFill="1" applyBorder="1" applyAlignment="1">
      <alignment vertical="center"/>
    </xf>
    <xf numFmtId="1" fontId="12" fillId="0" borderId="2" xfId="0" applyNumberFormat="1" applyFont="1" applyFill="1" applyBorder="1" applyAlignment="1">
      <alignment vertical="center"/>
    </xf>
    <xf numFmtId="0" fontId="12" fillId="0" borderId="8" xfId="0" applyFont="1" applyFill="1" applyBorder="1" applyAlignment="1">
      <alignment vertical="center"/>
    </xf>
    <xf numFmtId="0" fontId="12" fillId="0" borderId="1" xfId="0" applyFont="1" applyFill="1" applyBorder="1" applyAlignment="1">
      <alignment vertical="center"/>
    </xf>
    <xf numFmtId="38" fontId="12" fillId="0" borderId="7" xfId="1" applyFont="1" applyFill="1" applyBorder="1" applyAlignment="1">
      <alignment vertical="center"/>
    </xf>
    <xf numFmtId="0" fontId="12" fillId="0" borderId="8" xfId="0" applyFont="1" applyBorder="1" applyAlignment="1">
      <alignment horizontal="right" vertical="center"/>
    </xf>
    <xf numFmtId="176" fontId="8" fillId="0" borderId="15" xfId="1" applyNumberFormat="1" applyFont="1" applyBorder="1" applyAlignment="1">
      <alignment vertical="center"/>
    </xf>
    <xf numFmtId="176" fontId="8" fillId="0" borderId="18" xfId="1" applyNumberFormat="1" applyFont="1" applyBorder="1" applyAlignment="1">
      <alignment vertical="center"/>
    </xf>
    <xf numFmtId="0" fontId="0" fillId="0" borderId="3" xfId="0" applyBorder="1" applyAlignment="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38" fontId="8" fillId="0" borderId="10" xfId="1" applyFont="1" applyBorder="1" applyAlignment="1">
      <alignment vertical="center"/>
    </xf>
    <xf numFmtId="176" fontId="8" fillId="0" borderId="14" xfId="1" applyNumberFormat="1" applyFont="1" applyFill="1" applyBorder="1" applyAlignment="1">
      <alignment vertical="center"/>
    </xf>
    <xf numFmtId="176" fontId="8" fillId="0" borderId="15" xfId="0" applyNumberFormat="1"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3" fillId="0" borderId="0" xfId="0" applyFont="1" applyFill="1" applyAlignment="1">
      <alignment vertical="center"/>
    </xf>
    <xf numFmtId="0" fontId="10"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right" vertical="top"/>
    </xf>
    <xf numFmtId="38" fontId="8" fillId="0" borderId="10" xfId="1" applyFont="1" applyFill="1" applyBorder="1" applyAlignment="1">
      <alignment vertical="center"/>
    </xf>
    <xf numFmtId="0" fontId="3" fillId="0" borderId="1" xfId="0" applyFont="1" applyFill="1" applyBorder="1" applyAlignment="1">
      <alignment vertical="center" wrapText="1"/>
    </xf>
    <xf numFmtId="38" fontId="8" fillId="0" borderId="10" xfId="1" applyFont="1" applyFill="1" applyBorder="1" applyAlignment="1">
      <alignment vertical="center"/>
    </xf>
    <xf numFmtId="176" fontId="8" fillId="0" borderId="15" xfId="1" applyNumberFormat="1" applyFont="1" applyFill="1" applyBorder="1" applyAlignment="1">
      <alignment vertical="center"/>
    </xf>
    <xf numFmtId="38" fontId="8" fillId="0" borderId="34" xfId="1" applyFont="1" applyBorder="1" applyAlignment="1">
      <alignment vertical="center"/>
    </xf>
    <xf numFmtId="176" fontId="8" fillId="0" borderId="35" xfId="1" applyNumberFormat="1" applyFont="1" applyBorder="1" applyAlignment="1">
      <alignment vertical="center"/>
    </xf>
    <xf numFmtId="38" fontId="8" fillId="0" borderId="10" xfId="1" applyFont="1" applyBorder="1" applyAlignment="1">
      <alignment vertical="center"/>
    </xf>
    <xf numFmtId="181" fontId="8" fillId="0" borderId="15" xfId="0" applyNumberFormat="1" applyFont="1" applyBorder="1" applyAlignment="1">
      <alignment vertical="center"/>
    </xf>
    <xf numFmtId="0" fontId="12" fillId="0" borderId="38" xfId="0" applyFont="1" applyBorder="1" applyAlignment="1">
      <alignment vertical="center"/>
    </xf>
    <xf numFmtId="179" fontId="12" fillId="0" borderId="39" xfId="0" applyNumberFormat="1" applyFont="1" applyBorder="1" applyAlignment="1">
      <alignment vertical="center"/>
    </xf>
    <xf numFmtId="0" fontId="16" fillId="0" borderId="0" xfId="0" applyFont="1" applyAlignment="1">
      <alignment horizont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7" xfId="0" applyFont="1" applyBorder="1" applyAlignment="1">
      <alignment horizontal="center" vertical="center"/>
    </xf>
    <xf numFmtId="0" fontId="10" fillId="0" borderId="10" xfId="0" applyFont="1" applyBorder="1" applyAlignment="1">
      <alignment horizontal="center" vertical="distributed" textRotation="255" justifyLastLine="1"/>
    </xf>
    <xf numFmtId="0" fontId="10" fillId="0" borderId="14" xfId="0" applyFont="1" applyBorder="1" applyAlignment="1">
      <alignment horizontal="center" vertical="distributed" textRotation="255" justifyLastLine="1"/>
    </xf>
    <xf numFmtId="0" fontId="10" fillId="0" borderId="15" xfId="0" applyFont="1" applyBorder="1" applyAlignment="1">
      <alignment horizontal="center" vertical="distributed" textRotation="255" justifyLastLine="1"/>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5" xfId="0" applyFont="1" applyBorder="1" applyAlignment="1">
      <alignment horizontal="center" vertical="center" textRotation="255"/>
    </xf>
    <xf numFmtId="0" fontId="4" fillId="0" borderId="8"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1"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xf>
    <xf numFmtId="0" fontId="15" fillId="0" borderId="6" xfId="0" applyFont="1" applyBorder="1" applyAlignment="1">
      <alignment horizontal="center" vertical="center"/>
    </xf>
    <xf numFmtId="0" fontId="15" fillId="0" borderId="18" xfId="0" applyFont="1" applyBorder="1" applyAlignment="1">
      <alignment horizontal="center" vertical="center"/>
    </xf>
    <xf numFmtId="0" fontId="15" fillId="0" borderId="4"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7" xfId="0" applyFont="1" applyBorder="1" applyAlignment="1">
      <alignment horizontal="center" vertical="center" wrapText="1"/>
    </xf>
    <xf numFmtId="179" fontId="12" fillId="0" borderId="19" xfId="0" applyNumberFormat="1" applyFont="1" applyBorder="1" applyAlignment="1">
      <alignment horizontal="center" vertical="center"/>
    </xf>
    <xf numFmtId="179" fontId="12" fillId="0" borderId="20" xfId="0" applyNumberFormat="1"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21" xfId="0" applyFont="1" applyBorder="1" applyAlignment="1">
      <alignment horizontal="center" vertical="center"/>
    </xf>
    <xf numFmtId="0" fontId="11" fillId="0" borderId="18"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4" fillId="0" borderId="17"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11" fillId="0" borderId="5" xfId="0" applyFont="1" applyBorder="1" applyAlignment="1">
      <alignment horizontal="distributed" vertical="center"/>
    </xf>
    <xf numFmtId="0" fontId="11" fillId="0" borderId="3" xfId="0" applyFont="1" applyBorder="1" applyAlignment="1">
      <alignment horizontal="distributed" vertical="center"/>
    </xf>
    <xf numFmtId="0" fontId="11" fillId="0" borderId="5" xfId="0" applyFont="1" applyBorder="1" applyAlignment="1">
      <alignment horizontal="distributed"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78" fontId="8" fillId="0" borderId="10" xfId="1" applyNumberFormat="1" applyFont="1" applyBorder="1" applyAlignment="1">
      <alignment horizontal="center" vertical="center"/>
    </xf>
    <xf numFmtId="178" fontId="8" fillId="0" borderId="15" xfId="1" applyNumberFormat="1" applyFont="1" applyBorder="1" applyAlignment="1">
      <alignment horizontal="center" vertical="center"/>
    </xf>
    <xf numFmtId="0" fontId="3" fillId="0" borderId="7"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38" fontId="8" fillId="0" borderId="10" xfId="1" applyFont="1" applyBorder="1" applyAlignment="1">
      <alignment vertical="center"/>
    </xf>
    <xf numFmtId="0" fontId="0" fillId="0" borderId="15" xfId="0" applyBorder="1" applyAlignment="1">
      <alignment vertical="center"/>
    </xf>
    <xf numFmtId="38" fontId="8" fillId="0" borderId="10" xfId="1" applyFont="1" applyFill="1" applyBorder="1" applyAlignment="1">
      <alignment vertical="center"/>
    </xf>
    <xf numFmtId="38" fontId="8" fillId="0" borderId="15" xfId="1" applyFont="1" applyFill="1" applyBorder="1" applyAlignment="1">
      <alignment vertical="center"/>
    </xf>
    <xf numFmtId="180" fontId="8" fillId="0" borderId="10" xfId="1" applyNumberFormat="1" applyFont="1" applyBorder="1" applyAlignment="1">
      <alignment horizontal="right" vertical="center"/>
    </xf>
    <xf numFmtId="180" fontId="8" fillId="0" borderId="15" xfId="1" applyNumberFormat="1" applyFont="1" applyBorder="1" applyAlignment="1">
      <alignment horizontal="right" vertical="center"/>
    </xf>
    <xf numFmtId="180" fontId="8" fillId="0" borderId="10" xfId="1" applyNumberFormat="1" applyFont="1" applyFill="1" applyBorder="1" applyAlignment="1">
      <alignment horizontal="right" vertical="center"/>
    </xf>
    <xf numFmtId="180" fontId="8" fillId="0" borderId="15" xfId="1" applyNumberFormat="1" applyFont="1" applyFill="1" applyBorder="1" applyAlignment="1">
      <alignment horizontal="right" vertical="center"/>
    </xf>
    <xf numFmtId="38" fontId="8" fillId="0" borderId="15" xfId="1" applyFont="1" applyBorder="1" applyAlignment="1">
      <alignment vertical="center"/>
    </xf>
    <xf numFmtId="0" fontId="11"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178" fontId="8" fillId="0" borderId="10" xfId="1" applyNumberFormat="1" applyFont="1" applyBorder="1" applyAlignment="1">
      <alignment vertical="center"/>
    </xf>
    <xf numFmtId="178" fontId="8" fillId="0" borderId="15" xfId="1" applyNumberFormat="1" applyFont="1" applyBorder="1" applyAlignment="1">
      <alignment vertical="center"/>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1" fillId="0" borderId="5" xfId="0" applyFont="1" applyFill="1" applyBorder="1" applyAlignment="1">
      <alignment horizontal="distributed" vertical="center"/>
    </xf>
    <xf numFmtId="0" fontId="11" fillId="0" borderId="3" xfId="0" applyFont="1" applyFill="1" applyBorder="1" applyAlignment="1">
      <alignment horizontal="distributed" vertical="center"/>
    </xf>
    <xf numFmtId="0" fontId="11" fillId="0" borderId="5" xfId="0" applyFont="1" applyFill="1" applyBorder="1" applyAlignment="1">
      <alignment horizontal="distributed" vertical="center" wrapText="1"/>
    </xf>
    <xf numFmtId="0" fontId="10" fillId="0" borderId="10" xfId="0" applyFont="1" applyFill="1" applyBorder="1" applyAlignment="1">
      <alignment horizontal="center" vertical="distributed" textRotation="255" justifyLastLine="1"/>
    </xf>
    <xf numFmtId="0" fontId="10" fillId="0" borderId="14" xfId="0" applyFont="1" applyFill="1" applyBorder="1" applyAlignment="1">
      <alignment horizontal="center" vertical="distributed" textRotation="255" justifyLastLine="1"/>
    </xf>
    <xf numFmtId="0" fontId="10" fillId="0" borderId="15" xfId="0" applyFont="1" applyFill="1" applyBorder="1" applyAlignment="1">
      <alignment horizontal="center" vertical="distributed" textRotation="255" justifyLastLine="1"/>
    </xf>
    <xf numFmtId="0" fontId="10" fillId="0" borderId="10" xfId="0" applyFont="1" applyFill="1" applyBorder="1" applyAlignment="1">
      <alignment horizontal="center" vertical="center" textRotation="255"/>
    </xf>
    <xf numFmtId="0" fontId="10" fillId="0" borderId="14"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4" fillId="0" borderId="17"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1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260350</xdr:rowOff>
    </xdr:from>
    <xdr:to>
      <xdr:col>13</xdr:col>
      <xdr:colOff>0</xdr:colOff>
      <xdr:row>2</xdr:row>
      <xdr:rowOff>260350</xdr:rowOff>
    </xdr:to>
    <xdr:sp macro="" textlink="">
      <xdr:nvSpPr>
        <xdr:cNvPr id="2" name="Text Box 47"/>
        <xdr:cNvSpPr txBox="1">
          <a:spLocks noChangeArrowheads="1"/>
        </xdr:cNvSpPr>
      </xdr:nvSpPr>
      <xdr:spPr bwMode="auto">
        <a:xfrm>
          <a:off x="962025" y="13138150"/>
          <a:ext cx="5867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2</xdr:row>
      <xdr:rowOff>260350</xdr:rowOff>
    </xdr:from>
    <xdr:to>
      <xdr:col>5</xdr:col>
      <xdr:colOff>9525</xdr:colOff>
      <xdr:row>2</xdr:row>
      <xdr:rowOff>260350</xdr:rowOff>
    </xdr:to>
    <xdr:sp macro="" textlink="">
      <xdr:nvSpPr>
        <xdr:cNvPr id="3" name="Text Box 48"/>
        <xdr:cNvSpPr txBox="1">
          <a:spLocks noChangeArrowheads="1"/>
        </xdr:cNvSpPr>
      </xdr:nvSpPr>
      <xdr:spPr bwMode="auto">
        <a:xfrm>
          <a:off x="923925" y="1313815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2</xdr:row>
      <xdr:rowOff>260350</xdr:rowOff>
    </xdr:from>
    <xdr:to>
      <xdr:col>5</xdr:col>
      <xdr:colOff>9525</xdr:colOff>
      <xdr:row>2</xdr:row>
      <xdr:rowOff>260350</xdr:rowOff>
    </xdr:to>
    <xdr:sp macro="" textlink="">
      <xdr:nvSpPr>
        <xdr:cNvPr id="4" name="Text Box 49"/>
        <xdr:cNvSpPr txBox="1">
          <a:spLocks noChangeArrowheads="1"/>
        </xdr:cNvSpPr>
      </xdr:nvSpPr>
      <xdr:spPr bwMode="auto">
        <a:xfrm>
          <a:off x="923925" y="1313815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2</xdr:row>
      <xdr:rowOff>260350</xdr:rowOff>
    </xdr:from>
    <xdr:to>
      <xdr:col>5</xdr:col>
      <xdr:colOff>9525</xdr:colOff>
      <xdr:row>2</xdr:row>
      <xdr:rowOff>260350</xdr:rowOff>
    </xdr:to>
    <xdr:sp macro="" textlink="">
      <xdr:nvSpPr>
        <xdr:cNvPr id="5" name="Text Box 50"/>
        <xdr:cNvSpPr txBox="1">
          <a:spLocks noChangeArrowheads="1"/>
        </xdr:cNvSpPr>
      </xdr:nvSpPr>
      <xdr:spPr bwMode="auto">
        <a:xfrm>
          <a:off x="923925" y="1313815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3175</xdr:rowOff>
    </xdr:from>
    <xdr:to>
      <xdr:col>13</xdr:col>
      <xdr:colOff>0</xdr:colOff>
      <xdr:row>3</xdr:row>
      <xdr:rowOff>3175</xdr:rowOff>
    </xdr:to>
    <xdr:sp macro="" textlink="">
      <xdr:nvSpPr>
        <xdr:cNvPr id="2" name="Text Box 16"/>
        <xdr:cNvSpPr txBox="1">
          <a:spLocks noChangeArrowheads="1"/>
        </xdr:cNvSpPr>
      </xdr:nvSpPr>
      <xdr:spPr bwMode="auto">
        <a:xfrm>
          <a:off x="2638425" y="660400"/>
          <a:ext cx="7086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5</xdr:col>
      <xdr:colOff>0</xdr:colOff>
      <xdr:row>3</xdr:row>
      <xdr:rowOff>3175</xdr:rowOff>
    </xdr:from>
    <xdr:to>
      <xdr:col>13</xdr:col>
      <xdr:colOff>0</xdr:colOff>
      <xdr:row>3</xdr:row>
      <xdr:rowOff>3175</xdr:rowOff>
    </xdr:to>
    <xdr:sp macro="" textlink="">
      <xdr:nvSpPr>
        <xdr:cNvPr id="3" name="Text Box 17"/>
        <xdr:cNvSpPr txBox="1">
          <a:spLocks noChangeArrowheads="1"/>
        </xdr:cNvSpPr>
      </xdr:nvSpPr>
      <xdr:spPr bwMode="auto">
        <a:xfrm>
          <a:off x="2638425" y="660400"/>
          <a:ext cx="7086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4" name="Text Box 18"/>
        <xdr:cNvSpPr txBox="1">
          <a:spLocks noChangeArrowheads="1"/>
        </xdr:cNvSpPr>
      </xdr:nvSpPr>
      <xdr:spPr bwMode="auto">
        <a:xfrm>
          <a:off x="2562225" y="66040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5" name="Text Box 19"/>
        <xdr:cNvSpPr txBox="1">
          <a:spLocks noChangeArrowheads="1"/>
        </xdr:cNvSpPr>
      </xdr:nvSpPr>
      <xdr:spPr bwMode="auto">
        <a:xfrm>
          <a:off x="2562225" y="66040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6" name="Text Box 20"/>
        <xdr:cNvSpPr txBox="1">
          <a:spLocks noChangeArrowheads="1"/>
        </xdr:cNvSpPr>
      </xdr:nvSpPr>
      <xdr:spPr bwMode="auto">
        <a:xfrm>
          <a:off x="2562225" y="66040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3</xdr:row>
      <xdr:rowOff>0</xdr:rowOff>
    </xdr:from>
    <xdr:to>
      <xdr:col>5</xdr:col>
      <xdr:colOff>9525</xdr:colOff>
      <xdr:row>3</xdr:row>
      <xdr:rowOff>0</xdr:rowOff>
    </xdr:to>
    <xdr:sp macro="" textlink="">
      <xdr:nvSpPr>
        <xdr:cNvPr id="2" name="Text Box 18"/>
        <xdr:cNvSpPr txBox="1">
          <a:spLocks noChangeArrowheads="1"/>
        </xdr:cNvSpPr>
      </xdr:nvSpPr>
      <xdr:spPr bwMode="auto">
        <a:xfrm>
          <a:off x="923925" y="413385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3" name="Text Box 19"/>
        <xdr:cNvSpPr txBox="1">
          <a:spLocks noChangeArrowheads="1"/>
        </xdr:cNvSpPr>
      </xdr:nvSpPr>
      <xdr:spPr bwMode="auto">
        <a:xfrm>
          <a:off x="923925" y="413385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4" name="Text Box 20"/>
        <xdr:cNvSpPr txBox="1">
          <a:spLocks noChangeArrowheads="1"/>
        </xdr:cNvSpPr>
      </xdr:nvSpPr>
      <xdr:spPr bwMode="auto">
        <a:xfrm>
          <a:off x="923925" y="413385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5" name="Text Box 18"/>
        <xdr:cNvSpPr txBox="1">
          <a:spLocks noChangeArrowheads="1"/>
        </xdr:cNvSpPr>
      </xdr:nvSpPr>
      <xdr:spPr bwMode="auto">
        <a:xfrm>
          <a:off x="172402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6" name="Text Box 19"/>
        <xdr:cNvSpPr txBox="1">
          <a:spLocks noChangeArrowheads="1"/>
        </xdr:cNvSpPr>
      </xdr:nvSpPr>
      <xdr:spPr bwMode="auto">
        <a:xfrm>
          <a:off x="172402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7" name="Text Box 20"/>
        <xdr:cNvSpPr txBox="1">
          <a:spLocks noChangeArrowheads="1"/>
        </xdr:cNvSpPr>
      </xdr:nvSpPr>
      <xdr:spPr bwMode="auto">
        <a:xfrm>
          <a:off x="172402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8" name="Text Box 18"/>
        <xdr:cNvSpPr txBox="1">
          <a:spLocks noChangeArrowheads="1"/>
        </xdr:cNvSpPr>
      </xdr:nvSpPr>
      <xdr:spPr bwMode="auto">
        <a:xfrm>
          <a:off x="3184525" y="4133850"/>
          <a:ext cx="841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9" name="Text Box 19"/>
        <xdr:cNvSpPr txBox="1">
          <a:spLocks noChangeArrowheads="1"/>
        </xdr:cNvSpPr>
      </xdr:nvSpPr>
      <xdr:spPr bwMode="auto">
        <a:xfrm>
          <a:off x="3184525" y="4133850"/>
          <a:ext cx="841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10" name="Text Box 20"/>
        <xdr:cNvSpPr txBox="1">
          <a:spLocks noChangeArrowheads="1"/>
        </xdr:cNvSpPr>
      </xdr:nvSpPr>
      <xdr:spPr bwMode="auto">
        <a:xfrm>
          <a:off x="3184525" y="4133850"/>
          <a:ext cx="841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1" name="Text Box 18"/>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2" name="Text Box 19"/>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3" name="Text Box 20"/>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4" name="Text Box 18"/>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5" name="Text Box 19"/>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6" name="Text Box 20"/>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7" name="Text Box 18"/>
        <xdr:cNvSpPr txBox="1">
          <a:spLocks noChangeArrowheads="1"/>
        </xdr:cNvSpPr>
      </xdr:nvSpPr>
      <xdr:spPr bwMode="auto">
        <a:xfrm>
          <a:off x="612457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8" name="Text Box 19"/>
        <xdr:cNvSpPr txBox="1">
          <a:spLocks noChangeArrowheads="1"/>
        </xdr:cNvSpPr>
      </xdr:nvSpPr>
      <xdr:spPr bwMode="auto">
        <a:xfrm>
          <a:off x="612457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9" name="Text Box 20"/>
        <xdr:cNvSpPr txBox="1">
          <a:spLocks noChangeArrowheads="1"/>
        </xdr:cNvSpPr>
      </xdr:nvSpPr>
      <xdr:spPr bwMode="auto">
        <a:xfrm>
          <a:off x="612457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0" name="Text Box 18"/>
        <xdr:cNvSpPr txBox="1">
          <a:spLocks noChangeArrowheads="1"/>
        </xdr:cNvSpPr>
      </xdr:nvSpPr>
      <xdr:spPr bwMode="auto">
        <a:xfrm>
          <a:off x="3184525" y="4133850"/>
          <a:ext cx="841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1" name="Text Box 19"/>
        <xdr:cNvSpPr txBox="1">
          <a:spLocks noChangeArrowheads="1"/>
        </xdr:cNvSpPr>
      </xdr:nvSpPr>
      <xdr:spPr bwMode="auto">
        <a:xfrm>
          <a:off x="3184525" y="4133850"/>
          <a:ext cx="841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2" name="Text Box 20"/>
        <xdr:cNvSpPr txBox="1">
          <a:spLocks noChangeArrowheads="1"/>
        </xdr:cNvSpPr>
      </xdr:nvSpPr>
      <xdr:spPr bwMode="auto">
        <a:xfrm>
          <a:off x="3184525" y="4133850"/>
          <a:ext cx="841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3" name="Text Box 18"/>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4" name="Text Box 19"/>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5" name="Text Box 20"/>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6" name="Text Box 18"/>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7" name="Text Box 19"/>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8" name="Text Box 20"/>
        <xdr:cNvSpPr txBox="1">
          <a:spLocks noChangeArrowheads="1"/>
        </xdr:cNvSpPr>
      </xdr:nvSpPr>
      <xdr:spPr bwMode="auto">
        <a:xfrm>
          <a:off x="4654550"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29" name="Text Box 18"/>
        <xdr:cNvSpPr txBox="1">
          <a:spLocks noChangeArrowheads="1"/>
        </xdr:cNvSpPr>
      </xdr:nvSpPr>
      <xdr:spPr bwMode="auto">
        <a:xfrm>
          <a:off x="612457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0" name="Text Box 19"/>
        <xdr:cNvSpPr txBox="1">
          <a:spLocks noChangeArrowheads="1"/>
        </xdr:cNvSpPr>
      </xdr:nvSpPr>
      <xdr:spPr bwMode="auto">
        <a:xfrm>
          <a:off x="612457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1" name="Text Box 20"/>
        <xdr:cNvSpPr txBox="1">
          <a:spLocks noChangeArrowheads="1"/>
        </xdr:cNvSpPr>
      </xdr:nvSpPr>
      <xdr:spPr bwMode="auto">
        <a:xfrm>
          <a:off x="612457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2" name="Text Box 18"/>
        <xdr:cNvSpPr txBox="1">
          <a:spLocks noChangeArrowheads="1"/>
        </xdr:cNvSpPr>
      </xdr:nvSpPr>
      <xdr:spPr bwMode="auto">
        <a:xfrm>
          <a:off x="612457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3" name="Text Box 19"/>
        <xdr:cNvSpPr txBox="1">
          <a:spLocks noChangeArrowheads="1"/>
        </xdr:cNvSpPr>
      </xdr:nvSpPr>
      <xdr:spPr bwMode="auto">
        <a:xfrm>
          <a:off x="612457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4" name="Text Box 20"/>
        <xdr:cNvSpPr txBox="1">
          <a:spLocks noChangeArrowheads="1"/>
        </xdr:cNvSpPr>
      </xdr:nvSpPr>
      <xdr:spPr bwMode="auto">
        <a:xfrm>
          <a:off x="6124575" y="4133850"/>
          <a:ext cx="8302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3175</xdr:rowOff>
    </xdr:from>
    <xdr:to>
      <xdr:col>17</xdr:col>
      <xdr:colOff>0</xdr:colOff>
      <xdr:row>3</xdr:row>
      <xdr:rowOff>3175</xdr:rowOff>
    </xdr:to>
    <xdr:sp macro="" textlink="">
      <xdr:nvSpPr>
        <xdr:cNvPr id="7" name="Text Box 16"/>
        <xdr:cNvSpPr txBox="1">
          <a:spLocks noChangeArrowheads="1"/>
        </xdr:cNvSpPr>
      </xdr:nvSpPr>
      <xdr:spPr bwMode="auto">
        <a:xfrm>
          <a:off x="962025" y="1517650"/>
          <a:ext cx="5867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5</xdr:col>
      <xdr:colOff>0</xdr:colOff>
      <xdr:row>3</xdr:row>
      <xdr:rowOff>3175</xdr:rowOff>
    </xdr:from>
    <xdr:to>
      <xdr:col>17</xdr:col>
      <xdr:colOff>0</xdr:colOff>
      <xdr:row>3</xdr:row>
      <xdr:rowOff>3175</xdr:rowOff>
    </xdr:to>
    <xdr:sp macro="" textlink="">
      <xdr:nvSpPr>
        <xdr:cNvPr id="8" name="Text Box 17"/>
        <xdr:cNvSpPr txBox="1">
          <a:spLocks noChangeArrowheads="1"/>
        </xdr:cNvSpPr>
      </xdr:nvSpPr>
      <xdr:spPr bwMode="auto">
        <a:xfrm>
          <a:off x="962025" y="1517650"/>
          <a:ext cx="5867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9" name="Text Box 18"/>
        <xdr:cNvSpPr txBox="1">
          <a:spLocks noChangeArrowheads="1"/>
        </xdr:cNvSpPr>
      </xdr:nvSpPr>
      <xdr:spPr bwMode="auto">
        <a:xfrm>
          <a:off x="923925" y="151765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10" name="Text Box 19"/>
        <xdr:cNvSpPr txBox="1">
          <a:spLocks noChangeArrowheads="1"/>
        </xdr:cNvSpPr>
      </xdr:nvSpPr>
      <xdr:spPr bwMode="auto">
        <a:xfrm>
          <a:off x="923925" y="151765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3175</xdr:rowOff>
    </xdr:from>
    <xdr:to>
      <xdr:col>5</xdr:col>
      <xdr:colOff>9525</xdr:colOff>
      <xdr:row>3</xdr:row>
      <xdr:rowOff>3175</xdr:rowOff>
    </xdr:to>
    <xdr:sp macro="" textlink="">
      <xdr:nvSpPr>
        <xdr:cNvPr id="11" name="Text Box 20"/>
        <xdr:cNvSpPr txBox="1">
          <a:spLocks noChangeArrowheads="1"/>
        </xdr:cNvSpPr>
      </xdr:nvSpPr>
      <xdr:spPr bwMode="auto">
        <a:xfrm>
          <a:off x="923925" y="151765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4</xdr:row>
      <xdr:rowOff>3175</xdr:rowOff>
    </xdr:from>
    <xdr:to>
      <xdr:col>5</xdr:col>
      <xdr:colOff>9525</xdr:colOff>
      <xdr:row>4</xdr:row>
      <xdr:rowOff>3175</xdr:rowOff>
    </xdr:to>
    <xdr:sp macro="" textlink="">
      <xdr:nvSpPr>
        <xdr:cNvPr id="12" name="Text Box 18"/>
        <xdr:cNvSpPr txBox="1">
          <a:spLocks noChangeArrowheads="1"/>
        </xdr:cNvSpPr>
      </xdr:nvSpPr>
      <xdr:spPr bwMode="auto">
        <a:xfrm>
          <a:off x="923925" y="1698625"/>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4</xdr:row>
      <xdr:rowOff>3175</xdr:rowOff>
    </xdr:from>
    <xdr:to>
      <xdr:col>5</xdr:col>
      <xdr:colOff>9525</xdr:colOff>
      <xdr:row>4</xdr:row>
      <xdr:rowOff>3175</xdr:rowOff>
    </xdr:to>
    <xdr:sp macro="" textlink="">
      <xdr:nvSpPr>
        <xdr:cNvPr id="13" name="Text Box 19"/>
        <xdr:cNvSpPr txBox="1">
          <a:spLocks noChangeArrowheads="1"/>
        </xdr:cNvSpPr>
      </xdr:nvSpPr>
      <xdr:spPr bwMode="auto">
        <a:xfrm>
          <a:off x="923925" y="1698625"/>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4</xdr:row>
      <xdr:rowOff>3175</xdr:rowOff>
    </xdr:from>
    <xdr:to>
      <xdr:col>5</xdr:col>
      <xdr:colOff>9525</xdr:colOff>
      <xdr:row>4</xdr:row>
      <xdr:rowOff>3175</xdr:rowOff>
    </xdr:to>
    <xdr:sp macro="" textlink="">
      <xdr:nvSpPr>
        <xdr:cNvPr id="14" name="Text Box 20"/>
        <xdr:cNvSpPr txBox="1">
          <a:spLocks noChangeArrowheads="1"/>
        </xdr:cNvSpPr>
      </xdr:nvSpPr>
      <xdr:spPr bwMode="auto">
        <a:xfrm>
          <a:off x="923925" y="1698625"/>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28575</xdr:colOff>
      <xdr:row>3</xdr:row>
      <xdr:rowOff>0</xdr:rowOff>
    </xdr:from>
    <xdr:to>
      <xdr:col>5</xdr:col>
      <xdr:colOff>9525</xdr:colOff>
      <xdr:row>3</xdr:row>
      <xdr:rowOff>0</xdr:rowOff>
    </xdr:to>
    <xdr:sp macro="" textlink="">
      <xdr:nvSpPr>
        <xdr:cNvPr id="3" name="Text Box 18"/>
        <xdr:cNvSpPr txBox="1">
          <a:spLocks noChangeArrowheads="1"/>
        </xdr:cNvSpPr>
      </xdr:nvSpPr>
      <xdr:spPr bwMode="auto">
        <a:xfrm>
          <a:off x="923925" y="67437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4" name="Text Box 19"/>
        <xdr:cNvSpPr txBox="1">
          <a:spLocks noChangeArrowheads="1"/>
        </xdr:cNvSpPr>
      </xdr:nvSpPr>
      <xdr:spPr bwMode="auto">
        <a:xfrm>
          <a:off x="923925" y="67437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5" name="Text Box 20"/>
        <xdr:cNvSpPr txBox="1">
          <a:spLocks noChangeArrowheads="1"/>
        </xdr:cNvSpPr>
      </xdr:nvSpPr>
      <xdr:spPr bwMode="auto">
        <a:xfrm>
          <a:off x="923925" y="67437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1"/>
  <sheetViews>
    <sheetView showGridLines="0" topLeftCell="D1" zoomScaleNormal="100" workbookViewId="0">
      <selection activeCell="K26" sqref="K26"/>
    </sheetView>
  </sheetViews>
  <sheetFormatPr defaultRowHeight="13.5"/>
  <cols>
    <col min="1" max="5" width="9.625" customWidth="1"/>
  </cols>
  <sheetData>
    <row r="1" spans="1:9" ht="21.75" customHeight="1">
      <c r="A1" s="42"/>
      <c r="B1" s="42"/>
      <c r="C1" s="42"/>
      <c r="D1" s="42"/>
    </row>
    <row r="2" spans="1:9" ht="21.75" customHeight="1"/>
    <row r="3" spans="1:9" ht="21.75" customHeight="1"/>
    <row r="4" spans="1:9" ht="21.75" customHeight="1"/>
    <row r="5" spans="1:9" ht="21.75" customHeight="1"/>
    <row r="6" spans="1:9" ht="21.75" customHeight="1"/>
    <row r="7" spans="1:9" ht="21.75" customHeight="1"/>
    <row r="8" spans="1:9" ht="21.75" customHeight="1"/>
    <row r="9" spans="1:9" ht="24">
      <c r="A9" s="91" t="s">
        <v>363</v>
      </c>
      <c r="B9" s="91"/>
      <c r="C9" s="91"/>
      <c r="D9" s="91"/>
      <c r="E9" s="91"/>
      <c r="F9" s="91"/>
      <c r="G9" s="91"/>
      <c r="H9" s="91"/>
      <c r="I9" s="91"/>
    </row>
    <row r="10" spans="1:9" ht="67.5" customHeight="1">
      <c r="A10" s="43"/>
    </row>
    <row r="11" spans="1:9" ht="24">
      <c r="A11" s="91" t="s">
        <v>225</v>
      </c>
      <c r="B11" s="91"/>
      <c r="C11" s="91"/>
      <c r="D11" s="91"/>
      <c r="E11" s="91"/>
      <c r="F11" s="91"/>
      <c r="G11" s="91"/>
      <c r="H11" s="91"/>
      <c r="I11" s="91"/>
    </row>
  </sheetData>
  <mergeCells count="2">
    <mergeCell ref="A9:I9"/>
    <mergeCell ref="A11:I11"/>
  </mergeCells>
  <phoneticPr fontId="9"/>
  <pageMargins left="0.74803149606299213" right="0.7480314960629921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94"/>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4" width="9.625" style="2" customWidth="1"/>
    <col min="15" max="16384" width="9" style="2"/>
  </cols>
  <sheetData>
    <row r="1" spans="1:14" ht="14.25">
      <c r="A1" s="17" t="s">
        <v>400</v>
      </c>
    </row>
    <row r="3" spans="1:14">
      <c r="A3" s="112" t="s">
        <v>67</v>
      </c>
      <c r="B3" s="113"/>
      <c r="C3" s="113"/>
      <c r="D3" s="113"/>
      <c r="E3" s="114"/>
      <c r="F3" s="121" t="s">
        <v>144</v>
      </c>
      <c r="G3" s="122" t="s">
        <v>132</v>
      </c>
      <c r="H3" s="122"/>
      <c r="I3" s="122" t="s">
        <v>133</v>
      </c>
      <c r="J3" s="122"/>
      <c r="K3" s="152" t="s">
        <v>277</v>
      </c>
      <c r="L3" s="152"/>
      <c r="M3" s="122" t="s">
        <v>7</v>
      </c>
      <c r="N3" s="122"/>
    </row>
    <row r="4" spans="1:14" ht="42" customHeight="1">
      <c r="A4" s="115"/>
      <c r="B4" s="116"/>
      <c r="C4" s="116"/>
      <c r="D4" s="116"/>
      <c r="E4" s="117"/>
      <c r="F4" s="99"/>
      <c r="G4" s="122"/>
      <c r="H4" s="122"/>
      <c r="I4" s="122"/>
      <c r="J4" s="122"/>
      <c r="K4" s="152"/>
      <c r="L4" s="152"/>
      <c r="M4" s="122"/>
      <c r="N4" s="122"/>
    </row>
    <row r="5" spans="1:14" ht="15" customHeight="1">
      <c r="A5" s="115"/>
      <c r="B5" s="116"/>
      <c r="C5" s="116"/>
      <c r="D5" s="116"/>
      <c r="E5" s="117"/>
      <c r="F5" s="99"/>
      <c r="G5" s="95" t="s">
        <v>134</v>
      </c>
      <c r="H5" s="153" t="s">
        <v>65</v>
      </c>
      <c r="I5" s="95" t="s">
        <v>134</v>
      </c>
      <c r="J5" s="153" t="s">
        <v>65</v>
      </c>
      <c r="K5" s="95" t="s">
        <v>134</v>
      </c>
      <c r="L5" s="153" t="s">
        <v>65</v>
      </c>
      <c r="M5" s="95" t="s">
        <v>134</v>
      </c>
      <c r="N5" s="153" t="s">
        <v>65</v>
      </c>
    </row>
    <row r="6" spans="1:14" ht="15" customHeight="1">
      <c r="A6" s="118"/>
      <c r="B6" s="119"/>
      <c r="C6" s="119"/>
      <c r="D6" s="119"/>
      <c r="E6" s="120"/>
      <c r="F6" s="99"/>
      <c r="G6" s="96"/>
      <c r="H6" s="154"/>
      <c r="I6" s="96"/>
      <c r="J6" s="154"/>
      <c r="K6" s="96"/>
      <c r="L6" s="154"/>
      <c r="M6" s="96"/>
      <c r="N6" s="154"/>
    </row>
    <row r="7" spans="1:14" ht="23.1" customHeight="1">
      <c r="A7" s="109" t="s">
        <v>68</v>
      </c>
      <c r="B7" s="110"/>
      <c r="C7" s="110"/>
      <c r="D7" s="110"/>
      <c r="E7" s="111"/>
      <c r="F7" s="12">
        <f>SUM(G7,I7,K7,M7)</f>
        <v>74740</v>
      </c>
      <c r="G7" s="13">
        <v>769</v>
      </c>
      <c r="H7" s="14">
        <f>IF(G7=0,0,G7/$F7*100)</f>
        <v>1.0289001873160291</v>
      </c>
      <c r="I7" s="13">
        <v>140</v>
      </c>
      <c r="J7" s="14">
        <f t="shared" ref="J7:J53" si="0">IF(I7=0,0,I7/$F7*100)</f>
        <v>0.18731602890018734</v>
      </c>
      <c r="K7" s="13">
        <v>65787</v>
      </c>
      <c r="L7" s="14">
        <f t="shared" ref="L7:N22" si="1">IF(K7=0,0,K7/$F7*100)</f>
        <v>88.021139951833021</v>
      </c>
      <c r="M7" s="13">
        <v>8044</v>
      </c>
      <c r="N7" s="14">
        <f>IF(M7=0,0,M7/$F7*100)</f>
        <v>10.762643831950761</v>
      </c>
    </row>
    <row r="8" spans="1:14" ht="23.1" customHeight="1">
      <c r="A8" s="103" t="s">
        <v>55</v>
      </c>
      <c r="B8" s="106" t="s">
        <v>92</v>
      </c>
      <c r="C8" s="107"/>
      <c r="D8" s="107"/>
      <c r="E8" s="108"/>
      <c r="F8" s="12">
        <f t="shared" ref="F8:F53" si="2">SUM(G8,I8,K8,M8)</f>
        <v>3660</v>
      </c>
      <c r="G8" s="13">
        <v>287</v>
      </c>
      <c r="H8" s="14">
        <f t="shared" ref="H8:H53" si="3">IF(G8=0,0,G8/$F8*100)</f>
        <v>7.8415300546448092</v>
      </c>
      <c r="I8" s="13">
        <v>108</v>
      </c>
      <c r="J8" s="14">
        <f t="shared" si="0"/>
        <v>2.9508196721311477</v>
      </c>
      <c r="K8" s="13">
        <v>2850</v>
      </c>
      <c r="L8" s="14">
        <f t="shared" si="1"/>
        <v>77.868852459016395</v>
      </c>
      <c r="M8" s="13">
        <v>415</v>
      </c>
      <c r="N8" s="14">
        <f t="shared" si="1"/>
        <v>11.33879781420765</v>
      </c>
    </row>
    <row r="9" spans="1:14" ht="23.1" customHeight="1">
      <c r="A9" s="104"/>
      <c r="B9" s="106" t="s">
        <v>93</v>
      </c>
      <c r="C9" s="107"/>
      <c r="D9" s="107"/>
      <c r="E9" s="108"/>
      <c r="F9" s="12">
        <f t="shared" si="2"/>
        <v>4515</v>
      </c>
      <c r="G9" s="13">
        <v>102</v>
      </c>
      <c r="H9" s="14">
        <f t="shared" si="3"/>
        <v>2.2591362126245849</v>
      </c>
      <c r="I9" s="13">
        <v>0</v>
      </c>
      <c r="J9" s="14">
        <f t="shared" si="0"/>
        <v>0</v>
      </c>
      <c r="K9" s="13">
        <v>3805</v>
      </c>
      <c r="L9" s="14">
        <f t="shared" si="1"/>
        <v>84.274640088593571</v>
      </c>
      <c r="M9" s="13">
        <v>608</v>
      </c>
      <c r="N9" s="14">
        <f t="shared" si="1"/>
        <v>13.466223698781837</v>
      </c>
    </row>
    <row r="10" spans="1:14" ht="23.1" customHeight="1">
      <c r="A10" s="104"/>
      <c r="B10" s="106" t="s">
        <v>94</v>
      </c>
      <c r="C10" s="107"/>
      <c r="D10" s="107"/>
      <c r="E10" s="108"/>
      <c r="F10" s="12">
        <f t="shared" si="2"/>
        <v>21565</v>
      </c>
      <c r="G10" s="34">
        <v>380</v>
      </c>
      <c r="H10" s="14">
        <f t="shared" si="3"/>
        <v>1.7621145374449341</v>
      </c>
      <c r="I10" s="13">
        <v>32</v>
      </c>
      <c r="J10" s="14">
        <f t="shared" si="0"/>
        <v>0.14838859262694182</v>
      </c>
      <c r="K10" s="13">
        <v>18792</v>
      </c>
      <c r="L10" s="14">
        <f t="shared" si="1"/>
        <v>87.141201020171579</v>
      </c>
      <c r="M10" s="13">
        <v>2361</v>
      </c>
      <c r="N10" s="14">
        <f t="shared" si="1"/>
        <v>10.948295849756549</v>
      </c>
    </row>
    <row r="11" spans="1:14" ht="23.1" customHeight="1">
      <c r="A11" s="104"/>
      <c r="B11" s="106" t="s">
        <v>95</v>
      </c>
      <c r="C11" s="107"/>
      <c r="D11" s="107"/>
      <c r="E11" s="108"/>
      <c r="F11" s="12">
        <f t="shared" si="2"/>
        <v>11224</v>
      </c>
      <c r="G11" s="13">
        <v>0</v>
      </c>
      <c r="H11" s="14">
        <f t="shared" si="3"/>
        <v>0</v>
      </c>
      <c r="I11" s="34">
        <v>0</v>
      </c>
      <c r="J11" s="14">
        <f t="shared" si="0"/>
        <v>0</v>
      </c>
      <c r="K11" s="13">
        <v>9761</v>
      </c>
      <c r="L11" s="14">
        <f t="shared" si="1"/>
        <v>86.965431218816818</v>
      </c>
      <c r="M11" s="13">
        <v>1463</v>
      </c>
      <c r="N11" s="14">
        <f t="shared" si="1"/>
        <v>13.034568781183179</v>
      </c>
    </row>
    <row r="12" spans="1:14" ht="23.1" customHeight="1">
      <c r="A12" s="105"/>
      <c r="B12" s="106" t="s">
        <v>96</v>
      </c>
      <c r="C12" s="107"/>
      <c r="D12" s="107"/>
      <c r="E12" s="108"/>
      <c r="F12" s="12">
        <f t="shared" si="2"/>
        <v>33776</v>
      </c>
      <c r="G12" s="13">
        <v>0</v>
      </c>
      <c r="H12" s="14">
        <f t="shared" si="3"/>
        <v>0</v>
      </c>
      <c r="I12" s="34">
        <v>0</v>
      </c>
      <c r="J12" s="14">
        <f t="shared" si="0"/>
        <v>0</v>
      </c>
      <c r="K12" s="13">
        <v>30579</v>
      </c>
      <c r="L12" s="14">
        <f t="shared" si="1"/>
        <v>90.534699194694454</v>
      </c>
      <c r="M12" s="13">
        <v>3197</v>
      </c>
      <c r="N12" s="14">
        <f t="shared" si="1"/>
        <v>9.4653008053055423</v>
      </c>
    </row>
    <row r="13" spans="1:14" ht="23.1" customHeight="1">
      <c r="A13" s="100" t="s">
        <v>61</v>
      </c>
      <c r="B13" s="100" t="s">
        <v>62</v>
      </c>
      <c r="C13" s="5"/>
      <c r="D13" s="10" t="s">
        <v>56</v>
      </c>
      <c r="E13" s="3"/>
      <c r="F13" s="12">
        <f t="shared" si="2"/>
        <v>32107</v>
      </c>
      <c r="G13" s="13">
        <v>447</v>
      </c>
      <c r="H13" s="14">
        <f t="shared" si="3"/>
        <v>1.3922197651602455</v>
      </c>
      <c r="I13" s="13">
        <v>0</v>
      </c>
      <c r="J13" s="14">
        <f>IF(I13=0,0,I13/$F13*100)</f>
        <v>0</v>
      </c>
      <c r="K13" s="13">
        <v>29276</v>
      </c>
      <c r="L13" s="14">
        <f t="shared" si="1"/>
        <v>91.182608153985115</v>
      </c>
      <c r="M13" s="13">
        <v>2384</v>
      </c>
      <c r="N13" s="14">
        <f t="shared" si="1"/>
        <v>7.425172080854642</v>
      </c>
    </row>
    <row r="14" spans="1:14" ht="23.1" customHeight="1">
      <c r="A14" s="101"/>
      <c r="B14" s="101"/>
      <c r="C14" s="5"/>
      <c r="D14" s="10" t="s">
        <v>69</v>
      </c>
      <c r="E14" s="3"/>
      <c r="F14" s="12">
        <f t="shared" si="2"/>
        <v>3745</v>
      </c>
      <c r="G14" s="13">
        <v>281</v>
      </c>
      <c r="H14" s="14">
        <f t="shared" si="3"/>
        <v>7.5033377837116149</v>
      </c>
      <c r="I14" s="34">
        <v>0</v>
      </c>
      <c r="J14" s="14">
        <f t="shared" si="0"/>
        <v>0</v>
      </c>
      <c r="K14" s="13">
        <v>2225</v>
      </c>
      <c r="L14" s="14">
        <f t="shared" si="1"/>
        <v>59.412550066755678</v>
      </c>
      <c r="M14" s="13">
        <v>1239</v>
      </c>
      <c r="N14" s="14">
        <f t="shared" si="1"/>
        <v>33.084112149532714</v>
      </c>
    </row>
    <row r="15" spans="1:14" ht="23.1" customHeight="1">
      <c r="A15" s="101"/>
      <c r="B15" s="101"/>
      <c r="C15" s="5"/>
      <c r="D15" s="10" t="s">
        <v>70</v>
      </c>
      <c r="E15" s="3"/>
      <c r="F15" s="12">
        <f t="shared" si="2"/>
        <v>205</v>
      </c>
      <c r="G15" s="34">
        <v>0</v>
      </c>
      <c r="H15" s="14">
        <f t="shared" si="3"/>
        <v>0</v>
      </c>
      <c r="I15" s="34">
        <v>0</v>
      </c>
      <c r="J15" s="14">
        <f t="shared" si="0"/>
        <v>0</v>
      </c>
      <c r="K15" s="13">
        <v>194</v>
      </c>
      <c r="L15" s="14">
        <f t="shared" si="1"/>
        <v>94.634146341463406</v>
      </c>
      <c r="M15" s="34">
        <v>11</v>
      </c>
      <c r="N15" s="14">
        <f t="shared" si="1"/>
        <v>5.3658536585365857</v>
      </c>
    </row>
    <row r="16" spans="1:14" ht="23.1" customHeight="1">
      <c r="A16" s="101"/>
      <c r="B16" s="101"/>
      <c r="C16" s="5"/>
      <c r="D16" s="10" t="s">
        <v>71</v>
      </c>
      <c r="E16" s="3"/>
      <c r="F16" s="12">
        <f t="shared" si="2"/>
        <v>1192</v>
      </c>
      <c r="G16" s="34">
        <v>122</v>
      </c>
      <c r="H16" s="14">
        <f t="shared" si="3"/>
        <v>10.234899328859061</v>
      </c>
      <c r="I16" s="34">
        <v>0</v>
      </c>
      <c r="J16" s="14">
        <f t="shared" si="0"/>
        <v>0</v>
      </c>
      <c r="K16" s="13">
        <v>873</v>
      </c>
      <c r="L16" s="14">
        <f t="shared" si="1"/>
        <v>73.238255033557039</v>
      </c>
      <c r="M16" s="13">
        <v>197</v>
      </c>
      <c r="N16" s="14">
        <f t="shared" si="1"/>
        <v>16.526845637583893</v>
      </c>
    </row>
    <row r="17" spans="1:14" ht="23.1" customHeight="1">
      <c r="A17" s="101"/>
      <c r="B17" s="101"/>
      <c r="C17" s="5"/>
      <c r="D17" s="10" t="s">
        <v>57</v>
      </c>
      <c r="E17" s="3"/>
      <c r="F17" s="12">
        <f t="shared" si="2"/>
        <v>10</v>
      </c>
      <c r="G17" s="13">
        <v>0</v>
      </c>
      <c r="H17" s="14">
        <f t="shared" si="3"/>
        <v>0</v>
      </c>
      <c r="I17" s="34">
        <v>0</v>
      </c>
      <c r="J17" s="14">
        <f t="shared" si="0"/>
        <v>0</v>
      </c>
      <c r="K17" s="13">
        <v>10</v>
      </c>
      <c r="L17" s="14">
        <f t="shared" si="1"/>
        <v>100</v>
      </c>
      <c r="M17" s="13">
        <v>0</v>
      </c>
      <c r="N17" s="14">
        <f t="shared" si="1"/>
        <v>0</v>
      </c>
    </row>
    <row r="18" spans="1:14" ht="23.1" customHeight="1">
      <c r="A18" s="101"/>
      <c r="B18" s="101"/>
      <c r="C18" s="5"/>
      <c r="D18" s="10" t="s">
        <v>72</v>
      </c>
      <c r="E18" s="3"/>
      <c r="F18" s="12">
        <f t="shared" si="2"/>
        <v>672</v>
      </c>
      <c r="G18" s="34">
        <v>8</v>
      </c>
      <c r="H18" s="14">
        <f t="shared" si="3"/>
        <v>1.1904761904761905</v>
      </c>
      <c r="I18" s="13">
        <v>0</v>
      </c>
      <c r="J18" s="14">
        <f t="shared" si="0"/>
        <v>0</v>
      </c>
      <c r="K18" s="13">
        <v>664</v>
      </c>
      <c r="L18" s="14">
        <f t="shared" si="1"/>
        <v>98.80952380952381</v>
      </c>
      <c r="M18" s="13">
        <v>0</v>
      </c>
      <c r="N18" s="14">
        <f t="shared" si="1"/>
        <v>0</v>
      </c>
    </row>
    <row r="19" spans="1:14" ht="23.1" customHeight="1">
      <c r="A19" s="101"/>
      <c r="B19" s="101"/>
      <c r="C19" s="5"/>
      <c r="D19" s="10" t="s">
        <v>73</v>
      </c>
      <c r="E19" s="3"/>
      <c r="F19" s="12">
        <f t="shared" si="2"/>
        <v>22</v>
      </c>
      <c r="G19" s="34">
        <v>0</v>
      </c>
      <c r="H19" s="14">
        <f t="shared" si="3"/>
        <v>0</v>
      </c>
      <c r="I19" s="34">
        <v>0</v>
      </c>
      <c r="J19" s="14">
        <f t="shared" si="0"/>
        <v>0</v>
      </c>
      <c r="K19" s="13">
        <v>22</v>
      </c>
      <c r="L19" s="14">
        <f t="shared" si="1"/>
        <v>100</v>
      </c>
      <c r="M19" s="34">
        <v>0</v>
      </c>
      <c r="N19" s="14">
        <f t="shared" si="1"/>
        <v>0</v>
      </c>
    </row>
    <row r="20" spans="1:14" ht="23.1" customHeight="1">
      <c r="A20" s="101"/>
      <c r="B20" s="101"/>
      <c r="C20" s="5"/>
      <c r="D20" s="10" t="s">
        <v>74</v>
      </c>
      <c r="E20" s="3"/>
      <c r="F20" s="12">
        <f t="shared" si="2"/>
        <v>600</v>
      </c>
      <c r="G20" s="34">
        <v>0</v>
      </c>
      <c r="H20" s="14">
        <f t="shared" si="3"/>
        <v>0</v>
      </c>
      <c r="I20" s="34">
        <v>0</v>
      </c>
      <c r="J20" s="14">
        <f t="shared" si="0"/>
        <v>0</v>
      </c>
      <c r="K20" s="13">
        <v>591</v>
      </c>
      <c r="L20" s="14">
        <f t="shared" si="1"/>
        <v>98.5</v>
      </c>
      <c r="M20" s="13">
        <v>9</v>
      </c>
      <c r="N20" s="14">
        <f t="shared" si="1"/>
        <v>1.5</v>
      </c>
    </row>
    <row r="21" spans="1:14" ht="23.1" customHeight="1">
      <c r="A21" s="101"/>
      <c r="B21" s="101"/>
      <c r="C21" s="5"/>
      <c r="D21" s="10" t="s">
        <v>75</v>
      </c>
      <c r="E21" s="3"/>
      <c r="F21" s="12">
        <f t="shared" si="2"/>
        <v>2433</v>
      </c>
      <c r="G21" s="34">
        <v>0</v>
      </c>
      <c r="H21" s="14">
        <f t="shared" si="3"/>
        <v>0</v>
      </c>
      <c r="I21" s="34">
        <v>0</v>
      </c>
      <c r="J21" s="14">
        <f t="shared" si="0"/>
        <v>0</v>
      </c>
      <c r="K21" s="13">
        <v>2433</v>
      </c>
      <c r="L21" s="14">
        <f t="shared" si="1"/>
        <v>100</v>
      </c>
      <c r="M21" s="13">
        <v>0</v>
      </c>
      <c r="N21" s="14">
        <f t="shared" si="1"/>
        <v>0</v>
      </c>
    </row>
    <row r="22" spans="1:14" ht="23.1" customHeight="1">
      <c r="A22" s="101"/>
      <c r="B22" s="101"/>
      <c r="C22" s="5"/>
      <c r="D22" s="10" t="s">
        <v>76</v>
      </c>
      <c r="E22" s="3"/>
      <c r="F22" s="12">
        <f t="shared" si="2"/>
        <v>0</v>
      </c>
      <c r="G22" s="34">
        <v>0</v>
      </c>
      <c r="H22" s="14">
        <f t="shared" si="3"/>
        <v>0</v>
      </c>
      <c r="I22" s="34">
        <v>0</v>
      </c>
      <c r="J22" s="14">
        <f t="shared" si="0"/>
        <v>0</v>
      </c>
      <c r="K22" s="13">
        <v>0</v>
      </c>
      <c r="L22" s="14">
        <f t="shared" si="1"/>
        <v>0</v>
      </c>
      <c r="M22" s="34">
        <v>0</v>
      </c>
      <c r="N22" s="14">
        <f t="shared" si="1"/>
        <v>0</v>
      </c>
    </row>
    <row r="23" spans="1:14" ht="23.1" customHeight="1">
      <c r="A23" s="101"/>
      <c r="B23" s="101"/>
      <c r="C23" s="5"/>
      <c r="D23" s="10" t="s">
        <v>77</v>
      </c>
      <c r="E23" s="3"/>
      <c r="F23" s="12">
        <f>SUM(G23,I23,K23,M23)</f>
        <v>1573</v>
      </c>
      <c r="G23" s="34">
        <v>0</v>
      </c>
      <c r="H23" s="14">
        <f t="shared" si="3"/>
        <v>0</v>
      </c>
      <c r="I23" s="34">
        <v>0</v>
      </c>
      <c r="J23" s="14">
        <f t="shared" si="0"/>
        <v>0</v>
      </c>
      <c r="K23" s="13">
        <v>1544</v>
      </c>
      <c r="L23" s="14">
        <f t="shared" ref="L23:N38" si="4">IF(K23=0,0,K23/$F23*100)</f>
        <v>98.156389065479971</v>
      </c>
      <c r="M23" s="34">
        <v>29</v>
      </c>
      <c r="N23" s="14">
        <f t="shared" si="4"/>
        <v>1.8436109345200253</v>
      </c>
    </row>
    <row r="24" spans="1:14" ht="23.1" customHeight="1">
      <c r="A24" s="101"/>
      <c r="B24" s="101"/>
      <c r="C24" s="5"/>
      <c r="D24" s="10" t="s">
        <v>78</v>
      </c>
      <c r="E24" s="3"/>
      <c r="F24" s="12">
        <f t="shared" si="2"/>
        <v>0</v>
      </c>
      <c r="G24" s="34">
        <v>0</v>
      </c>
      <c r="H24" s="14">
        <f t="shared" si="3"/>
        <v>0</v>
      </c>
      <c r="I24" s="34">
        <v>0</v>
      </c>
      <c r="J24" s="14">
        <f t="shared" si="0"/>
        <v>0</v>
      </c>
      <c r="K24" s="13">
        <v>0</v>
      </c>
      <c r="L24" s="14">
        <f t="shared" si="4"/>
        <v>0</v>
      </c>
      <c r="M24" s="34">
        <v>0</v>
      </c>
      <c r="N24" s="14">
        <f t="shared" si="4"/>
        <v>0</v>
      </c>
    </row>
    <row r="25" spans="1:14" ht="23.1" customHeight="1">
      <c r="A25" s="101"/>
      <c r="B25" s="101"/>
      <c r="C25" s="5"/>
      <c r="D25" s="11" t="s">
        <v>89</v>
      </c>
      <c r="E25" s="3"/>
      <c r="F25" s="12">
        <f t="shared" si="2"/>
        <v>201</v>
      </c>
      <c r="G25" s="13">
        <v>0</v>
      </c>
      <c r="H25" s="14">
        <f t="shared" si="3"/>
        <v>0</v>
      </c>
      <c r="I25" s="34">
        <v>0</v>
      </c>
      <c r="J25" s="14">
        <f t="shared" si="0"/>
        <v>0</v>
      </c>
      <c r="K25" s="13">
        <v>201</v>
      </c>
      <c r="L25" s="14">
        <f t="shared" si="4"/>
        <v>100</v>
      </c>
      <c r="M25" s="34">
        <v>0</v>
      </c>
      <c r="N25" s="14">
        <f t="shared" si="4"/>
        <v>0</v>
      </c>
    </row>
    <row r="26" spans="1:14" ht="23.1" customHeight="1">
      <c r="A26" s="101"/>
      <c r="B26" s="101"/>
      <c r="C26" s="5"/>
      <c r="D26" s="10" t="s">
        <v>79</v>
      </c>
      <c r="E26" s="3"/>
      <c r="F26" s="12">
        <f t="shared" si="2"/>
        <v>671</v>
      </c>
      <c r="G26" s="34">
        <v>5</v>
      </c>
      <c r="H26" s="14">
        <f t="shared" si="3"/>
        <v>0.7451564828614009</v>
      </c>
      <c r="I26" s="34">
        <v>0</v>
      </c>
      <c r="J26" s="14">
        <f t="shared" si="0"/>
        <v>0</v>
      </c>
      <c r="K26" s="13">
        <v>666</v>
      </c>
      <c r="L26" s="14">
        <f t="shared" si="4"/>
        <v>99.254843517138596</v>
      </c>
      <c r="M26" s="34">
        <v>0</v>
      </c>
      <c r="N26" s="14">
        <f t="shared" si="4"/>
        <v>0</v>
      </c>
    </row>
    <row r="27" spans="1:14" ht="23.1" customHeight="1">
      <c r="A27" s="101"/>
      <c r="B27" s="101"/>
      <c r="C27" s="5"/>
      <c r="D27" s="10" t="s">
        <v>80</v>
      </c>
      <c r="E27" s="3"/>
      <c r="F27" s="12">
        <f t="shared" si="2"/>
        <v>144</v>
      </c>
      <c r="G27" s="34">
        <v>0</v>
      </c>
      <c r="H27" s="14">
        <f t="shared" si="3"/>
        <v>0</v>
      </c>
      <c r="I27" s="34">
        <v>0</v>
      </c>
      <c r="J27" s="14">
        <f t="shared" si="0"/>
        <v>0</v>
      </c>
      <c r="K27" s="13">
        <v>144</v>
      </c>
      <c r="L27" s="14">
        <f t="shared" si="4"/>
        <v>100</v>
      </c>
      <c r="M27" s="34">
        <v>0</v>
      </c>
      <c r="N27" s="14">
        <f t="shared" si="4"/>
        <v>0</v>
      </c>
    </row>
    <row r="28" spans="1:14" ht="23.1" customHeight="1">
      <c r="A28" s="101"/>
      <c r="B28" s="101"/>
      <c r="C28" s="5"/>
      <c r="D28" s="10" t="s">
        <v>81</v>
      </c>
      <c r="E28" s="3"/>
      <c r="F28" s="12">
        <f t="shared" si="2"/>
        <v>201</v>
      </c>
      <c r="G28" s="34">
        <v>0</v>
      </c>
      <c r="H28" s="14">
        <f t="shared" si="3"/>
        <v>0</v>
      </c>
      <c r="I28" s="34">
        <v>0</v>
      </c>
      <c r="J28" s="14">
        <f t="shared" si="0"/>
        <v>0</v>
      </c>
      <c r="K28" s="13">
        <v>201</v>
      </c>
      <c r="L28" s="14">
        <f t="shared" si="4"/>
        <v>100</v>
      </c>
      <c r="M28" s="34">
        <v>0</v>
      </c>
      <c r="N28" s="14">
        <f t="shared" si="4"/>
        <v>0</v>
      </c>
    </row>
    <row r="29" spans="1:14" ht="23.1" customHeight="1">
      <c r="A29" s="101"/>
      <c r="B29" s="101"/>
      <c r="C29" s="5"/>
      <c r="D29" s="10" t="s">
        <v>82</v>
      </c>
      <c r="E29" s="3"/>
      <c r="F29" s="12">
        <f t="shared" si="2"/>
        <v>743</v>
      </c>
      <c r="G29" s="34">
        <v>16</v>
      </c>
      <c r="H29" s="14">
        <f t="shared" si="3"/>
        <v>2.1534320323014806</v>
      </c>
      <c r="I29" s="34">
        <v>0</v>
      </c>
      <c r="J29" s="14">
        <f t="shared" si="0"/>
        <v>0</v>
      </c>
      <c r="K29" s="13">
        <v>727</v>
      </c>
      <c r="L29" s="14">
        <f t="shared" si="4"/>
        <v>97.846567967698519</v>
      </c>
      <c r="M29" s="13">
        <v>0</v>
      </c>
      <c r="N29" s="14">
        <f t="shared" si="4"/>
        <v>0</v>
      </c>
    </row>
    <row r="30" spans="1:14" ht="23.1" customHeight="1">
      <c r="A30" s="101"/>
      <c r="B30" s="101"/>
      <c r="C30" s="5"/>
      <c r="D30" s="10" t="s">
        <v>83</v>
      </c>
      <c r="E30" s="3"/>
      <c r="F30" s="12">
        <f t="shared" si="2"/>
        <v>900</v>
      </c>
      <c r="G30" s="34">
        <v>0</v>
      </c>
      <c r="H30" s="14">
        <f t="shared" si="3"/>
        <v>0</v>
      </c>
      <c r="I30" s="34">
        <v>0</v>
      </c>
      <c r="J30" s="14">
        <f t="shared" si="0"/>
        <v>0</v>
      </c>
      <c r="K30" s="13">
        <v>900</v>
      </c>
      <c r="L30" s="14">
        <f t="shared" si="4"/>
        <v>100</v>
      </c>
      <c r="M30" s="34">
        <v>0</v>
      </c>
      <c r="N30" s="14">
        <f t="shared" si="4"/>
        <v>0</v>
      </c>
    </row>
    <row r="31" spans="1:14" ht="23.1" customHeight="1">
      <c r="A31" s="101"/>
      <c r="B31" s="101"/>
      <c r="C31" s="5"/>
      <c r="D31" s="10" t="s">
        <v>84</v>
      </c>
      <c r="E31" s="3"/>
      <c r="F31" s="12">
        <f t="shared" si="2"/>
        <v>3160</v>
      </c>
      <c r="G31" s="34">
        <v>0</v>
      </c>
      <c r="H31" s="14">
        <f t="shared" si="3"/>
        <v>0</v>
      </c>
      <c r="I31" s="34">
        <v>0</v>
      </c>
      <c r="J31" s="14">
        <f t="shared" si="0"/>
        <v>0</v>
      </c>
      <c r="K31" s="13">
        <v>3058</v>
      </c>
      <c r="L31" s="14">
        <f t="shared" si="4"/>
        <v>96.77215189873418</v>
      </c>
      <c r="M31" s="13">
        <v>102</v>
      </c>
      <c r="N31" s="14">
        <f t="shared" si="4"/>
        <v>3.2278481012658227</v>
      </c>
    </row>
    <row r="32" spans="1:14" ht="23.1" customHeight="1">
      <c r="A32" s="101"/>
      <c r="B32" s="101"/>
      <c r="C32" s="5"/>
      <c r="D32" s="10" t="s">
        <v>85</v>
      </c>
      <c r="E32" s="3"/>
      <c r="F32" s="12">
        <f t="shared" si="2"/>
        <v>2882</v>
      </c>
      <c r="G32" s="34">
        <v>15</v>
      </c>
      <c r="H32" s="14">
        <f t="shared" si="3"/>
        <v>0.52047189451769604</v>
      </c>
      <c r="I32" s="34">
        <v>0</v>
      </c>
      <c r="J32" s="14">
        <f t="shared" si="0"/>
        <v>0</v>
      </c>
      <c r="K32" s="13">
        <v>2867</v>
      </c>
      <c r="L32" s="14">
        <f t="shared" si="4"/>
        <v>99.479528105482302</v>
      </c>
      <c r="M32" s="34">
        <v>0</v>
      </c>
      <c r="N32" s="14">
        <f t="shared" si="4"/>
        <v>0</v>
      </c>
    </row>
    <row r="33" spans="1:14" ht="24" customHeight="1">
      <c r="A33" s="101"/>
      <c r="B33" s="101"/>
      <c r="C33" s="5"/>
      <c r="D33" s="10" t="s">
        <v>90</v>
      </c>
      <c r="E33" s="3"/>
      <c r="F33" s="12">
        <f t="shared" si="2"/>
        <v>6316</v>
      </c>
      <c r="G33" s="34">
        <v>0</v>
      </c>
      <c r="H33" s="14">
        <f t="shared" si="3"/>
        <v>0</v>
      </c>
      <c r="I33" s="34">
        <v>0</v>
      </c>
      <c r="J33" s="14">
        <f t="shared" si="0"/>
        <v>0</v>
      </c>
      <c r="K33" s="13">
        <v>6151</v>
      </c>
      <c r="L33" s="14">
        <f t="shared" si="4"/>
        <v>97.387587080430649</v>
      </c>
      <c r="M33" s="13">
        <v>165</v>
      </c>
      <c r="N33" s="14">
        <f t="shared" si="4"/>
        <v>2.6124129195693477</v>
      </c>
    </row>
    <row r="34" spans="1:14" ht="23.1" customHeight="1">
      <c r="A34" s="101"/>
      <c r="B34" s="101"/>
      <c r="C34" s="5"/>
      <c r="D34" s="10" t="s">
        <v>97</v>
      </c>
      <c r="E34" s="3"/>
      <c r="F34" s="12">
        <f t="shared" si="2"/>
        <v>1599</v>
      </c>
      <c r="G34" s="34">
        <v>0</v>
      </c>
      <c r="H34" s="14">
        <f t="shared" si="3"/>
        <v>0</v>
      </c>
      <c r="I34" s="34">
        <v>0</v>
      </c>
      <c r="J34" s="14">
        <f t="shared" si="0"/>
        <v>0</v>
      </c>
      <c r="K34" s="13">
        <v>1432</v>
      </c>
      <c r="L34" s="14">
        <f t="shared" si="4"/>
        <v>89.555972482801749</v>
      </c>
      <c r="M34" s="13">
        <v>167</v>
      </c>
      <c r="N34" s="14">
        <f t="shared" si="4"/>
        <v>10.444027517198249</v>
      </c>
    </row>
    <row r="35" spans="1:14" ht="23.1" customHeight="1">
      <c r="A35" s="101"/>
      <c r="B35" s="101"/>
      <c r="C35" s="5"/>
      <c r="D35" s="10" t="s">
        <v>86</v>
      </c>
      <c r="E35" s="3"/>
      <c r="F35" s="12">
        <f t="shared" si="2"/>
        <v>1946</v>
      </c>
      <c r="G35" s="34">
        <v>0</v>
      </c>
      <c r="H35" s="14">
        <f t="shared" si="3"/>
        <v>0</v>
      </c>
      <c r="I35" s="34">
        <v>0</v>
      </c>
      <c r="J35" s="14">
        <f t="shared" si="0"/>
        <v>0</v>
      </c>
      <c r="K35" s="13">
        <v>1946</v>
      </c>
      <c r="L35" s="14">
        <f t="shared" si="4"/>
        <v>100</v>
      </c>
      <c r="M35" s="34">
        <v>0</v>
      </c>
      <c r="N35" s="14">
        <f t="shared" si="4"/>
        <v>0</v>
      </c>
    </row>
    <row r="36" spans="1:14" ht="23.1" customHeight="1">
      <c r="A36" s="101"/>
      <c r="B36" s="101"/>
      <c r="C36" s="5"/>
      <c r="D36" s="10" t="s">
        <v>87</v>
      </c>
      <c r="E36" s="3"/>
      <c r="F36" s="12">
        <f t="shared" si="2"/>
        <v>2002</v>
      </c>
      <c r="G36" s="34">
        <v>0</v>
      </c>
      <c r="H36" s="14">
        <f t="shared" si="3"/>
        <v>0</v>
      </c>
      <c r="I36" s="34">
        <v>0</v>
      </c>
      <c r="J36" s="14">
        <f t="shared" si="0"/>
        <v>0</v>
      </c>
      <c r="K36" s="13">
        <v>1869</v>
      </c>
      <c r="L36" s="14">
        <f t="shared" si="4"/>
        <v>93.35664335664336</v>
      </c>
      <c r="M36" s="13">
        <v>133</v>
      </c>
      <c r="N36" s="14">
        <f t="shared" si="4"/>
        <v>6.6433566433566433</v>
      </c>
    </row>
    <row r="37" spans="1:14" ht="23.1" customHeight="1">
      <c r="A37" s="101"/>
      <c r="B37" s="102"/>
      <c r="C37" s="5"/>
      <c r="D37" s="10" t="s">
        <v>88</v>
      </c>
      <c r="E37" s="3"/>
      <c r="F37" s="12">
        <f t="shared" si="2"/>
        <v>890</v>
      </c>
      <c r="G37" s="34">
        <v>0</v>
      </c>
      <c r="H37" s="14">
        <f t="shared" si="3"/>
        <v>0</v>
      </c>
      <c r="I37" s="34">
        <v>0</v>
      </c>
      <c r="J37" s="14">
        <f t="shared" si="0"/>
        <v>0</v>
      </c>
      <c r="K37" s="13">
        <v>558</v>
      </c>
      <c r="L37" s="14">
        <f t="shared" si="4"/>
        <v>62.696629213483149</v>
      </c>
      <c r="M37" s="13">
        <v>332</v>
      </c>
      <c r="N37" s="14">
        <f t="shared" si="4"/>
        <v>37.303370786516851</v>
      </c>
    </row>
    <row r="38" spans="1:14" ht="23.1" customHeight="1">
      <c r="A38" s="101"/>
      <c r="B38" s="100" t="s">
        <v>63</v>
      </c>
      <c r="C38" s="5"/>
      <c r="D38" s="10" t="s">
        <v>56</v>
      </c>
      <c r="E38" s="3"/>
      <c r="F38" s="12">
        <f t="shared" si="2"/>
        <v>42633</v>
      </c>
      <c r="G38" s="13">
        <v>322</v>
      </c>
      <c r="H38" s="14">
        <f t="shared" si="3"/>
        <v>0.75528346585978001</v>
      </c>
      <c r="I38" s="13">
        <v>140</v>
      </c>
      <c r="J38" s="14">
        <f t="shared" si="0"/>
        <v>0.32838411559120873</v>
      </c>
      <c r="K38" s="13">
        <v>36511</v>
      </c>
      <c r="L38" s="14">
        <f t="shared" si="4"/>
        <v>85.640231745361575</v>
      </c>
      <c r="M38" s="13">
        <v>5660</v>
      </c>
      <c r="N38" s="14">
        <f t="shared" si="4"/>
        <v>13.276100673187438</v>
      </c>
    </row>
    <row r="39" spans="1:14" ht="23.1" customHeight="1">
      <c r="A39" s="101"/>
      <c r="B39" s="101"/>
      <c r="C39" s="5"/>
      <c r="D39" s="10" t="s">
        <v>98</v>
      </c>
      <c r="E39" s="3"/>
      <c r="F39" s="12">
        <f t="shared" si="2"/>
        <v>43</v>
      </c>
      <c r="G39" s="13">
        <v>7</v>
      </c>
      <c r="H39" s="14">
        <f t="shared" si="3"/>
        <v>16.279069767441861</v>
      </c>
      <c r="I39" s="34">
        <v>0</v>
      </c>
      <c r="J39" s="14">
        <f t="shared" si="0"/>
        <v>0</v>
      </c>
      <c r="K39" s="13">
        <v>10</v>
      </c>
      <c r="L39" s="14">
        <f t="shared" ref="L39:N53" si="5">IF(K39=0,0,K39/$F39*100)</f>
        <v>23.255813953488371</v>
      </c>
      <c r="M39" s="13">
        <v>26</v>
      </c>
      <c r="N39" s="14">
        <f t="shared" si="5"/>
        <v>60.465116279069761</v>
      </c>
    </row>
    <row r="40" spans="1:14" ht="23.1" customHeight="1">
      <c r="A40" s="101"/>
      <c r="B40" s="101"/>
      <c r="C40" s="5"/>
      <c r="D40" s="10" t="s">
        <v>58</v>
      </c>
      <c r="E40" s="3"/>
      <c r="F40" s="12">
        <f t="shared" si="2"/>
        <v>2027</v>
      </c>
      <c r="G40" s="13">
        <v>92</v>
      </c>
      <c r="H40" s="14">
        <f t="shared" si="3"/>
        <v>4.5387271830291072</v>
      </c>
      <c r="I40" s="13">
        <v>21</v>
      </c>
      <c r="J40" s="14">
        <f t="shared" si="0"/>
        <v>1.0360138135175136</v>
      </c>
      <c r="K40" s="13">
        <v>1457</v>
      </c>
      <c r="L40" s="14">
        <f t="shared" si="5"/>
        <v>71.879625061667483</v>
      </c>
      <c r="M40" s="13">
        <v>457</v>
      </c>
      <c r="N40" s="14">
        <f t="shared" si="5"/>
        <v>22.545633941785891</v>
      </c>
    </row>
    <row r="41" spans="1:14" ht="23.1" customHeight="1">
      <c r="A41" s="101"/>
      <c r="B41" s="101"/>
      <c r="C41" s="5"/>
      <c r="D41" s="10" t="s">
        <v>99</v>
      </c>
      <c r="E41" s="3"/>
      <c r="F41" s="12">
        <f t="shared" si="2"/>
        <v>848</v>
      </c>
      <c r="G41" s="34">
        <v>0</v>
      </c>
      <c r="H41" s="14">
        <f t="shared" si="3"/>
        <v>0</v>
      </c>
      <c r="I41" s="34">
        <v>0</v>
      </c>
      <c r="J41" s="14">
        <f t="shared" si="0"/>
        <v>0</v>
      </c>
      <c r="K41" s="13">
        <v>848</v>
      </c>
      <c r="L41" s="14">
        <f t="shared" si="5"/>
        <v>100</v>
      </c>
      <c r="M41" s="34">
        <v>0</v>
      </c>
      <c r="N41" s="14">
        <f t="shared" si="5"/>
        <v>0</v>
      </c>
    </row>
    <row r="42" spans="1:14" ht="23.1" customHeight="1">
      <c r="A42" s="101"/>
      <c r="B42" s="101"/>
      <c r="C42" s="5"/>
      <c r="D42" s="10" t="s">
        <v>59</v>
      </c>
      <c r="E42" s="3"/>
      <c r="F42" s="12">
        <f t="shared" si="2"/>
        <v>741</v>
      </c>
      <c r="G42" s="13">
        <v>0</v>
      </c>
      <c r="H42" s="14">
        <f t="shared" si="3"/>
        <v>0</v>
      </c>
      <c r="I42" s="34">
        <v>0</v>
      </c>
      <c r="J42" s="14">
        <f t="shared" si="0"/>
        <v>0</v>
      </c>
      <c r="K42" s="13">
        <v>688</v>
      </c>
      <c r="L42" s="14">
        <f t="shared" si="5"/>
        <v>92.847503373819166</v>
      </c>
      <c r="M42" s="13">
        <v>53</v>
      </c>
      <c r="N42" s="14">
        <f t="shared" si="5"/>
        <v>7.1524966261808363</v>
      </c>
    </row>
    <row r="43" spans="1:14" ht="23.1" customHeight="1">
      <c r="A43" s="101"/>
      <c r="B43" s="101"/>
      <c r="C43" s="5"/>
      <c r="D43" s="10" t="s">
        <v>100</v>
      </c>
      <c r="E43" s="3"/>
      <c r="F43" s="12">
        <f t="shared" si="2"/>
        <v>3305</v>
      </c>
      <c r="G43" s="13">
        <v>0</v>
      </c>
      <c r="H43" s="14">
        <f t="shared" si="3"/>
        <v>0</v>
      </c>
      <c r="I43" s="13">
        <v>14</v>
      </c>
      <c r="J43" s="14">
        <f t="shared" si="0"/>
        <v>0.42360060514372161</v>
      </c>
      <c r="K43" s="13">
        <v>3083</v>
      </c>
      <c r="L43" s="14">
        <f t="shared" si="5"/>
        <v>93.282904689863841</v>
      </c>
      <c r="M43" s="13">
        <v>208</v>
      </c>
      <c r="N43" s="14">
        <f t="shared" si="5"/>
        <v>6.2934947049924359</v>
      </c>
    </row>
    <row r="44" spans="1:14" ht="23.1" customHeight="1">
      <c r="A44" s="101"/>
      <c r="B44" s="101"/>
      <c r="C44" s="5"/>
      <c r="D44" s="10" t="s">
        <v>101</v>
      </c>
      <c r="E44" s="3"/>
      <c r="F44" s="12">
        <f t="shared" si="2"/>
        <v>6491</v>
      </c>
      <c r="G44" s="13">
        <v>67</v>
      </c>
      <c r="H44" s="14">
        <f t="shared" si="3"/>
        <v>1.0321984285934371</v>
      </c>
      <c r="I44" s="13">
        <v>12</v>
      </c>
      <c r="J44" s="14">
        <f t="shared" si="0"/>
        <v>0.18487136034509322</v>
      </c>
      <c r="K44" s="13">
        <v>5085</v>
      </c>
      <c r="L44" s="14">
        <f t="shared" si="5"/>
        <v>78.339238946233252</v>
      </c>
      <c r="M44" s="13">
        <v>1327</v>
      </c>
      <c r="N44" s="14">
        <f t="shared" si="5"/>
        <v>20.443691264828225</v>
      </c>
    </row>
    <row r="45" spans="1:14" ht="23.1" customHeight="1">
      <c r="A45" s="101"/>
      <c r="B45" s="101"/>
      <c r="C45" s="5"/>
      <c r="D45" s="10" t="s">
        <v>102</v>
      </c>
      <c r="E45" s="3"/>
      <c r="F45" s="12">
        <f t="shared" si="2"/>
        <v>1366</v>
      </c>
      <c r="G45" s="34">
        <v>0</v>
      </c>
      <c r="H45" s="14">
        <f t="shared" si="3"/>
        <v>0</v>
      </c>
      <c r="I45" s="34">
        <v>0</v>
      </c>
      <c r="J45" s="14">
        <f t="shared" si="0"/>
        <v>0</v>
      </c>
      <c r="K45" s="13">
        <v>1366</v>
      </c>
      <c r="L45" s="14">
        <f t="shared" si="5"/>
        <v>100</v>
      </c>
      <c r="M45" s="34">
        <v>0</v>
      </c>
      <c r="N45" s="14">
        <f t="shared" si="5"/>
        <v>0</v>
      </c>
    </row>
    <row r="46" spans="1:14" ht="23.1" customHeight="1">
      <c r="A46" s="101"/>
      <c r="B46" s="101"/>
      <c r="C46" s="5"/>
      <c r="D46" s="10" t="s">
        <v>103</v>
      </c>
      <c r="E46" s="3"/>
      <c r="F46" s="12">
        <f t="shared" si="2"/>
        <v>320</v>
      </c>
      <c r="G46" s="13">
        <v>0</v>
      </c>
      <c r="H46" s="14">
        <f t="shared" si="3"/>
        <v>0</v>
      </c>
      <c r="I46" s="34">
        <v>0</v>
      </c>
      <c r="J46" s="14">
        <f t="shared" si="0"/>
        <v>0</v>
      </c>
      <c r="K46" s="13">
        <v>320</v>
      </c>
      <c r="L46" s="14">
        <f t="shared" si="5"/>
        <v>100</v>
      </c>
      <c r="M46" s="34">
        <v>0</v>
      </c>
      <c r="N46" s="14">
        <f t="shared" si="5"/>
        <v>0</v>
      </c>
    </row>
    <row r="47" spans="1:14" ht="24" customHeight="1">
      <c r="A47" s="101"/>
      <c r="B47" s="101"/>
      <c r="C47" s="5"/>
      <c r="D47" s="11" t="s">
        <v>104</v>
      </c>
      <c r="E47" s="3"/>
      <c r="F47" s="12">
        <f t="shared" si="2"/>
        <v>397</v>
      </c>
      <c r="G47" s="34">
        <v>0</v>
      </c>
      <c r="H47" s="14">
        <f t="shared" si="3"/>
        <v>0</v>
      </c>
      <c r="I47" s="34">
        <v>11</v>
      </c>
      <c r="J47" s="14">
        <f t="shared" si="0"/>
        <v>2.770780856423174</v>
      </c>
      <c r="K47" s="13">
        <v>377</v>
      </c>
      <c r="L47" s="14">
        <f t="shared" si="5"/>
        <v>94.962216624685141</v>
      </c>
      <c r="M47" s="34">
        <v>9</v>
      </c>
      <c r="N47" s="14">
        <f t="shared" si="5"/>
        <v>2.2670025188916876</v>
      </c>
    </row>
    <row r="48" spans="1:14" ht="23.1" customHeight="1">
      <c r="A48" s="101"/>
      <c r="B48" s="101"/>
      <c r="C48" s="5"/>
      <c r="D48" s="10" t="s">
        <v>105</v>
      </c>
      <c r="E48" s="3"/>
      <c r="F48" s="12">
        <f t="shared" si="2"/>
        <v>1424</v>
      </c>
      <c r="G48" s="13">
        <v>35</v>
      </c>
      <c r="H48" s="14">
        <f t="shared" si="3"/>
        <v>2.457865168539326</v>
      </c>
      <c r="I48" s="13">
        <v>21</v>
      </c>
      <c r="J48" s="14">
        <f t="shared" si="0"/>
        <v>1.4747191011235954</v>
      </c>
      <c r="K48" s="13">
        <v>836</v>
      </c>
      <c r="L48" s="14">
        <f t="shared" si="5"/>
        <v>58.707865168539328</v>
      </c>
      <c r="M48" s="13">
        <v>532</v>
      </c>
      <c r="N48" s="14">
        <f t="shared" si="5"/>
        <v>37.359550561797754</v>
      </c>
    </row>
    <row r="49" spans="1:14" ht="23.1" customHeight="1">
      <c r="A49" s="101"/>
      <c r="B49" s="101"/>
      <c r="C49" s="5"/>
      <c r="D49" s="10" t="s">
        <v>106</v>
      </c>
      <c r="E49" s="3"/>
      <c r="F49" s="12">
        <f t="shared" si="2"/>
        <v>430</v>
      </c>
      <c r="G49" s="13">
        <v>0</v>
      </c>
      <c r="H49" s="14">
        <f t="shared" si="3"/>
        <v>0</v>
      </c>
      <c r="I49" s="34">
        <v>0</v>
      </c>
      <c r="J49" s="14">
        <f t="shared" si="0"/>
        <v>0</v>
      </c>
      <c r="K49" s="13">
        <v>213</v>
      </c>
      <c r="L49" s="14">
        <f t="shared" si="5"/>
        <v>49.534883720930232</v>
      </c>
      <c r="M49" s="13">
        <v>217</v>
      </c>
      <c r="N49" s="14">
        <f t="shared" si="5"/>
        <v>50.465116279069768</v>
      </c>
    </row>
    <row r="50" spans="1:14" ht="23.1" customHeight="1">
      <c r="A50" s="101"/>
      <c r="B50" s="101"/>
      <c r="C50" s="5"/>
      <c r="D50" s="10" t="s">
        <v>107</v>
      </c>
      <c r="E50" s="3"/>
      <c r="F50" s="12">
        <f t="shared" si="2"/>
        <v>4284</v>
      </c>
      <c r="G50" s="34">
        <v>96</v>
      </c>
      <c r="H50" s="14">
        <f t="shared" si="3"/>
        <v>2.2408963585434174</v>
      </c>
      <c r="I50" s="34">
        <v>0</v>
      </c>
      <c r="J50" s="14">
        <f t="shared" si="0"/>
        <v>0</v>
      </c>
      <c r="K50" s="13">
        <v>4164</v>
      </c>
      <c r="L50" s="14">
        <f t="shared" si="5"/>
        <v>97.198879551820724</v>
      </c>
      <c r="M50" s="34">
        <v>24</v>
      </c>
      <c r="N50" s="14">
        <f t="shared" si="5"/>
        <v>0.56022408963585435</v>
      </c>
    </row>
    <row r="51" spans="1:14" ht="23.1" customHeight="1">
      <c r="A51" s="101"/>
      <c r="B51" s="101"/>
      <c r="C51" s="5"/>
      <c r="D51" s="10" t="s">
        <v>108</v>
      </c>
      <c r="E51" s="3"/>
      <c r="F51" s="12">
        <f t="shared" si="2"/>
        <v>13642</v>
      </c>
      <c r="G51" s="13">
        <v>5</v>
      </c>
      <c r="H51" s="14">
        <f t="shared" si="3"/>
        <v>3.6651517372819235E-2</v>
      </c>
      <c r="I51" s="13">
        <v>40</v>
      </c>
      <c r="J51" s="14">
        <f t="shared" si="0"/>
        <v>0.29321213898255388</v>
      </c>
      <c r="K51" s="13">
        <v>11548</v>
      </c>
      <c r="L51" s="14">
        <f t="shared" si="5"/>
        <v>84.650344524263303</v>
      </c>
      <c r="M51" s="13">
        <v>2049</v>
      </c>
      <c r="N51" s="14">
        <f t="shared" si="5"/>
        <v>15.019791819381323</v>
      </c>
    </row>
    <row r="52" spans="1:14" ht="23.1" customHeight="1">
      <c r="A52" s="101"/>
      <c r="B52" s="101"/>
      <c r="C52" s="5"/>
      <c r="D52" s="10" t="s">
        <v>60</v>
      </c>
      <c r="E52" s="3"/>
      <c r="F52" s="12">
        <f t="shared" si="2"/>
        <v>1914</v>
      </c>
      <c r="G52" s="34">
        <v>0</v>
      </c>
      <c r="H52" s="14">
        <f t="shared" si="3"/>
        <v>0</v>
      </c>
      <c r="I52" s="34">
        <v>0</v>
      </c>
      <c r="J52" s="14">
        <f t="shared" si="0"/>
        <v>0</v>
      </c>
      <c r="K52" s="13">
        <v>1700</v>
      </c>
      <c r="L52" s="14">
        <f t="shared" si="5"/>
        <v>88.819226750261237</v>
      </c>
      <c r="M52" s="34">
        <v>214</v>
      </c>
      <c r="N52" s="14">
        <f t="shared" si="5"/>
        <v>11.180773249738767</v>
      </c>
    </row>
    <row r="53" spans="1:14" ht="24" customHeight="1">
      <c r="A53" s="102"/>
      <c r="B53" s="102"/>
      <c r="C53" s="5"/>
      <c r="D53" s="11" t="s">
        <v>91</v>
      </c>
      <c r="E53" s="3"/>
      <c r="F53" s="12">
        <f t="shared" si="2"/>
        <v>5401</v>
      </c>
      <c r="G53" s="13">
        <v>20</v>
      </c>
      <c r="H53" s="14">
        <f t="shared" si="3"/>
        <v>0.37030179596371043</v>
      </c>
      <c r="I53" s="34">
        <v>21</v>
      </c>
      <c r="J53" s="14">
        <f t="shared" si="0"/>
        <v>0.38881688576189594</v>
      </c>
      <c r="K53" s="13">
        <v>4816</v>
      </c>
      <c r="L53" s="14">
        <f t="shared" si="5"/>
        <v>89.168672468061473</v>
      </c>
      <c r="M53" s="13">
        <v>544</v>
      </c>
      <c r="N53" s="14">
        <f t="shared" si="5"/>
        <v>10.072208850212924</v>
      </c>
    </row>
    <row r="55" spans="1:14">
      <c r="D55" s="18"/>
    </row>
    <row r="65" spans="4:4">
      <c r="D65" s="18"/>
    </row>
    <row r="69" spans="4:4">
      <c r="D69" s="18"/>
    </row>
    <row r="73" spans="4:4">
      <c r="D73" s="18"/>
    </row>
    <row r="75" spans="4:4">
      <c r="D75" s="18"/>
    </row>
    <row r="77" spans="4:4">
      <c r="D77" s="18"/>
    </row>
    <row r="79" spans="4:4">
      <c r="D79" s="18"/>
    </row>
    <row r="81" spans="4:4" ht="13.5" customHeight="1">
      <c r="D81" s="19"/>
    </row>
    <row r="82" spans="4:4" ht="13.5" customHeight="1"/>
    <row r="83" spans="4:4">
      <c r="D83" s="18"/>
    </row>
    <row r="85" spans="4:4">
      <c r="D85" s="18"/>
    </row>
    <row r="87" spans="4:4">
      <c r="D87" s="18"/>
    </row>
    <row r="89" spans="4:4">
      <c r="D89" s="18"/>
    </row>
    <row r="93" spans="4:4" ht="12.75" customHeight="1"/>
    <row r="94" spans="4:4" ht="12.75" customHeight="1"/>
  </sheetData>
  <mergeCells count="24">
    <mergeCell ref="A13:A53"/>
    <mergeCell ref="B13:B37"/>
    <mergeCell ref="B38:B53"/>
    <mergeCell ref="B8:E8"/>
    <mergeCell ref="B9:E9"/>
    <mergeCell ref="A8:A12"/>
    <mergeCell ref="B10:E10"/>
    <mergeCell ref="B11:E11"/>
    <mergeCell ref="B12:E12"/>
    <mergeCell ref="G3:H4"/>
    <mergeCell ref="A3:E6"/>
    <mergeCell ref="F3:F6"/>
    <mergeCell ref="A7:E7"/>
    <mergeCell ref="M3:N4"/>
    <mergeCell ref="G5:G6"/>
    <mergeCell ref="H5:H6"/>
    <mergeCell ref="I5:I6"/>
    <mergeCell ref="J5:J6"/>
    <mergeCell ref="M5:M6"/>
    <mergeCell ref="K3:L4"/>
    <mergeCell ref="I3:J4"/>
    <mergeCell ref="N5:N6"/>
    <mergeCell ref="K5:K6"/>
    <mergeCell ref="L5:L6"/>
  </mergeCells>
  <phoneticPr fontId="9"/>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95"/>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0" width="15.625" style="2" customWidth="1"/>
    <col min="11" max="16384" width="9" style="2"/>
  </cols>
  <sheetData>
    <row r="1" spans="1:10" ht="14.25">
      <c r="A1" s="17" t="s">
        <v>401</v>
      </c>
    </row>
    <row r="3" spans="1:10" ht="14.25" customHeight="1">
      <c r="A3" s="112" t="s">
        <v>67</v>
      </c>
      <c r="B3" s="113"/>
      <c r="C3" s="113"/>
      <c r="D3" s="113"/>
      <c r="E3" s="114"/>
      <c r="F3" s="155" t="s">
        <v>224</v>
      </c>
      <c r="G3" s="156" t="s">
        <v>278</v>
      </c>
      <c r="H3" s="156" t="s">
        <v>279</v>
      </c>
      <c r="I3" s="156" t="s">
        <v>280</v>
      </c>
      <c r="J3" s="152" t="s">
        <v>281</v>
      </c>
    </row>
    <row r="4" spans="1:10" ht="24.75" customHeight="1">
      <c r="A4" s="115"/>
      <c r="B4" s="116"/>
      <c r="C4" s="116"/>
      <c r="D4" s="116"/>
      <c r="E4" s="117"/>
      <c r="F4" s="122"/>
      <c r="G4" s="157"/>
      <c r="H4" s="157"/>
      <c r="I4" s="157"/>
      <c r="J4" s="122"/>
    </row>
    <row r="5" spans="1:10" ht="15" customHeight="1">
      <c r="A5" s="115"/>
      <c r="B5" s="116"/>
      <c r="C5" s="116"/>
      <c r="D5" s="116"/>
      <c r="E5" s="117"/>
      <c r="F5" s="122"/>
      <c r="G5" s="157"/>
      <c r="H5" s="157"/>
      <c r="I5" s="157"/>
      <c r="J5" s="122"/>
    </row>
    <row r="6" spans="1:10" ht="15" customHeight="1">
      <c r="A6" s="118"/>
      <c r="B6" s="119"/>
      <c r="C6" s="119"/>
      <c r="D6" s="119"/>
      <c r="E6" s="120"/>
      <c r="F6" s="122"/>
      <c r="G6" s="158"/>
      <c r="H6" s="158"/>
      <c r="I6" s="158"/>
      <c r="J6" s="122"/>
    </row>
    <row r="7" spans="1:10" ht="23.1" customHeight="1">
      <c r="A7" s="109" t="s">
        <v>68</v>
      </c>
      <c r="B7" s="110"/>
      <c r="C7" s="110"/>
      <c r="D7" s="110"/>
      <c r="E7" s="111"/>
      <c r="F7" s="12">
        <f>SUM(F8:F12)</f>
        <v>794</v>
      </c>
      <c r="G7" s="12">
        <f>SUM(G8:G12)</f>
        <v>64889</v>
      </c>
      <c r="H7" s="27">
        <v>17.129535514493984</v>
      </c>
      <c r="I7" s="27">
        <v>8.7924919631986942</v>
      </c>
      <c r="J7" s="35">
        <f>I7/H7*100</f>
        <v>51.329424290337677</v>
      </c>
    </row>
    <row r="8" spans="1:10" ht="23.1" customHeight="1">
      <c r="A8" s="103" t="s">
        <v>55</v>
      </c>
      <c r="B8" s="106" t="s">
        <v>92</v>
      </c>
      <c r="C8" s="107"/>
      <c r="D8" s="107"/>
      <c r="E8" s="108"/>
      <c r="F8" s="12">
        <v>237</v>
      </c>
      <c r="G8" s="13">
        <v>2414</v>
      </c>
      <c r="H8" s="27">
        <v>15.147812758906383</v>
      </c>
      <c r="I8" s="27">
        <v>7.8181110190555101</v>
      </c>
      <c r="J8" s="35">
        <f t="shared" ref="J8:J53" si="0">I8/H8*100</f>
        <v>51.612144561654517</v>
      </c>
    </row>
    <row r="9" spans="1:10" ht="23.1" customHeight="1">
      <c r="A9" s="104"/>
      <c r="B9" s="106" t="s">
        <v>93</v>
      </c>
      <c r="C9" s="107"/>
      <c r="D9" s="107"/>
      <c r="E9" s="108"/>
      <c r="F9" s="12">
        <v>123</v>
      </c>
      <c r="G9" s="13">
        <v>3738</v>
      </c>
      <c r="H9" s="27">
        <v>16.222629748528625</v>
      </c>
      <c r="I9" s="27">
        <v>6.4824681647940077</v>
      </c>
      <c r="J9" s="35">
        <f t="shared" si="0"/>
        <v>39.95941635407145</v>
      </c>
    </row>
    <row r="10" spans="1:10" ht="23.1" customHeight="1">
      <c r="A10" s="104"/>
      <c r="B10" s="106" t="s">
        <v>94</v>
      </c>
      <c r="C10" s="107"/>
      <c r="D10" s="107"/>
      <c r="E10" s="108"/>
      <c r="F10" s="12">
        <v>183</v>
      </c>
      <c r="G10" s="13">
        <v>18759</v>
      </c>
      <c r="H10" s="27">
        <v>17.107900740977666</v>
      </c>
      <c r="I10" s="27">
        <v>9.2469390692467588</v>
      </c>
      <c r="J10" s="35">
        <f t="shared" si="0"/>
        <v>54.050693941063422</v>
      </c>
    </row>
    <row r="11" spans="1:10" ht="23.1" customHeight="1">
      <c r="A11" s="104"/>
      <c r="B11" s="106" t="s">
        <v>95</v>
      </c>
      <c r="C11" s="107"/>
      <c r="D11" s="107"/>
      <c r="E11" s="108"/>
      <c r="F11" s="12">
        <v>74</v>
      </c>
      <c r="G11" s="13">
        <v>10009</v>
      </c>
      <c r="H11" s="27">
        <v>18.054425017484267</v>
      </c>
      <c r="I11" s="27">
        <v>9.3363213108202636</v>
      </c>
      <c r="J11" s="35">
        <f t="shared" si="0"/>
        <v>51.712094413301912</v>
      </c>
    </row>
    <row r="12" spans="1:10" ht="23.1" customHeight="1">
      <c r="A12" s="105"/>
      <c r="B12" s="106" t="s">
        <v>96</v>
      </c>
      <c r="C12" s="107"/>
      <c r="D12" s="107"/>
      <c r="E12" s="108"/>
      <c r="F12" s="12">
        <v>177</v>
      </c>
      <c r="G12" s="13">
        <v>29969</v>
      </c>
      <c r="H12" s="27">
        <v>17.106929493810274</v>
      </c>
      <c r="I12" s="27">
        <v>8.6930179518836148</v>
      </c>
      <c r="J12" s="35">
        <f t="shared" si="0"/>
        <v>50.815770036516327</v>
      </c>
    </row>
    <row r="13" spans="1:10" ht="23.1" customHeight="1">
      <c r="A13" s="100" t="s">
        <v>61</v>
      </c>
      <c r="B13" s="100" t="s">
        <v>62</v>
      </c>
      <c r="C13" s="5"/>
      <c r="D13" s="10" t="s">
        <v>56</v>
      </c>
      <c r="E13" s="3"/>
      <c r="F13" s="12">
        <f>SUM(F14:F37)</f>
        <v>190</v>
      </c>
      <c r="G13" s="12">
        <f>SUM(G14:G37)</f>
        <v>28542</v>
      </c>
      <c r="H13" s="27">
        <v>18.29857613341742</v>
      </c>
      <c r="I13" s="27">
        <v>10.576284773316516</v>
      </c>
      <c r="J13" s="35">
        <f t="shared" si="0"/>
        <v>57.798402980665699</v>
      </c>
    </row>
    <row r="14" spans="1:10" ht="23.1" customHeight="1">
      <c r="A14" s="101"/>
      <c r="B14" s="101"/>
      <c r="C14" s="5"/>
      <c r="D14" s="10" t="s">
        <v>69</v>
      </c>
      <c r="E14" s="3"/>
      <c r="F14" s="12">
        <v>26</v>
      </c>
      <c r="G14" s="13">
        <v>3174</v>
      </c>
      <c r="H14" s="27">
        <v>17.600340264650285</v>
      </c>
      <c r="I14" s="27">
        <v>8.3156710775047262</v>
      </c>
      <c r="J14" s="35">
        <f t="shared" si="0"/>
        <v>47.247217681390417</v>
      </c>
    </row>
    <row r="15" spans="1:10" ht="23.1" customHeight="1">
      <c r="A15" s="101"/>
      <c r="B15" s="101"/>
      <c r="C15" s="5"/>
      <c r="D15" s="10" t="s">
        <v>70</v>
      </c>
      <c r="E15" s="3"/>
      <c r="F15" s="12">
        <v>4</v>
      </c>
      <c r="G15" s="13">
        <v>191</v>
      </c>
      <c r="H15" s="27">
        <v>18.626178010471204</v>
      </c>
      <c r="I15" s="27">
        <v>10.680628272251308</v>
      </c>
      <c r="J15" s="35">
        <f t="shared" si="0"/>
        <v>57.342028333708114</v>
      </c>
    </row>
    <row r="16" spans="1:10" ht="23.1" customHeight="1">
      <c r="A16" s="101"/>
      <c r="B16" s="101"/>
      <c r="C16" s="5"/>
      <c r="D16" s="10" t="s">
        <v>71</v>
      </c>
      <c r="E16" s="3"/>
      <c r="F16" s="12">
        <v>13</v>
      </c>
      <c r="G16" s="13">
        <v>1076</v>
      </c>
      <c r="H16" s="27">
        <v>16.582249070631971</v>
      </c>
      <c r="I16" s="27">
        <v>5.2543215613382896</v>
      </c>
      <c r="J16" s="35">
        <f t="shared" si="0"/>
        <v>31.686422866750735</v>
      </c>
    </row>
    <row r="17" spans="1:10" ht="23.1" customHeight="1">
      <c r="A17" s="101"/>
      <c r="B17" s="101"/>
      <c r="C17" s="5"/>
      <c r="D17" s="10" t="s">
        <v>57</v>
      </c>
      <c r="E17" s="3"/>
      <c r="F17" s="12">
        <v>1</v>
      </c>
      <c r="G17" s="13">
        <v>10</v>
      </c>
      <c r="H17" s="27">
        <v>10</v>
      </c>
      <c r="I17" s="27">
        <v>10</v>
      </c>
      <c r="J17" s="35">
        <f t="shared" si="0"/>
        <v>100</v>
      </c>
    </row>
    <row r="18" spans="1:10" ht="23.1" customHeight="1">
      <c r="A18" s="101"/>
      <c r="B18" s="101"/>
      <c r="C18" s="5"/>
      <c r="D18" s="10" t="s">
        <v>72</v>
      </c>
      <c r="E18" s="3"/>
      <c r="F18" s="12">
        <v>5</v>
      </c>
      <c r="G18" s="13">
        <v>678</v>
      </c>
      <c r="H18" s="27">
        <v>17.927138643067845</v>
      </c>
      <c r="I18" s="27">
        <v>10.595575221238938</v>
      </c>
      <c r="J18" s="35">
        <f t="shared" si="0"/>
        <v>59.103549273526077</v>
      </c>
    </row>
    <row r="19" spans="1:10" ht="23.1" customHeight="1">
      <c r="A19" s="101"/>
      <c r="B19" s="101"/>
      <c r="C19" s="5"/>
      <c r="D19" s="10" t="s">
        <v>73</v>
      </c>
      <c r="E19" s="3"/>
      <c r="F19" s="12">
        <v>0</v>
      </c>
      <c r="G19" s="13">
        <v>0</v>
      </c>
      <c r="H19" s="27">
        <v>0</v>
      </c>
      <c r="I19" s="27">
        <v>0</v>
      </c>
      <c r="J19" s="35">
        <v>0</v>
      </c>
    </row>
    <row r="20" spans="1:10" ht="23.1" customHeight="1">
      <c r="A20" s="101"/>
      <c r="B20" s="101"/>
      <c r="C20" s="5"/>
      <c r="D20" s="10" t="s">
        <v>74</v>
      </c>
      <c r="E20" s="3"/>
      <c r="F20" s="12">
        <v>5</v>
      </c>
      <c r="G20" s="13">
        <v>241</v>
      </c>
      <c r="H20" s="27">
        <v>16.811618257261411</v>
      </c>
      <c r="I20" s="27">
        <v>7.569460580912863</v>
      </c>
      <c r="J20" s="35">
        <f t="shared" si="0"/>
        <v>45.025175239411588</v>
      </c>
    </row>
    <row r="21" spans="1:10" ht="23.1" customHeight="1">
      <c r="A21" s="101"/>
      <c r="B21" s="101"/>
      <c r="C21" s="5"/>
      <c r="D21" s="10" t="s">
        <v>75</v>
      </c>
      <c r="E21" s="3"/>
      <c r="F21" s="12">
        <v>10</v>
      </c>
      <c r="G21" s="13">
        <v>1838</v>
      </c>
      <c r="H21" s="27">
        <v>17.644396082698584</v>
      </c>
      <c r="I21" s="27">
        <v>9.859956474428726</v>
      </c>
      <c r="J21" s="35">
        <f t="shared" si="0"/>
        <v>55.881518575164044</v>
      </c>
    </row>
    <row r="22" spans="1:10" ht="23.1" customHeight="1">
      <c r="A22" s="101"/>
      <c r="B22" s="101"/>
      <c r="C22" s="5"/>
      <c r="D22" s="10" t="s">
        <v>76</v>
      </c>
      <c r="E22" s="3"/>
      <c r="F22" s="12">
        <v>0</v>
      </c>
      <c r="G22" s="13">
        <v>0</v>
      </c>
      <c r="H22" s="27">
        <v>0</v>
      </c>
      <c r="I22" s="27">
        <v>0</v>
      </c>
      <c r="J22" s="35">
        <v>0</v>
      </c>
    </row>
    <row r="23" spans="1:10" ht="23.1" customHeight="1">
      <c r="A23" s="101"/>
      <c r="B23" s="101"/>
      <c r="C23" s="5"/>
      <c r="D23" s="10" t="s">
        <v>77</v>
      </c>
      <c r="E23" s="3"/>
      <c r="F23" s="12">
        <v>8</v>
      </c>
      <c r="G23" s="13">
        <v>1535</v>
      </c>
      <c r="H23" s="27">
        <v>17.859022801302931</v>
      </c>
      <c r="I23" s="27">
        <v>11.534853420195439</v>
      </c>
      <c r="J23" s="35">
        <f t="shared" si="0"/>
        <v>64.58837949047188</v>
      </c>
    </row>
    <row r="24" spans="1:10" ht="23.1" customHeight="1">
      <c r="A24" s="101"/>
      <c r="B24" s="101"/>
      <c r="C24" s="5"/>
      <c r="D24" s="10" t="s">
        <v>78</v>
      </c>
      <c r="E24" s="3"/>
      <c r="F24" s="12">
        <v>0</v>
      </c>
      <c r="G24" s="13">
        <v>0</v>
      </c>
      <c r="H24" s="27">
        <v>0</v>
      </c>
      <c r="I24" s="27">
        <v>0</v>
      </c>
      <c r="J24" s="35">
        <v>0</v>
      </c>
    </row>
    <row r="25" spans="1:10" ht="23.1" customHeight="1">
      <c r="A25" s="101"/>
      <c r="B25" s="101"/>
      <c r="C25" s="5"/>
      <c r="D25" s="11" t="s">
        <v>89</v>
      </c>
      <c r="E25" s="3"/>
      <c r="F25" s="12">
        <v>3</v>
      </c>
      <c r="G25" s="13">
        <v>198</v>
      </c>
      <c r="H25" s="27">
        <v>18.690909090909091</v>
      </c>
      <c r="I25" s="27">
        <v>11.890909090909089</v>
      </c>
      <c r="J25" s="35">
        <f t="shared" si="0"/>
        <v>63.618677042801544</v>
      </c>
    </row>
    <row r="26" spans="1:10" ht="23.1" customHeight="1">
      <c r="A26" s="101"/>
      <c r="B26" s="101"/>
      <c r="C26" s="5"/>
      <c r="D26" s="10" t="s">
        <v>79</v>
      </c>
      <c r="E26" s="3"/>
      <c r="F26" s="12">
        <v>6</v>
      </c>
      <c r="G26" s="13">
        <v>691</v>
      </c>
      <c r="H26" s="27">
        <v>19.095571635311146</v>
      </c>
      <c r="I26" s="27">
        <v>14.274645441389289</v>
      </c>
      <c r="J26" s="35">
        <f t="shared" si="0"/>
        <v>74.753695327941401</v>
      </c>
    </row>
    <row r="27" spans="1:10" ht="23.1" customHeight="1">
      <c r="A27" s="101"/>
      <c r="B27" s="101"/>
      <c r="C27" s="5"/>
      <c r="D27" s="10" t="s">
        <v>80</v>
      </c>
      <c r="E27" s="3"/>
      <c r="F27" s="12">
        <v>1</v>
      </c>
      <c r="G27" s="13">
        <v>118</v>
      </c>
      <c r="H27" s="27">
        <v>16</v>
      </c>
      <c r="I27" s="27">
        <v>3</v>
      </c>
      <c r="J27" s="35">
        <f t="shared" si="0"/>
        <v>18.75</v>
      </c>
    </row>
    <row r="28" spans="1:10" ht="23.1" customHeight="1">
      <c r="A28" s="101"/>
      <c r="B28" s="101"/>
      <c r="C28" s="5"/>
      <c r="D28" s="10" t="s">
        <v>81</v>
      </c>
      <c r="E28" s="3"/>
      <c r="F28" s="12">
        <v>2</v>
      </c>
      <c r="G28" s="13">
        <v>157</v>
      </c>
      <c r="H28" s="27">
        <v>17.439490445859871</v>
      </c>
      <c r="I28" s="27">
        <v>13.318471337579618</v>
      </c>
      <c r="J28" s="35">
        <f t="shared" si="0"/>
        <v>76.369612856099351</v>
      </c>
    </row>
    <row r="29" spans="1:10" ht="23.1" customHeight="1">
      <c r="A29" s="101"/>
      <c r="B29" s="101"/>
      <c r="C29" s="5"/>
      <c r="D29" s="10" t="s">
        <v>82</v>
      </c>
      <c r="E29" s="3"/>
      <c r="F29" s="12">
        <v>10</v>
      </c>
      <c r="G29" s="13">
        <v>537</v>
      </c>
      <c r="H29" s="27">
        <v>18.337057728119181</v>
      </c>
      <c r="I29" s="27">
        <v>7.8249534450651765</v>
      </c>
      <c r="J29" s="35">
        <f t="shared" si="0"/>
        <v>42.672895298060318</v>
      </c>
    </row>
    <row r="30" spans="1:10" ht="23.1" customHeight="1">
      <c r="A30" s="101"/>
      <c r="B30" s="101"/>
      <c r="C30" s="5"/>
      <c r="D30" s="10" t="s">
        <v>83</v>
      </c>
      <c r="E30" s="3"/>
      <c r="F30" s="12">
        <v>3</v>
      </c>
      <c r="G30" s="13">
        <v>859</v>
      </c>
      <c r="H30" s="27">
        <v>18.563911525029106</v>
      </c>
      <c r="I30" s="27">
        <v>16.894994179278228</v>
      </c>
      <c r="J30" s="35">
        <f t="shared" si="0"/>
        <v>91.009883108413163</v>
      </c>
    </row>
    <row r="31" spans="1:10" ht="23.1" customHeight="1">
      <c r="A31" s="101"/>
      <c r="B31" s="101"/>
      <c r="C31" s="5"/>
      <c r="D31" s="10" t="s">
        <v>84</v>
      </c>
      <c r="E31" s="3"/>
      <c r="F31" s="12">
        <v>26</v>
      </c>
      <c r="G31" s="13">
        <v>2840</v>
      </c>
      <c r="H31" s="27">
        <v>18.598017605633803</v>
      </c>
      <c r="I31" s="27">
        <v>9.2231830985915497</v>
      </c>
      <c r="J31" s="35">
        <f t="shared" si="0"/>
        <v>49.59229146980492</v>
      </c>
    </row>
    <row r="32" spans="1:10" ht="23.1" customHeight="1">
      <c r="A32" s="101"/>
      <c r="B32" s="101"/>
      <c r="C32" s="5"/>
      <c r="D32" s="10" t="s">
        <v>85</v>
      </c>
      <c r="E32" s="3"/>
      <c r="F32" s="12">
        <v>7</v>
      </c>
      <c r="G32" s="13">
        <v>2641</v>
      </c>
      <c r="H32" s="27">
        <v>19.082699734948882</v>
      </c>
      <c r="I32" s="27">
        <v>11.192336236274137</v>
      </c>
      <c r="J32" s="35">
        <f t="shared" si="0"/>
        <v>58.651744206696335</v>
      </c>
    </row>
    <row r="33" spans="1:10" ht="24" customHeight="1">
      <c r="A33" s="101"/>
      <c r="B33" s="101"/>
      <c r="C33" s="5"/>
      <c r="D33" s="10" t="s">
        <v>90</v>
      </c>
      <c r="E33" s="3"/>
      <c r="F33" s="12">
        <v>25</v>
      </c>
      <c r="G33" s="13">
        <v>6222</v>
      </c>
      <c r="H33" s="27">
        <v>18.510360012857603</v>
      </c>
      <c r="I33" s="27">
        <v>11.693873352619736</v>
      </c>
      <c r="J33" s="35">
        <f t="shared" si="0"/>
        <v>63.174748327406803</v>
      </c>
    </row>
    <row r="34" spans="1:10" ht="23.1" customHeight="1">
      <c r="A34" s="101"/>
      <c r="B34" s="101"/>
      <c r="C34" s="5"/>
      <c r="D34" s="10" t="s">
        <v>97</v>
      </c>
      <c r="E34" s="3"/>
      <c r="F34" s="12">
        <v>13</v>
      </c>
      <c r="G34" s="13">
        <v>1477</v>
      </c>
      <c r="H34" s="27">
        <v>19.237779282329047</v>
      </c>
      <c r="I34" s="27">
        <v>10.411983750846311</v>
      </c>
      <c r="J34" s="35">
        <f t="shared" si="0"/>
        <v>54.122586594026934</v>
      </c>
    </row>
    <row r="35" spans="1:10" ht="23.1" customHeight="1">
      <c r="A35" s="101"/>
      <c r="B35" s="101"/>
      <c r="C35" s="5"/>
      <c r="D35" s="10" t="s">
        <v>86</v>
      </c>
      <c r="E35" s="3"/>
      <c r="F35" s="12">
        <v>8</v>
      </c>
      <c r="G35" s="13">
        <v>1795</v>
      </c>
      <c r="H35" s="27">
        <v>19.077771587743733</v>
      </c>
      <c r="I35" s="27">
        <v>10.820551532033425</v>
      </c>
      <c r="J35" s="35">
        <f t="shared" si="0"/>
        <v>56.718110300602135</v>
      </c>
    </row>
    <row r="36" spans="1:10" ht="23.1" customHeight="1">
      <c r="A36" s="101"/>
      <c r="B36" s="101"/>
      <c r="C36" s="5"/>
      <c r="D36" s="10" t="s">
        <v>87</v>
      </c>
      <c r="E36" s="3"/>
      <c r="F36" s="12">
        <v>12</v>
      </c>
      <c r="G36" s="13">
        <v>1967</v>
      </c>
      <c r="H36" s="27">
        <v>17.822775800711746</v>
      </c>
      <c r="I36" s="27">
        <v>11.512425012709711</v>
      </c>
      <c r="J36" s="35">
        <f t="shared" si="0"/>
        <v>64.593894584310291</v>
      </c>
    </row>
    <row r="37" spans="1:10" ht="23.1" customHeight="1">
      <c r="A37" s="101"/>
      <c r="B37" s="102"/>
      <c r="C37" s="5"/>
      <c r="D37" s="10" t="s">
        <v>88</v>
      </c>
      <c r="E37" s="3"/>
      <c r="F37" s="12">
        <v>2</v>
      </c>
      <c r="G37" s="13">
        <v>297</v>
      </c>
      <c r="H37" s="27">
        <v>18.335016835016834</v>
      </c>
      <c r="I37" s="27">
        <v>11.810437710437711</v>
      </c>
      <c r="J37" s="35">
        <f t="shared" si="0"/>
        <v>64.414654301717022</v>
      </c>
    </row>
    <row r="38" spans="1:10" ht="23.1" customHeight="1">
      <c r="A38" s="101"/>
      <c r="B38" s="100" t="s">
        <v>63</v>
      </c>
      <c r="C38" s="5"/>
      <c r="D38" s="10" t="s">
        <v>56</v>
      </c>
      <c r="E38" s="3"/>
      <c r="F38" s="12">
        <f>SUM(F39:F53)</f>
        <v>604</v>
      </c>
      <c r="G38" s="12">
        <f>SUM(G39:G53)</f>
        <v>36347</v>
      </c>
      <c r="H38" s="27">
        <v>16.211529699837676</v>
      </c>
      <c r="I38" s="27">
        <v>7.3917432250254489</v>
      </c>
      <c r="J38" s="35">
        <f t="shared" si="0"/>
        <v>45.595593764970012</v>
      </c>
    </row>
    <row r="39" spans="1:10" ht="23.1" customHeight="1">
      <c r="A39" s="101"/>
      <c r="B39" s="101"/>
      <c r="C39" s="5"/>
      <c r="D39" s="10" t="s">
        <v>98</v>
      </c>
      <c r="E39" s="3"/>
      <c r="F39" s="12">
        <v>4</v>
      </c>
      <c r="G39" s="13">
        <v>36</v>
      </c>
      <c r="H39" s="27">
        <v>15.5</v>
      </c>
      <c r="I39" s="27">
        <v>5.6944444444444446</v>
      </c>
      <c r="J39" s="35">
        <f t="shared" si="0"/>
        <v>36.738351254480293</v>
      </c>
    </row>
    <row r="40" spans="1:10" ht="23.1" customHeight="1">
      <c r="A40" s="101"/>
      <c r="B40" s="101"/>
      <c r="C40" s="5"/>
      <c r="D40" s="10" t="s">
        <v>58</v>
      </c>
      <c r="E40" s="3"/>
      <c r="F40" s="12">
        <v>58</v>
      </c>
      <c r="G40" s="13">
        <v>1560</v>
      </c>
      <c r="H40" s="27">
        <v>16.723525641025642</v>
      </c>
      <c r="I40" s="27">
        <v>7.9114743589743597</v>
      </c>
      <c r="J40" s="35">
        <f t="shared" si="0"/>
        <v>47.307454951760725</v>
      </c>
    </row>
    <row r="41" spans="1:10" ht="23.1" customHeight="1">
      <c r="A41" s="101"/>
      <c r="B41" s="101"/>
      <c r="C41" s="5"/>
      <c r="D41" s="10" t="s">
        <v>99</v>
      </c>
      <c r="E41" s="3"/>
      <c r="F41" s="12">
        <v>15</v>
      </c>
      <c r="G41" s="13">
        <v>609</v>
      </c>
      <c r="H41" s="27">
        <v>19.706765188834154</v>
      </c>
      <c r="I41" s="27">
        <v>12.049589490968799</v>
      </c>
      <c r="J41" s="35">
        <f t="shared" si="0"/>
        <v>61.144431242302986</v>
      </c>
    </row>
    <row r="42" spans="1:10" ht="23.1" customHeight="1">
      <c r="A42" s="101"/>
      <c r="B42" s="101"/>
      <c r="C42" s="5"/>
      <c r="D42" s="10" t="s">
        <v>59</v>
      </c>
      <c r="E42" s="3"/>
      <c r="F42" s="12">
        <v>8</v>
      </c>
      <c r="G42" s="13">
        <v>677</v>
      </c>
      <c r="H42" s="27">
        <v>17.561299852289512</v>
      </c>
      <c r="I42" s="27">
        <v>8.1435745937961599</v>
      </c>
      <c r="J42" s="35">
        <f t="shared" si="0"/>
        <v>46.372276894608468</v>
      </c>
    </row>
    <row r="43" spans="1:10" ht="23.1" customHeight="1">
      <c r="A43" s="101"/>
      <c r="B43" s="101"/>
      <c r="C43" s="5"/>
      <c r="D43" s="10" t="s">
        <v>100</v>
      </c>
      <c r="E43" s="3"/>
      <c r="F43" s="12">
        <v>32</v>
      </c>
      <c r="G43" s="13">
        <v>3076</v>
      </c>
      <c r="H43" s="27">
        <v>13.662522756827048</v>
      </c>
      <c r="I43" s="27">
        <v>8.214752925877761</v>
      </c>
      <c r="J43" s="35">
        <f t="shared" si="0"/>
        <v>60.126179272220561</v>
      </c>
    </row>
    <row r="44" spans="1:10" ht="23.1" customHeight="1">
      <c r="A44" s="101"/>
      <c r="B44" s="101"/>
      <c r="C44" s="5"/>
      <c r="D44" s="10" t="s">
        <v>101</v>
      </c>
      <c r="E44" s="3"/>
      <c r="F44" s="12">
        <v>160</v>
      </c>
      <c r="G44" s="13">
        <v>5462</v>
      </c>
      <c r="H44" s="27">
        <v>16.642156719150499</v>
      </c>
      <c r="I44" s="27">
        <v>6.5098125228853894</v>
      </c>
      <c r="J44" s="35">
        <f t="shared" si="0"/>
        <v>39.116399591372698</v>
      </c>
    </row>
    <row r="45" spans="1:10" ht="23.1" customHeight="1">
      <c r="A45" s="101"/>
      <c r="B45" s="101"/>
      <c r="C45" s="5"/>
      <c r="D45" s="10" t="s">
        <v>102</v>
      </c>
      <c r="E45" s="3"/>
      <c r="F45" s="12">
        <v>17</v>
      </c>
      <c r="G45" s="13">
        <v>1660</v>
      </c>
      <c r="H45" s="27">
        <v>18.090903614457833</v>
      </c>
      <c r="I45" s="27">
        <v>4.9622891566265057</v>
      </c>
      <c r="J45" s="35">
        <f t="shared" si="0"/>
        <v>27.429747360218968</v>
      </c>
    </row>
    <row r="46" spans="1:10" ht="23.1" customHeight="1">
      <c r="A46" s="101"/>
      <c r="B46" s="101"/>
      <c r="C46" s="5"/>
      <c r="D46" s="10" t="s">
        <v>103</v>
      </c>
      <c r="E46" s="3"/>
      <c r="F46" s="12">
        <v>10</v>
      </c>
      <c r="G46" s="13">
        <v>305</v>
      </c>
      <c r="H46" s="27">
        <v>16.16</v>
      </c>
      <c r="I46" s="27">
        <v>4.5691803278688523</v>
      </c>
      <c r="J46" s="35">
        <f t="shared" si="0"/>
        <v>28.274630741762703</v>
      </c>
    </row>
    <row r="47" spans="1:10" ht="24" customHeight="1">
      <c r="A47" s="101"/>
      <c r="B47" s="101"/>
      <c r="C47" s="5"/>
      <c r="D47" s="11" t="s">
        <v>104</v>
      </c>
      <c r="E47" s="3"/>
      <c r="F47" s="12">
        <v>16</v>
      </c>
      <c r="G47" s="13">
        <v>321</v>
      </c>
      <c r="H47" s="27">
        <v>15.020560747663552</v>
      </c>
      <c r="I47" s="27">
        <v>9.7323987538940813</v>
      </c>
      <c r="J47" s="35">
        <f t="shared" si="0"/>
        <v>64.793844367015097</v>
      </c>
    </row>
    <row r="48" spans="1:10" ht="23.1" customHeight="1">
      <c r="A48" s="101"/>
      <c r="B48" s="101"/>
      <c r="C48" s="5"/>
      <c r="D48" s="10" t="s">
        <v>105</v>
      </c>
      <c r="E48" s="3"/>
      <c r="F48" s="12">
        <v>35</v>
      </c>
      <c r="G48" s="13">
        <v>881</v>
      </c>
      <c r="H48" s="27">
        <v>13.780817253121452</v>
      </c>
      <c r="I48" s="27">
        <v>4.5523836549375707</v>
      </c>
      <c r="J48" s="35">
        <f t="shared" si="0"/>
        <v>33.034206689784121</v>
      </c>
    </row>
    <row r="49" spans="1:10" ht="23.1" customHeight="1">
      <c r="A49" s="101"/>
      <c r="B49" s="101"/>
      <c r="C49" s="5"/>
      <c r="D49" s="10" t="s">
        <v>106</v>
      </c>
      <c r="E49" s="3"/>
      <c r="F49" s="12">
        <v>14</v>
      </c>
      <c r="G49" s="13">
        <v>305</v>
      </c>
      <c r="H49" s="27">
        <v>14.757967213114751</v>
      </c>
      <c r="I49" s="27">
        <v>7.6383606557377046</v>
      </c>
      <c r="J49" s="35">
        <f t="shared" si="0"/>
        <v>51.757539134182593</v>
      </c>
    </row>
    <row r="50" spans="1:10" ht="23.1" customHeight="1">
      <c r="A50" s="101"/>
      <c r="B50" s="101"/>
      <c r="C50" s="5"/>
      <c r="D50" s="10" t="s">
        <v>107</v>
      </c>
      <c r="E50" s="3"/>
      <c r="F50" s="12">
        <v>37</v>
      </c>
      <c r="G50" s="13">
        <v>3040</v>
      </c>
      <c r="H50" s="27">
        <v>18.485605263157893</v>
      </c>
      <c r="I50" s="27">
        <v>7.3063552631578945</v>
      </c>
      <c r="J50" s="35">
        <f t="shared" si="0"/>
        <v>39.524566056376727</v>
      </c>
    </row>
    <row r="51" spans="1:10" ht="23.1" customHeight="1">
      <c r="A51" s="101"/>
      <c r="B51" s="101"/>
      <c r="C51" s="5"/>
      <c r="D51" s="10" t="s">
        <v>108</v>
      </c>
      <c r="E51" s="3"/>
      <c r="F51" s="12">
        <v>124</v>
      </c>
      <c r="G51" s="13">
        <v>12114</v>
      </c>
      <c r="H51" s="27">
        <v>16.653881459468387</v>
      </c>
      <c r="I51" s="27">
        <v>8.1834195971603094</v>
      </c>
      <c r="J51" s="35">
        <f t="shared" si="0"/>
        <v>49.138212116357494</v>
      </c>
    </row>
    <row r="52" spans="1:10" ht="23.1" customHeight="1">
      <c r="A52" s="101"/>
      <c r="B52" s="101"/>
      <c r="C52" s="5"/>
      <c r="D52" s="10" t="s">
        <v>60</v>
      </c>
      <c r="E52" s="3"/>
      <c r="F52" s="12">
        <v>18</v>
      </c>
      <c r="G52" s="13">
        <v>1723</v>
      </c>
      <c r="H52" s="27">
        <v>16.592936738247243</v>
      </c>
      <c r="I52" s="27">
        <v>10.981892048752174</v>
      </c>
      <c r="J52" s="35">
        <f t="shared" si="0"/>
        <v>66.18413739527233</v>
      </c>
    </row>
    <row r="53" spans="1:10" ht="24" customHeight="1">
      <c r="A53" s="102"/>
      <c r="B53" s="102"/>
      <c r="C53" s="5"/>
      <c r="D53" s="11" t="s">
        <v>91</v>
      </c>
      <c r="E53" s="3"/>
      <c r="F53" s="12">
        <v>56</v>
      </c>
      <c r="G53" s="13">
        <v>4578</v>
      </c>
      <c r="H53" s="27">
        <v>13.722935779816515</v>
      </c>
      <c r="I53" s="27">
        <v>5.0418741808650065</v>
      </c>
      <c r="J53" s="35">
        <f t="shared" si="0"/>
        <v>36.740492426412999</v>
      </c>
    </row>
    <row r="55" spans="1:10" ht="12.75" customHeight="1"/>
    <row r="56" spans="1:10">
      <c r="D56" s="18"/>
    </row>
    <row r="66" spans="4:4">
      <c r="D66" s="18"/>
    </row>
    <row r="70" spans="4:4">
      <c r="D70" s="18"/>
    </row>
    <row r="74" spans="4:4">
      <c r="D74" s="18"/>
    </row>
    <row r="76" spans="4:4">
      <c r="D76" s="18"/>
    </row>
    <row r="78" spans="4:4">
      <c r="D78" s="18"/>
    </row>
    <row r="80" spans="4:4">
      <c r="D80" s="18"/>
    </row>
    <row r="82" spans="4:4" ht="13.5" customHeight="1">
      <c r="D82" s="19"/>
    </row>
    <row r="83" spans="4:4" ht="13.5" customHeight="1"/>
    <row r="84" spans="4:4">
      <c r="D84" s="18"/>
    </row>
    <row r="86" spans="4:4">
      <c r="D86" s="18"/>
    </row>
    <row r="88" spans="4:4">
      <c r="D88" s="18"/>
    </row>
    <row r="90" spans="4:4">
      <c r="D90" s="18"/>
    </row>
    <row r="94" spans="4:4" ht="12.75" customHeight="1"/>
    <row r="95" spans="4:4" ht="12.75" customHeight="1"/>
  </sheetData>
  <mergeCells count="16">
    <mergeCell ref="A13:A53"/>
    <mergeCell ref="B13:B37"/>
    <mergeCell ref="B38:B53"/>
    <mergeCell ref="A7:E7"/>
    <mergeCell ref="A8:A12"/>
    <mergeCell ref="B8:E8"/>
    <mergeCell ref="B9:E9"/>
    <mergeCell ref="B10:E10"/>
    <mergeCell ref="B11:E11"/>
    <mergeCell ref="B12:E12"/>
    <mergeCell ref="J3:J6"/>
    <mergeCell ref="A3:E6"/>
    <mergeCell ref="F3:F6"/>
    <mergeCell ref="G3:G6"/>
    <mergeCell ref="H3:H6"/>
    <mergeCell ref="I3:I6"/>
  </mergeCells>
  <phoneticPr fontId="9"/>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5" width="10.125" style="2" customWidth="1"/>
    <col min="16" max="16384" width="9" style="2"/>
  </cols>
  <sheetData>
    <row r="1" spans="1:15" ht="14.25">
      <c r="A1" s="17" t="s">
        <v>402</v>
      </c>
    </row>
    <row r="2" spans="1:15">
      <c r="O2" s="1" t="s">
        <v>252</v>
      </c>
    </row>
    <row r="3" spans="1:15" ht="13.5" customHeight="1">
      <c r="A3" s="159" t="s">
        <v>67</v>
      </c>
      <c r="B3" s="160"/>
      <c r="C3" s="160"/>
      <c r="D3" s="160"/>
      <c r="E3" s="161"/>
      <c r="F3" s="121" t="s">
        <v>143</v>
      </c>
      <c r="G3" s="179" t="s">
        <v>135</v>
      </c>
      <c r="H3" s="156" t="s">
        <v>136</v>
      </c>
      <c r="I3" s="156" t="s">
        <v>137</v>
      </c>
      <c r="J3" s="156" t="s">
        <v>138</v>
      </c>
      <c r="K3" s="156" t="s">
        <v>139</v>
      </c>
      <c r="L3" s="156" t="s">
        <v>140</v>
      </c>
      <c r="M3" s="156" t="s">
        <v>141</v>
      </c>
      <c r="N3" s="156" t="s">
        <v>142</v>
      </c>
      <c r="O3" s="156" t="s">
        <v>147</v>
      </c>
    </row>
    <row r="4" spans="1:15" ht="42" customHeight="1">
      <c r="A4" s="162"/>
      <c r="B4" s="163"/>
      <c r="C4" s="163"/>
      <c r="D4" s="163"/>
      <c r="E4" s="164"/>
      <c r="F4" s="99"/>
      <c r="G4" s="180"/>
      <c r="H4" s="177"/>
      <c r="I4" s="177"/>
      <c r="J4" s="177"/>
      <c r="K4" s="177"/>
      <c r="L4" s="177"/>
      <c r="M4" s="177"/>
      <c r="N4" s="177"/>
      <c r="O4" s="177"/>
    </row>
    <row r="5" spans="1:15" ht="14.25" customHeight="1">
      <c r="A5" s="162"/>
      <c r="B5" s="163"/>
      <c r="C5" s="163"/>
      <c r="D5" s="163"/>
      <c r="E5" s="164"/>
      <c r="F5" s="99"/>
      <c r="G5" s="180"/>
      <c r="H5" s="177"/>
      <c r="I5" s="177"/>
      <c r="J5" s="177"/>
      <c r="K5" s="177"/>
      <c r="L5" s="177"/>
      <c r="M5" s="177"/>
      <c r="N5" s="177"/>
      <c r="O5" s="177"/>
    </row>
    <row r="6" spans="1:15" ht="24.75" customHeight="1">
      <c r="A6" s="165"/>
      <c r="B6" s="166"/>
      <c r="C6" s="166"/>
      <c r="D6" s="166"/>
      <c r="E6" s="167"/>
      <c r="F6" s="99"/>
      <c r="G6" s="181"/>
      <c r="H6" s="178"/>
      <c r="I6" s="178"/>
      <c r="J6" s="178"/>
      <c r="K6" s="178"/>
      <c r="L6" s="178"/>
      <c r="M6" s="178"/>
      <c r="N6" s="178"/>
      <c r="O6" s="178"/>
    </row>
    <row r="7" spans="1:15" ht="12" customHeight="1">
      <c r="A7" s="112" t="s">
        <v>68</v>
      </c>
      <c r="B7" s="113"/>
      <c r="C7" s="113"/>
      <c r="D7" s="113"/>
      <c r="E7" s="114"/>
      <c r="F7" s="16">
        <f>SUM(G7:N7)</f>
        <v>883</v>
      </c>
      <c r="G7" s="16">
        <f>SUM(G9,G11,G13,G15,G17)</f>
        <v>5</v>
      </c>
      <c r="H7" s="16">
        <f t="shared" ref="H7:N7" si="0">SUM(H9,H11,H13,H15,H17)</f>
        <v>10</v>
      </c>
      <c r="I7" s="16">
        <f t="shared" si="0"/>
        <v>22</v>
      </c>
      <c r="J7" s="16">
        <f t="shared" si="0"/>
        <v>66</v>
      </c>
      <c r="K7" s="16">
        <f t="shared" si="0"/>
        <v>109</v>
      </c>
      <c r="L7" s="16">
        <f t="shared" si="0"/>
        <v>220</v>
      </c>
      <c r="M7" s="16">
        <f t="shared" si="0"/>
        <v>134</v>
      </c>
      <c r="N7" s="16">
        <f t="shared" si="0"/>
        <v>317</v>
      </c>
      <c r="O7" s="182">
        <v>109.4251189</v>
      </c>
    </row>
    <row r="8" spans="1:15" ht="12" customHeight="1">
      <c r="A8" s="115"/>
      <c r="B8" s="116"/>
      <c r="C8" s="116"/>
      <c r="D8" s="116"/>
      <c r="E8" s="117"/>
      <c r="F8" s="36">
        <f>SUM(G8:N8)</f>
        <v>1</v>
      </c>
      <c r="G8" s="37">
        <f t="shared" ref="G8:N8" si="1">IF(G7=0,0,G7/$F7)</f>
        <v>5.6625141562853904E-3</v>
      </c>
      <c r="H8" s="37">
        <f t="shared" si="1"/>
        <v>1.1325028312570781E-2</v>
      </c>
      <c r="I8" s="37">
        <f t="shared" si="1"/>
        <v>2.491506228765572E-2</v>
      </c>
      <c r="J8" s="37">
        <f t="shared" si="1"/>
        <v>7.4745186862967161E-2</v>
      </c>
      <c r="K8" s="37">
        <f t="shared" si="1"/>
        <v>0.12344280860702152</v>
      </c>
      <c r="L8" s="37">
        <f t="shared" si="1"/>
        <v>0.2491506228765572</v>
      </c>
      <c r="M8" s="37">
        <f t="shared" si="1"/>
        <v>0.15175537938844846</v>
      </c>
      <c r="N8" s="37">
        <f t="shared" si="1"/>
        <v>0.35900339750849375</v>
      </c>
      <c r="O8" s="183"/>
    </row>
    <row r="9" spans="1:15" ht="12" customHeight="1">
      <c r="A9" s="103" t="s">
        <v>55</v>
      </c>
      <c r="B9" s="168" t="s">
        <v>92</v>
      </c>
      <c r="C9" s="169"/>
      <c r="D9" s="169"/>
      <c r="E9" s="170"/>
      <c r="F9" s="16">
        <f t="shared" ref="F9:F72" si="2">SUM(G9:N9)</f>
        <v>291</v>
      </c>
      <c r="G9" s="16">
        <v>5</v>
      </c>
      <c r="H9" s="16">
        <v>9</v>
      </c>
      <c r="I9" s="16">
        <v>16</v>
      </c>
      <c r="J9" s="16">
        <v>45</v>
      </c>
      <c r="K9" s="16">
        <v>45</v>
      </c>
      <c r="L9" s="16">
        <v>82</v>
      </c>
      <c r="M9" s="16">
        <v>21</v>
      </c>
      <c r="N9" s="16">
        <v>68</v>
      </c>
      <c r="O9" s="182">
        <v>102.2384192</v>
      </c>
    </row>
    <row r="10" spans="1:15" ht="12" customHeight="1">
      <c r="A10" s="104"/>
      <c r="B10" s="171"/>
      <c r="C10" s="172"/>
      <c r="D10" s="172"/>
      <c r="E10" s="173"/>
      <c r="F10" s="36">
        <f t="shared" si="2"/>
        <v>1</v>
      </c>
      <c r="G10" s="37">
        <f t="shared" ref="G10:N10" si="3">IF(G9=0,0,G9/$F9)</f>
        <v>1.7182130584192441E-2</v>
      </c>
      <c r="H10" s="37">
        <f t="shared" si="3"/>
        <v>3.0927835051546393E-2</v>
      </c>
      <c r="I10" s="37">
        <f t="shared" si="3"/>
        <v>5.4982817869415807E-2</v>
      </c>
      <c r="J10" s="37">
        <f t="shared" si="3"/>
        <v>0.15463917525773196</v>
      </c>
      <c r="K10" s="37">
        <f t="shared" si="3"/>
        <v>0.15463917525773196</v>
      </c>
      <c r="L10" s="37">
        <f t="shared" si="3"/>
        <v>0.28178694158075601</v>
      </c>
      <c r="M10" s="37">
        <f t="shared" si="3"/>
        <v>7.2164948453608241E-2</v>
      </c>
      <c r="N10" s="37">
        <f t="shared" si="3"/>
        <v>0.23367697594501718</v>
      </c>
      <c r="O10" s="183"/>
    </row>
    <row r="11" spans="1:15" ht="12" customHeight="1">
      <c r="A11" s="104"/>
      <c r="B11" s="168" t="s">
        <v>93</v>
      </c>
      <c r="C11" s="169"/>
      <c r="D11" s="169"/>
      <c r="E11" s="170"/>
      <c r="F11" s="16">
        <f t="shared" si="2"/>
        <v>134</v>
      </c>
      <c r="G11" s="16">
        <v>0</v>
      </c>
      <c r="H11" s="16">
        <v>0</v>
      </c>
      <c r="I11" s="16">
        <v>3</v>
      </c>
      <c r="J11" s="16">
        <v>11</v>
      </c>
      <c r="K11" s="16">
        <v>20</v>
      </c>
      <c r="L11" s="16">
        <v>39</v>
      </c>
      <c r="M11" s="16">
        <v>21</v>
      </c>
      <c r="N11" s="16">
        <v>40</v>
      </c>
      <c r="O11" s="182">
        <v>108.15671639999999</v>
      </c>
    </row>
    <row r="12" spans="1:15" ht="12" customHeight="1">
      <c r="A12" s="104"/>
      <c r="B12" s="171"/>
      <c r="C12" s="172"/>
      <c r="D12" s="172"/>
      <c r="E12" s="173"/>
      <c r="F12" s="36">
        <f t="shared" si="2"/>
        <v>0.99999999999999989</v>
      </c>
      <c r="G12" s="37">
        <f t="shared" ref="G12:N12" si="4">IF(G11=0,0,G11/$F11)</f>
        <v>0</v>
      </c>
      <c r="H12" s="37">
        <f t="shared" si="4"/>
        <v>0</v>
      </c>
      <c r="I12" s="37">
        <f t="shared" si="4"/>
        <v>2.2388059701492536E-2</v>
      </c>
      <c r="J12" s="37">
        <f t="shared" si="4"/>
        <v>8.2089552238805971E-2</v>
      </c>
      <c r="K12" s="37">
        <f t="shared" si="4"/>
        <v>0.14925373134328357</v>
      </c>
      <c r="L12" s="37">
        <f t="shared" si="4"/>
        <v>0.29104477611940299</v>
      </c>
      <c r="M12" s="37">
        <f t="shared" si="4"/>
        <v>0.15671641791044777</v>
      </c>
      <c r="N12" s="37">
        <f t="shared" si="4"/>
        <v>0.29850746268656714</v>
      </c>
      <c r="O12" s="183"/>
    </row>
    <row r="13" spans="1:15" ht="12" customHeight="1">
      <c r="A13" s="104"/>
      <c r="B13" s="168" t="s">
        <v>94</v>
      </c>
      <c r="C13" s="169"/>
      <c r="D13" s="169"/>
      <c r="E13" s="170"/>
      <c r="F13" s="16">
        <f t="shared" si="2"/>
        <v>199</v>
      </c>
      <c r="G13" s="16">
        <v>0</v>
      </c>
      <c r="H13" s="16">
        <v>1</v>
      </c>
      <c r="I13" s="16">
        <v>1</v>
      </c>
      <c r="J13" s="16">
        <v>9</v>
      </c>
      <c r="K13" s="16">
        <v>23</v>
      </c>
      <c r="L13" s="16">
        <v>55</v>
      </c>
      <c r="M13" s="16">
        <v>39</v>
      </c>
      <c r="N13" s="16">
        <v>71</v>
      </c>
      <c r="O13" s="182">
        <v>111.0201005</v>
      </c>
    </row>
    <row r="14" spans="1:15" ht="12" customHeight="1">
      <c r="A14" s="104"/>
      <c r="B14" s="171"/>
      <c r="C14" s="172"/>
      <c r="D14" s="172"/>
      <c r="E14" s="173"/>
      <c r="F14" s="36">
        <f t="shared" si="2"/>
        <v>1</v>
      </c>
      <c r="G14" s="37">
        <f t="shared" ref="G14:N14" si="5">IF(G13=0,0,G13/$F13)</f>
        <v>0</v>
      </c>
      <c r="H14" s="37">
        <f t="shared" si="5"/>
        <v>5.0251256281407036E-3</v>
      </c>
      <c r="I14" s="37">
        <f t="shared" si="5"/>
        <v>5.0251256281407036E-3</v>
      </c>
      <c r="J14" s="37">
        <f t="shared" si="5"/>
        <v>4.5226130653266333E-2</v>
      </c>
      <c r="K14" s="37">
        <f t="shared" si="5"/>
        <v>0.11557788944723618</v>
      </c>
      <c r="L14" s="37">
        <f t="shared" si="5"/>
        <v>0.27638190954773867</v>
      </c>
      <c r="M14" s="37">
        <f t="shared" si="5"/>
        <v>0.19597989949748743</v>
      </c>
      <c r="N14" s="37">
        <f t="shared" si="5"/>
        <v>0.35678391959798994</v>
      </c>
      <c r="O14" s="183"/>
    </row>
    <row r="15" spans="1:15" ht="12" customHeight="1">
      <c r="A15" s="104"/>
      <c r="B15" s="168" t="s">
        <v>95</v>
      </c>
      <c r="C15" s="169"/>
      <c r="D15" s="169"/>
      <c r="E15" s="170"/>
      <c r="F15" s="16">
        <f t="shared" si="2"/>
        <v>78</v>
      </c>
      <c r="G15" s="16">
        <v>0</v>
      </c>
      <c r="H15" s="16">
        <v>0</v>
      </c>
      <c r="I15" s="16">
        <v>0</v>
      </c>
      <c r="J15" s="16">
        <v>0</v>
      </c>
      <c r="K15" s="16">
        <v>12</v>
      </c>
      <c r="L15" s="16">
        <v>15</v>
      </c>
      <c r="M15" s="16">
        <v>18</v>
      </c>
      <c r="N15" s="16">
        <v>33</v>
      </c>
      <c r="O15" s="182">
        <v>115.4230769</v>
      </c>
    </row>
    <row r="16" spans="1:15" ht="12" customHeight="1">
      <c r="A16" s="104"/>
      <c r="B16" s="171"/>
      <c r="C16" s="172"/>
      <c r="D16" s="172"/>
      <c r="E16" s="173"/>
      <c r="F16" s="36">
        <f t="shared" si="2"/>
        <v>1</v>
      </c>
      <c r="G16" s="37">
        <f t="shared" ref="G16:N16" si="6">IF(G15=0,0,G15/$F15)</f>
        <v>0</v>
      </c>
      <c r="H16" s="37">
        <f t="shared" si="6"/>
        <v>0</v>
      </c>
      <c r="I16" s="37">
        <f t="shared" si="6"/>
        <v>0</v>
      </c>
      <c r="J16" s="37">
        <f t="shared" si="6"/>
        <v>0</v>
      </c>
      <c r="K16" s="37">
        <f t="shared" si="6"/>
        <v>0.15384615384615385</v>
      </c>
      <c r="L16" s="37">
        <f t="shared" si="6"/>
        <v>0.19230769230769232</v>
      </c>
      <c r="M16" s="37">
        <f t="shared" si="6"/>
        <v>0.23076923076923078</v>
      </c>
      <c r="N16" s="37">
        <f t="shared" si="6"/>
        <v>0.42307692307692307</v>
      </c>
      <c r="O16" s="183"/>
    </row>
    <row r="17" spans="1:15" ht="12" customHeight="1">
      <c r="A17" s="104"/>
      <c r="B17" s="168" t="s">
        <v>96</v>
      </c>
      <c r="C17" s="169"/>
      <c r="D17" s="169"/>
      <c r="E17" s="170"/>
      <c r="F17" s="16">
        <f t="shared" si="2"/>
        <v>181</v>
      </c>
      <c r="G17" s="16">
        <v>0</v>
      </c>
      <c r="H17" s="16">
        <v>0</v>
      </c>
      <c r="I17" s="16">
        <v>2</v>
      </c>
      <c r="J17" s="16">
        <v>1</v>
      </c>
      <c r="K17" s="16">
        <v>9</v>
      </c>
      <c r="L17" s="16">
        <v>29</v>
      </c>
      <c r="M17" s="16">
        <v>35</v>
      </c>
      <c r="N17" s="16">
        <v>105</v>
      </c>
      <c r="O17" s="182">
        <v>117.5801105</v>
      </c>
    </row>
    <row r="18" spans="1:15" ht="12" customHeight="1">
      <c r="A18" s="105"/>
      <c r="B18" s="171"/>
      <c r="C18" s="172"/>
      <c r="D18" s="172"/>
      <c r="E18" s="173"/>
      <c r="F18" s="36">
        <f t="shared" si="2"/>
        <v>1</v>
      </c>
      <c r="G18" s="37">
        <f t="shared" ref="G18:N18" si="7">IF(G17=0,0,G17/$F17)</f>
        <v>0</v>
      </c>
      <c r="H18" s="37">
        <f t="shared" si="7"/>
        <v>0</v>
      </c>
      <c r="I18" s="37">
        <f t="shared" si="7"/>
        <v>1.1049723756906077E-2</v>
      </c>
      <c r="J18" s="37">
        <f t="shared" si="7"/>
        <v>5.5248618784530384E-3</v>
      </c>
      <c r="K18" s="37">
        <f t="shared" si="7"/>
        <v>4.9723756906077346E-2</v>
      </c>
      <c r="L18" s="37">
        <f t="shared" si="7"/>
        <v>0.16022099447513813</v>
      </c>
      <c r="M18" s="37">
        <f t="shared" si="7"/>
        <v>0.19337016574585636</v>
      </c>
      <c r="N18" s="37">
        <f t="shared" si="7"/>
        <v>0.58011049723756902</v>
      </c>
      <c r="O18" s="183"/>
    </row>
    <row r="19" spans="1:15" ht="12" customHeight="1">
      <c r="A19" s="100" t="s">
        <v>61</v>
      </c>
      <c r="B19" s="100" t="s">
        <v>62</v>
      </c>
      <c r="C19" s="8"/>
      <c r="D19" s="174" t="s">
        <v>56</v>
      </c>
      <c r="E19" s="9"/>
      <c r="F19" s="16">
        <f t="shared" si="2"/>
        <v>208</v>
      </c>
      <c r="G19" s="16">
        <f>SUM(G21,G23,G25,G27,G29,G31,G33,G35,G37,G39,G41,G43,G45,G47,G49,G51,G53,G55,G57,G59,G61,G63,G65,G67)</f>
        <v>1</v>
      </c>
      <c r="H19" s="16">
        <f t="shared" ref="H19:N19" si="8">SUM(H21,H23,H25,H27,H29,H31,H33,H35,H37,H39,H41,H43,H45,H47,H49,H51,H53,H55,H57,H59,H61,H63,H65,H67)</f>
        <v>1</v>
      </c>
      <c r="I19" s="16">
        <f t="shared" si="8"/>
        <v>0</v>
      </c>
      <c r="J19" s="16">
        <f t="shared" si="8"/>
        <v>10</v>
      </c>
      <c r="K19" s="16">
        <f t="shared" si="8"/>
        <v>20</v>
      </c>
      <c r="L19" s="16">
        <f t="shared" si="8"/>
        <v>47</v>
      </c>
      <c r="M19" s="16">
        <f t="shared" si="8"/>
        <v>52</v>
      </c>
      <c r="N19" s="16">
        <f t="shared" si="8"/>
        <v>77</v>
      </c>
      <c r="O19" s="182">
        <v>112.6923077</v>
      </c>
    </row>
    <row r="20" spans="1:15" ht="12" customHeight="1">
      <c r="A20" s="101"/>
      <c r="B20" s="101"/>
      <c r="C20" s="6"/>
      <c r="D20" s="175"/>
      <c r="E20" s="7"/>
      <c r="F20" s="36">
        <f t="shared" si="2"/>
        <v>1</v>
      </c>
      <c r="G20" s="37">
        <f>IF(G19=0,0,G19/$F19)</f>
        <v>4.807692307692308E-3</v>
      </c>
      <c r="H20" s="37">
        <f t="shared" ref="H20:N20" si="9">IF(H19=0,0,H19/$F19)</f>
        <v>4.807692307692308E-3</v>
      </c>
      <c r="I20" s="37">
        <f t="shared" si="9"/>
        <v>0</v>
      </c>
      <c r="J20" s="37">
        <f t="shared" si="9"/>
        <v>4.807692307692308E-2</v>
      </c>
      <c r="K20" s="37">
        <f t="shared" si="9"/>
        <v>9.6153846153846159E-2</v>
      </c>
      <c r="L20" s="37">
        <f t="shared" si="9"/>
        <v>0.22596153846153846</v>
      </c>
      <c r="M20" s="37">
        <f t="shared" si="9"/>
        <v>0.25</v>
      </c>
      <c r="N20" s="37">
        <f t="shared" si="9"/>
        <v>0.37019230769230771</v>
      </c>
      <c r="O20" s="183"/>
    </row>
    <row r="21" spans="1:15" ht="12" customHeight="1">
      <c r="A21" s="101"/>
      <c r="B21" s="101"/>
      <c r="C21" s="8"/>
      <c r="D21" s="174" t="s">
        <v>373</v>
      </c>
      <c r="E21" s="9"/>
      <c r="F21" s="16">
        <f t="shared" si="2"/>
        <v>29</v>
      </c>
      <c r="G21" s="16">
        <v>1</v>
      </c>
      <c r="H21" s="16">
        <v>1</v>
      </c>
      <c r="I21" s="16">
        <v>0</v>
      </c>
      <c r="J21" s="16">
        <v>1</v>
      </c>
      <c r="K21" s="16">
        <v>5</v>
      </c>
      <c r="L21" s="16">
        <v>9</v>
      </c>
      <c r="M21" s="16">
        <v>9</v>
      </c>
      <c r="N21" s="16">
        <v>3</v>
      </c>
      <c r="O21" s="182">
        <v>104.1724138</v>
      </c>
    </row>
    <row r="22" spans="1:15" ht="12" customHeight="1">
      <c r="A22" s="101"/>
      <c r="B22" s="101"/>
      <c r="C22" s="6"/>
      <c r="D22" s="175"/>
      <c r="E22" s="7"/>
      <c r="F22" s="36">
        <f t="shared" si="2"/>
        <v>1</v>
      </c>
      <c r="G22" s="37">
        <f t="shared" ref="G22:N22" si="10">IF(G21=0,0,G21/$F21)</f>
        <v>3.4482758620689655E-2</v>
      </c>
      <c r="H22" s="37">
        <f t="shared" si="10"/>
        <v>3.4482758620689655E-2</v>
      </c>
      <c r="I22" s="37">
        <f t="shared" si="10"/>
        <v>0</v>
      </c>
      <c r="J22" s="37">
        <f t="shared" si="10"/>
        <v>3.4482758620689655E-2</v>
      </c>
      <c r="K22" s="37">
        <f t="shared" si="10"/>
        <v>0.17241379310344829</v>
      </c>
      <c r="L22" s="37">
        <f t="shared" si="10"/>
        <v>0.31034482758620691</v>
      </c>
      <c r="M22" s="37">
        <f t="shared" si="10"/>
        <v>0.31034482758620691</v>
      </c>
      <c r="N22" s="37">
        <f t="shared" si="10"/>
        <v>0.10344827586206896</v>
      </c>
      <c r="O22" s="183"/>
    </row>
    <row r="23" spans="1:15" ht="12" customHeight="1">
      <c r="A23" s="101"/>
      <c r="B23" s="101"/>
      <c r="C23" s="8"/>
      <c r="D23" s="174" t="s">
        <v>374</v>
      </c>
      <c r="E23" s="9"/>
      <c r="F23" s="16">
        <f t="shared" si="2"/>
        <v>4</v>
      </c>
      <c r="G23" s="16">
        <v>0</v>
      </c>
      <c r="H23" s="16">
        <v>0</v>
      </c>
      <c r="I23" s="16">
        <v>0</v>
      </c>
      <c r="J23" s="16">
        <v>1</v>
      </c>
      <c r="K23" s="16">
        <v>0</v>
      </c>
      <c r="L23" s="16">
        <v>2</v>
      </c>
      <c r="M23" s="16">
        <v>0</v>
      </c>
      <c r="N23" s="16">
        <v>1</v>
      </c>
      <c r="O23" s="182">
        <v>105</v>
      </c>
    </row>
    <row r="24" spans="1:15" ht="12" customHeight="1">
      <c r="A24" s="101"/>
      <c r="B24" s="101"/>
      <c r="C24" s="6"/>
      <c r="D24" s="175"/>
      <c r="E24" s="7"/>
      <c r="F24" s="36">
        <f t="shared" si="2"/>
        <v>1</v>
      </c>
      <c r="G24" s="37">
        <f t="shared" ref="G24:N24" si="11">IF(G23=0,0,G23/$F23)</f>
        <v>0</v>
      </c>
      <c r="H24" s="37">
        <f t="shared" si="11"/>
        <v>0</v>
      </c>
      <c r="I24" s="37">
        <f t="shared" si="11"/>
        <v>0</v>
      </c>
      <c r="J24" s="37">
        <f t="shared" si="11"/>
        <v>0.25</v>
      </c>
      <c r="K24" s="37">
        <f t="shared" si="11"/>
        <v>0</v>
      </c>
      <c r="L24" s="37">
        <f t="shared" si="11"/>
        <v>0.5</v>
      </c>
      <c r="M24" s="37">
        <f t="shared" si="11"/>
        <v>0</v>
      </c>
      <c r="N24" s="37">
        <f t="shared" si="11"/>
        <v>0.25</v>
      </c>
      <c r="O24" s="183"/>
    </row>
    <row r="25" spans="1:15" ht="12" customHeight="1">
      <c r="A25" s="101"/>
      <c r="B25" s="101"/>
      <c r="C25" s="8"/>
      <c r="D25" s="174" t="s">
        <v>375</v>
      </c>
      <c r="E25" s="9"/>
      <c r="F25" s="16">
        <f t="shared" si="2"/>
        <v>14</v>
      </c>
      <c r="G25" s="16">
        <v>0</v>
      </c>
      <c r="H25" s="16">
        <v>0</v>
      </c>
      <c r="I25" s="16">
        <v>0</v>
      </c>
      <c r="J25" s="16">
        <v>1</v>
      </c>
      <c r="K25" s="16">
        <v>4</v>
      </c>
      <c r="L25" s="16">
        <v>5</v>
      </c>
      <c r="M25" s="16">
        <v>2</v>
      </c>
      <c r="N25" s="16">
        <v>2</v>
      </c>
      <c r="O25" s="182">
        <v>104</v>
      </c>
    </row>
    <row r="26" spans="1:15" ht="12" customHeight="1">
      <c r="A26" s="101"/>
      <c r="B26" s="101"/>
      <c r="C26" s="6"/>
      <c r="D26" s="175"/>
      <c r="E26" s="7"/>
      <c r="F26" s="36">
        <f t="shared" si="2"/>
        <v>0.99999999999999978</v>
      </c>
      <c r="G26" s="37">
        <f t="shared" ref="G26:N26" si="12">IF(G25=0,0,G25/$F25)</f>
        <v>0</v>
      </c>
      <c r="H26" s="37">
        <f t="shared" si="12"/>
        <v>0</v>
      </c>
      <c r="I26" s="37">
        <f t="shared" si="12"/>
        <v>0</v>
      </c>
      <c r="J26" s="37">
        <f t="shared" si="12"/>
        <v>7.1428571428571425E-2</v>
      </c>
      <c r="K26" s="37">
        <f t="shared" si="12"/>
        <v>0.2857142857142857</v>
      </c>
      <c r="L26" s="37">
        <f t="shared" si="12"/>
        <v>0.35714285714285715</v>
      </c>
      <c r="M26" s="37">
        <f t="shared" si="12"/>
        <v>0.14285714285714285</v>
      </c>
      <c r="N26" s="37">
        <f t="shared" si="12"/>
        <v>0.14285714285714285</v>
      </c>
      <c r="O26" s="183"/>
    </row>
    <row r="27" spans="1:15" ht="12" customHeight="1">
      <c r="A27" s="101"/>
      <c r="B27" s="101"/>
      <c r="C27" s="8"/>
      <c r="D27" s="174" t="s">
        <v>178</v>
      </c>
      <c r="E27" s="9"/>
      <c r="F27" s="16">
        <f t="shared" si="2"/>
        <v>1</v>
      </c>
      <c r="G27" s="16">
        <v>0</v>
      </c>
      <c r="H27" s="16">
        <v>0</v>
      </c>
      <c r="I27" s="16">
        <v>0</v>
      </c>
      <c r="J27" s="16">
        <v>0</v>
      </c>
      <c r="K27" s="16">
        <v>1</v>
      </c>
      <c r="L27" s="16">
        <v>0</v>
      </c>
      <c r="M27" s="16">
        <v>0</v>
      </c>
      <c r="N27" s="16">
        <v>0</v>
      </c>
      <c r="O27" s="182">
        <v>94</v>
      </c>
    </row>
    <row r="28" spans="1:15" ht="12" customHeight="1">
      <c r="A28" s="101"/>
      <c r="B28" s="101"/>
      <c r="C28" s="6"/>
      <c r="D28" s="175"/>
      <c r="E28" s="7"/>
      <c r="F28" s="36">
        <f t="shared" si="2"/>
        <v>1</v>
      </c>
      <c r="G28" s="37">
        <f t="shared" ref="G28:N28" si="13">IF(G27=0,0,G27/$F27)</f>
        <v>0</v>
      </c>
      <c r="H28" s="37">
        <f t="shared" si="13"/>
        <v>0</v>
      </c>
      <c r="I28" s="37">
        <f t="shared" si="13"/>
        <v>0</v>
      </c>
      <c r="J28" s="37">
        <f t="shared" si="13"/>
        <v>0</v>
      </c>
      <c r="K28" s="37">
        <f t="shared" si="13"/>
        <v>1</v>
      </c>
      <c r="L28" s="37">
        <f t="shared" si="13"/>
        <v>0</v>
      </c>
      <c r="M28" s="37">
        <f t="shared" si="13"/>
        <v>0</v>
      </c>
      <c r="N28" s="37">
        <f t="shared" si="13"/>
        <v>0</v>
      </c>
      <c r="O28" s="183"/>
    </row>
    <row r="29" spans="1:15" ht="12" customHeight="1">
      <c r="A29" s="101"/>
      <c r="B29" s="101"/>
      <c r="C29" s="8"/>
      <c r="D29" s="174" t="s">
        <v>376</v>
      </c>
      <c r="E29" s="9"/>
      <c r="F29" s="16">
        <f t="shared" si="2"/>
        <v>6</v>
      </c>
      <c r="G29" s="16">
        <v>0</v>
      </c>
      <c r="H29" s="16">
        <v>0</v>
      </c>
      <c r="I29" s="16">
        <v>0</v>
      </c>
      <c r="J29" s="16">
        <v>1</v>
      </c>
      <c r="K29" s="16">
        <v>0</v>
      </c>
      <c r="L29" s="16">
        <v>0</v>
      </c>
      <c r="M29" s="16">
        <v>2</v>
      </c>
      <c r="N29" s="16">
        <v>3</v>
      </c>
      <c r="O29" s="182">
        <v>111.5</v>
      </c>
    </row>
    <row r="30" spans="1:15" ht="12" customHeight="1">
      <c r="A30" s="101"/>
      <c r="B30" s="101"/>
      <c r="C30" s="6"/>
      <c r="D30" s="175"/>
      <c r="E30" s="7"/>
      <c r="F30" s="36">
        <f t="shared" si="2"/>
        <v>1</v>
      </c>
      <c r="G30" s="37">
        <f t="shared" ref="G30:N30" si="14">IF(G29=0,0,G29/$F29)</f>
        <v>0</v>
      </c>
      <c r="H30" s="37">
        <f t="shared" si="14"/>
        <v>0</v>
      </c>
      <c r="I30" s="37">
        <f t="shared" si="14"/>
        <v>0</v>
      </c>
      <c r="J30" s="37">
        <f t="shared" si="14"/>
        <v>0.16666666666666666</v>
      </c>
      <c r="K30" s="37">
        <f t="shared" si="14"/>
        <v>0</v>
      </c>
      <c r="L30" s="37">
        <f t="shared" si="14"/>
        <v>0</v>
      </c>
      <c r="M30" s="37">
        <f t="shared" si="14"/>
        <v>0.33333333333333331</v>
      </c>
      <c r="N30" s="37">
        <f t="shared" si="14"/>
        <v>0.5</v>
      </c>
      <c r="O30" s="183"/>
    </row>
    <row r="31" spans="1:15" ht="12" customHeight="1">
      <c r="A31" s="101"/>
      <c r="B31" s="101"/>
      <c r="C31" s="8"/>
      <c r="D31" s="174" t="s">
        <v>73</v>
      </c>
      <c r="E31" s="9"/>
      <c r="F31" s="16">
        <f t="shared" si="2"/>
        <v>1</v>
      </c>
      <c r="G31" s="16">
        <v>0</v>
      </c>
      <c r="H31" s="16">
        <v>0</v>
      </c>
      <c r="I31" s="16">
        <v>0</v>
      </c>
      <c r="J31" s="16">
        <v>0</v>
      </c>
      <c r="K31" s="16">
        <v>0</v>
      </c>
      <c r="L31" s="16">
        <v>0</v>
      </c>
      <c r="M31" s="16">
        <v>0</v>
      </c>
      <c r="N31" s="16">
        <v>1</v>
      </c>
      <c r="O31" s="182">
        <v>128</v>
      </c>
    </row>
    <row r="32" spans="1:15" ht="12" customHeight="1">
      <c r="A32" s="101"/>
      <c r="B32" s="101"/>
      <c r="C32" s="6"/>
      <c r="D32" s="175"/>
      <c r="E32" s="7"/>
      <c r="F32" s="36">
        <f t="shared" si="2"/>
        <v>1</v>
      </c>
      <c r="G32" s="37">
        <f t="shared" ref="G32:N32" si="15">IF(G31=0,0,G31/$F31)</f>
        <v>0</v>
      </c>
      <c r="H32" s="37">
        <f t="shared" si="15"/>
        <v>0</v>
      </c>
      <c r="I32" s="37">
        <f t="shared" si="15"/>
        <v>0</v>
      </c>
      <c r="J32" s="37">
        <f t="shared" si="15"/>
        <v>0</v>
      </c>
      <c r="K32" s="37">
        <f t="shared" si="15"/>
        <v>0</v>
      </c>
      <c r="L32" s="37">
        <f t="shared" si="15"/>
        <v>0</v>
      </c>
      <c r="M32" s="37">
        <f t="shared" si="15"/>
        <v>0</v>
      </c>
      <c r="N32" s="37">
        <f t="shared" si="15"/>
        <v>1</v>
      </c>
      <c r="O32" s="183"/>
    </row>
    <row r="33" spans="1:15" ht="12" customHeight="1">
      <c r="A33" s="101"/>
      <c r="B33" s="101"/>
      <c r="C33" s="8"/>
      <c r="D33" s="174" t="s">
        <v>377</v>
      </c>
      <c r="E33" s="9"/>
      <c r="F33" s="16">
        <f t="shared" si="2"/>
        <v>6</v>
      </c>
      <c r="G33" s="16">
        <v>0</v>
      </c>
      <c r="H33" s="16">
        <v>0</v>
      </c>
      <c r="I33" s="16">
        <v>0</v>
      </c>
      <c r="J33" s="16">
        <v>1</v>
      </c>
      <c r="K33" s="16">
        <v>2</v>
      </c>
      <c r="L33" s="16">
        <v>1</v>
      </c>
      <c r="M33" s="16">
        <v>2</v>
      </c>
      <c r="N33" s="16">
        <v>0</v>
      </c>
      <c r="O33" s="182">
        <v>103</v>
      </c>
    </row>
    <row r="34" spans="1:15" ht="12" customHeight="1">
      <c r="A34" s="101"/>
      <c r="B34" s="101"/>
      <c r="C34" s="6"/>
      <c r="D34" s="175"/>
      <c r="E34" s="7"/>
      <c r="F34" s="36">
        <f t="shared" si="2"/>
        <v>1</v>
      </c>
      <c r="G34" s="37">
        <f t="shared" ref="G34:N34" si="16">IF(G33=0,0,G33/$F33)</f>
        <v>0</v>
      </c>
      <c r="H34" s="37">
        <f t="shared" si="16"/>
        <v>0</v>
      </c>
      <c r="I34" s="37">
        <f t="shared" si="16"/>
        <v>0</v>
      </c>
      <c r="J34" s="37">
        <f t="shared" si="16"/>
        <v>0.16666666666666666</v>
      </c>
      <c r="K34" s="37">
        <f t="shared" si="16"/>
        <v>0.33333333333333331</v>
      </c>
      <c r="L34" s="37">
        <f t="shared" si="16"/>
        <v>0.16666666666666666</v>
      </c>
      <c r="M34" s="37">
        <f t="shared" si="16"/>
        <v>0.33333333333333331</v>
      </c>
      <c r="N34" s="37">
        <f t="shared" si="16"/>
        <v>0</v>
      </c>
      <c r="O34" s="183"/>
    </row>
    <row r="35" spans="1:15" ht="12" customHeight="1">
      <c r="A35" s="101"/>
      <c r="B35" s="101"/>
      <c r="C35" s="8"/>
      <c r="D35" s="174" t="s">
        <v>75</v>
      </c>
      <c r="E35" s="9"/>
      <c r="F35" s="16">
        <f t="shared" si="2"/>
        <v>10</v>
      </c>
      <c r="G35" s="16">
        <v>0</v>
      </c>
      <c r="H35" s="16">
        <v>0</v>
      </c>
      <c r="I35" s="16">
        <v>0</v>
      </c>
      <c r="J35" s="16">
        <v>0</v>
      </c>
      <c r="K35" s="16">
        <v>0</v>
      </c>
      <c r="L35" s="16">
        <v>0</v>
      </c>
      <c r="M35" s="16">
        <v>3</v>
      </c>
      <c r="N35" s="16">
        <v>7</v>
      </c>
      <c r="O35" s="182">
        <v>122.1</v>
      </c>
    </row>
    <row r="36" spans="1:15" ht="12" customHeight="1">
      <c r="A36" s="101"/>
      <c r="B36" s="101"/>
      <c r="C36" s="6"/>
      <c r="D36" s="175"/>
      <c r="E36" s="7"/>
      <c r="F36" s="36">
        <f t="shared" si="2"/>
        <v>1</v>
      </c>
      <c r="G36" s="37">
        <f t="shared" ref="G36:N36" si="17">IF(G35=0,0,G35/$F35)</f>
        <v>0</v>
      </c>
      <c r="H36" s="37">
        <f t="shared" si="17"/>
        <v>0</v>
      </c>
      <c r="I36" s="37">
        <f t="shared" si="17"/>
        <v>0</v>
      </c>
      <c r="J36" s="37">
        <f t="shared" si="17"/>
        <v>0</v>
      </c>
      <c r="K36" s="37">
        <f t="shared" si="17"/>
        <v>0</v>
      </c>
      <c r="L36" s="37">
        <f t="shared" si="17"/>
        <v>0</v>
      </c>
      <c r="M36" s="37">
        <f t="shared" si="17"/>
        <v>0.3</v>
      </c>
      <c r="N36" s="37">
        <f t="shared" si="17"/>
        <v>0.7</v>
      </c>
      <c r="O36" s="183"/>
    </row>
    <row r="37" spans="1:15" ht="12" customHeight="1">
      <c r="A37" s="101"/>
      <c r="B37" s="101"/>
      <c r="C37" s="8"/>
      <c r="D37" s="174" t="s">
        <v>378</v>
      </c>
      <c r="E37" s="9"/>
      <c r="F37" s="16">
        <f t="shared" si="2"/>
        <v>0</v>
      </c>
      <c r="G37" s="16">
        <v>0</v>
      </c>
      <c r="H37" s="16">
        <v>0</v>
      </c>
      <c r="I37" s="16">
        <v>0</v>
      </c>
      <c r="J37" s="16">
        <v>0</v>
      </c>
      <c r="K37" s="16">
        <v>0</v>
      </c>
      <c r="L37" s="16">
        <v>0</v>
      </c>
      <c r="M37" s="16">
        <v>0</v>
      </c>
      <c r="N37" s="16">
        <v>0</v>
      </c>
      <c r="O37" s="182">
        <v>0</v>
      </c>
    </row>
    <row r="38" spans="1:15" ht="12" customHeight="1">
      <c r="A38" s="101"/>
      <c r="B38" s="101"/>
      <c r="C38" s="6"/>
      <c r="D38" s="175"/>
      <c r="E38" s="7"/>
      <c r="F38" s="36">
        <f t="shared" si="2"/>
        <v>0</v>
      </c>
      <c r="G38" s="37">
        <f t="shared" ref="G38:N38" si="18">IF(G37=0,0,G37/$F37)</f>
        <v>0</v>
      </c>
      <c r="H38" s="37">
        <f t="shared" si="18"/>
        <v>0</v>
      </c>
      <c r="I38" s="37">
        <f t="shared" si="18"/>
        <v>0</v>
      </c>
      <c r="J38" s="37">
        <f t="shared" si="18"/>
        <v>0</v>
      </c>
      <c r="K38" s="37">
        <f t="shared" si="18"/>
        <v>0</v>
      </c>
      <c r="L38" s="37">
        <f t="shared" si="18"/>
        <v>0</v>
      </c>
      <c r="M38" s="37">
        <f t="shared" si="18"/>
        <v>0</v>
      </c>
      <c r="N38" s="37">
        <f t="shared" si="18"/>
        <v>0</v>
      </c>
      <c r="O38" s="183"/>
    </row>
    <row r="39" spans="1:15" ht="12" customHeight="1">
      <c r="A39" s="101"/>
      <c r="B39" s="101"/>
      <c r="C39" s="8"/>
      <c r="D39" s="174" t="s">
        <v>379</v>
      </c>
      <c r="E39" s="9"/>
      <c r="F39" s="16">
        <f t="shared" si="2"/>
        <v>8</v>
      </c>
      <c r="G39" s="16">
        <v>0</v>
      </c>
      <c r="H39" s="16">
        <v>0</v>
      </c>
      <c r="I39" s="16">
        <v>0</v>
      </c>
      <c r="J39" s="16">
        <v>0</v>
      </c>
      <c r="K39" s="16">
        <v>1</v>
      </c>
      <c r="L39" s="16">
        <v>3</v>
      </c>
      <c r="M39" s="16">
        <v>1</v>
      </c>
      <c r="N39" s="16">
        <v>3</v>
      </c>
      <c r="O39" s="182">
        <v>111.25</v>
      </c>
    </row>
    <row r="40" spans="1:15" ht="12" customHeight="1">
      <c r="A40" s="101"/>
      <c r="B40" s="101"/>
      <c r="C40" s="6"/>
      <c r="D40" s="175"/>
      <c r="E40" s="7"/>
      <c r="F40" s="36">
        <f t="shared" si="2"/>
        <v>1</v>
      </c>
      <c r="G40" s="37">
        <f t="shared" ref="G40:N40" si="19">IF(G39=0,0,G39/$F39)</f>
        <v>0</v>
      </c>
      <c r="H40" s="37">
        <f t="shared" si="19"/>
        <v>0</v>
      </c>
      <c r="I40" s="37">
        <f t="shared" si="19"/>
        <v>0</v>
      </c>
      <c r="J40" s="37">
        <f t="shared" si="19"/>
        <v>0</v>
      </c>
      <c r="K40" s="37">
        <f t="shared" si="19"/>
        <v>0.125</v>
      </c>
      <c r="L40" s="37">
        <f t="shared" si="19"/>
        <v>0.375</v>
      </c>
      <c r="M40" s="37">
        <f t="shared" si="19"/>
        <v>0.125</v>
      </c>
      <c r="N40" s="37">
        <f t="shared" si="19"/>
        <v>0.375</v>
      </c>
      <c r="O40" s="183"/>
    </row>
    <row r="41" spans="1:15" ht="12" customHeight="1">
      <c r="A41" s="101"/>
      <c r="B41" s="101"/>
      <c r="C41" s="8"/>
      <c r="D41" s="174" t="s">
        <v>380</v>
      </c>
      <c r="E41" s="9"/>
      <c r="F41" s="16">
        <f t="shared" si="2"/>
        <v>0</v>
      </c>
      <c r="G41" s="16">
        <v>0</v>
      </c>
      <c r="H41" s="16">
        <v>0</v>
      </c>
      <c r="I41" s="16">
        <v>0</v>
      </c>
      <c r="J41" s="16">
        <v>0</v>
      </c>
      <c r="K41" s="16">
        <v>0</v>
      </c>
      <c r="L41" s="16">
        <v>0</v>
      </c>
      <c r="M41" s="16">
        <v>0</v>
      </c>
      <c r="N41" s="16">
        <v>0</v>
      </c>
      <c r="O41" s="182">
        <v>0</v>
      </c>
    </row>
    <row r="42" spans="1:15" ht="12" customHeight="1">
      <c r="A42" s="101"/>
      <c r="B42" s="101"/>
      <c r="C42" s="6"/>
      <c r="D42" s="175"/>
      <c r="E42" s="7"/>
      <c r="F42" s="36">
        <f t="shared" si="2"/>
        <v>0</v>
      </c>
      <c r="G42" s="37">
        <f t="shared" ref="G42:N42" si="20">IF(G41=0,0,G41/$F41)</f>
        <v>0</v>
      </c>
      <c r="H42" s="37">
        <f t="shared" si="20"/>
        <v>0</v>
      </c>
      <c r="I42" s="37">
        <f t="shared" si="20"/>
        <v>0</v>
      </c>
      <c r="J42" s="37">
        <f t="shared" si="20"/>
        <v>0</v>
      </c>
      <c r="K42" s="37">
        <f t="shared" si="20"/>
        <v>0</v>
      </c>
      <c r="L42" s="37">
        <f t="shared" si="20"/>
        <v>0</v>
      </c>
      <c r="M42" s="37">
        <f t="shared" si="20"/>
        <v>0</v>
      </c>
      <c r="N42" s="37">
        <f t="shared" si="20"/>
        <v>0</v>
      </c>
      <c r="O42" s="183"/>
    </row>
    <row r="43" spans="1:15" ht="12" customHeight="1">
      <c r="A43" s="101"/>
      <c r="B43" s="101"/>
      <c r="C43" s="8"/>
      <c r="D43" s="176" t="s">
        <v>89</v>
      </c>
      <c r="E43" s="9"/>
      <c r="F43" s="16">
        <f t="shared" si="2"/>
        <v>3</v>
      </c>
      <c r="G43" s="16">
        <v>0</v>
      </c>
      <c r="H43" s="16">
        <v>0</v>
      </c>
      <c r="I43" s="16">
        <v>0</v>
      </c>
      <c r="J43" s="16">
        <v>0</v>
      </c>
      <c r="K43" s="16">
        <v>0</v>
      </c>
      <c r="L43" s="16">
        <v>1</v>
      </c>
      <c r="M43" s="16">
        <v>2</v>
      </c>
      <c r="N43" s="16">
        <v>0</v>
      </c>
      <c r="O43" s="182">
        <v>110.33333330000001</v>
      </c>
    </row>
    <row r="44" spans="1:15" ht="12" customHeight="1">
      <c r="A44" s="101"/>
      <c r="B44" s="101"/>
      <c r="C44" s="6"/>
      <c r="D44" s="175"/>
      <c r="E44" s="38"/>
      <c r="F44" s="36">
        <f t="shared" si="2"/>
        <v>1</v>
      </c>
      <c r="G44" s="37">
        <f t="shared" ref="G44:N44" si="21">IF(G43=0,0,G43/$F43)</f>
        <v>0</v>
      </c>
      <c r="H44" s="37">
        <f t="shared" si="21"/>
        <v>0</v>
      </c>
      <c r="I44" s="37">
        <f t="shared" si="21"/>
        <v>0</v>
      </c>
      <c r="J44" s="37">
        <f t="shared" si="21"/>
        <v>0</v>
      </c>
      <c r="K44" s="37">
        <f t="shared" si="21"/>
        <v>0</v>
      </c>
      <c r="L44" s="37">
        <f t="shared" si="21"/>
        <v>0.33333333333333331</v>
      </c>
      <c r="M44" s="37">
        <f t="shared" si="21"/>
        <v>0.66666666666666663</v>
      </c>
      <c r="N44" s="37">
        <f t="shared" si="21"/>
        <v>0</v>
      </c>
      <c r="O44" s="183"/>
    </row>
    <row r="45" spans="1:15" ht="12" customHeight="1">
      <c r="A45" s="101"/>
      <c r="B45" s="101"/>
      <c r="C45" s="8"/>
      <c r="D45" s="174" t="s">
        <v>381</v>
      </c>
      <c r="E45" s="9"/>
      <c r="F45" s="16">
        <f t="shared" si="2"/>
        <v>8</v>
      </c>
      <c r="G45" s="16">
        <v>0</v>
      </c>
      <c r="H45" s="16">
        <v>0</v>
      </c>
      <c r="I45" s="16">
        <v>0</v>
      </c>
      <c r="J45" s="16">
        <v>2</v>
      </c>
      <c r="K45" s="16">
        <v>1</v>
      </c>
      <c r="L45" s="16">
        <v>3</v>
      </c>
      <c r="M45" s="16">
        <v>0</v>
      </c>
      <c r="N45" s="16">
        <v>2</v>
      </c>
      <c r="O45" s="182">
        <v>103.125</v>
      </c>
    </row>
    <row r="46" spans="1:15" ht="12" customHeight="1">
      <c r="A46" s="101"/>
      <c r="B46" s="101"/>
      <c r="C46" s="6"/>
      <c r="D46" s="175"/>
      <c r="E46" s="7"/>
      <c r="F46" s="36">
        <f t="shared" si="2"/>
        <v>1</v>
      </c>
      <c r="G46" s="37">
        <f t="shared" ref="G46:N46" si="22">IF(G45=0,0,G45/$F45)</f>
        <v>0</v>
      </c>
      <c r="H46" s="37">
        <f t="shared" si="22"/>
        <v>0</v>
      </c>
      <c r="I46" s="37">
        <f t="shared" si="22"/>
        <v>0</v>
      </c>
      <c r="J46" s="37">
        <f t="shared" si="22"/>
        <v>0.25</v>
      </c>
      <c r="K46" s="37">
        <f t="shared" si="22"/>
        <v>0.125</v>
      </c>
      <c r="L46" s="37">
        <f t="shared" si="22"/>
        <v>0.375</v>
      </c>
      <c r="M46" s="37">
        <f t="shared" si="22"/>
        <v>0</v>
      </c>
      <c r="N46" s="37">
        <f t="shared" si="22"/>
        <v>0.25</v>
      </c>
      <c r="O46" s="183"/>
    </row>
    <row r="47" spans="1:15" ht="12" customHeight="1">
      <c r="A47" s="101"/>
      <c r="B47" s="101"/>
      <c r="C47" s="8"/>
      <c r="D47" s="176" t="s">
        <v>382</v>
      </c>
      <c r="E47" s="9"/>
      <c r="F47" s="16">
        <f t="shared" si="2"/>
        <v>2</v>
      </c>
      <c r="G47" s="16">
        <v>0</v>
      </c>
      <c r="H47" s="16">
        <v>0</v>
      </c>
      <c r="I47" s="16">
        <v>0</v>
      </c>
      <c r="J47" s="16">
        <v>0</v>
      </c>
      <c r="K47" s="16">
        <v>0</v>
      </c>
      <c r="L47" s="16">
        <v>2</v>
      </c>
      <c r="M47" s="16">
        <v>0</v>
      </c>
      <c r="N47" s="16">
        <v>0</v>
      </c>
      <c r="O47" s="182">
        <v>104</v>
      </c>
    </row>
    <row r="48" spans="1:15" ht="12" customHeight="1">
      <c r="A48" s="101"/>
      <c r="B48" s="101"/>
      <c r="C48" s="6"/>
      <c r="D48" s="175"/>
      <c r="E48" s="7"/>
      <c r="F48" s="36">
        <f t="shared" si="2"/>
        <v>1</v>
      </c>
      <c r="G48" s="37">
        <f t="shared" ref="G48:N48" si="23">IF(G47=0,0,G47/$F47)</f>
        <v>0</v>
      </c>
      <c r="H48" s="37">
        <f t="shared" si="23"/>
        <v>0</v>
      </c>
      <c r="I48" s="37">
        <f t="shared" si="23"/>
        <v>0</v>
      </c>
      <c r="J48" s="37">
        <f t="shared" si="23"/>
        <v>0</v>
      </c>
      <c r="K48" s="37">
        <f t="shared" si="23"/>
        <v>0</v>
      </c>
      <c r="L48" s="37">
        <f t="shared" si="23"/>
        <v>1</v>
      </c>
      <c r="M48" s="37">
        <f t="shared" si="23"/>
        <v>0</v>
      </c>
      <c r="N48" s="37">
        <f t="shared" si="23"/>
        <v>0</v>
      </c>
      <c r="O48" s="183"/>
    </row>
    <row r="49" spans="1:15" ht="12" customHeight="1">
      <c r="A49" s="101"/>
      <c r="B49" s="101"/>
      <c r="C49" s="8"/>
      <c r="D49" s="174" t="s">
        <v>383</v>
      </c>
      <c r="E49" s="9"/>
      <c r="F49" s="16">
        <f t="shared" si="2"/>
        <v>3</v>
      </c>
      <c r="G49" s="16">
        <v>0</v>
      </c>
      <c r="H49" s="16">
        <v>0</v>
      </c>
      <c r="I49" s="16">
        <v>0</v>
      </c>
      <c r="J49" s="16">
        <v>0</v>
      </c>
      <c r="K49" s="16">
        <v>1</v>
      </c>
      <c r="L49" s="16">
        <v>0</v>
      </c>
      <c r="M49" s="16">
        <v>2</v>
      </c>
      <c r="N49" s="16">
        <v>0</v>
      </c>
      <c r="O49" s="182">
        <v>107</v>
      </c>
    </row>
    <row r="50" spans="1:15" ht="12" customHeight="1">
      <c r="A50" s="101"/>
      <c r="B50" s="101"/>
      <c r="C50" s="6"/>
      <c r="D50" s="175"/>
      <c r="E50" s="7"/>
      <c r="F50" s="36">
        <f t="shared" si="2"/>
        <v>1</v>
      </c>
      <c r="G50" s="37">
        <f t="shared" ref="G50:N50" si="24">IF(G49=0,0,G49/$F49)</f>
        <v>0</v>
      </c>
      <c r="H50" s="37">
        <f t="shared" si="24"/>
        <v>0</v>
      </c>
      <c r="I50" s="37">
        <f t="shared" si="24"/>
        <v>0</v>
      </c>
      <c r="J50" s="37">
        <f t="shared" si="24"/>
        <v>0</v>
      </c>
      <c r="K50" s="37">
        <f t="shared" si="24"/>
        <v>0.33333333333333331</v>
      </c>
      <c r="L50" s="37">
        <f t="shared" si="24"/>
        <v>0</v>
      </c>
      <c r="M50" s="37">
        <f t="shared" si="24"/>
        <v>0.66666666666666663</v>
      </c>
      <c r="N50" s="37">
        <f t="shared" si="24"/>
        <v>0</v>
      </c>
      <c r="O50" s="183"/>
    </row>
    <row r="51" spans="1:15" ht="12" customHeight="1">
      <c r="A51" s="101"/>
      <c r="B51" s="101"/>
      <c r="C51" s="8"/>
      <c r="D51" s="174" t="s">
        <v>384</v>
      </c>
      <c r="E51" s="9"/>
      <c r="F51" s="16">
        <f t="shared" si="2"/>
        <v>12</v>
      </c>
      <c r="G51" s="16">
        <v>0</v>
      </c>
      <c r="H51" s="16">
        <v>0</v>
      </c>
      <c r="I51" s="16">
        <v>0</v>
      </c>
      <c r="J51" s="16">
        <v>1</v>
      </c>
      <c r="K51" s="16">
        <v>2</v>
      </c>
      <c r="L51" s="16">
        <v>3</v>
      </c>
      <c r="M51" s="16">
        <v>4</v>
      </c>
      <c r="N51" s="16">
        <v>2</v>
      </c>
      <c r="O51" s="182">
        <v>108.25</v>
      </c>
    </row>
    <row r="52" spans="1:15" ht="12" customHeight="1">
      <c r="A52" s="101"/>
      <c r="B52" s="101"/>
      <c r="C52" s="6"/>
      <c r="D52" s="175"/>
      <c r="E52" s="7"/>
      <c r="F52" s="36">
        <f t="shared" si="2"/>
        <v>0.99999999999999989</v>
      </c>
      <c r="G52" s="37">
        <f t="shared" ref="G52:N52" si="25">IF(G51=0,0,G51/$F51)</f>
        <v>0</v>
      </c>
      <c r="H52" s="37">
        <f t="shared" si="25"/>
        <v>0</v>
      </c>
      <c r="I52" s="37">
        <f t="shared" si="25"/>
        <v>0</v>
      </c>
      <c r="J52" s="37">
        <f t="shared" si="25"/>
        <v>8.3333333333333329E-2</v>
      </c>
      <c r="K52" s="37">
        <f t="shared" si="25"/>
        <v>0.16666666666666666</v>
      </c>
      <c r="L52" s="37">
        <f t="shared" si="25"/>
        <v>0.25</v>
      </c>
      <c r="M52" s="37">
        <f t="shared" si="25"/>
        <v>0.33333333333333331</v>
      </c>
      <c r="N52" s="37">
        <f t="shared" si="25"/>
        <v>0.16666666666666666</v>
      </c>
      <c r="O52" s="183"/>
    </row>
    <row r="53" spans="1:15" ht="12" customHeight="1">
      <c r="A53" s="101"/>
      <c r="B53" s="101"/>
      <c r="C53" s="8"/>
      <c r="D53" s="174" t="s">
        <v>385</v>
      </c>
      <c r="E53" s="9"/>
      <c r="F53" s="16">
        <f t="shared" si="2"/>
        <v>3</v>
      </c>
      <c r="G53" s="16">
        <v>0</v>
      </c>
      <c r="H53" s="16">
        <v>0</v>
      </c>
      <c r="I53" s="16">
        <v>0</v>
      </c>
      <c r="J53" s="16">
        <v>1</v>
      </c>
      <c r="K53" s="16">
        <v>0</v>
      </c>
      <c r="L53" s="16">
        <v>0</v>
      </c>
      <c r="M53" s="16">
        <v>2</v>
      </c>
      <c r="N53" s="16">
        <v>0</v>
      </c>
      <c r="O53" s="182">
        <v>105.33333330000001</v>
      </c>
    </row>
    <row r="54" spans="1:15" ht="12" customHeight="1">
      <c r="A54" s="101"/>
      <c r="B54" s="101"/>
      <c r="C54" s="6"/>
      <c r="D54" s="175"/>
      <c r="E54" s="7"/>
      <c r="F54" s="36">
        <f t="shared" si="2"/>
        <v>1</v>
      </c>
      <c r="G54" s="37">
        <f t="shared" ref="G54:N54" si="26">IF(G53=0,0,G53/$F53)</f>
        <v>0</v>
      </c>
      <c r="H54" s="37">
        <f t="shared" si="26"/>
        <v>0</v>
      </c>
      <c r="I54" s="37">
        <f t="shared" si="26"/>
        <v>0</v>
      </c>
      <c r="J54" s="37">
        <f t="shared" si="26"/>
        <v>0.33333333333333331</v>
      </c>
      <c r="K54" s="37">
        <f t="shared" si="26"/>
        <v>0</v>
      </c>
      <c r="L54" s="37">
        <f t="shared" si="26"/>
        <v>0</v>
      </c>
      <c r="M54" s="37">
        <f t="shared" si="26"/>
        <v>0.66666666666666663</v>
      </c>
      <c r="N54" s="37">
        <f t="shared" si="26"/>
        <v>0</v>
      </c>
      <c r="O54" s="183"/>
    </row>
    <row r="55" spans="1:15" ht="12" customHeight="1">
      <c r="A55" s="101"/>
      <c r="B55" s="101"/>
      <c r="C55" s="8"/>
      <c r="D55" s="174" t="s">
        <v>386</v>
      </c>
      <c r="E55" s="9"/>
      <c r="F55" s="16">
        <f t="shared" si="2"/>
        <v>28</v>
      </c>
      <c r="G55" s="16">
        <v>0</v>
      </c>
      <c r="H55" s="16">
        <v>0</v>
      </c>
      <c r="I55" s="16">
        <v>0</v>
      </c>
      <c r="J55" s="16">
        <v>0</v>
      </c>
      <c r="K55" s="16">
        <v>1</v>
      </c>
      <c r="L55" s="16">
        <v>6</v>
      </c>
      <c r="M55" s="16">
        <v>10</v>
      </c>
      <c r="N55" s="16">
        <v>11</v>
      </c>
      <c r="O55" s="182">
        <v>115.1428571</v>
      </c>
    </row>
    <row r="56" spans="1:15" ht="12" customHeight="1">
      <c r="A56" s="101"/>
      <c r="B56" s="101"/>
      <c r="C56" s="6"/>
      <c r="D56" s="175"/>
      <c r="E56" s="7"/>
      <c r="F56" s="36">
        <f t="shared" si="2"/>
        <v>1</v>
      </c>
      <c r="G56" s="37">
        <f t="shared" ref="G56:N56" si="27">IF(G55=0,0,G55/$F55)</f>
        <v>0</v>
      </c>
      <c r="H56" s="37">
        <f t="shared" si="27"/>
        <v>0</v>
      </c>
      <c r="I56" s="37">
        <f t="shared" si="27"/>
        <v>0</v>
      </c>
      <c r="J56" s="37">
        <f t="shared" si="27"/>
        <v>0</v>
      </c>
      <c r="K56" s="37">
        <f t="shared" si="27"/>
        <v>3.5714285714285712E-2</v>
      </c>
      <c r="L56" s="37">
        <f t="shared" si="27"/>
        <v>0.21428571428571427</v>
      </c>
      <c r="M56" s="37">
        <f t="shared" si="27"/>
        <v>0.35714285714285715</v>
      </c>
      <c r="N56" s="37">
        <f t="shared" si="27"/>
        <v>0.39285714285714285</v>
      </c>
      <c r="O56" s="183"/>
    </row>
    <row r="57" spans="1:15" ht="12" customHeight="1">
      <c r="A57" s="101"/>
      <c r="B57" s="101"/>
      <c r="C57" s="8"/>
      <c r="D57" s="174" t="s">
        <v>387</v>
      </c>
      <c r="E57" s="9"/>
      <c r="F57" s="16">
        <f t="shared" si="2"/>
        <v>9</v>
      </c>
      <c r="G57" s="16">
        <v>0</v>
      </c>
      <c r="H57" s="16">
        <v>0</v>
      </c>
      <c r="I57" s="16">
        <v>0</v>
      </c>
      <c r="J57" s="16">
        <v>0</v>
      </c>
      <c r="K57" s="16">
        <v>0</v>
      </c>
      <c r="L57" s="16">
        <v>1</v>
      </c>
      <c r="M57" s="16">
        <v>1</v>
      </c>
      <c r="N57" s="16">
        <v>7</v>
      </c>
      <c r="O57" s="182">
        <v>122</v>
      </c>
    </row>
    <row r="58" spans="1:15" ht="12" customHeight="1">
      <c r="A58" s="101"/>
      <c r="B58" s="101"/>
      <c r="C58" s="6"/>
      <c r="D58" s="175"/>
      <c r="E58" s="7"/>
      <c r="F58" s="36">
        <f t="shared" si="2"/>
        <v>1</v>
      </c>
      <c r="G58" s="37">
        <f t="shared" ref="G58:N58" si="28">IF(G57=0,0,G57/$F57)</f>
        <v>0</v>
      </c>
      <c r="H58" s="37">
        <f t="shared" si="28"/>
        <v>0</v>
      </c>
      <c r="I58" s="37">
        <f t="shared" si="28"/>
        <v>0</v>
      </c>
      <c r="J58" s="37">
        <f t="shared" si="28"/>
        <v>0</v>
      </c>
      <c r="K58" s="37">
        <f t="shared" si="28"/>
        <v>0</v>
      </c>
      <c r="L58" s="37">
        <f t="shared" si="28"/>
        <v>0.1111111111111111</v>
      </c>
      <c r="M58" s="37">
        <f t="shared" si="28"/>
        <v>0.1111111111111111</v>
      </c>
      <c r="N58" s="37">
        <f t="shared" si="28"/>
        <v>0.77777777777777779</v>
      </c>
      <c r="O58" s="183"/>
    </row>
    <row r="59" spans="1:15" ht="12.75" customHeight="1">
      <c r="A59" s="101"/>
      <c r="B59" s="101"/>
      <c r="C59" s="8"/>
      <c r="D59" s="174" t="s">
        <v>388</v>
      </c>
      <c r="E59" s="9"/>
      <c r="F59" s="16">
        <f t="shared" si="2"/>
        <v>25</v>
      </c>
      <c r="G59" s="16">
        <v>0</v>
      </c>
      <c r="H59" s="16">
        <v>0</v>
      </c>
      <c r="I59" s="16">
        <v>0</v>
      </c>
      <c r="J59" s="16">
        <v>0</v>
      </c>
      <c r="K59" s="16">
        <v>0</v>
      </c>
      <c r="L59" s="16">
        <v>5</v>
      </c>
      <c r="M59" s="16">
        <v>3</v>
      </c>
      <c r="N59" s="16">
        <v>17</v>
      </c>
      <c r="O59" s="182">
        <v>122.8</v>
      </c>
    </row>
    <row r="60" spans="1:15" ht="12.75" customHeight="1">
      <c r="A60" s="101"/>
      <c r="B60" s="101"/>
      <c r="C60" s="6"/>
      <c r="D60" s="175"/>
      <c r="E60" s="7"/>
      <c r="F60" s="36">
        <f t="shared" si="2"/>
        <v>1</v>
      </c>
      <c r="G60" s="37">
        <f t="shared" ref="G60:N60" si="29">IF(G59=0,0,G59/$F59)</f>
        <v>0</v>
      </c>
      <c r="H60" s="37">
        <f t="shared" si="29"/>
        <v>0</v>
      </c>
      <c r="I60" s="37">
        <f t="shared" si="29"/>
        <v>0</v>
      </c>
      <c r="J60" s="37">
        <f t="shared" si="29"/>
        <v>0</v>
      </c>
      <c r="K60" s="37">
        <f t="shared" si="29"/>
        <v>0</v>
      </c>
      <c r="L60" s="37">
        <f t="shared" si="29"/>
        <v>0.2</v>
      </c>
      <c r="M60" s="37">
        <f t="shared" si="29"/>
        <v>0.12</v>
      </c>
      <c r="N60" s="37">
        <f t="shared" si="29"/>
        <v>0.68</v>
      </c>
      <c r="O60" s="183"/>
    </row>
    <row r="61" spans="1:15" ht="12" customHeight="1">
      <c r="A61" s="101"/>
      <c r="B61" s="101"/>
      <c r="C61" s="8"/>
      <c r="D61" s="174" t="s">
        <v>97</v>
      </c>
      <c r="E61" s="9"/>
      <c r="F61" s="16">
        <f t="shared" si="2"/>
        <v>13</v>
      </c>
      <c r="G61" s="16">
        <v>0</v>
      </c>
      <c r="H61" s="16">
        <v>0</v>
      </c>
      <c r="I61" s="16">
        <v>0</v>
      </c>
      <c r="J61" s="16">
        <v>1</v>
      </c>
      <c r="K61" s="16">
        <v>2</v>
      </c>
      <c r="L61" s="16">
        <v>3</v>
      </c>
      <c r="M61" s="16">
        <v>2</v>
      </c>
      <c r="N61" s="16">
        <v>5</v>
      </c>
      <c r="O61" s="182">
        <v>110.7692308</v>
      </c>
    </row>
    <row r="62" spans="1:15" ht="12" customHeight="1">
      <c r="A62" s="101"/>
      <c r="B62" s="101"/>
      <c r="C62" s="6"/>
      <c r="D62" s="175"/>
      <c r="E62" s="7"/>
      <c r="F62" s="36">
        <f t="shared" si="2"/>
        <v>1</v>
      </c>
      <c r="G62" s="37">
        <f t="shared" ref="G62:N62" si="30">IF(G61=0,0,G61/$F61)</f>
        <v>0</v>
      </c>
      <c r="H62" s="37">
        <f t="shared" si="30"/>
        <v>0</v>
      </c>
      <c r="I62" s="37">
        <f t="shared" si="30"/>
        <v>0</v>
      </c>
      <c r="J62" s="37">
        <f t="shared" si="30"/>
        <v>7.6923076923076927E-2</v>
      </c>
      <c r="K62" s="37">
        <f t="shared" si="30"/>
        <v>0.15384615384615385</v>
      </c>
      <c r="L62" s="37">
        <f t="shared" si="30"/>
        <v>0.23076923076923078</v>
      </c>
      <c r="M62" s="37">
        <f t="shared" si="30"/>
        <v>0.15384615384615385</v>
      </c>
      <c r="N62" s="37">
        <f t="shared" si="30"/>
        <v>0.38461538461538464</v>
      </c>
      <c r="O62" s="183"/>
    </row>
    <row r="63" spans="1:15" ht="12" customHeight="1">
      <c r="A63" s="101"/>
      <c r="B63" s="101"/>
      <c r="C63" s="8"/>
      <c r="D63" s="174" t="s">
        <v>389</v>
      </c>
      <c r="E63" s="9"/>
      <c r="F63" s="16">
        <f t="shared" si="2"/>
        <v>9</v>
      </c>
      <c r="G63" s="16">
        <v>0</v>
      </c>
      <c r="H63" s="16">
        <v>0</v>
      </c>
      <c r="I63" s="16">
        <v>0</v>
      </c>
      <c r="J63" s="16">
        <v>0</v>
      </c>
      <c r="K63" s="16">
        <v>0</v>
      </c>
      <c r="L63" s="16">
        <v>1</v>
      </c>
      <c r="M63" s="16">
        <v>4</v>
      </c>
      <c r="N63" s="16">
        <v>4</v>
      </c>
      <c r="O63" s="182">
        <v>119.66666669999999</v>
      </c>
    </row>
    <row r="64" spans="1:15" ht="12" customHeight="1">
      <c r="A64" s="101"/>
      <c r="B64" s="101"/>
      <c r="C64" s="6"/>
      <c r="D64" s="175"/>
      <c r="E64" s="7"/>
      <c r="F64" s="36">
        <f t="shared" si="2"/>
        <v>1</v>
      </c>
      <c r="G64" s="37">
        <f t="shared" ref="G64:N64" si="31">IF(G63=0,0,G63/$F63)</f>
        <v>0</v>
      </c>
      <c r="H64" s="37">
        <f t="shared" si="31"/>
        <v>0</v>
      </c>
      <c r="I64" s="37">
        <f t="shared" si="31"/>
        <v>0</v>
      </c>
      <c r="J64" s="37">
        <f t="shared" si="31"/>
        <v>0</v>
      </c>
      <c r="K64" s="37">
        <f t="shared" si="31"/>
        <v>0</v>
      </c>
      <c r="L64" s="37">
        <f t="shared" si="31"/>
        <v>0.1111111111111111</v>
      </c>
      <c r="M64" s="37">
        <f t="shared" si="31"/>
        <v>0.44444444444444442</v>
      </c>
      <c r="N64" s="37">
        <f t="shared" si="31"/>
        <v>0.44444444444444442</v>
      </c>
      <c r="O64" s="183"/>
    </row>
    <row r="65" spans="1:15" ht="12" customHeight="1">
      <c r="A65" s="101"/>
      <c r="B65" s="101"/>
      <c r="C65" s="8"/>
      <c r="D65" s="174" t="s">
        <v>390</v>
      </c>
      <c r="E65" s="9"/>
      <c r="F65" s="16">
        <f t="shared" si="2"/>
        <v>12</v>
      </c>
      <c r="G65" s="16">
        <v>0</v>
      </c>
      <c r="H65" s="16">
        <v>0</v>
      </c>
      <c r="I65" s="16">
        <v>0</v>
      </c>
      <c r="J65" s="16">
        <v>0</v>
      </c>
      <c r="K65" s="16">
        <v>0</v>
      </c>
      <c r="L65" s="16">
        <v>1</v>
      </c>
      <c r="M65" s="16">
        <v>3</v>
      </c>
      <c r="N65" s="16">
        <v>8</v>
      </c>
      <c r="O65" s="182">
        <v>118.33333330000001</v>
      </c>
    </row>
    <row r="66" spans="1:15" ht="12" customHeight="1">
      <c r="A66" s="101"/>
      <c r="B66" s="101"/>
      <c r="C66" s="6"/>
      <c r="D66" s="175"/>
      <c r="E66" s="7"/>
      <c r="F66" s="36">
        <f t="shared" si="2"/>
        <v>1</v>
      </c>
      <c r="G66" s="37">
        <f t="shared" ref="G66:N66" si="32">IF(G65=0,0,G65/$F65)</f>
        <v>0</v>
      </c>
      <c r="H66" s="37">
        <f t="shared" si="32"/>
        <v>0</v>
      </c>
      <c r="I66" s="37">
        <f t="shared" si="32"/>
        <v>0</v>
      </c>
      <c r="J66" s="37">
        <f t="shared" si="32"/>
        <v>0</v>
      </c>
      <c r="K66" s="37">
        <f t="shared" si="32"/>
        <v>0</v>
      </c>
      <c r="L66" s="37">
        <f t="shared" si="32"/>
        <v>8.3333333333333329E-2</v>
      </c>
      <c r="M66" s="37">
        <f t="shared" si="32"/>
        <v>0.25</v>
      </c>
      <c r="N66" s="37">
        <f t="shared" si="32"/>
        <v>0.66666666666666663</v>
      </c>
      <c r="O66" s="183"/>
    </row>
    <row r="67" spans="1:15" ht="12" customHeight="1">
      <c r="A67" s="101"/>
      <c r="B67" s="101"/>
      <c r="C67" s="8"/>
      <c r="D67" s="174" t="s">
        <v>391</v>
      </c>
      <c r="E67" s="9"/>
      <c r="F67" s="16">
        <f t="shared" si="2"/>
        <v>2</v>
      </c>
      <c r="G67" s="16">
        <v>0</v>
      </c>
      <c r="H67" s="16">
        <v>0</v>
      </c>
      <c r="I67" s="16">
        <v>0</v>
      </c>
      <c r="J67" s="16">
        <v>0</v>
      </c>
      <c r="K67" s="16">
        <v>0</v>
      </c>
      <c r="L67" s="16">
        <v>1</v>
      </c>
      <c r="M67" s="16">
        <v>0</v>
      </c>
      <c r="N67" s="16">
        <v>1</v>
      </c>
      <c r="O67" s="182">
        <v>147</v>
      </c>
    </row>
    <row r="68" spans="1:15" ht="12" customHeight="1">
      <c r="A68" s="101"/>
      <c r="B68" s="102"/>
      <c r="C68" s="6"/>
      <c r="D68" s="175"/>
      <c r="E68" s="7"/>
      <c r="F68" s="36">
        <f t="shared" si="2"/>
        <v>1</v>
      </c>
      <c r="G68" s="37">
        <f t="shared" ref="G68:N68" si="33">IF(G67=0,0,G67/$F67)</f>
        <v>0</v>
      </c>
      <c r="H68" s="37">
        <f t="shared" si="33"/>
        <v>0</v>
      </c>
      <c r="I68" s="37">
        <f t="shared" si="33"/>
        <v>0</v>
      </c>
      <c r="J68" s="37">
        <f t="shared" si="33"/>
        <v>0</v>
      </c>
      <c r="K68" s="37">
        <f t="shared" si="33"/>
        <v>0</v>
      </c>
      <c r="L68" s="37">
        <f t="shared" si="33"/>
        <v>0.5</v>
      </c>
      <c r="M68" s="37">
        <f t="shared" si="33"/>
        <v>0</v>
      </c>
      <c r="N68" s="37">
        <f t="shared" si="33"/>
        <v>0.5</v>
      </c>
      <c r="O68" s="183"/>
    </row>
    <row r="69" spans="1:15" ht="12" customHeight="1">
      <c r="A69" s="101"/>
      <c r="B69" s="100" t="s">
        <v>63</v>
      </c>
      <c r="C69" s="8"/>
      <c r="D69" s="174" t="s">
        <v>56</v>
      </c>
      <c r="E69" s="9"/>
      <c r="F69" s="16">
        <f t="shared" si="2"/>
        <v>675</v>
      </c>
      <c r="G69" s="16">
        <f>SUM(G71,G73,G75,G77,G79,G81,G83,G85,G87,G89,G91,G93,G95,G97,G99)</f>
        <v>4</v>
      </c>
      <c r="H69" s="16">
        <f t="shared" ref="H69:N69" si="34">SUM(H71,H73,H75,H77,H79,H81,H83,H85,H87,H89,H91,H93,H95,H97,H99)</f>
        <v>9</v>
      </c>
      <c r="I69" s="16">
        <f t="shared" si="34"/>
        <v>22</v>
      </c>
      <c r="J69" s="16">
        <f t="shared" si="34"/>
        <v>56</v>
      </c>
      <c r="K69" s="16">
        <f t="shared" si="34"/>
        <v>89</v>
      </c>
      <c r="L69" s="16">
        <f t="shared" si="34"/>
        <v>173</v>
      </c>
      <c r="M69" s="16">
        <f t="shared" si="34"/>
        <v>82</v>
      </c>
      <c r="N69" s="16">
        <f t="shared" si="34"/>
        <v>240</v>
      </c>
      <c r="O69" s="182">
        <v>108.4183407</v>
      </c>
    </row>
    <row r="70" spans="1:15" ht="12" customHeight="1">
      <c r="A70" s="101"/>
      <c r="B70" s="101"/>
      <c r="C70" s="6"/>
      <c r="D70" s="175"/>
      <c r="E70" s="7"/>
      <c r="F70" s="36">
        <f t="shared" si="2"/>
        <v>1</v>
      </c>
      <c r="G70" s="37">
        <f t="shared" ref="G70:N70" si="35">IF(G69=0,0,G69/$F69)</f>
        <v>5.9259259259259256E-3</v>
      </c>
      <c r="H70" s="37">
        <f t="shared" si="35"/>
        <v>1.3333333333333334E-2</v>
      </c>
      <c r="I70" s="37">
        <f t="shared" si="35"/>
        <v>3.259259259259259E-2</v>
      </c>
      <c r="J70" s="37">
        <f t="shared" si="35"/>
        <v>8.2962962962962961E-2</v>
      </c>
      <c r="K70" s="37">
        <f t="shared" si="35"/>
        <v>0.13185185185185186</v>
      </c>
      <c r="L70" s="37">
        <f t="shared" si="35"/>
        <v>0.2562962962962963</v>
      </c>
      <c r="M70" s="37">
        <f t="shared" si="35"/>
        <v>0.12148148148148148</v>
      </c>
      <c r="N70" s="37">
        <f t="shared" si="35"/>
        <v>0.35555555555555557</v>
      </c>
      <c r="O70" s="183"/>
    </row>
    <row r="71" spans="1:15" ht="12" customHeight="1">
      <c r="A71" s="101"/>
      <c r="B71" s="101"/>
      <c r="C71" s="8"/>
      <c r="D71" s="174" t="s">
        <v>109</v>
      </c>
      <c r="E71" s="9"/>
      <c r="F71" s="16">
        <f t="shared" si="2"/>
        <v>3</v>
      </c>
      <c r="G71" s="16">
        <v>0</v>
      </c>
      <c r="H71" s="16">
        <v>0</v>
      </c>
      <c r="I71" s="16">
        <v>0</v>
      </c>
      <c r="J71" s="16">
        <v>1</v>
      </c>
      <c r="K71" s="16">
        <v>0</v>
      </c>
      <c r="L71" s="16">
        <v>2</v>
      </c>
      <c r="M71" s="16">
        <v>0</v>
      </c>
      <c r="N71" s="16">
        <v>0</v>
      </c>
      <c r="O71" s="182">
        <v>99</v>
      </c>
    </row>
    <row r="72" spans="1:15" ht="12" customHeight="1">
      <c r="A72" s="101"/>
      <c r="B72" s="101"/>
      <c r="C72" s="6"/>
      <c r="D72" s="175"/>
      <c r="E72" s="7"/>
      <c r="F72" s="36">
        <f t="shared" si="2"/>
        <v>1</v>
      </c>
      <c r="G72" s="37">
        <f t="shared" ref="G72:N72" si="36">IF(G71=0,0,G71/$F71)</f>
        <v>0</v>
      </c>
      <c r="H72" s="37">
        <f t="shared" si="36"/>
        <v>0</v>
      </c>
      <c r="I72" s="37">
        <f t="shared" si="36"/>
        <v>0</v>
      </c>
      <c r="J72" s="37">
        <f t="shared" si="36"/>
        <v>0.33333333333333331</v>
      </c>
      <c r="K72" s="37">
        <f t="shared" si="36"/>
        <v>0</v>
      </c>
      <c r="L72" s="37">
        <f t="shared" si="36"/>
        <v>0.66666666666666663</v>
      </c>
      <c r="M72" s="37">
        <f t="shared" si="36"/>
        <v>0</v>
      </c>
      <c r="N72" s="37">
        <f t="shared" si="36"/>
        <v>0</v>
      </c>
      <c r="O72" s="183"/>
    </row>
    <row r="73" spans="1:15" ht="12" customHeight="1">
      <c r="A73" s="101"/>
      <c r="B73" s="101"/>
      <c r="C73" s="8"/>
      <c r="D73" s="174" t="s">
        <v>58</v>
      </c>
      <c r="E73" s="9"/>
      <c r="F73" s="16">
        <f t="shared" ref="F73:F100" si="37">SUM(G73:N73)</f>
        <v>79</v>
      </c>
      <c r="G73" s="16">
        <v>0</v>
      </c>
      <c r="H73" s="16">
        <v>4</v>
      </c>
      <c r="I73" s="16">
        <v>6</v>
      </c>
      <c r="J73" s="16">
        <v>22</v>
      </c>
      <c r="K73" s="16">
        <v>15</v>
      </c>
      <c r="L73" s="16">
        <v>20</v>
      </c>
      <c r="M73" s="16">
        <v>5</v>
      </c>
      <c r="N73" s="16">
        <v>7</v>
      </c>
      <c r="O73" s="182">
        <v>95.808607589999994</v>
      </c>
    </row>
    <row r="74" spans="1:15" ht="12" customHeight="1">
      <c r="A74" s="101"/>
      <c r="B74" s="101"/>
      <c r="C74" s="6"/>
      <c r="D74" s="175"/>
      <c r="E74" s="7"/>
      <c r="F74" s="36">
        <f t="shared" si="37"/>
        <v>1</v>
      </c>
      <c r="G74" s="37">
        <f t="shared" ref="G74:N74" si="38">IF(G73=0,0,G73/$F73)</f>
        <v>0</v>
      </c>
      <c r="H74" s="37">
        <f t="shared" si="38"/>
        <v>5.0632911392405063E-2</v>
      </c>
      <c r="I74" s="37">
        <f t="shared" si="38"/>
        <v>7.5949367088607597E-2</v>
      </c>
      <c r="J74" s="37">
        <f t="shared" si="38"/>
        <v>0.27848101265822783</v>
      </c>
      <c r="K74" s="37">
        <f t="shared" si="38"/>
        <v>0.189873417721519</v>
      </c>
      <c r="L74" s="37">
        <f t="shared" si="38"/>
        <v>0.25316455696202533</v>
      </c>
      <c r="M74" s="37">
        <f t="shared" si="38"/>
        <v>6.3291139240506333E-2</v>
      </c>
      <c r="N74" s="37">
        <f t="shared" si="38"/>
        <v>8.8607594936708861E-2</v>
      </c>
      <c r="O74" s="183"/>
    </row>
    <row r="75" spans="1:15" ht="12" customHeight="1">
      <c r="A75" s="101"/>
      <c r="B75" s="101"/>
      <c r="C75" s="8"/>
      <c r="D75" s="174" t="s">
        <v>99</v>
      </c>
      <c r="E75" s="9"/>
      <c r="F75" s="16">
        <f t="shared" si="37"/>
        <v>19</v>
      </c>
      <c r="G75" s="16">
        <v>0</v>
      </c>
      <c r="H75" s="16">
        <v>0</v>
      </c>
      <c r="I75" s="16">
        <v>0</v>
      </c>
      <c r="J75" s="16">
        <v>0</v>
      </c>
      <c r="K75" s="16">
        <v>1</v>
      </c>
      <c r="L75" s="16">
        <v>3</v>
      </c>
      <c r="M75" s="16">
        <v>0</v>
      </c>
      <c r="N75" s="16">
        <v>15</v>
      </c>
      <c r="O75" s="182">
        <v>120.36842110000001</v>
      </c>
    </row>
    <row r="76" spans="1:15" ht="12" customHeight="1">
      <c r="A76" s="101"/>
      <c r="B76" s="101"/>
      <c r="C76" s="6"/>
      <c r="D76" s="175"/>
      <c r="E76" s="7"/>
      <c r="F76" s="36">
        <f t="shared" si="37"/>
        <v>1</v>
      </c>
      <c r="G76" s="37">
        <f t="shared" ref="G76:N76" si="39">IF(G75=0,0,G75/$F75)</f>
        <v>0</v>
      </c>
      <c r="H76" s="37">
        <f t="shared" si="39"/>
        <v>0</v>
      </c>
      <c r="I76" s="37">
        <f t="shared" si="39"/>
        <v>0</v>
      </c>
      <c r="J76" s="37">
        <f t="shared" si="39"/>
        <v>0</v>
      </c>
      <c r="K76" s="37">
        <f t="shared" si="39"/>
        <v>5.2631578947368418E-2</v>
      </c>
      <c r="L76" s="37">
        <f t="shared" si="39"/>
        <v>0.15789473684210525</v>
      </c>
      <c r="M76" s="37">
        <f t="shared" si="39"/>
        <v>0</v>
      </c>
      <c r="N76" s="37">
        <f t="shared" si="39"/>
        <v>0.78947368421052633</v>
      </c>
      <c r="O76" s="183"/>
    </row>
    <row r="77" spans="1:15" ht="12" customHeight="1">
      <c r="A77" s="101"/>
      <c r="B77" s="101"/>
      <c r="C77" s="8"/>
      <c r="D77" s="174" t="s">
        <v>59</v>
      </c>
      <c r="E77" s="9"/>
      <c r="F77" s="16">
        <f t="shared" si="37"/>
        <v>8</v>
      </c>
      <c r="G77" s="16">
        <v>0</v>
      </c>
      <c r="H77" s="16">
        <v>0</v>
      </c>
      <c r="I77" s="16">
        <v>0</v>
      </c>
      <c r="J77" s="16">
        <v>0</v>
      </c>
      <c r="K77" s="16">
        <v>0</v>
      </c>
      <c r="L77" s="16">
        <v>2</v>
      </c>
      <c r="M77" s="16">
        <v>1</v>
      </c>
      <c r="N77" s="16">
        <v>5</v>
      </c>
      <c r="O77" s="182">
        <v>118.125</v>
      </c>
    </row>
    <row r="78" spans="1:15" ht="12" customHeight="1">
      <c r="A78" s="101"/>
      <c r="B78" s="101"/>
      <c r="C78" s="6"/>
      <c r="D78" s="175"/>
      <c r="E78" s="7"/>
      <c r="F78" s="36">
        <f t="shared" si="37"/>
        <v>1</v>
      </c>
      <c r="G78" s="37">
        <f t="shared" ref="G78:N78" si="40">IF(G77=0,0,G77/$F77)</f>
        <v>0</v>
      </c>
      <c r="H78" s="37">
        <f t="shared" si="40"/>
        <v>0</v>
      </c>
      <c r="I78" s="37">
        <f t="shared" si="40"/>
        <v>0</v>
      </c>
      <c r="J78" s="37">
        <f t="shared" si="40"/>
        <v>0</v>
      </c>
      <c r="K78" s="37">
        <f t="shared" si="40"/>
        <v>0</v>
      </c>
      <c r="L78" s="37">
        <f t="shared" si="40"/>
        <v>0.25</v>
      </c>
      <c r="M78" s="37">
        <f t="shared" si="40"/>
        <v>0.125</v>
      </c>
      <c r="N78" s="37">
        <f t="shared" si="40"/>
        <v>0.625</v>
      </c>
      <c r="O78" s="183"/>
    </row>
    <row r="79" spans="1:15" ht="12" customHeight="1">
      <c r="A79" s="101"/>
      <c r="B79" s="101"/>
      <c r="C79" s="8"/>
      <c r="D79" s="174" t="s">
        <v>100</v>
      </c>
      <c r="E79" s="9"/>
      <c r="F79" s="16">
        <f t="shared" si="37"/>
        <v>36</v>
      </c>
      <c r="G79" s="16">
        <v>0</v>
      </c>
      <c r="H79" s="16">
        <v>0</v>
      </c>
      <c r="I79" s="16">
        <v>0</v>
      </c>
      <c r="J79" s="16">
        <v>7</v>
      </c>
      <c r="K79" s="16">
        <v>10</v>
      </c>
      <c r="L79" s="16">
        <v>11</v>
      </c>
      <c r="M79" s="16">
        <v>5</v>
      </c>
      <c r="N79" s="16">
        <v>3</v>
      </c>
      <c r="O79" s="182">
        <v>101.43055560000001</v>
      </c>
    </row>
    <row r="80" spans="1:15" ht="12" customHeight="1">
      <c r="A80" s="101"/>
      <c r="B80" s="101"/>
      <c r="C80" s="6"/>
      <c r="D80" s="175"/>
      <c r="E80" s="7"/>
      <c r="F80" s="36">
        <f t="shared" si="37"/>
        <v>1</v>
      </c>
      <c r="G80" s="37">
        <f t="shared" ref="G80:N80" si="41">IF(G79=0,0,G79/$F79)</f>
        <v>0</v>
      </c>
      <c r="H80" s="37">
        <f t="shared" si="41"/>
        <v>0</v>
      </c>
      <c r="I80" s="37">
        <f t="shared" si="41"/>
        <v>0</v>
      </c>
      <c r="J80" s="37">
        <f t="shared" si="41"/>
        <v>0.19444444444444445</v>
      </c>
      <c r="K80" s="37">
        <f t="shared" si="41"/>
        <v>0.27777777777777779</v>
      </c>
      <c r="L80" s="37">
        <f t="shared" si="41"/>
        <v>0.30555555555555558</v>
      </c>
      <c r="M80" s="37">
        <f t="shared" si="41"/>
        <v>0.1388888888888889</v>
      </c>
      <c r="N80" s="37">
        <f t="shared" si="41"/>
        <v>8.3333333333333329E-2</v>
      </c>
      <c r="O80" s="183"/>
    </row>
    <row r="81" spans="1:15" ht="12" customHeight="1">
      <c r="A81" s="101"/>
      <c r="B81" s="101"/>
      <c r="C81" s="8"/>
      <c r="D81" s="174" t="s">
        <v>101</v>
      </c>
      <c r="E81" s="9"/>
      <c r="F81" s="16">
        <f t="shared" si="37"/>
        <v>174</v>
      </c>
      <c r="G81" s="16">
        <v>0</v>
      </c>
      <c r="H81" s="16">
        <v>2</v>
      </c>
      <c r="I81" s="16">
        <v>4</v>
      </c>
      <c r="J81" s="16">
        <v>10</v>
      </c>
      <c r="K81" s="16">
        <v>30</v>
      </c>
      <c r="L81" s="16">
        <v>72</v>
      </c>
      <c r="M81" s="16">
        <v>28</v>
      </c>
      <c r="N81" s="16">
        <v>28</v>
      </c>
      <c r="O81" s="182">
        <v>105.3448276</v>
      </c>
    </row>
    <row r="82" spans="1:15" ht="12" customHeight="1">
      <c r="A82" s="101"/>
      <c r="B82" s="101"/>
      <c r="C82" s="6"/>
      <c r="D82" s="175"/>
      <c r="E82" s="7"/>
      <c r="F82" s="36">
        <f t="shared" si="37"/>
        <v>1</v>
      </c>
      <c r="G82" s="37">
        <f t="shared" ref="G82:N82" si="42">IF(G81=0,0,G81/$F81)</f>
        <v>0</v>
      </c>
      <c r="H82" s="37">
        <f t="shared" si="42"/>
        <v>1.1494252873563218E-2</v>
      </c>
      <c r="I82" s="37">
        <f t="shared" si="42"/>
        <v>2.2988505747126436E-2</v>
      </c>
      <c r="J82" s="37">
        <f t="shared" si="42"/>
        <v>5.7471264367816091E-2</v>
      </c>
      <c r="K82" s="37">
        <f t="shared" si="42"/>
        <v>0.17241379310344829</v>
      </c>
      <c r="L82" s="37">
        <f t="shared" si="42"/>
        <v>0.41379310344827586</v>
      </c>
      <c r="M82" s="37">
        <f t="shared" si="42"/>
        <v>0.16091954022988506</v>
      </c>
      <c r="N82" s="37">
        <f t="shared" si="42"/>
        <v>0.16091954022988506</v>
      </c>
      <c r="O82" s="183"/>
    </row>
    <row r="83" spans="1:15" ht="12" customHeight="1">
      <c r="A83" s="101"/>
      <c r="B83" s="101"/>
      <c r="C83" s="8"/>
      <c r="D83" s="174" t="s">
        <v>102</v>
      </c>
      <c r="E83" s="9"/>
      <c r="F83" s="16">
        <f t="shared" si="37"/>
        <v>21</v>
      </c>
      <c r="G83" s="16">
        <v>0</v>
      </c>
      <c r="H83" s="16">
        <v>0</v>
      </c>
      <c r="I83" s="16">
        <v>0</v>
      </c>
      <c r="J83" s="16">
        <v>0</v>
      </c>
      <c r="K83" s="16">
        <v>0</v>
      </c>
      <c r="L83" s="16">
        <v>0</v>
      </c>
      <c r="M83" s="16">
        <v>4</v>
      </c>
      <c r="N83" s="16">
        <v>17</v>
      </c>
      <c r="O83" s="182">
        <v>124.2380952</v>
      </c>
    </row>
    <row r="84" spans="1:15" ht="12" customHeight="1">
      <c r="A84" s="101"/>
      <c r="B84" s="101"/>
      <c r="C84" s="6"/>
      <c r="D84" s="175"/>
      <c r="E84" s="7"/>
      <c r="F84" s="36">
        <f t="shared" si="37"/>
        <v>1</v>
      </c>
      <c r="G84" s="37">
        <f t="shared" ref="G84:N84" si="43">IF(G83=0,0,G83/$F83)</f>
        <v>0</v>
      </c>
      <c r="H84" s="37">
        <f t="shared" si="43"/>
        <v>0</v>
      </c>
      <c r="I84" s="37">
        <f t="shared" si="43"/>
        <v>0</v>
      </c>
      <c r="J84" s="37">
        <f t="shared" si="43"/>
        <v>0</v>
      </c>
      <c r="K84" s="37">
        <f t="shared" si="43"/>
        <v>0</v>
      </c>
      <c r="L84" s="37">
        <f t="shared" si="43"/>
        <v>0</v>
      </c>
      <c r="M84" s="37">
        <f t="shared" si="43"/>
        <v>0.19047619047619047</v>
      </c>
      <c r="N84" s="37">
        <f t="shared" si="43"/>
        <v>0.80952380952380953</v>
      </c>
      <c r="O84" s="183"/>
    </row>
    <row r="85" spans="1:15" ht="12" customHeight="1">
      <c r="A85" s="101"/>
      <c r="B85" s="101"/>
      <c r="C85" s="8"/>
      <c r="D85" s="174" t="s">
        <v>103</v>
      </c>
      <c r="E85" s="9"/>
      <c r="F85" s="16">
        <f t="shared" si="37"/>
        <v>12</v>
      </c>
      <c r="G85" s="16">
        <v>0</v>
      </c>
      <c r="H85" s="16">
        <v>0</v>
      </c>
      <c r="I85" s="16">
        <v>0</v>
      </c>
      <c r="J85" s="16">
        <v>0</v>
      </c>
      <c r="K85" s="16">
        <v>1</v>
      </c>
      <c r="L85" s="16">
        <v>3</v>
      </c>
      <c r="M85" s="16">
        <v>2</v>
      </c>
      <c r="N85" s="16">
        <v>6</v>
      </c>
      <c r="O85" s="182">
        <v>116.33333330000001</v>
      </c>
    </row>
    <row r="86" spans="1:15" ht="12" customHeight="1">
      <c r="A86" s="101"/>
      <c r="B86" s="101"/>
      <c r="C86" s="6"/>
      <c r="D86" s="175"/>
      <c r="E86" s="7"/>
      <c r="F86" s="36">
        <f t="shared" si="37"/>
        <v>1</v>
      </c>
      <c r="G86" s="37">
        <f t="shared" ref="G86:N86" si="44">IF(G85=0,0,G85/$F85)</f>
        <v>0</v>
      </c>
      <c r="H86" s="37">
        <f t="shared" si="44"/>
        <v>0</v>
      </c>
      <c r="I86" s="37">
        <f t="shared" si="44"/>
        <v>0</v>
      </c>
      <c r="J86" s="37">
        <f t="shared" si="44"/>
        <v>0</v>
      </c>
      <c r="K86" s="37">
        <f t="shared" si="44"/>
        <v>8.3333333333333329E-2</v>
      </c>
      <c r="L86" s="37">
        <f t="shared" si="44"/>
        <v>0.25</v>
      </c>
      <c r="M86" s="37">
        <f t="shared" si="44"/>
        <v>0.16666666666666666</v>
      </c>
      <c r="N86" s="37">
        <f t="shared" si="44"/>
        <v>0.5</v>
      </c>
      <c r="O86" s="183"/>
    </row>
    <row r="87" spans="1:15" ht="13.5" customHeight="1">
      <c r="A87" s="101"/>
      <c r="B87" s="101"/>
      <c r="C87" s="8"/>
      <c r="D87" s="176" t="s">
        <v>110</v>
      </c>
      <c r="E87" s="9"/>
      <c r="F87" s="16">
        <f t="shared" si="37"/>
        <v>16</v>
      </c>
      <c r="G87" s="16">
        <v>0</v>
      </c>
      <c r="H87" s="16">
        <v>0</v>
      </c>
      <c r="I87" s="16">
        <v>0</v>
      </c>
      <c r="J87" s="16">
        <v>2</v>
      </c>
      <c r="K87" s="16">
        <v>2</v>
      </c>
      <c r="L87" s="16">
        <v>5</v>
      </c>
      <c r="M87" s="16">
        <v>0</v>
      </c>
      <c r="N87" s="16">
        <v>7</v>
      </c>
      <c r="O87" s="182">
        <v>110.90625</v>
      </c>
    </row>
    <row r="88" spans="1:15" ht="13.5" customHeight="1">
      <c r="A88" s="101"/>
      <c r="B88" s="101"/>
      <c r="C88" s="6"/>
      <c r="D88" s="175"/>
      <c r="E88" s="7"/>
      <c r="F88" s="36">
        <f t="shared" si="37"/>
        <v>1</v>
      </c>
      <c r="G88" s="37">
        <f t="shared" ref="G88:N88" si="45">IF(G87=0,0,G87/$F87)</f>
        <v>0</v>
      </c>
      <c r="H88" s="37">
        <f t="shared" si="45"/>
        <v>0</v>
      </c>
      <c r="I88" s="37">
        <f t="shared" si="45"/>
        <v>0</v>
      </c>
      <c r="J88" s="37">
        <f t="shared" si="45"/>
        <v>0.125</v>
      </c>
      <c r="K88" s="37">
        <f t="shared" si="45"/>
        <v>0.125</v>
      </c>
      <c r="L88" s="37">
        <f t="shared" si="45"/>
        <v>0.3125</v>
      </c>
      <c r="M88" s="37">
        <f t="shared" si="45"/>
        <v>0</v>
      </c>
      <c r="N88" s="37">
        <f t="shared" si="45"/>
        <v>0.4375</v>
      </c>
      <c r="O88" s="183"/>
    </row>
    <row r="89" spans="1:15" ht="12" customHeight="1">
      <c r="A89" s="101"/>
      <c r="B89" s="101"/>
      <c r="C89" s="8"/>
      <c r="D89" s="174" t="s">
        <v>105</v>
      </c>
      <c r="E89" s="9"/>
      <c r="F89" s="16">
        <f t="shared" si="37"/>
        <v>39</v>
      </c>
      <c r="G89" s="16">
        <v>3</v>
      </c>
      <c r="H89" s="16">
        <v>1</v>
      </c>
      <c r="I89" s="16">
        <v>3</v>
      </c>
      <c r="J89" s="16">
        <v>4</v>
      </c>
      <c r="K89" s="16">
        <v>7</v>
      </c>
      <c r="L89" s="16">
        <v>8</v>
      </c>
      <c r="M89" s="16">
        <v>7</v>
      </c>
      <c r="N89" s="16">
        <v>6</v>
      </c>
      <c r="O89" s="182">
        <v>97.730769230000007</v>
      </c>
    </row>
    <row r="90" spans="1:15" ht="12" customHeight="1">
      <c r="A90" s="101"/>
      <c r="B90" s="101"/>
      <c r="C90" s="6"/>
      <c r="D90" s="175"/>
      <c r="E90" s="7"/>
      <c r="F90" s="36">
        <f t="shared" si="37"/>
        <v>1</v>
      </c>
      <c r="G90" s="37">
        <f t="shared" ref="G90:N90" si="46">IF(G89=0,0,G89/$F89)</f>
        <v>7.6923076923076927E-2</v>
      </c>
      <c r="H90" s="37">
        <f t="shared" si="46"/>
        <v>2.564102564102564E-2</v>
      </c>
      <c r="I90" s="37">
        <f t="shared" si="46"/>
        <v>7.6923076923076927E-2</v>
      </c>
      <c r="J90" s="37">
        <f t="shared" si="46"/>
        <v>0.10256410256410256</v>
      </c>
      <c r="K90" s="37">
        <f t="shared" si="46"/>
        <v>0.17948717948717949</v>
      </c>
      <c r="L90" s="37">
        <f t="shared" si="46"/>
        <v>0.20512820512820512</v>
      </c>
      <c r="M90" s="37">
        <f t="shared" si="46"/>
        <v>0.17948717948717949</v>
      </c>
      <c r="N90" s="37">
        <f t="shared" si="46"/>
        <v>0.15384615384615385</v>
      </c>
      <c r="O90" s="183"/>
    </row>
    <row r="91" spans="1:15" ht="12" customHeight="1">
      <c r="A91" s="101"/>
      <c r="B91" s="101"/>
      <c r="C91" s="8"/>
      <c r="D91" s="174" t="s">
        <v>106</v>
      </c>
      <c r="E91" s="9"/>
      <c r="F91" s="16">
        <f t="shared" si="37"/>
        <v>17</v>
      </c>
      <c r="G91" s="16">
        <v>0</v>
      </c>
      <c r="H91" s="16">
        <v>0</v>
      </c>
      <c r="I91" s="16">
        <v>2</v>
      </c>
      <c r="J91" s="16">
        <v>4</v>
      </c>
      <c r="K91" s="16">
        <v>2</v>
      </c>
      <c r="L91" s="16">
        <v>6</v>
      </c>
      <c r="M91" s="16">
        <v>1</v>
      </c>
      <c r="N91" s="16">
        <v>2</v>
      </c>
      <c r="O91" s="182">
        <v>98.823529410000006</v>
      </c>
    </row>
    <row r="92" spans="1:15" ht="12" customHeight="1">
      <c r="A92" s="101"/>
      <c r="B92" s="101"/>
      <c r="C92" s="6"/>
      <c r="D92" s="175"/>
      <c r="E92" s="7"/>
      <c r="F92" s="36">
        <f t="shared" si="37"/>
        <v>1</v>
      </c>
      <c r="G92" s="37">
        <f t="shared" ref="G92:N92" si="47">IF(G91=0,0,G91/$F91)</f>
        <v>0</v>
      </c>
      <c r="H92" s="37">
        <f t="shared" si="47"/>
        <v>0</v>
      </c>
      <c r="I92" s="37">
        <f t="shared" si="47"/>
        <v>0.11764705882352941</v>
      </c>
      <c r="J92" s="37">
        <f t="shared" si="47"/>
        <v>0.23529411764705882</v>
      </c>
      <c r="K92" s="37">
        <f t="shared" si="47"/>
        <v>0.11764705882352941</v>
      </c>
      <c r="L92" s="37">
        <f t="shared" si="47"/>
        <v>0.35294117647058826</v>
      </c>
      <c r="M92" s="37">
        <f t="shared" si="47"/>
        <v>5.8823529411764705E-2</v>
      </c>
      <c r="N92" s="37">
        <f t="shared" si="47"/>
        <v>0.11764705882352941</v>
      </c>
      <c r="O92" s="183"/>
    </row>
    <row r="93" spans="1:15" ht="12" customHeight="1">
      <c r="A93" s="101"/>
      <c r="B93" s="101"/>
      <c r="C93" s="8"/>
      <c r="D93" s="174" t="s">
        <v>107</v>
      </c>
      <c r="E93" s="9"/>
      <c r="F93" s="16">
        <f t="shared" si="37"/>
        <v>40</v>
      </c>
      <c r="G93" s="16">
        <v>0</v>
      </c>
      <c r="H93" s="16">
        <v>0</v>
      </c>
      <c r="I93" s="16">
        <v>2</v>
      </c>
      <c r="J93" s="16">
        <v>1</v>
      </c>
      <c r="K93" s="16">
        <v>4</v>
      </c>
      <c r="L93" s="16">
        <v>7</v>
      </c>
      <c r="M93" s="16">
        <v>4</v>
      </c>
      <c r="N93" s="16">
        <v>22</v>
      </c>
      <c r="O93" s="182">
        <v>113.33750000000001</v>
      </c>
    </row>
    <row r="94" spans="1:15" ht="12" customHeight="1">
      <c r="A94" s="101"/>
      <c r="B94" s="101"/>
      <c r="C94" s="6"/>
      <c r="D94" s="175"/>
      <c r="E94" s="7"/>
      <c r="F94" s="36">
        <f t="shared" si="37"/>
        <v>1</v>
      </c>
      <c r="G94" s="37">
        <f t="shared" ref="G94:N94" si="48">IF(G93=0,0,G93/$F93)</f>
        <v>0</v>
      </c>
      <c r="H94" s="37">
        <f t="shared" si="48"/>
        <v>0</v>
      </c>
      <c r="I94" s="37">
        <f t="shared" si="48"/>
        <v>0.05</v>
      </c>
      <c r="J94" s="37">
        <f t="shared" si="48"/>
        <v>2.5000000000000001E-2</v>
      </c>
      <c r="K94" s="37">
        <f t="shared" si="48"/>
        <v>0.1</v>
      </c>
      <c r="L94" s="37">
        <f t="shared" si="48"/>
        <v>0.17499999999999999</v>
      </c>
      <c r="M94" s="37">
        <f t="shared" si="48"/>
        <v>0.1</v>
      </c>
      <c r="N94" s="37">
        <f t="shared" si="48"/>
        <v>0.55000000000000004</v>
      </c>
      <c r="O94" s="183"/>
    </row>
    <row r="95" spans="1:15" ht="12" customHeight="1">
      <c r="A95" s="101"/>
      <c r="B95" s="101"/>
      <c r="C95" s="8"/>
      <c r="D95" s="174" t="s">
        <v>108</v>
      </c>
      <c r="E95" s="9"/>
      <c r="F95" s="16">
        <f t="shared" si="37"/>
        <v>131</v>
      </c>
      <c r="G95" s="16">
        <v>0</v>
      </c>
      <c r="H95" s="16">
        <v>1</v>
      </c>
      <c r="I95" s="16">
        <v>2</v>
      </c>
      <c r="J95" s="16">
        <v>1</v>
      </c>
      <c r="K95" s="16">
        <v>6</v>
      </c>
      <c r="L95" s="16">
        <v>18</v>
      </c>
      <c r="M95" s="16">
        <v>21</v>
      </c>
      <c r="N95" s="16">
        <v>82</v>
      </c>
      <c r="O95" s="182">
        <v>117.5229008</v>
      </c>
    </row>
    <row r="96" spans="1:15" ht="12" customHeight="1">
      <c r="A96" s="101"/>
      <c r="B96" s="101"/>
      <c r="C96" s="6"/>
      <c r="D96" s="175"/>
      <c r="E96" s="7"/>
      <c r="F96" s="36">
        <f t="shared" si="37"/>
        <v>1</v>
      </c>
      <c r="G96" s="37">
        <f t="shared" ref="G96:N96" si="49">IF(G95=0,0,G95/$F95)</f>
        <v>0</v>
      </c>
      <c r="H96" s="37">
        <f t="shared" si="49"/>
        <v>7.6335877862595417E-3</v>
      </c>
      <c r="I96" s="37">
        <f t="shared" si="49"/>
        <v>1.5267175572519083E-2</v>
      </c>
      <c r="J96" s="37">
        <f t="shared" si="49"/>
        <v>7.6335877862595417E-3</v>
      </c>
      <c r="K96" s="37">
        <f t="shared" si="49"/>
        <v>4.5801526717557252E-2</v>
      </c>
      <c r="L96" s="37">
        <f t="shared" si="49"/>
        <v>0.13740458015267176</v>
      </c>
      <c r="M96" s="37">
        <f t="shared" si="49"/>
        <v>0.16030534351145037</v>
      </c>
      <c r="N96" s="37">
        <f t="shared" si="49"/>
        <v>0.62595419847328249</v>
      </c>
      <c r="O96" s="183"/>
    </row>
    <row r="97" spans="1:15" ht="12" customHeight="1">
      <c r="A97" s="101"/>
      <c r="B97" s="101"/>
      <c r="C97" s="8"/>
      <c r="D97" s="174" t="s">
        <v>60</v>
      </c>
      <c r="E97" s="9"/>
      <c r="F97" s="16">
        <f t="shared" si="37"/>
        <v>19</v>
      </c>
      <c r="G97" s="16">
        <v>0</v>
      </c>
      <c r="H97" s="16">
        <v>0</v>
      </c>
      <c r="I97" s="16">
        <v>2</v>
      </c>
      <c r="J97" s="16">
        <v>1</v>
      </c>
      <c r="K97" s="16">
        <v>4</v>
      </c>
      <c r="L97" s="16">
        <v>0</v>
      </c>
      <c r="M97" s="16">
        <v>0</v>
      </c>
      <c r="N97" s="16">
        <v>12</v>
      </c>
      <c r="O97" s="182">
        <v>111.7894737</v>
      </c>
    </row>
    <row r="98" spans="1:15" ht="12" customHeight="1">
      <c r="A98" s="101"/>
      <c r="B98" s="101"/>
      <c r="C98" s="6"/>
      <c r="D98" s="175"/>
      <c r="E98" s="7"/>
      <c r="F98" s="36">
        <f t="shared" si="37"/>
        <v>1</v>
      </c>
      <c r="G98" s="37">
        <f t="shared" ref="G98:N98" si="50">IF(G97=0,0,G97/$F97)</f>
        <v>0</v>
      </c>
      <c r="H98" s="37">
        <f t="shared" si="50"/>
        <v>0</v>
      </c>
      <c r="I98" s="37">
        <f t="shared" si="50"/>
        <v>0.10526315789473684</v>
      </c>
      <c r="J98" s="37">
        <f t="shared" si="50"/>
        <v>5.2631578947368418E-2</v>
      </c>
      <c r="K98" s="37">
        <f t="shared" si="50"/>
        <v>0.21052631578947367</v>
      </c>
      <c r="L98" s="37">
        <f t="shared" si="50"/>
        <v>0</v>
      </c>
      <c r="M98" s="37">
        <f t="shared" si="50"/>
        <v>0</v>
      </c>
      <c r="N98" s="37">
        <f t="shared" si="50"/>
        <v>0.63157894736842102</v>
      </c>
      <c r="O98" s="183"/>
    </row>
    <row r="99" spans="1:15" ht="12.75" customHeight="1">
      <c r="A99" s="101"/>
      <c r="B99" s="101"/>
      <c r="C99" s="8"/>
      <c r="D99" s="174" t="s">
        <v>91</v>
      </c>
      <c r="E99" s="9"/>
      <c r="F99" s="16">
        <f t="shared" si="37"/>
        <v>61</v>
      </c>
      <c r="G99" s="16">
        <v>1</v>
      </c>
      <c r="H99" s="16">
        <v>1</v>
      </c>
      <c r="I99" s="16">
        <v>1</v>
      </c>
      <c r="J99" s="16">
        <v>3</v>
      </c>
      <c r="K99" s="16">
        <v>7</v>
      </c>
      <c r="L99" s="16">
        <v>16</v>
      </c>
      <c r="M99" s="16">
        <v>4</v>
      </c>
      <c r="N99" s="16">
        <v>28</v>
      </c>
      <c r="O99" s="182">
        <v>111.1311475</v>
      </c>
    </row>
    <row r="100" spans="1:15" ht="12.75" customHeight="1">
      <c r="A100" s="102"/>
      <c r="B100" s="102"/>
      <c r="C100" s="6"/>
      <c r="D100" s="175"/>
      <c r="E100" s="7"/>
      <c r="F100" s="65">
        <f t="shared" si="37"/>
        <v>1</v>
      </c>
      <c r="G100" s="37">
        <f t="shared" ref="G100:N100" si="51">IF(G99=0,0,G99/$F99)</f>
        <v>1.6393442622950821E-2</v>
      </c>
      <c r="H100" s="37">
        <f t="shared" si="51"/>
        <v>1.6393442622950821E-2</v>
      </c>
      <c r="I100" s="37">
        <f t="shared" si="51"/>
        <v>1.6393442622950821E-2</v>
      </c>
      <c r="J100" s="37">
        <f t="shared" si="51"/>
        <v>4.9180327868852458E-2</v>
      </c>
      <c r="K100" s="37">
        <f t="shared" si="51"/>
        <v>0.11475409836065574</v>
      </c>
      <c r="L100" s="37">
        <f t="shared" si="51"/>
        <v>0.26229508196721313</v>
      </c>
      <c r="M100" s="37">
        <f t="shared" si="51"/>
        <v>6.5573770491803282E-2</v>
      </c>
      <c r="N100" s="37">
        <f t="shared" si="51"/>
        <v>0.45901639344262296</v>
      </c>
      <c r="O100" s="183"/>
    </row>
  </sheetData>
  <mergeCells count="109">
    <mergeCell ref="O99:O100"/>
    <mergeCell ref="O9:O10"/>
    <mergeCell ref="O11:O12"/>
    <mergeCell ref="O13:O14"/>
    <mergeCell ref="O15:O16"/>
    <mergeCell ref="O17:O18"/>
    <mergeCell ref="O19:O20"/>
    <mergeCell ref="O21:O22"/>
    <mergeCell ref="O23:O24"/>
    <mergeCell ref="O93:O94"/>
    <mergeCell ref="O75:O76"/>
    <mergeCell ref="O77:O78"/>
    <mergeCell ref="O79:O80"/>
    <mergeCell ref="O69:O70"/>
    <mergeCell ref="O71:O72"/>
    <mergeCell ref="O73:O74"/>
    <mergeCell ref="O95:O96"/>
    <mergeCell ref="O97:O98"/>
    <mergeCell ref="O87:O88"/>
    <mergeCell ref="O89:O90"/>
    <mergeCell ref="O91:O92"/>
    <mergeCell ref="O81:O82"/>
    <mergeCell ref="O83:O84"/>
    <mergeCell ref="O85:O86"/>
    <mergeCell ref="O51:O52"/>
    <mergeCell ref="O53:O54"/>
    <mergeCell ref="O55:O56"/>
    <mergeCell ref="O45:O46"/>
    <mergeCell ref="O47:O48"/>
    <mergeCell ref="O49:O50"/>
    <mergeCell ref="O63:O64"/>
    <mergeCell ref="O65:O66"/>
    <mergeCell ref="O67:O68"/>
    <mergeCell ref="O57:O58"/>
    <mergeCell ref="O59:O60"/>
    <mergeCell ref="O61:O62"/>
    <mergeCell ref="O27:O28"/>
    <mergeCell ref="O29:O30"/>
    <mergeCell ref="O31:O32"/>
    <mergeCell ref="O25:O26"/>
    <mergeCell ref="O39:O40"/>
    <mergeCell ref="O41:O42"/>
    <mergeCell ref="O43:O44"/>
    <mergeCell ref="O33:O34"/>
    <mergeCell ref="J3:J6"/>
    <mergeCell ref="L3:L6"/>
    <mergeCell ref="M3:M6"/>
    <mergeCell ref="N3:N6"/>
    <mergeCell ref="O3:O6"/>
    <mergeCell ref="O7:O8"/>
    <mergeCell ref="O35:O36"/>
    <mergeCell ref="O37:O38"/>
    <mergeCell ref="D95:D96"/>
    <mergeCell ref="D97:D98"/>
    <mergeCell ref="D99:D100"/>
    <mergeCell ref="D77:D78"/>
    <mergeCell ref="D83:D84"/>
    <mergeCell ref="D85:D86"/>
    <mergeCell ref="D87:D88"/>
    <mergeCell ref="K3:K6"/>
    <mergeCell ref="D47:D48"/>
    <mergeCell ref="G3:G6"/>
    <mergeCell ref="H3:H6"/>
    <mergeCell ref="I3:I6"/>
    <mergeCell ref="D55:D56"/>
    <mergeCell ref="D57:D58"/>
    <mergeCell ref="D89:D90"/>
    <mergeCell ref="D91:D92"/>
    <mergeCell ref="D93:D94"/>
    <mergeCell ref="D59:D60"/>
    <mergeCell ref="D61:D62"/>
    <mergeCell ref="D63:D64"/>
    <mergeCell ref="D65:D66"/>
    <mergeCell ref="D67:D68"/>
    <mergeCell ref="D79:D80"/>
    <mergeCell ref="D81:D82"/>
    <mergeCell ref="D51:D52"/>
    <mergeCell ref="D53:D54"/>
    <mergeCell ref="A19:A100"/>
    <mergeCell ref="B19:B68"/>
    <mergeCell ref="D19:D20"/>
    <mergeCell ref="D21:D22"/>
    <mergeCell ref="D23:D24"/>
    <mergeCell ref="D25:D26"/>
    <mergeCell ref="D27:D28"/>
    <mergeCell ref="D29:D30"/>
    <mergeCell ref="D37:D38"/>
    <mergeCell ref="D39:D40"/>
    <mergeCell ref="D41:D42"/>
    <mergeCell ref="D43:D44"/>
    <mergeCell ref="D45:D46"/>
    <mergeCell ref="D35:D36"/>
    <mergeCell ref="D31:D32"/>
    <mergeCell ref="D33:D34"/>
    <mergeCell ref="D49:D50"/>
    <mergeCell ref="B69:B100"/>
    <mergeCell ref="D69:D70"/>
    <mergeCell ref="D71:D72"/>
    <mergeCell ref="D73:D74"/>
    <mergeCell ref="D75:D76"/>
    <mergeCell ref="A3:E6"/>
    <mergeCell ref="F3:F6"/>
    <mergeCell ref="A7:E8"/>
    <mergeCell ref="A9:A18"/>
    <mergeCell ref="B9:E10"/>
    <mergeCell ref="B11:E12"/>
    <mergeCell ref="B13:E14"/>
    <mergeCell ref="B15:E16"/>
    <mergeCell ref="B17:E18"/>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F9:N18 F20:N68 F19 F70:N100 F69" formulaRange="1"/>
    <ignoredError sqref="G19:N19 G69:N69"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5" width="10.125" style="2" customWidth="1"/>
    <col min="16" max="16384" width="9" style="2"/>
  </cols>
  <sheetData>
    <row r="1" spans="1:15" ht="14.25">
      <c r="A1" s="17" t="s">
        <v>403</v>
      </c>
    </row>
    <row r="2" spans="1:15">
      <c r="O2" s="1" t="s">
        <v>145</v>
      </c>
    </row>
    <row r="3" spans="1:15" ht="13.5" customHeight="1">
      <c r="A3" s="159" t="s">
        <v>67</v>
      </c>
      <c r="B3" s="160"/>
      <c r="C3" s="160"/>
      <c r="D3" s="160"/>
      <c r="E3" s="161"/>
      <c r="F3" s="155" t="s">
        <v>144</v>
      </c>
      <c r="G3" s="179" t="s">
        <v>135</v>
      </c>
      <c r="H3" s="156" t="s">
        <v>136</v>
      </c>
      <c r="I3" s="156" t="s">
        <v>137</v>
      </c>
      <c r="J3" s="156" t="s">
        <v>138</v>
      </c>
      <c r="K3" s="156" t="s">
        <v>139</v>
      </c>
      <c r="L3" s="156" t="s">
        <v>140</v>
      </c>
      <c r="M3" s="156" t="s">
        <v>141</v>
      </c>
      <c r="N3" s="156" t="s">
        <v>142</v>
      </c>
      <c r="O3" s="156" t="s">
        <v>146</v>
      </c>
    </row>
    <row r="4" spans="1:15" ht="42" customHeight="1">
      <c r="A4" s="162"/>
      <c r="B4" s="163"/>
      <c r="C4" s="163"/>
      <c r="D4" s="163"/>
      <c r="E4" s="164"/>
      <c r="F4" s="122"/>
      <c r="G4" s="180"/>
      <c r="H4" s="177"/>
      <c r="I4" s="177"/>
      <c r="J4" s="177"/>
      <c r="K4" s="177"/>
      <c r="L4" s="177"/>
      <c r="M4" s="177"/>
      <c r="N4" s="177"/>
      <c r="O4" s="177"/>
    </row>
    <row r="5" spans="1:15" ht="14.25" customHeight="1">
      <c r="A5" s="162"/>
      <c r="B5" s="163"/>
      <c r="C5" s="163"/>
      <c r="D5" s="163"/>
      <c r="E5" s="164"/>
      <c r="F5" s="122"/>
      <c r="G5" s="180"/>
      <c r="H5" s="177"/>
      <c r="I5" s="177"/>
      <c r="J5" s="177"/>
      <c r="K5" s="177"/>
      <c r="L5" s="177"/>
      <c r="M5" s="177"/>
      <c r="N5" s="177"/>
      <c r="O5" s="177"/>
    </row>
    <row r="6" spans="1:15" ht="24.75" customHeight="1">
      <c r="A6" s="165"/>
      <c r="B6" s="166"/>
      <c r="C6" s="166"/>
      <c r="D6" s="166"/>
      <c r="E6" s="167"/>
      <c r="F6" s="122"/>
      <c r="G6" s="181"/>
      <c r="H6" s="178"/>
      <c r="I6" s="178"/>
      <c r="J6" s="178"/>
      <c r="K6" s="178"/>
      <c r="L6" s="178"/>
      <c r="M6" s="178"/>
      <c r="N6" s="178"/>
      <c r="O6" s="178"/>
    </row>
    <row r="7" spans="1:15" ht="12" customHeight="1">
      <c r="A7" s="112" t="s">
        <v>68</v>
      </c>
      <c r="B7" s="113"/>
      <c r="C7" s="113"/>
      <c r="D7" s="113"/>
      <c r="E7" s="114"/>
      <c r="F7" s="16">
        <f>SUM(G7:N7)</f>
        <v>73021</v>
      </c>
      <c r="G7" s="16">
        <f>SUM(G9,G11,G13,G15,G17)</f>
        <v>48</v>
      </c>
      <c r="H7" s="16">
        <f t="shared" ref="H7:N7" si="0">SUM(H9,H11,H13,H15,H17)</f>
        <v>213</v>
      </c>
      <c r="I7" s="16">
        <f t="shared" si="0"/>
        <v>668</v>
      </c>
      <c r="J7" s="16">
        <f t="shared" si="0"/>
        <v>1705</v>
      </c>
      <c r="K7" s="16">
        <f t="shared" si="0"/>
        <v>3948</v>
      </c>
      <c r="L7" s="16">
        <f t="shared" si="0"/>
        <v>12946</v>
      </c>
      <c r="M7" s="16">
        <f t="shared" si="0"/>
        <v>14143</v>
      </c>
      <c r="N7" s="16">
        <f t="shared" si="0"/>
        <v>39350</v>
      </c>
      <c r="O7" s="182">
        <v>116.5919834</v>
      </c>
    </row>
    <row r="8" spans="1:15" ht="12" customHeight="1">
      <c r="A8" s="115"/>
      <c r="B8" s="116"/>
      <c r="C8" s="116"/>
      <c r="D8" s="116"/>
      <c r="E8" s="117"/>
      <c r="F8" s="36">
        <f>SUM(G8:N8)</f>
        <v>0.99999999999999989</v>
      </c>
      <c r="G8" s="37">
        <f t="shared" ref="G8:N8" si="1">IF(G7=0,0,G7/$F7)</f>
        <v>6.573451472863971E-4</v>
      </c>
      <c r="H8" s="37">
        <f t="shared" si="1"/>
        <v>2.9169690910833871E-3</v>
      </c>
      <c r="I8" s="37">
        <f t="shared" si="1"/>
        <v>9.1480532997356926E-3</v>
      </c>
      <c r="J8" s="37">
        <f t="shared" si="1"/>
        <v>2.3349447419235562E-2</v>
      </c>
      <c r="K8" s="37">
        <f t="shared" si="1"/>
        <v>5.4066638364306162E-2</v>
      </c>
      <c r="L8" s="37">
        <f t="shared" si="1"/>
        <v>0.17729146409936866</v>
      </c>
      <c r="M8" s="37">
        <f t="shared" si="1"/>
        <v>0.19368400870982319</v>
      </c>
      <c r="N8" s="37">
        <f t="shared" si="1"/>
        <v>0.53888607386916088</v>
      </c>
      <c r="O8" s="183"/>
    </row>
    <row r="9" spans="1:15" ht="12" customHeight="1">
      <c r="A9" s="103" t="s">
        <v>55</v>
      </c>
      <c r="B9" s="168" t="s">
        <v>92</v>
      </c>
      <c r="C9" s="169"/>
      <c r="D9" s="169"/>
      <c r="E9" s="170"/>
      <c r="F9" s="16">
        <f>SUM(G9:N9)</f>
        <v>3462</v>
      </c>
      <c r="G9" s="16">
        <v>48</v>
      </c>
      <c r="H9" s="16">
        <v>99</v>
      </c>
      <c r="I9" s="16">
        <v>159</v>
      </c>
      <c r="J9" s="16">
        <v>505</v>
      </c>
      <c r="K9" s="16">
        <v>503</v>
      </c>
      <c r="L9" s="16">
        <v>1149</v>
      </c>
      <c r="M9" s="16">
        <v>259</v>
      </c>
      <c r="N9" s="16">
        <v>740</v>
      </c>
      <c r="O9" s="182">
        <v>102.4344945</v>
      </c>
    </row>
    <row r="10" spans="1:15" ht="12" customHeight="1">
      <c r="A10" s="104"/>
      <c r="B10" s="171"/>
      <c r="C10" s="172"/>
      <c r="D10" s="172"/>
      <c r="E10" s="173"/>
      <c r="F10" s="36">
        <f>SUM(G10:N10)</f>
        <v>1</v>
      </c>
      <c r="G10" s="37">
        <f t="shared" ref="G10:N10" si="2">IF(G9=0,0,G9/$F9)</f>
        <v>1.3864818024263431E-2</v>
      </c>
      <c r="H10" s="37">
        <f t="shared" si="2"/>
        <v>2.8596187175043329E-2</v>
      </c>
      <c r="I10" s="37">
        <f t="shared" si="2"/>
        <v>4.5927209705372618E-2</v>
      </c>
      <c r="J10" s="37">
        <f t="shared" si="2"/>
        <v>0.14586943963027152</v>
      </c>
      <c r="K10" s="37">
        <f t="shared" si="2"/>
        <v>0.14529173887926056</v>
      </c>
      <c r="L10" s="37">
        <f t="shared" si="2"/>
        <v>0.33188908145580587</v>
      </c>
      <c r="M10" s="37">
        <f t="shared" si="2"/>
        <v>7.4812247255921435E-2</v>
      </c>
      <c r="N10" s="37">
        <f t="shared" si="2"/>
        <v>0.21374927787406123</v>
      </c>
      <c r="O10" s="183"/>
    </row>
    <row r="11" spans="1:15" ht="12" customHeight="1">
      <c r="A11" s="104"/>
      <c r="B11" s="168" t="s">
        <v>93</v>
      </c>
      <c r="C11" s="169"/>
      <c r="D11" s="169"/>
      <c r="E11" s="170"/>
      <c r="F11" s="16">
        <f t="shared" ref="F11:F18" si="3">SUM(G11:N11)</f>
        <v>4466</v>
      </c>
      <c r="G11" s="16">
        <v>0</v>
      </c>
      <c r="H11" s="16">
        <v>0</v>
      </c>
      <c r="I11" s="16">
        <v>199</v>
      </c>
      <c r="J11" s="16">
        <v>350</v>
      </c>
      <c r="K11" s="16">
        <v>580</v>
      </c>
      <c r="L11" s="16">
        <v>1497</v>
      </c>
      <c r="M11" s="16">
        <v>831</v>
      </c>
      <c r="N11" s="16">
        <v>1009</v>
      </c>
      <c r="O11" s="182">
        <v>106.643305</v>
      </c>
    </row>
    <row r="12" spans="1:15" ht="12" customHeight="1">
      <c r="A12" s="104"/>
      <c r="B12" s="171"/>
      <c r="C12" s="172"/>
      <c r="D12" s="172"/>
      <c r="E12" s="173"/>
      <c r="F12" s="36">
        <f t="shared" si="3"/>
        <v>1</v>
      </c>
      <c r="G12" s="37">
        <f t="shared" ref="G12:N12" si="4">IF(G11=0,0,G11/$F11)</f>
        <v>0</v>
      </c>
      <c r="H12" s="37">
        <f t="shared" si="4"/>
        <v>0</v>
      </c>
      <c r="I12" s="37">
        <f t="shared" si="4"/>
        <v>4.4558889386475592E-2</v>
      </c>
      <c r="J12" s="37">
        <f t="shared" si="4"/>
        <v>7.8369905956112859E-2</v>
      </c>
      <c r="K12" s="37">
        <f t="shared" si="4"/>
        <v>0.12987012987012986</v>
      </c>
      <c r="L12" s="37">
        <f t="shared" si="4"/>
        <v>0.33519928347514555</v>
      </c>
      <c r="M12" s="37">
        <f t="shared" si="4"/>
        <v>0.18607254814151367</v>
      </c>
      <c r="N12" s="37">
        <f t="shared" si="4"/>
        <v>0.22592924317062249</v>
      </c>
      <c r="O12" s="183"/>
    </row>
    <row r="13" spans="1:15" ht="12" customHeight="1">
      <c r="A13" s="104"/>
      <c r="B13" s="168" t="s">
        <v>94</v>
      </c>
      <c r="C13" s="169"/>
      <c r="D13" s="169"/>
      <c r="E13" s="170"/>
      <c r="F13" s="16">
        <f t="shared" si="3"/>
        <v>21406</v>
      </c>
      <c r="G13" s="16">
        <v>0</v>
      </c>
      <c r="H13" s="16">
        <v>114</v>
      </c>
      <c r="I13" s="16">
        <v>11</v>
      </c>
      <c r="J13" s="16">
        <v>844</v>
      </c>
      <c r="K13" s="16">
        <v>1799</v>
      </c>
      <c r="L13" s="16">
        <v>4825</v>
      </c>
      <c r="M13" s="16">
        <v>5018</v>
      </c>
      <c r="N13" s="16">
        <v>8795</v>
      </c>
      <c r="O13" s="182">
        <v>112.8597122</v>
      </c>
    </row>
    <row r="14" spans="1:15" ht="12" customHeight="1">
      <c r="A14" s="104"/>
      <c r="B14" s="171"/>
      <c r="C14" s="172"/>
      <c r="D14" s="172"/>
      <c r="E14" s="173"/>
      <c r="F14" s="36">
        <f t="shared" si="3"/>
        <v>1</v>
      </c>
      <c r="G14" s="37">
        <f t="shared" ref="G14:N14" si="5">IF(G13=0,0,G13/$F13)</f>
        <v>0</v>
      </c>
      <c r="H14" s="37">
        <f t="shared" si="5"/>
        <v>5.3256096421564047E-3</v>
      </c>
      <c r="I14" s="37">
        <f t="shared" si="5"/>
        <v>5.1387461459403907E-4</v>
      </c>
      <c r="J14" s="37">
        <f t="shared" si="5"/>
        <v>3.9428197701578994E-2</v>
      </c>
      <c r="K14" s="37">
        <f t="shared" si="5"/>
        <v>8.4041857423152386E-2</v>
      </c>
      <c r="L14" s="37">
        <f t="shared" si="5"/>
        <v>0.22540409231056713</v>
      </c>
      <c r="M14" s="37">
        <f t="shared" si="5"/>
        <v>0.23442025600298982</v>
      </c>
      <c r="N14" s="37">
        <f t="shared" si="5"/>
        <v>0.41086611230496123</v>
      </c>
      <c r="O14" s="183"/>
    </row>
    <row r="15" spans="1:15" ht="12" customHeight="1">
      <c r="A15" s="104"/>
      <c r="B15" s="168" t="s">
        <v>95</v>
      </c>
      <c r="C15" s="169"/>
      <c r="D15" s="169"/>
      <c r="E15" s="170"/>
      <c r="F15" s="16">
        <f t="shared" si="3"/>
        <v>11190</v>
      </c>
      <c r="G15" s="16">
        <v>0</v>
      </c>
      <c r="H15" s="16">
        <v>0</v>
      </c>
      <c r="I15" s="16">
        <v>0</v>
      </c>
      <c r="J15" s="16">
        <v>0</v>
      </c>
      <c r="K15" s="16">
        <v>614</v>
      </c>
      <c r="L15" s="16">
        <v>2151</v>
      </c>
      <c r="M15" s="16">
        <v>2539</v>
      </c>
      <c r="N15" s="16">
        <v>5886</v>
      </c>
      <c r="O15" s="182">
        <v>119.2216265</v>
      </c>
    </row>
    <row r="16" spans="1:15" ht="12" customHeight="1">
      <c r="A16" s="104"/>
      <c r="B16" s="171"/>
      <c r="C16" s="172"/>
      <c r="D16" s="172"/>
      <c r="E16" s="173"/>
      <c r="F16" s="36">
        <f t="shared" si="3"/>
        <v>1</v>
      </c>
      <c r="G16" s="37">
        <f t="shared" ref="G16:N16" si="6">IF(G15=0,0,G15/$F15)</f>
        <v>0</v>
      </c>
      <c r="H16" s="37">
        <f t="shared" si="6"/>
        <v>0</v>
      </c>
      <c r="I16" s="37">
        <f t="shared" si="6"/>
        <v>0</v>
      </c>
      <c r="J16" s="37">
        <f t="shared" si="6"/>
        <v>0</v>
      </c>
      <c r="K16" s="37">
        <f t="shared" si="6"/>
        <v>5.4870420017873102E-2</v>
      </c>
      <c r="L16" s="37">
        <f t="shared" si="6"/>
        <v>0.19222520107238605</v>
      </c>
      <c r="M16" s="37">
        <f t="shared" si="6"/>
        <v>0.22689901697944592</v>
      </c>
      <c r="N16" s="37">
        <f t="shared" si="6"/>
        <v>0.5260053619302949</v>
      </c>
      <c r="O16" s="183"/>
    </row>
    <row r="17" spans="1:15" ht="12" customHeight="1">
      <c r="A17" s="104"/>
      <c r="B17" s="168" t="s">
        <v>96</v>
      </c>
      <c r="C17" s="169"/>
      <c r="D17" s="169"/>
      <c r="E17" s="170"/>
      <c r="F17" s="16">
        <f t="shared" si="3"/>
        <v>32497</v>
      </c>
      <c r="G17" s="16">
        <v>0</v>
      </c>
      <c r="H17" s="16">
        <v>0</v>
      </c>
      <c r="I17" s="16">
        <v>299</v>
      </c>
      <c r="J17" s="16">
        <v>6</v>
      </c>
      <c r="K17" s="16">
        <v>452</v>
      </c>
      <c r="L17" s="16">
        <v>3324</v>
      </c>
      <c r="M17" s="16">
        <v>5496</v>
      </c>
      <c r="N17" s="16">
        <v>22920</v>
      </c>
      <c r="O17" s="182">
        <v>121.0204327</v>
      </c>
    </row>
    <row r="18" spans="1:15" ht="12" customHeight="1">
      <c r="A18" s="105"/>
      <c r="B18" s="171"/>
      <c r="C18" s="172"/>
      <c r="D18" s="172"/>
      <c r="E18" s="173"/>
      <c r="F18" s="36">
        <f t="shared" si="3"/>
        <v>1</v>
      </c>
      <c r="G18" s="37">
        <f t="shared" ref="G18:N18" si="7">IF(G17=0,0,G17/$F17)</f>
        <v>0</v>
      </c>
      <c r="H18" s="37">
        <f t="shared" si="7"/>
        <v>0</v>
      </c>
      <c r="I18" s="37">
        <f t="shared" si="7"/>
        <v>9.2008493091669998E-3</v>
      </c>
      <c r="J18" s="37">
        <f t="shared" si="7"/>
        <v>1.8463242760870233E-4</v>
      </c>
      <c r="K18" s="37">
        <f t="shared" si="7"/>
        <v>1.3908976213188909E-2</v>
      </c>
      <c r="L18" s="37">
        <f t="shared" si="7"/>
        <v>0.1022863648952211</v>
      </c>
      <c r="M18" s="37">
        <f t="shared" si="7"/>
        <v>0.16912330368957135</v>
      </c>
      <c r="N18" s="37">
        <f t="shared" si="7"/>
        <v>0.70529587346524292</v>
      </c>
      <c r="O18" s="183"/>
    </row>
    <row r="19" spans="1:15" ht="12" customHeight="1">
      <c r="A19" s="100" t="s">
        <v>61</v>
      </c>
      <c r="B19" s="100" t="s">
        <v>62</v>
      </c>
      <c r="C19" s="8"/>
      <c r="D19" s="174" t="s">
        <v>56</v>
      </c>
      <c r="E19" s="9"/>
      <c r="F19" s="16">
        <f t="shared" ref="F19" si="8">SUM(G19:N19)</f>
        <v>31238</v>
      </c>
      <c r="G19" s="16">
        <f>SUM(G21,G23,G25,G27,G29,G31,G33,G35,G37,G39,G41,G43,G45,G47,G49,G51,G53,G55,G57,G59,G61,G63,G65,G67)</f>
        <v>6</v>
      </c>
      <c r="H19" s="16">
        <f t="shared" ref="H19:N19" si="9">SUM(H21,H23,H25,H27,H29,H31,H33,H35,H37,H39,H41,H43,H45,H47,H49,H51,H53,H55,H57,H59,H61,H63,H65,H67)</f>
        <v>17</v>
      </c>
      <c r="I19" s="16">
        <f t="shared" si="9"/>
        <v>0</v>
      </c>
      <c r="J19" s="16">
        <f t="shared" si="9"/>
        <v>358</v>
      </c>
      <c r="K19" s="16">
        <f t="shared" si="9"/>
        <v>1192</v>
      </c>
      <c r="L19" s="16">
        <f t="shared" si="9"/>
        <v>4374</v>
      </c>
      <c r="M19" s="16">
        <f t="shared" si="9"/>
        <v>8707</v>
      </c>
      <c r="N19" s="16">
        <f t="shared" si="9"/>
        <v>16584</v>
      </c>
      <c r="O19" s="182">
        <v>118.6584608</v>
      </c>
    </row>
    <row r="20" spans="1:15" ht="12" customHeight="1">
      <c r="A20" s="101"/>
      <c r="B20" s="101"/>
      <c r="C20" s="6"/>
      <c r="D20" s="175"/>
      <c r="E20" s="7"/>
      <c r="F20" s="36">
        <f>SUM(G20:N20)</f>
        <v>1</v>
      </c>
      <c r="G20" s="37">
        <f>IF(G19=0,0,G19/$F19)</f>
        <v>1.9207375632242782E-4</v>
      </c>
      <c r="H20" s="37">
        <f t="shared" ref="H20:N20" si="10">IF(H19=0,0,H19/$F19)</f>
        <v>5.4420897624687882E-4</v>
      </c>
      <c r="I20" s="37">
        <f t="shared" si="10"/>
        <v>0</v>
      </c>
      <c r="J20" s="37">
        <f t="shared" si="10"/>
        <v>1.1460400793904859E-2</v>
      </c>
      <c r="K20" s="37">
        <f t="shared" si="10"/>
        <v>3.8158652922722323E-2</v>
      </c>
      <c r="L20" s="37">
        <f t="shared" si="10"/>
        <v>0.14002176835904986</v>
      </c>
      <c r="M20" s="37">
        <f t="shared" si="10"/>
        <v>0.27873103271656319</v>
      </c>
      <c r="N20" s="37">
        <f t="shared" si="10"/>
        <v>0.53089186247519049</v>
      </c>
      <c r="O20" s="183"/>
    </row>
    <row r="21" spans="1:15" ht="12" customHeight="1">
      <c r="A21" s="101"/>
      <c r="B21" s="101"/>
      <c r="C21" s="8"/>
      <c r="D21" s="174" t="s">
        <v>392</v>
      </c>
      <c r="E21" s="9"/>
      <c r="F21" s="16">
        <f t="shared" ref="F21:F68" si="11">SUM(G21:N21)</f>
        <v>3745</v>
      </c>
      <c r="G21" s="16">
        <v>6</v>
      </c>
      <c r="H21" s="16">
        <v>17</v>
      </c>
      <c r="I21" s="16">
        <v>0</v>
      </c>
      <c r="J21" s="16">
        <v>251</v>
      </c>
      <c r="K21" s="16">
        <v>274</v>
      </c>
      <c r="L21" s="16">
        <v>1139</v>
      </c>
      <c r="M21" s="16">
        <v>1935</v>
      </c>
      <c r="N21" s="16">
        <v>123</v>
      </c>
      <c r="O21" s="182">
        <v>108.4333778</v>
      </c>
    </row>
    <row r="22" spans="1:15" ht="12" customHeight="1">
      <c r="A22" s="101"/>
      <c r="B22" s="101"/>
      <c r="C22" s="6"/>
      <c r="D22" s="175"/>
      <c r="E22" s="7"/>
      <c r="F22" s="36">
        <f t="shared" si="11"/>
        <v>0.99999999999999989</v>
      </c>
      <c r="G22" s="37">
        <f t="shared" ref="G22:N22" si="12">IF(G21=0,0,G21/$F21)</f>
        <v>1.6021361815754338E-3</v>
      </c>
      <c r="H22" s="37">
        <f t="shared" si="12"/>
        <v>4.5393858477970625E-3</v>
      </c>
      <c r="I22" s="37">
        <f t="shared" si="12"/>
        <v>0</v>
      </c>
      <c r="J22" s="37">
        <f t="shared" si="12"/>
        <v>6.7022696929238984E-2</v>
      </c>
      <c r="K22" s="37">
        <f t="shared" si="12"/>
        <v>7.3164218958611485E-2</v>
      </c>
      <c r="L22" s="37">
        <f t="shared" si="12"/>
        <v>0.30413885180240319</v>
      </c>
      <c r="M22" s="37">
        <f t="shared" si="12"/>
        <v>0.51668891855807741</v>
      </c>
      <c r="N22" s="37">
        <f t="shared" si="12"/>
        <v>3.2843791722296393E-2</v>
      </c>
      <c r="O22" s="183"/>
    </row>
    <row r="23" spans="1:15" ht="12" customHeight="1">
      <c r="A23" s="101"/>
      <c r="B23" s="101"/>
      <c r="C23" s="8"/>
      <c r="D23" s="174" t="s">
        <v>393</v>
      </c>
      <c r="E23" s="9"/>
      <c r="F23" s="16">
        <f t="shared" si="11"/>
        <v>205</v>
      </c>
      <c r="G23" s="16">
        <v>0</v>
      </c>
      <c r="H23" s="16">
        <v>0</v>
      </c>
      <c r="I23" s="16">
        <v>0</v>
      </c>
      <c r="J23" s="16">
        <v>11</v>
      </c>
      <c r="K23" s="16">
        <v>0</v>
      </c>
      <c r="L23" s="16">
        <v>184</v>
      </c>
      <c r="M23" s="16">
        <v>0</v>
      </c>
      <c r="N23" s="16">
        <v>10</v>
      </c>
      <c r="O23" s="182">
        <v>102.0926829</v>
      </c>
    </row>
    <row r="24" spans="1:15" ht="12" customHeight="1">
      <c r="A24" s="101"/>
      <c r="B24" s="101"/>
      <c r="C24" s="6"/>
      <c r="D24" s="175"/>
      <c r="E24" s="7"/>
      <c r="F24" s="36">
        <f t="shared" si="11"/>
        <v>1</v>
      </c>
      <c r="G24" s="37">
        <f t="shared" ref="G24:N24" si="13">IF(G23=0,0,G23/$F23)</f>
        <v>0</v>
      </c>
      <c r="H24" s="37">
        <f t="shared" si="13"/>
        <v>0</v>
      </c>
      <c r="I24" s="37">
        <f t="shared" si="13"/>
        <v>0</v>
      </c>
      <c r="J24" s="37">
        <f t="shared" si="13"/>
        <v>5.3658536585365853E-2</v>
      </c>
      <c r="K24" s="37">
        <f t="shared" si="13"/>
        <v>0</v>
      </c>
      <c r="L24" s="37">
        <f t="shared" si="13"/>
        <v>0.89756097560975612</v>
      </c>
      <c r="M24" s="37">
        <f t="shared" si="13"/>
        <v>0</v>
      </c>
      <c r="N24" s="37">
        <f t="shared" si="13"/>
        <v>4.878048780487805E-2</v>
      </c>
      <c r="O24" s="183"/>
    </row>
    <row r="25" spans="1:15" ht="12" customHeight="1">
      <c r="A25" s="101"/>
      <c r="B25" s="101"/>
      <c r="C25" s="8"/>
      <c r="D25" s="174" t="s">
        <v>394</v>
      </c>
      <c r="E25" s="9"/>
      <c r="F25" s="16">
        <f t="shared" si="11"/>
        <v>1153</v>
      </c>
      <c r="G25" s="16">
        <v>0</v>
      </c>
      <c r="H25" s="16">
        <v>0</v>
      </c>
      <c r="I25" s="16">
        <v>0</v>
      </c>
      <c r="J25" s="16">
        <v>18</v>
      </c>
      <c r="K25" s="16">
        <v>578</v>
      </c>
      <c r="L25" s="16">
        <v>309</v>
      </c>
      <c r="M25" s="16">
        <v>209</v>
      </c>
      <c r="N25" s="16">
        <v>39</v>
      </c>
      <c r="O25" s="182">
        <v>101.753686</v>
      </c>
    </row>
    <row r="26" spans="1:15" ht="12" customHeight="1">
      <c r="A26" s="101"/>
      <c r="B26" s="101"/>
      <c r="C26" s="6"/>
      <c r="D26" s="175"/>
      <c r="E26" s="7"/>
      <c r="F26" s="36">
        <f t="shared" si="11"/>
        <v>1</v>
      </c>
      <c r="G26" s="37">
        <f t="shared" ref="G26:N26" si="14">IF(G25=0,0,G25/$F25)</f>
        <v>0</v>
      </c>
      <c r="H26" s="37">
        <f t="shared" si="14"/>
        <v>0</v>
      </c>
      <c r="I26" s="37">
        <f t="shared" si="14"/>
        <v>0</v>
      </c>
      <c r="J26" s="37">
        <f t="shared" si="14"/>
        <v>1.5611448395490026E-2</v>
      </c>
      <c r="K26" s="37">
        <f t="shared" si="14"/>
        <v>0.50130095403295749</v>
      </c>
      <c r="L26" s="37">
        <f t="shared" si="14"/>
        <v>0.26799653078924546</v>
      </c>
      <c r="M26" s="37">
        <f t="shared" si="14"/>
        <v>0.18126626192541198</v>
      </c>
      <c r="N26" s="37">
        <f t="shared" si="14"/>
        <v>3.3824804856895055E-2</v>
      </c>
      <c r="O26" s="183"/>
    </row>
    <row r="27" spans="1:15" ht="12" customHeight="1">
      <c r="A27" s="101"/>
      <c r="B27" s="101"/>
      <c r="C27" s="8"/>
      <c r="D27" s="174" t="s">
        <v>395</v>
      </c>
      <c r="E27" s="9"/>
      <c r="F27" s="16">
        <f t="shared" si="11"/>
        <v>10</v>
      </c>
      <c r="G27" s="16">
        <v>0</v>
      </c>
      <c r="H27" s="16">
        <v>0</v>
      </c>
      <c r="I27" s="16">
        <v>0</v>
      </c>
      <c r="J27" s="16">
        <v>0</v>
      </c>
      <c r="K27" s="16">
        <v>10</v>
      </c>
      <c r="L27" s="16">
        <v>0</v>
      </c>
      <c r="M27" s="16">
        <v>0</v>
      </c>
      <c r="N27" s="16">
        <v>0</v>
      </c>
      <c r="O27" s="182">
        <v>94</v>
      </c>
    </row>
    <row r="28" spans="1:15" ht="12" customHeight="1">
      <c r="A28" s="101"/>
      <c r="B28" s="101"/>
      <c r="C28" s="6"/>
      <c r="D28" s="175"/>
      <c r="E28" s="7"/>
      <c r="F28" s="36">
        <f t="shared" si="11"/>
        <v>1</v>
      </c>
      <c r="G28" s="37">
        <f t="shared" ref="G28:N28" si="15">IF(G27=0,0,G27/$F27)</f>
        <v>0</v>
      </c>
      <c r="H28" s="37">
        <f t="shared" si="15"/>
        <v>0</v>
      </c>
      <c r="I28" s="37">
        <f t="shared" si="15"/>
        <v>0</v>
      </c>
      <c r="J28" s="37">
        <f t="shared" si="15"/>
        <v>0</v>
      </c>
      <c r="K28" s="37">
        <f t="shared" si="15"/>
        <v>1</v>
      </c>
      <c r="L28" s="37">
        <f t="shared" si="15"/>
        <v>0</v>
      </c>
      <c r="M28" s="37">
        <f t="shared" si="15"/>
        <v>0</v>
      </c>
      <c r="N28" s="37">
        <f t="shared" si="15"/>
        <v>0</v>
      </c>
      <c r="O28" s="183"/>
    </row>
    <row r="29" spans="1:15" ht="12" customHeight="1">
      <c r="A29" s="101"/>
      <c r="B29" s="101"/>
      <c r="C29" s="8"/>
      <c r="D29" s="174" t="s">
        <v>396</v>
      </c>
      <c r="E29" s="9"/>
      <c r="F29" s="16">
        <f t="shared" si="11"/>
        <v>672</v>
      </c>
      <c r="G29" s="16">
        <v>0</v>
      </c>
      <c r="H29" s="16">
        <v>0</v>
      </c>
      <c r="I29" s="16">
        <v>0</v>
      </c>
      <c r="J29" s="16">
        <v>8</v>
      </c>
      <c r="K29" s="16">
        <v>0</v>
      </c>
      <c r="L29" s="16">
        <v>0</v>
      </c>
      <c r="M29" s="16">
        <v>165</v>
      </c>
      <c r="N29" s="16">
        <v>499</v>
      </c>
      <c r="O29" s="182">
        <v>118.0625</v>
      </c>
    </row>
    <row r="30" spans="1:15" ht="12" customHeight="1">
      <c r="A30" s="101"/>
      <c r="B30" s="101"/>
      <c r="C30" s="6"/>
      <c r="D30" s="175"/>
      <c r="E30" s="7"/>
      <c r="F30" s="36">
        <f t="shared" si="11"/>
        <v>1</v>
      </c>
      <c r="G30" s="37">
        <f t="shared" ref="G30:N30" si="16">IF(G29=0,0,G29/$F29)</f>
        <v>0</v>
      </c>
      <c r="H30" s="37">
        <f t="shared" si="16"/>
        <v>0</v>
      </c>
      <c r="I30" s="37">
        <f t="shared" si="16"/>
        <v>0</v>
      </c>
      <c r="J30" s="37">
        <f t="shared" si="16"/>
        <v>1.1904761904761904E-2</v>
      </c>
      <c r="K30" s="37">
        <f t="shared" si="16"/>
        <v>0</v>
      </c>
      <c r="L30" s="37">
        <f t="shared" si="16"/>
        <v>0</v>
      </c>
      <c r="M30" s="37">
        <f t="shared" si="16"/>
        <v>0.24553571428571427</v>
      </c>
      <c r="N30" s="37">
        <f t="shared" si="16"/>
        <v>0.74255952380952384</v>
      </c>
      <c r="O30" s="183"/>
    </row>
    <row r="31" spans="1:15" ht="12" customHeight="1">
      <c r="A31" s="101"/>
      <c r="B31" s="101"/>
      <c r="C31" s="8"/>
      <c r="D31" s="174" t="s">
        <v>397</v>
      </c>
      <c r="E31" s="9"/>
      <c r="F31" s="16">
        <f t="shared" si="11"/>
        <v>22</v>
      </c>
      <c r="G31" s="16">
        <v>0</v>
      </c>
      <c r="H31" s="16">
        <v>0</v>
      </c>
      <c r="I31" s="16">
        <v>0</v>
      </c>
      <c r="J31" s="16">
        <v>0</v>
      </c>
      <c r="K31" s="16">
        <v>0</v>
      </c>
      <c r="L31" s="16">
        <v>0</v>
      </c>
      <c r="M31" s="16">
        <v>0</v>
      </c>
      <c r="N31" s="16">
        <v>22</v>
      </c>
      <c r="O31" s="182">
        <v>128</v>
      </c>
    </row>
    <row r="32" spans="1:15" ht="12" customHeight="1">
      <c r="A32" s="101"/>
      <c r="B32" s="101"/>
      <c r="C32" s="6"/>
      <c r="D32" s="175"/>
      <c r="E32" s="7"/>
      <c r="F32" s="36">
        <f t="shared" si="11"/>
        <v>1</v>
      </c>
      <c r="G32" s="37">
        <f t="shared" ref="G32:N32" si="17">IF(G31=0,0,G31/$F31)</f>
        <v>0</v>
      </c>
      <c r="H32" s="37">
        <f t="shared" si="17"/>
        <v>0</v>
      </c>
      <c r="I32" s="37">
        <f t="shared" si="17"/>
        <v>0</v>
      </c>
      <c r="J32" s="37">
        <f t="shared" si="17"/>
        <v>0</v>
      </c>
      <c r="K32" s="37">
        <f t="shared" si="17"/>
        <v>0</v>
      </c>
      <c r="L32" s="37">
        <f t="shared" si="17"/>
        <v>0</v>
      </c>
      <c r="M32" s="37">
        <f t="shared" si="17"/>
        <v>0</v>
      </c>
      <c r="N32" s="37">
        <f t="shared" si="17"/>
        <v>1</v>
      </c>
      <c r="O32" s="183"/>
    </row>
    <row r="33" spans="1:15" ht="12" customHeight="1">
      <c r="A33" s="101"/>
      <c r="B33" s="101"/>
      <c r="C33" s="8"/>
      <c r="D33" s="174" t="s">
        <v>398</v>
      </c>
      <c r="E33" s="9"/>
      <c r="F33" s="16">
        <f t="shared" si="11"/>
        <v>441</v>
      </c>
      <c r="G33" s="16">
        <v>0</v>
      </c>
      <c r="H33" s="16">
        <v>0</v>
      </c>
      <c r="I33" s="16">
        <v>0</v>
      </c>
      <c r="J33" s="16">
        <v>9</v>
      </c>
      <c r="K33" s="16">
        <v>49</v>
      </c>
      <c r="L33" s="16">
        <v>97</v>
      </c>
      <c r="M33" s="16">
        <v>286</v>
      </c>
      <c r="N33" s="16">
        <v>0</v>
      </c>
      <c r="O33" s="182">
        <v>111.1428571</v>
      </c>
    </row>
    <row r="34" spans="1:15" ht="12" customHeight="1">
      <c r="A34" s="101"/>
      <c r="B34" s="101"/>
      <c r="C34" s="6"/>
      <c r="D34" s="175"/>
      <c r="E34" s="7"/>
      <c r="F34" s="36">
        <f t="shared" si="11"/>
        <v>1</v>
      </c>
      <c r="G34" s="37">
        <f t="shared" ref="G34:N34" si="18">IF(G33=0,0,G33/$F33)</f>
        <v>0</v>
      </c>
      <c r="H34" s="37">
        <f t="shared" si="18"/>
        <v>0</v>
      </c>
      <c r="I34" s="37">
        <f t="shared" si="18"/>
        <v>0</v>
      </c>
      <c r="J34" s="37">
        <f t="shared" si="18"/>
        <v>2.0408163265306121E-2</v>
      </c>
      <c r="K34" s="37">
        <f t="shared" si="18"/>
        <v>0.1111111111111111</v>
      </c>
      <c r="L34" s="37">
        <f t="shared" si="18"/>
        <v>0.2199546485260771</v>
      </c>
      <c r="M34" s="37">
        <f t="shared" si="18"/>
        <v>0.64852607709750565</v>
      </c>
      <c r="N34" s="37">
        <f t="shared" si="18"/>
        <v>0</v>
      </c>
      <c r="O34" s="183"/>
    </row>
    <row r="35" spans="1:15" ht="12" customHeight="1">
      <c r="A35" s="101"/>
      <c r="B35" s="101"/>
      <c r="C35" s="8"/>
      <c r="D35" s="174" t="s">
        <v>399</v>
      </c>
      <c r="E35" s="9"/>
      <c r="F35" s="16">
        <f t="shared" si="11"/>
        <v>2433</v>
      </c>
      <c r="G35" s="16">
        <v>0</v>
      </c>
      <c r="H35" s="16">
        <v>0</v>
      </c>
      <c r="I35" s="16">
        <v>0</v>
      </c>
      <c r="J35" s="16">
        <v>0</v>
      </c>
      <c r="K35" s="16">
        <v>0</v>
      </c>
      <c r="L35" s="16">
        <v>0</v>
      </c>
      <c r="M35" s="16">
        <v>1397</v>
      </c>
      <c r="N35" s="16">
        <v>1036</v>
      </c>
      <c r="O35" s="182">
        <v>120.5355528</v>
      </c>
    </row>
    <row r="36" spans="1:15" ht="12" customHeight="1">
      <c r="A36" s="101"/>
      <c r="B36" s="101"/>
      <c r="C36" s="6"/>
      <c r="D36" s="175"/>
      <c r="E36" s="7"/>
      <c r="F36" s="36">
        <f t="shared" si="11"/>
        <v>1</v>
      </c>
      <c r="G36" s="37">
        <f t="shared" ref="G36:N36" si="19">IF(G35=0,0,G35/$F35)</f>
        <v>0</v>
      </c>
      <c r="H36" s="37">
        <f t="shared" si="19"/>
        <v>0</v>
      </c>
      <c r="I36" s="37">
        <f t="shared" si="19"/>
        <v>0</v>
      </c>
      <c r="J36" s="37">
        <f t="shared" si="19"/>
        <v>0</v>
      </c>
      <c r="K36" s="37">
        <f t="shared" si="19"/>
        <v>0</v>
      </c>
      <c r="L36" s="37">
        <f t="shared" si="19"/>
        <v>0</v>
      </c>
      <c r="M36" s="37">
        <f t="shared" si="19"/>
        <v>0.57418824496506371</v>
      </c>
      <c r="N36" s="37">
        <f t="shared" si="19"/>
        <v>0.42581175503493629</v>
      </c>
      <c r="O36" s="183"/>
    </row>
    <row r="37" spans="1:15" ht="12" customHeight="1">
      <c r="A37" s="101"/>
      <c r="B37" s="101"/>
      <c r="C37" s="8"/>
      <c r="D37" s="174" t="s">
        <v>378</v>
      </c>
      <c r="E37" s="9"/>
      <c r="F37" s="16">
        <f t="shared" si="11"/>
        <v>0</v>
      </c>
      <c r="G37" s="16">
        <v>0</v>
      </c>
      <c r="H37" s="16">
        <v>0</v>
      </c>
      <c r="I37" s="16">
        <v>0</v>
      </c>
      <c r="J37" s="16">
        <v>0</v>
      </c>
      <c r="K37" s="16">
        <v>0</v>
      </c>
      <c r="L37" s="16">
        <v>0</v>
      </c>
      <c r="M37" s="16">
        <v>0</v>
      </c>
      <c r="N37" s="16">
        <v>0</v>
      </c>
      <c r="O37" s="182">
        <v>0</v>
      </c>
    </row>
    <row r="38" spans="1:15" ht="12" customHeight="1">
      <c r="A38" s="101"/>
      <c r="B38" s="101"/>
      <c r="C38" s="6"/>
      <c r="D38" s="175"/>
      <c r="E38" s="7"/>
      <c r="F38" s="36">
        <f t="shared" si="11"/>
        <v>0</v>
      </c>
      <c r="G38" s="37">
        <f t="shared" ref="G38:N38" si="20">IF(G37=0,0,G37/$F37)</f>
        <v>0</v>
      </c>
      <c r="H38" s="37">
        <f t="shared" si="20"/>
        <v>0</v>
      </c>
      <c r="I38" s="37">
        <f t="shared" si="20"/>
        <v>0</v>
      </c>
      <c r="J38" s="37">
        <f t="shared" si="20"/>
        <v>0</v>
      </c>
      <c r="K38" s="37">
        <f t="shared" si="20"/>
        <v>0</v>
      </c>
      <c r="L38" s="37">
        <f t="shared" si="20"/>
        <v>0</v>
      </c>
      <c r="M38" s="37">
        <f t="shared" si="20"/>
        <v>0</v>
      </c>
      <c r="N38" s="37">
        <f t="shared" si="20"/>
        <v>0</v>
      </c>
      <c r="O38" s="183"/>
    </row>
    <row r="39" spans="1:15" ht="12" customHeight="1">
      <c r="A39" s="101"/>
      <c r="B39" s="101"/>
      <c r="C39" s="8"/>
      <c r="D39" s="174" t="s">
        <v>379</v>
      </c>
      <c r="E39" s="9"/>
      <c r="F39" s="16">
        <f t="shared" si="11"/>
        <v>1573</v>
      </c>
      <c r="G39" s="16">
        <v>0</v>
      </c>
      <c r="H39" s="16">
        <v>0</v>
      </c>
      <c r="I39" s="16">
        <v>0</v>
      </c>
      <c r="J39" s="16">
        <v>0</v>
      </c>
      <c r="K39" s="16">
        <v>29</v>
      </c>
      <c r="L39" s="16">
        <v>512</v>
      </c>
      <c r="M39" s="16">
        <v>209</v>
      </c>
      <c r="N39" s="16">
        <v>823</v>
      </c>
      <c r="O39" s="182">
        <v>114.8607756</v>
      </c>
    </row>
    <row r="40" spans="1:15" ht="12" customHeight="1">
      <c r="A40" s="101"/>
      <c r="B40" s="101"/>
      <c r="C40" s="6"/>
      <c r="D40" s="175"/>
      <c r="E40" s="7"/>
      <c r="F40" s="36">
        <f t="shared" si="11"/>
        <v>1</v>
      </c>
      <c r="G40" s="37">
        <f t="shared" ref="G40:N40" si="21">IF(G39=0,0,G39/$F39)</f>
        <v>0</v>
      </c>
      <c r="H40" s="37">
        <f t="shared" si="21"/>
        <v>0</v>
      </c>
      <c r="I40" s="37">
        <f t="shared" si="21"/>
        <v>0</v>
      </c>
      <c r="J40" s="37">
        <f t="shared" si="21"/>
        <v>0</v>
      </c>
      <c r="K40" s="37">
        <f t="shared" si="21"/>
        <v>1.8436109345200253E-2</v>
      </c>
      <c r="L40" s="37">
        <f t="shared" si="21"/>
        <v>0.32549268912905277</v>
      </c>
      <c r="M40" s="37">
        <f t="shared" si="21"/>
        <v>0.13286713286713286</v>
      </c>
      <c r="N40" s="37">
        <f t="shared" si="21"/>
        <v>0.52320406865861413</v>
      </c>
      <c r="O40" s="183"/>
    </row>
    <row r="41" spans="1:15" ht="12" customHeight="1">
      <c r="A41" s="101"/>
      <c r="B41" s="101"/>
      <c r="C41" s="8"/>
      <c r="D41" s="174" t="s">
        <v>380</v>
      </c>
      <c r="E41" s="9"/>
      <c r="F41" s="16">
        <f t="shared" si="11"/>
        <v>0</v>
      </c>
      <c r="G41" s="16">
        <v>0</v>
      </c>
      <c r="H41" s="16">
        <v>0</v>
      </c>
      <c r="I41" s="16">
        <v>0</v>
      </c>
      <c r="J41" s="16">
        <v>0</v>
      </c>
      <c r="K41" s="16">
        <v>0</v>
      </c>
      <c r="L41" s="16">
        <v>0</v>
      </c>
      <c r="M41" s="16">
        <v>0</v>
      </c>
      <c r="N41" s="16">
        <v>0</v>
      </c>
      <c r="O41" s="182">
        <v>0</v>
      </c>
    </row>
    <row r="42" spans="1:15" ht="12" customHeight="1">
      <c r="A42" s="101"/>
      <c r="B42" s="101"/>
      <c r="C42" s="6"/>
      <c r="D42" s="175"/>
      <c r="E42" s="7"/>
      <c r="F42" s="36">
        <f t="shared" si="11"/>
        <v>0</v>
      </c>
      <c r="G42" s="37">
        <f t="shared" ref="G42:N42" si="22">IF(G41=0,0,G41/$F41)</f>
        <v>0</v>
      </c>
      <c r="H42" s="37">
        <f t="shared" si="22"/>
        <v>0</v>
      </c>
      <c r="I42" s="37">
        <f t="shared" si="22"/>
        <v>0</v>
      </c>
      <c r="J42" s="37">
        <f t="shared" si="22"/>
        <v>0</v>
      </c>
      <c r="K42" s="37">
        <f t="shared" si="22"/>
        <v>0</v>
      </c>
      <c r="L42" s="37">
        <f t="shared" si="22"/>
        <v>0</v>
      </c>
      <c r="M42" s="37">
        <f t="shared" si="22"/>
        <v>0</v>
      </c>
      <c r="N42" s="37">
        <f t="shared" si="22"/>
        <v>0</v>
      </c>
      <c r="O42" s="183"/>
    </row>
    <row r="43" spans="1:15" ht="12" customHeight="1">
      <c r="A43" s="101"/>
      <c r="B43" s="101"/>
      <c r="C43" s="8"/>
      <c r="D43" s="176" t="s">
        <v>89</v>
      </c>
      <c r="E43" s="9"/>
      <c r="F43" s="16">
        <f t="shared" si="11"/>
        <v>201</v>
      </c>
      <c r="G43" s="16">
        <v>0</v>
      </c>
      <c r="H43" s="16">
        <v>0</v>
      </c>
      <c r="I43" s="16">
        <v>0</v>
      </c>
      <c r="J43" s="16">
        <v>0</v>
      </c>
      <c r="K43" s="16">
        <v>0</v>
      </c>
      <c r="L43" s="16">
        <v>34</v>
      </c>
      <c r="M43" s="16">
        <v>167</v>
      </c>
      <c r="N43" s="16">
        <v>0</v>
      </c>
      <c r="O43" s="182">
        <v>112.6766169</v>
      </c>
    </row>
    <row r="44" spans="1:15" ht="12" customHeight="1">
      <c r="A44" s="101"/>
      <c r="B44" s="101"/>
      <c r="C44" s="6"/>
      <c r="D44" s="175"/>
      <c r="E44" s="7"/>
      <c r="F44" s="36">
        <f t="shared" si="11"/>
        <v>1</v>
      </c>
      <c r="G44" s="37">
        <f t="shared" ref="G44:N44" si="23">IF(G43=0,0,G43/$F43)</f>
        <v>0</v>
      </c>
      <c r="H44" s="37">
        <f t="shared" si="23"/>
        <v>0</v>
      </c>
      <c r="I44" s="37">
        <f t="shared" si="23"/>
        <v>0</v>
      </c>
      <c r="J44" s="37">
        <f t="shared" si="23"/>
        <v>0</v>
      </c>
      <c r="K44" s="37">
        <f t="shared" si="23"/>
        <v>0</v>
      </c>
      <c r="L44" s="37">
        <f t="shared" si="23"/>
        <v>0.1691542288557214</v>
      </c>
      <c r="M44" s="37">
        <f t="shared" si="23"/>
        <v>0.8308457711442786</v>
      </c>
      <c r="N44" s="37">
        <f t="shared" si="23"/>
        <v>0</v>
      </c>
      <c r="O44" s="183"/>
    </row>
    <row r="45" spans="1:15" ht="12" customHeight="1">
      <c r="A45" s="101"/>
      <c r="B45" s="101"/>
      <c r="C45" s="8"/>
      <c r="D45" s="174" t="s">
        <v>381</v>
      </c>
      <c r="E45" s="9"/>
      <c r="F45" s="16">
        <f t="shared" si="11"/>
        <v>671</v>
      </c>
      <c r="G45" s="16">
        <v>0</v>
      </c>
      <c r="H45" s="16">
        <v>0</v>
      </c>
      <c r="I45" s="16">
        <v>0</v>
      </c>
      <c r="J45" s="16">
        <v>27</v>
      </c>
      <c r="K45" s="16">
        <v>7</v>
      </c>
      <c r="L45" s="16">
        <v>44</v>
      </c>
      <c r="M45" s="16">
        <v>0</v>
      </c>
      <c r="N45" s="16">
        <v>593</v>
      </c>
      <c r="O45" s="182">
        <v>120.0983607</v>
      </c>
    </row>
    <row r="46" spans="1:15" ht="12" customHeight="1">
      <c r="A46" s="101"/>
      <c r="B46" s="101"/>
      <c r="C46" s="6"/>
      <c r="D46" s="175"/>
      <c r="E46" s="7"/>
      <c r="F46" s="36">
        <f t="shared" si="11"/>
        <v>1</v>
      </c>
      <c r="G46" s="37">
        <f t="shared" ref="G46:N46" si="24">IF(G45=0,0,G45/$F45)</f>
        <v>0</v>
      </c>
      <c r="H46" s="37">
        <f t="shared" si="24"/>
        <v>0</v>
      </c>
      <c r="I46" s="37">
        <f t="shared" si="24"/>
        <v>0</v>
      </c>
      <c r="J46" s="37">
        <f t="shared" si="24"/>
        <v>4.0238450074515646E-2</v>
      </c>
      <c r="K46" s="37">
        <f t="shared" si="24"/>
        <v>1.0432190760059613E-2</v>
      </c>
      <c r="L46" s="37">
        <f t="shared" si="24"/>
        <v>6.5573770491803282E-2</v>
      </c>
      <c r="M46" s="37">
        <f t="shared" si="24"/>
        <v>0</v>
      </c>
      <c r="N46" s="37">
        <f t="shared" si="24"/>
        <v>0.88375558867362147</v>
      </c>
      <c r="O46" s="183"/>
    </row>
    <row r="47" spans="1:15" ht="12" customHeight="1">
      <c r="A47" s="101"/>
      <c r="B47" s="101"/>
      <c r="C47" s="8"/>
      <c r="D47" s="176" t="s">
        <v>382</v>
      </c>
      <c r="E47" s="9"/>
      <c r="F47" s="16">
        <f t="shared" si="11"/>
        <v>144</v>
      </c>
      <c r="G47" s="16">
        <v>0</v>
      </c>
      <c r="H47" s="16">
        <v>0</v>
      </c>
      <c r="I47" s="16">
        <v>0</v>
      </c>
      <c r="J47" s="16">
        <v>0</v>
      </c>
      <c r="K47" s="16">
        <v>0</v>
      </c>
      <c r="L47" s="16">
        <v>144</v>
      </c>
      <c r="M47" s="16">
        <v>0</v>
      </c>
      <c r="N47" s="16">
        <v>0</v>
      </c>
      <c r="O47" s="182">
        <v>106.7777778</v>
      </c>
    </row>
    <row r="48" spans="1:15" ht="12" customHeight="1">
      <c r="A48" s="101"/>
      <c r="B48" s="101"/>
      <c r="C48" s="6"/>
      <c r="D48" s="175"/>
      <c r="E48" s="7"/>
      <c r="F48" s="36">
        <f t="shared" si="11"/>
        <v>1</v>
      </c>
      <c r="G48" s="37">
        <f t="shared" ref="G48:N48" si="25">IF(G47=0,0,G47/$F47)</f>
        <v>0</v>
      </c>
      <c r="H48" s="37">
        <f t="shared" si="25"/>
        <v>0</v>
      </c>
      <c r="I48" s="37">
        <f t="shared" si="25"/>
        <v>0</v>
      </c>
      <c r="J48" s="37">
        <f t="shared" si="25"/>
        <v>0</v>
      </c>
      <c r="K48" s="37">
        <f t="shared" si="25"/>
        <v>0</v>
      </c>
      <c r="L48" s="37">
        <f t="shared" si="25"/>
        <v>1</v>
      </c>
      <c r="M48" s="37">
        <f t="shared" si="25"/>
        <v>0</v>
      </c>
      <c r="N48" s="37">
        <f t="shared" si="25"/>
        <v>0</v>
      </c>
      <c r="O48" s="183"/>
    </row>
    <row r="49" spans="1:15" ht="12" customHeight="1">
      <c r="A49" s="101"/>
      <c r="B49" s="101"/>
      <c r="C49" s="8"/>
      <c r="D49" s="174" t="s">
        <v>383</v>
      </c>
      <c r="E49" s="9"/>
      <c r="F49" s="16">
        <f t="shared" si="11"/>
        <v>201</v>
      </c>
      <c r="G49" s="16">
        <v>0</v>
      </c>
      <c r="H49" s="16">
        <v>0</v>
      </c>
      <c r="I49" s="16">
        <v>0</v>
      </c>
      <c r="J49" s="16">
        <v>0</v>
      </c>
      <c r="K49" s="16">
        <v>23</v>
      </c>
      <c r="L49" s="16">
        <v>0</v>
      </c>
      <c r="M49" s="16">
        <v>178</v>
      </c>
      <c r="N49" s="16">
        <v>0</v>
      </c>
      <c r="O49" s="182">
        <v>110.9402985</v>
      </c>
    </row>
    <row r="50" spans="1:15" ht="12" customHeight="1">
      <c r="A50" s="101"/>
      <c r="B50" s="101"/>
      <c r="C50" s="6"/>
      <c r="D50" s="175"/>
      <c r="E50" s="7"/>
      <c r="F50" s="36">
        <f t="shared" si="11"/>
        <v>1</v>
      </c>
      <c r="G50" s="37">
        <f t="shared" ref="G50:N50" si="26">IF(G49=0,0,G49/$F49)</f>
        <v>0</v>
      </c>
      <c r="H50" s="37">
        <f t="shared" si="26"/>
        <v>0</v>
      </c>
      <c r="I50" s="37">
        <f t="shared" si="26"/>
        <v>0</v>
      </c>
      <c r="J50" s="37">
        <f t="shared" si="26"/>
        <v>0</v>
      </c>
      <c r="K50" s="37">
        <f t="shared" si="26"/>
        <v>0.11442786069651742</v>
      </c>
      <c r="L50" s="37">
        <f t="shared" si="26"/>
        <v>0</v>
      </c>
      <c r="M50" s="37">
        <f t="shared" si="26"/>
        <v>0.88557213930348255</v>
      </c>
      <c r="N50" s="37">
        <f t="shared" si="26"/>
        <v>0</v>
      </c>
      <c r="O50" s="183"/>
    </row>
    <row r="51" spans="1:15" ht="12" customHeight="1">
      <c r="A51" s="101"/>
      <c r="B51" s="101"/>
      <c r="C51" s="8"/>
      <c r="D51" s="174" t="s">
        <v>384</v>
      </c>
      <c r="E51" s="9"/>
      <c r="F51" s="16">
        <f t="shared" si="11"/>
        <v>616</v>
      </c>
      <c r="G51" s="16">
        <v>0</v>
      </c>
      <c r="H51" s="16">
        <v>0</v>
      </c>
      <c r="I51" s="16">
        <v>0</v>
      </c>
      <c r="J51" s="16">
        <v>16</v>
      </c>
      <c r="K51" s="16">
        <v>166</v>
      </c>
      <c r="L51" s="16">
        <v>117</v>
      </c>
      <c r="M51" s="16">
        <v>203</v>
      </c>
      <c r="N51" s="16">
        <v>114</v>
      </c>
      <c r="O51" s="182">
        <v>109.6866883</v>
      </c>
    </row>
    <row r="52" spans="1:15" ht="12" customHeight="1">
      <c r="A52" s="101"/>
      <c r="B52" s="101"/>
      <c r="C52" s="6"/>
      <c r="D52" s="175"/>
      <c r="E52" s="7"/>
      <c r="F52" s="36">
        <f t="shared" si="11"/>
        <v>0.99999999999999989</v>
      </c>
      <c r="G52" s="37">
        <f t="shared" ref="G52:N52" si="27">IF(G51=0,0,G51/$F51)</f>
        <v>0</v>
      </c>
      <c r="H52" s="37">
        <f t="shared" si="27"/>
        <v>0</v>
      </c>
      <c r="I52" s="37">
        <f t="shared" si="27"/>
        <v>0</v>
      </c>
      <c r="J52" s="37">
        <f t="shared" si="27"/>
        <v>2.5974025974025976E-2</v>
      </c>
      <c r="K52" s="37">
        <f t="shared" si="27"/>
        <v>0.26948051948051949</v>
      </c>
      <c r="L52" s="37">
        <f t="shared" si="27"/>
        <v>0.18993506493506493</v>
      </c>
      <c r="M52" s="37">
        <f t="shared" si="27"/>
        <v>0.32954545454545453</v>
      </c>
      <c r="N52" s="37">
        <f t="shared" si="27"/>
        <v>0.18506493506493507</v>
      </c>
      <c r="O52" s="183"/>
    </row>
    <row r="53" spans="1:15" ht="12" customHeight="1">
      <c r="A53" s="101"/>
      <c r="B53" s="101"/>
      <c r="C53" s="8"/>
      <c r="D53" s="174" t="s">
        <v>385</v>
      </c>
      <c r="E53" s="9"/>
      <c r="F53" s="16">
        <f t="shared" si="11"/>
        <v>900</v>
      </c>
      <c r="G53" s="16">
        <v>0</v>
      </c>
      <c r="H53" s="16">
        <v>0</v>
      </c>
      <c r="I53" s="16">
        <v>0</v>
      </c>
      <c r="J53" s="16">
        <v>12</v>
      </c>
      <c r="K53" s="16">
        <v>0</v>
      </c>
      <c r="L53" s="16">
        <v>0</v>
      </c>
      <c r="M53" s="16">
        <v>888</v>
      </c>
      <c r="N53" s="16">
        <v>0</v>
      </c>
      <c r="O53" s="182">
        <v>115.02444439999999</v>
      </c>
    </row>
    <row r="54" spans="1:15" ht="12" customHeight="1">
      <c r="A54" s="101"/>
      <c r="B54" s="101"/>
      <c r="C54" s="6"/>
      <c r="D54" s="175"/>
      <c r="E54" s="7"/>
      <c r="F54" s="36">
        <f t="shared" si="11"/>
        <v>1</v>
      </c>
      <c r="G54" s="37">
        <f t="shared" ref="G54:N54" si="28">IF(G53=0,0,G53/$F53)</f>
        <v>0</v>
      </c>
      <c r="H54" s="37">
        <f t="shared" si="28"/>
        <v>0</v>
      </c>
      <c r="I54" s="37">
        <f t="shared" si="28"/>
        <v>0</v>
      </c>
      <c r="J54" s="37">
        <f t="shared" si="28"/>
        <v>1.3333333333333334E-2</v>
      </c>
      <c r="K54" s="37">
        <f t="shared" si="28"/>
        <v>0</v>
      </c>
      <c r="L54" s="37">
        <f t="shared" si="28"/>
        <v>0</v>
      </c>
      <c r="M54" s="37">
        <f t="shared" si="28"/>
        <v>0.98666666666666669</v>
      </c>
      <c r="N54" s="37">
        <f t="shared" si="28"/>
        <v>0</v>
      </c>
      <c r="O54" s="183"/>
    </row>
    <row r="55" spans="1:15" ht="12" customHeight="1">
      <c r="A55" s="101"/>
      <c r="B55" s="101"/>
      <c r="C55" s="8"/>
      <c r="D55" s="174" t="s">
        <v>386</v>
      </c>
      <c r="E55" s="9"/>
      <c r="F55" s="16">
        <f t="shared" si="11"/>
        <v>3160</v>
      </c>
      <c r="G55" s="16">
        <v>0</v>
      </c>
      <c r="H55" s="16">
        <v>0</v>
      </c>
      <c r="I55" s="16">
        <v>0</v>
      </c>
      <c r="J55" s="16">
        <v>0</v>
      </c>
      <c r="K55" s="16">
        <v>13</v>
      </c>
      <c r="L55" s="16">
        <v>446</v>
      </c>
      <c r="M55" s="16">
        <v>1190</v>
      </c>
      <c r="N55" s="16">
        <v>1511</v>
      </c>
      <c r="O55" s="182">
        <v>117.0382911</v>
      </c>
    </row>
    <row r="56" spans="1:15" ht="12" customHeight="1">
      <c r="A56" s="101"/>
      <c r="B56" s="101"/>
      <c r="C56" s="6"/>
      <c r="D56" s="175"/>
      <c r="E56" s="7"/>
      <c r="F56" s="36">
        <f t="shared" si="11"/>
        <v>1</v>
      </c>
      <c r="G56" s="37">
        <f t="shared" ref="G56:N56" si="29">IF(G55=0,0,G55/$F55)</f>
        <v>0</v>
      </c>
      <c r="H56" s="37">
        <f t="shared" si="29"/>
        <v>0</v>
      </c>
      <c r="I56" s="37">
        <f t="shared" si="29"/>
        <v>0</v>
      </c>
      <c r="J56" s="37">
        <f t="shared" si="29"/>
        <v>0</v>
      </c>
      <c r="K56" s="37">
        <f t="shared" si="29"/>
        <v>4.1139240506329116E-3</v>
      </c>
      <c r="L56" s="37">
        <f t="shared" si="29"/>
        <v>0.14113924050632912</v>
      </c>
      <c r="M56" s="37">
        <f t="shared" si="29"/>
        <v>0.37658227848101267</v>
      </c>
      <c r="N56" s="37">
        <f t="shared" si="29"/>
        <v>0.47816455696202531</v>
      </c>
      <c r="O56" s="183"/>
    </row>
    <row r="57" spans="1:15" ht="12" customHeight="1">
      <c r="A57" s="101"/>
      <c r="B57" s="101"/>
      <c r="C57" s="8"/>
      <c r="D57" s="174" t="s">
        <v>387</v>
      </c>
      <c r="E57" s="9"/>
      <c r="F57" s="16">
        <f t="shared" si="11"/>
        <v>2882</v>
      </c>
      <c r="G57" s="16">
        <v>0</v>
      </c>
      <c r="H57" s="16">
        <v>0</v>
      </c>
      <c r="I57" s="16">
        <v>0</v>
      </c>
      <c r="J57" s="16">
        <v>0</v>
      </c>
      <c r="K57" s="16">
        <v>0</v>
      </c>
      <c r="L57" s="16">
        <v>181</v>
      </c>
      <c r="M57" s="16">
        <v>120</v>
      </c>
      <c r="N57" s="16">
        <v>2581</v>
      </c>
      <c r="O57" s="182">
        <v>122.75121439999999</v>
      </c>
    </row>
    <row r="58" spans="1:15" ht="12" customHeight="1">
      <c r="A58" s="101"/>
      <c r="B58" s="101"/>
      <c r="C58" s="6"/>
      <c r="D58" s="175"/>
      <c r="E58" s="7"/>
      <c r="F58" s="36">
        <f t="shared" si="11"/>
        <v>1</v>
      </c>
      <c r="G58" s="37">
        <f t="shared" ref="G58:N58" si="30">IF(G57=0,0,G57/$F57)</f>
        <v>0</v>
      </c>
      <c r="H58" s="37">
        <f t="shared" si="30"/>
        <v>0</v>
      </c>
      <c r="I58" s="37">
        <f t="shared" si="30"/>
        <v>0</v>
      </c>
      <c r="J58" s="37">
        <f t="shared" si="30"/>
        <v>0</v>
      </c>
      <c r="K58" s="37">
        <f t="shared" si="30"/>
        <v>0</v>
      </c>
      <c r="L58" s="37">
        <f t="shared" si="30"/>
        <v>6.2803608605135328E-2</v>
      </c>
      <c r="M58" s="37">
        <f t="shared" si="30"/>
        <v>4.1637751561415685E-2</v>
      </c>
      <c r="N58" s="37">
        <f t="shared" si="30"/>
        <v>0.89555863983344897</v>
      </c>
      <c r="O58" s="183"/>
    </row>
    <row r="59" spans="1:15" ht="12.75" customHeight="1">
      <c r="A59" s="101"/>
      <c r="B59" s="101"/>
      <c r="C59" s="8"/>
      <c r="D59" s="174" t="s">
        <v>388</v>
      </c>
      <c r="E59" s="9"/>
      <c r="F59" s="16">
        <f t="shared" si="11"/>
        <v>6316</v>
      </c>
      <c r="G59" s="16">
        <v>0</v>
      </c>
      <c r="H59" s="16">
        <v>0</v>
      </c>
      <c r="I59" s="16">
        <v>0</v>
      </c>
      <c r="J59" s="16">
        <v>0</v>
      </c>
      <c r="K59" s="16">
        <v>0</v>
      </c>
      <c r="L59" s="16">
        <v>749</v>
      </c>
      <c r="M59" s="16">
        <v>451</v>
      </c>
      <c r="N59" s="16">
        <v>5116</v>
      </c>
      <c r="O59" s="182">
        <v>124.91006969999999</v>
      </c>
    </row>
    <row r="60" spans="1:15" ht="12.75" customHeight="1">
      <c r="A60" s="101"/>
      <c r="B60" s="101"/>
      <c r="C60" s="6"/>
      <c r="D60" s="175"/>
      <c r="E60" s="7"/>
      <c r="F60" s="36">
        <f t="shared" si="11"/>
        <v>1</v>
      </c>
      <c r="G60" s="37">
        <f t="shared" ref="G60:N60" si="31">IF(G59=0,0,G59/$F59)</f>
        <v>0</v>
      </c>
      <c r="H60" s="37">
        <f t="shared" si="31"/>
        <v>0</v>
      </c>
      <c r="I60" s="37">
        <f t="shared" si="31"/>
        <v>0</v>
      </c>
      <c r="J60" s="37">
        <f t="shared" si="31"/>
        <v>0</v>
      </c>
      <c r="K60" s="37">
        <f t="shared" si="31"/>
        <v>0</v>
      </c>
      <c r="L60" s="37">
        <f t="shared" si="31"/>
        <v>0.11858771374287523</v>
      </c>
      <c r="M60" s="37">
        <f t="shared" si="31"/>
        <v>7.1405953134895506E-2</v>
      </c>
      <c r="N60" s="37">
        <f t="shared" si="31"/>
        <v>0.81000633312222925</v>
      </c>
      <c r="O60" s="183"/>
    </row>
    <row r="61" spans="1:15" ht="12" customHeight="1">
      <c r="A61" s="101"/>
      <c r="B61" s="101"/>
      <c r="C61" s="8"/>
      <c r="D61" s="174" t="s">
        <v>97</v>
      </c>
      <c r="E61" s="9"/>
      <c r="F61" s="16">
        <f t="shared" si="11"/>
        <v>1599</v>
      </c>
      <c r="G61" s="16">
        <v>0</v>
      </c>
      <c r="H61" s="16">
        <v>0</v>
      </c>
      <c r="I61" s="16">
        <v>0</v>
      </c>
      <c r="J61" s="16">
        <v>6</v>
      </c>
      <c r="K61" s="16">
        <v>43</v>
      </c>
      <c r="L61" s="16">
        <v>174</v>
      </c>
      <c r="M61" s="16">
        <v>278</v>
      </c>
      <c r="N61" s="16">
        <v>1098</v>
      </c>
      <c r="O61" s="182">
        <v>120.15572229999999</v>
      </c>
    </row>
    <row r="62" spans="1:15" ht="12" customHeight="1">
      <c r="A62" s="101"/>
      <c r="B62" s="101"/>
      <c r="C62" s="6"/>
      <c r="D62" s="175"/>
      <c r="E62" s="7"/>
      <c r="F62" s="36">
        <f t="shared" si="11"/>
        <v>1</v>
      </c>
      <c r="G62" s="37">
        <f t="shared" ref="G62:N62" si="32">IF(G61=0,0,G61/$F61)</f>
        <v>0</v>
      </c>
      <c r="H62" s="37">
        <f t="shared" si="32"/>
        <v>0</v>
      </c>
      <c r="I62" s="37">
        <f t="shared" si="32"/>
        <v>0</v>
      </c>
      <c r="J62" s="37">
        <f t="shared" si="32"/>
        <v>3.7523452157598499E-3</v>
      </c>
      <c r="K62" s="37">
        <f t="shared" si="32"/>
        <v>2.6891807379612259E-2</v>
      </c>
      <c r="L62" s="37">
        <f t="shared" si="32"/>
        <v>0.10881801125703565</v>
      </c>
      <c r="M62" s="37">
        <f t="shared" si="32"/>
        <v>0.17385866166353972</v>
      </c>
      <c r="N62" s="37">
        <f t="shared" si="32"/>
        <v>0.68667917448405258</v>
      </c>
      <c r="O62" s="183"/>
    </row>
    <row r="63" spans="1:15" ht="12" customHeight="1">
      <c r="A63" s="101"/>
      <c r="B63" s="101"/>
      <c r="C63" s="8"/>
      <c r="D63" s="174" t="s">
        <v>389</v>
      </c>
      <c r="E63" s="9"/>
      <c r="F63" s="16">
        <f t="shared" si="11"/>
        <v>1946</v>
      </c>
      <c r="G63" s="16">
        <v>0</v>
      </c>
      <c r="H63" s="16">
        <v>0</v>
      </c>
      <c r="I63" s="16">
        <v>0</v>
      </c>
      <c r="J63" s="16">
        <v>0</v>
      </c>
      <c r="K63" s="16">
        <v>0</v>
      </c>
      <c r="L63" s="16">
        <v>97</v>
      </c>
      <c r="M63" s="16">
        <v>611</v>
      </c>
      <c r="N63" s="16">
        <v>1238</v>
      </c>
      <c r="O63" s="182">
        <v>122.0914697</v>
      </c>
    </row>
    <row r="64" spans="1:15" ht="12" customHeight="1">
      <c r="A64" s="101"/>
      <c r="B64" s="101"/>
      <c r="C64" s="6"/>
      <c r="D64" s="175"/>
      <c r="E64" s="7"/>
      <c r="F64" s="36">
        <f t="shared" si="11"/>
        <v>1</v>
      </c>
      <c r="G64" s="37">
        <f t="shared" ref="G64:N64" si="33">IF(G63=0,0,G63/$F63)</f>
        <v>0</v>
      </c>
      <c r="H64" s="37">
        <f t="shared" si="33"/>
        <v>0</v>
      </c>
      <c r="I64" s="37">
        <f t="shared" si="33"/>
        <v>0</v>
      </c>
      <c r="J64" s="37">
        <f t="shared" si="33"/>
        <v>0</v>
      </c>
      <c r="K64" s="37">
        <f t="shared" si="33"/>
        <v>0</v>
      </c>
      <c r="L64" s="37">
        <f t="shared" si="33"/>
        <v>4.9845837615621787E-2</v>
      </c>
      <c r="M64" s="37">
        <f t="shared" si="33"/>
        <v>0.31397738951695786</v>
      </c>
      <c r="N64" s="37">
        <f t="shared" si="33"/>
        <v>0.63617677286742036</v>
      </c>
      <c r="O64" s="183"/>
    </row>
    <row r="65" spans="1:15" ht="12" customHeight="1">
      <c r="A65" s="101"/>
      <c r="B65" s="101"/>
      <c r="C65" s="8"/>
      <c r="D65" s="174" t="s">
        <v>390</v>
      </c>
      <c r="E65" s="9"/>
      <c r="F65" s="16">
        <f t="shared" si="11"/>
        <v>2002</v>
      </c>
      <c r="G65" s="16">
        <v>0</v>
      </c>
      <c r="H65" s="16">
        <v>0</v>
      </c>
      <c r="I65" s="16">
        <v>0</v>
      </c>
      <c r="J65" s="16">
        <v>0</v>
      </c>
      <c r="K65" s="16">
        <v>0</v>
      </c>
      <c r="L65" s="16">
        <v>133</v>
      </c>
      <c r="M65" s="16">
        <v>420</v>
      </c>
      <c r="N65" s="16">
        <v>1449</v>
      </c>
      <c r="O65" s="182">
        <v>118.461039</v>
      </c>
    </row>
    <row r="66" spans="1:15" ht="12" customHeight="1">
      <c r="A66" s="101"/>
      <c r="B66" s="101"/>
      <c r="C66" s="6"/>
      <c r="D66" s="175"/>
      <c r="E66" s="7"/>
      <c r="F66" s="36">
        <f t="shared" si="11"/>
        <v>1</v>
      </c>
      <c r="G66" s="37">
        <f t="shared" ref="G66:N66" si="34">IF(G65=0,0,G65/$F65)</f>
        <v>0</v>
      </c>
      <c r="H66" s="37">
        <f t="shared" si="34"/>
        <v>0</v>
      </c>
      <c r="I66" s="37">
        <f t="shared" si="34"/>
        <v>0</v>
      </c>
      <c r="J66" s="37">
        <f t="shared" si="34"/>
        <v>0</v>
      </c>
      <c r="K66" s="37">
        <f t="shared" si="34"/>
        <v>0</v>
      </c>
      <c r="L66" s="37">
        <f t="shared" si="34"/>
        <v>6.6433566433566432E-2</v>
      </c>
      <c r="M66" s="37">
        <f t="shared" si="34"/>
        <v>0.20979020979020979</v>
      </c>
      <c r="N66" s="37">
        <f t="shared" si="34"/>
        <v>0.72377622377622375</v>
      </c>
      <c r="O66" s="183"/>
    </row>
    <row r="67" spans="1:15" ht="12" customHeight="1">
      <c r="A67" s="101"/>
      <c r="B67" s="101"/>
      <c r="C67" s="8"/>
      <c r="D67" s="174" t="s">
        <v>391</v>
      </c>
      <c r="E67" s="9"/>
      <c r="F67" s="16">
        <f t="shared" si="11"/>
        <v>346</v>
      </c>
      <c r="G67" s="16">
        <v>0</v>
      </c>
      <c r="H67" s="16">
        <v>0</v>
      </c>
      <c r="I67" s="16">
        <v>0</v>
      </c>
      <c r="J67" s="16">
        <v>0</v>
      </c>
      <c r="K67" s="16">
        <v>0</v>
      </c>
      <c r="L67" s="16">
        <v>14</v>
      </c>
      <c r="M67" s="16">
        <v>0</v>
      </c>
      <c r="N67" s="16">
        <v>332</v>
      </c>
      <c r="O67" s="182">
        <v>187.43930639999999</v>
      </c>
    </row>
    <row r="68" spans="1:15" ht="12" customHeight="1">
      <c r="A68" s="101"/>
      <c r="B68" s="102"/>
      <c r="C68" s="6"/>
      <c r="D68" s="175"/>
      <c r="E68" s="7"/>
      <c r="F68" s="36">
        <f t="shared" si="11"/>
        <v>1</v>
      </c>
      <c r="G68" s="37">
        <f t="shared" ref="G68:N68" si="35">IF(G67=0,0,G67/$F67)</f>
        <v>0</v>
      </c>
      <c r="H68" s="37">
        <f t="shared" si="35"/>
        <v>0</v>
      </c>
      <c r="I68" s="37">
        <f t="shared" si="35"/>
        <v>0</v>
      </c>
      <c r="J68" s="37">
        <f t="shared" si="35"/>
        <v>0</v>
      </c>
      <c r="K68" s="37">
        <f t="shared" si="35"/>
        <v>0</v>
      </c>
      <c r="L68" s="37">
        <f t="shared" si="35"/>
        <v>4.046242774566474E-2</v>
      </c>
      <c r="M68" s="37">
        <f t="shared" si="35"/>
        <v>0</v>
      </c>
      <c r="N68" s="37">
        <f t="shared" si="35"/>
        <v>0.95953757225433522</v>
      </c>
      <c r="O68" s="183"/>
    </row>
    <row r="69" spans="1:15" ht="12" customHeight="1">
      <c r="A69" s="101"/>
      <c r="B69" s="100" t="s">
        <v>63</v>
      </c>
      <c r="C69" s="8"/>
      <c r="D69" s="174" t="s">
        <v>56</v>
      </c>
      <c r="E69" s="9"/>
      <c r="F69" s="16">
        <f t="shared" ref="F69" si="36">SUM(G69:N69)</f>
        <v>41783</v>
      </c>
      <c r="G69" s="16">
        <f>SUM(G71,G73,G75,G77,G79,G81,G83,G85,G87,G89,G91,G93,G95,G97,G99)</f>
        <v>42</v>
      </c>
      <c r="H69" s="16">
        <f t="shared" ref="H69:N69" si="37">SUM(H71,H73,H75,H77,H79,H81,H83,H85,H87,H89,H91,H93,H95,H97,H99)</f>
        <v>196</v>
      </c>
      <c r="I69" s="16">
        <f t="shared" si="37"/>
        <v>668</v>
      </c>
      <c r="J69" s="16">
        <f t="shared" si="37"/>
        <v>1347</v>
      </c>
      <c r="K69" s="16">
        <f t="shared" si="37"/>
        <v>2756</v>
      </c>
      <c r="L69" s="16">
        <f t="shared" si="37"/>
        <v>8572</v>
      </c>
      <c r="M69" s="16">
        <f t="shared" si="37"/>
        <v>5436</v>
      </c>
      <c r="N69" s="16">
        <f t="shared" si="37"/>
        <v>22766</v>
      </c>
      <c r="O69" s="182">
        <v>115.047034</v>
      </c>
    </row>
    <row r="70" spans="1:15" ht="12" customHeight="1">
      <c r="A70" s="101"/>
      <c r="B70" s="101"/>
      <c r="C70" s="6"/>
      <c r="D70" s="175"/>
      <c r="E70" s="7"/>
      <c r="F70" s="36">
        <f>SUM(G70:N70)</f>
        <v>1</v>
      </c>
      <c r="G70" s="37">
        <f t="shared" ref="G70:N70" si="38">IF(G69=0,0,G69/$F69)</f>
        <v>1.0051934997487016E-3</v>
      </c>
      <c r="H70" s="37">
        <f t="shared" si="38"/>
        <v>4.6909029988272746E-3</v>
      </c>
      <c r="I70" s="37">
        <f t="shared" si="38"/>
        <v>1.5987363281717445E-2</v>
      </c>
      <c r="J70" s="37">
        <f t="shared" si="38"/>
        <v>3.2237991527654788E-2</v>
      </c>
      <c r="K70" s="37">
        <f t="shared" si="38"/>
        <v>6.5959840126367186E-2</v>
      </c>
      <c r="L70" s="37">
        <f t="shared" si="38"/>
        <v>0.20515520666299691</v>
      </c>
      <c r="M70" s="37">
        <f t="shared" si="38"/>
        <v>0.13010075868176052</v>
      </c>
      <c r="N70" s="37">
        <f t="shared" si="38"/>
        <v>0.5448627432209272</v>
      </c>
      <c r="O70" s="183"/>
    </row>
    <row r="71" spans="1:15" ht="12" customHeight="1">
      <c r="A71" s="101"/>
      <c r="B71" s="101"/>
      <c r="C71" s="8"/>
      <c r="D71" s="174" t="s">
        <v>109</v>
      </c>
      <c r="E71" s="9"/>
      <c r="F71" s="16">
        <f t="shared" ref="F71:F100" si="39">SUM(G71:N71)</f>
        <v>36</v>
      </c>
      <c r="G71" s="16">
        <v>0</v>
      </c>
      <c r="H71" s="16">
        <v>0</v>
      </c>
      <c r="I71" s="16">
        <v>0</v>
      </c>
      <c r="J71" s="16">
        <v>10</v>
      </c>
      <c r="K71" s="16">
        <v>0</v>
      </c>
      <c r="L71" s="16">
        <v>26</v>
      </c>
      <c r="M71" s="16">
        <v>0</v>
      </c>
      <c r="N71" s="16">
        <v>0</v>
      </c>
      <c r="O71" s="182">
        <v>100</v>
      </c>
    </row>
    <row r="72" spans="1:15" ht="12" customHeight="1">
      <c r="A72" s="101"/>
      <c r="B72" s="101"/>
      <c r="C72" s="6"/>
      <c r="D72" s="175"/>
      <c r="E72" s="7"/>
      <c r="F72" s="36">
        <f t="shared" si="39"/>
        <v>1</v>
      </c>
      <c r="G72" s="37">
        <f t="shared" ref="G72:N72" si="40">IF(G71=0,0,G71/$F71)</f>
        <v>0</v>
      </c>
      <c r="H72" s="37">
        <f t="shared" si="40"/>
        <v>0</v>
      </c>
      <c r="I72" s="37">
        <f t="shared" si="40"/>
        <v>0</v>
      </c>
      <c r="J72" s="37">
        <f t="shared" si="40"/>
        <v>0.27777777777777779</v>
      </c>
      <c r="K72" s="37">
        <f t="shared" si="40"/>
        <v>0</v>
      </c>
      <c r="L72" s="37">
        <f t="shared" si="40"/>
        <v>0.72222222222222221</v>
      </c>
      <c r="M72" s="37">
        <f t="shared" si="40"/>
        <v>0</v>
      </c>
      <c r="N72" s="37">
        <f t="shared" si="40"/>
        <v>0</v>
      </c>
      <c r="O72" s="183"/>
    </row>
    <row r="73" spans="1:15" ht="12" customHeight="1">
      <c r="A73" s="101"/>
      <c r="B73" s="101"/>
      <c r="C73" s="8"/>
      <c r="D73" s="174" t="s">
        <v>58</v>
      </c>
      <c r="E73" s="9"/>
      <c r="F73" s="16">
        <f t="shared" si="39"/>
        <v>1993</v>
      </c>
      <c r="G73" s="16">
        <v>0</v>
      </c>
      <c r="H73" s="16">
        <v>150</v>
      </c>
      <c r="I73" s="16">
        <v>37</v>
      </c>
      <c r="J73" s="16">
        <v>466</v>
      </c>
      <c r="K73" s="16">
        <v>203</v>
      </c>
      <c r="L73" s="16">
        <v>635</v>
      </c>
      <c r="M73" s="16">
        <v>354</v>
      </c>
      <c r="N73" s="16">
        <v>148</v>
      </c>
      <c r="O73" s="182">
        <v>98.255755140000005</v>
      </c>
    </row>
    <row r="74" spans="1:15" ht="12" customHeight="1">
      <c r="A74" s="101"/>
      <c r="B74" s="101"/>
      <c r="C74" s="6"/>
      <c r="D74" s="175"/>
      <c r="E74" s="7"/>
      <c r="F74" s="36">
        <f t="shared" si="39"/>
        <v>1</v>
      </c>
      <c r="G74" s="37">
        <f t="shared" ref="G74:N74" si="41">IF(G73=0,0,G73/$F73)</f>
        <v>0</v>
      </c>
      <c r="H74" s="37">
        <f t="shared" si="41"/>
        <v>7.5263421976919223E-2</v>
      </c>
      <c r="I74" s="37">
        <f t="shared" si="41"/>
        <v>1.8564977420973405E-2</v>
      </c>
      <c r="J74" s="37">
        <f t="shared" si="41"/>
        <v>0.23381836427496236</v>
      </c>
      <c r="K74" s="37">
        <f t="shared" si="41"/>
        <v>0.10185649774209735</v>
      </c>
      <c r="L74" s="37">
        <f t="shared" si="41"/>
        <v>0.31861515303562471</v>
      </c>
      <c r="M74" s="37">
        <f t="shared" si="41"/>
        <v>0.17762167586552935</v>
      </c>
      <c r="N74" s="37">
        <f t="shared" si="41"/>
        <v>7.4259909683893621E-2</v>
      </c>
      <c r="O74" s="183"/>
    </row>
    <row r="75" spans="1:15" ht="12" customHeight="1">
      <c r="A75" s="101"/>
      <c r="B75" s="101"/>
      <c r="C75" s="8"/>
      <c r="D75" s="174" t="s">
        <v>99</v>
      </c>
      <c r="E75" s="9"/>
      <c r="F75" s="16">
        <f t="shared" si="39"/>
        <v>848</v>
      </c>
      <c r="G75" s="16">
        <v>0</v>
      </c>
      <c r="H75" s="16">
        <v>0</v>
      </c>
      <c r="I75" s="16">
        <v>0</v>
      </c>
      <c r="J75" s="16">
        <v>0</v>
      </c>
      <c r="K75" s="16">
        <v>8</v>
      </c>
      <c r="L75" s="16">
        <v>89</v>
      </c>
      <c r="M75" s="16">
        <v>0</v>
      </c>
      <c r="N75" s="16">
        <v>751</v>
      </c>
      <c r="O75" s="182">
        <v>121.3691038</v>
      </c>
    </row>
    <row r="76" spans="1:15" ht="12" customHeight="1">
      <c r="A76" s="101"/>
      <c r="B76" s="101"/>
      <c r="C76" s="6"/>
      <c r="D76" s="175"/>
      <c r="E76" s="7"/>
      <c r="F76" s="36">
        <f t="shared" si="39"/>
        <v>1</v>
      </c>
      <c r="G76" s="37">
        <f t="shared" ref="G76:N76" si="42">IF(G75=0,0,G75/$F75)</f>
        <v>0</v>
      </c>
      <c r="H76" s="37">
        <f t="shared" si="42"/>
        <v>0</v>
      </c>
      <c r="I76" s="37">
        <f t="shared" si="42"/>
        <v>0</v>
      </c>
      <c r="J76" s="37">
        <f t="shared" si="42"/>
        <v>0</v>
      </c>
      <c r="K76" s="37">
        <f t="shared" si="42"/>
        <v>9.433962264150943E-3</v>
      </c>
      <c r="L76" s="37">
        <f t="shared" si="42"/>
        <v>0.10495283018867925</v>
      </c>
      <c r="M76" s="37">
        <f t="shared" si="42"/>
        <v>0</v>
      </c>
      <c r="N76" s="37">
        <f t="shared" si="42"/>
        <v>0.88561320754716977</v>
      </c>
      <c r="O76" s="183"/>
    </row>
    <row r="77" spans="1:15" ht="12" customHeight="1">
      <c r="A77" s="101"/>
      <c r="B77" s="101"/>
      <c r="C77" s="8"/>
      <c r="D77" s="174" t="s">
        <v>59</v>
      </c>
      <c r="E77" s="9"/>
      <c r="F77" s="16">
        <f t="shared" si="39"/>
        <v>741</v>
      </c>
      <c r="G77" s="16">
        <v>0</v>
      </c>
      <c r="H77" s="16">
        <v>0</v>
      </c>
      <c r="I77" s="16">
        <v>0</v>
      </c>
      <c r="J77" s="16">
        <v>0</v>
      </c>
      <c r="K77" s="16">
        <v>0</v>
      </c>
      <c r="L77" s="16">
        <v>66</v>
      </c>
      <c r="M77" s="16">
        <v>102</v>
      </c>
      <c r="N77" s="16">
        <v>573</v>
      </c>
      <c r="O77" s="182">
        <v>120.754386</v>
      </c>
    </row>
    <row r="78" spans="1:15" ht="12" customHeight="1">
      <c r="A78" s="101"/>
      <c r="B78" s="101"/>
      <c r="C78" s="6"/>
      <c r="D78" s="175"/>
      <c r="E78" s="7"/>
      <c r="F78" s="36">
        <f t="shared" si="39"/>
        <v>1</v>
      </c>
      <c r="G78" s="37">
        <f t="shared" ref="G78:N78" si="43">IF(G77=0,0,G77/$F77)</f>
        <v>0</v>
      </c>
      <c r="H78" s="37">
        <f t="shared" si="43"/>
        <v>0</v>
      </c>
      <c r="I78" s="37">
        <f t="shared" si="43"/>
        <v>0</v>
      </c>
      <c r="J78" s="37">
        <f t="shared" si="43"/>
        <v>0</v>
      </c>
      <c r="K78" s="37">
        <f t="shared" si="43"/>
        <v>0</v>
      </c>
      <c r="L78" s="37">
        <f t="shared" si="43"/>
        <v>8.9068825910931168E-2</v>
      </c>
      <c r="M78" s="37">
        <f t="shared" si="43"/>
        <v>0.13765182186234817</v>
      </c>
      <c r="N78" s="37">
        <f t="shared" si="43"/>
        <v>0.77327935222672062</v>
      </c>
      <c r="O78" s="183"/>
    </row>
    <row r="79" spans="1:15" ht="12" customHeight="1">
      <c r="A79" s="101"/>
      <c r="B79" s="101"/>
      <c r="C79" s="8"/>
      <c r="D79" s="174" t="s">
        <v>100</v>
      </c>
      <c r="E79" s="9"/>
      <c r="F79" s="16">
        <f t="shared" si="39"/>
        <v>3295</v>
      </c>
      <c r="G79" s="16">
        <v>0</v>
      </c>
      <c r="H79" s="16">
        <v>0</v>
      </c>
      <c r="I79" s="16">
        <v>0</v>
      </c>
      <c r="J79" s="16">
        <v>312</v>
      </c>
      <c r="K79" s="16">
        <v>495</v>
      </c>
      <c r="L79" s="16">
        <v>543</v>
      </c>
      <c r="M79" s="16">
        <v>1876</v>
      </c>
      <c r="N79" s="16">
        <v>69</v>
      </c>
      <c r="O79" s="182">
        <v>108.46889229999999</v>
      </c>
    </row>
    <row r="80" spans="1:15" ht="12" customHeight="1">
      <c r="A80" s="101"/>
      <c r="B80" s="101"/>
      <c r="C80" s="6"/>
      <c r="D80" s="175"/>
      <c r="E80" s="7"/>
      <c r="F80" s="36">
        <f t="shared" si="39"/>
        <v>1</v>
      </c>
      <c r="G80" s="37">
        <f t="shared" ref="G80:N80" si="44">IF(G79=0,0,G79/$F79)</f>
        <v>0</v>
      </c>
      <c r="H80" s="37">
        <f t="shared" si="44"/>
        <v>0</v>
      </c>
      <c r="I80" s="37">
        <f t="shared" si="44"/>
        <v>0</v>
      </c>
      <c r="J80" s="37">
        <f t="shared" si="44"/>
        <v>9.4688922610015172E-2</v>
      </c>
      <c r="K80" s="37">
        <f t="shared" si="44"/>
        <v>0.15022761760242792</v>
      </c>
      <c r="L80" s="37">
        <f t="shared" si="44"/>
        <v>0.16479514415781488</v>
      </c>
      <c r="M80" s="37">
        <f t="shared" si="44"/>
        <v>0.56934749620637326</v>
      </c>
      <c r="N80" s="37">
        <f t="shared" si="44"/>
        <v>2.0940819423368742E-2</v>
      </c>
      <c r="O80" s="183"/>
    </row>
    <row r="81" spans="1:15" ht="12" customHeight="1">
      <c r="A81" s="101"/>
      <c r="B81" s="101"/>
      <c r="C81" s="8"/>
      <c r="D81" s="174" t="s">
        <v>101</v>
      </c>
      <c r="E81" s="9"/>
      <c r="F81" s="16">
        <f t="shared" si="39"/>
        <v>5987</v>
      </c>
      <c r="G81" s="16">
        <v>0</v>
      </c>
      <c r="H81" s="16">
        <v>13</v>
      </c>
      <c r="I81" s="16">
        <v>57</v>
      </c>
      <c r="J81" s="16">
        <v>294</v>
      </c>
      <c r="K81" s="16">
        <v>488</v>
      </c>
      <c r="L81" s="16">
        <v>2562</v>
      </c>
      <c r="M81" s="16">
        <v>957</v>
      </c>
      <c r="N81" s="16">
        <v>1616</v>
      </c>
      <c r="O81" s="182">
        <v>109.2791047</v>
      </c>
    </row>
    <row r="82" spans="1:15" ht="12" customHeight="1">
      <c r="A82" s="101"/>
      <c r="B82" s="101"/>
      <c r="C82" s="6"/>
      <c r="D82" s="175"/>
      <c r="E82" s="7"/>
      <c r="F82" s="36">
        <f t="shared" si="39"/>
        <v>1</v>
      </c>
      <c r="G82" s="37">
        <f t="shared" ref="G82:N82" si="45">IF(G81=0,0,G81/$F81)</f>
        <v>0</v>
      </c>
      <c r="H82" s="37">
        <f t="shared" si="45"/>
        <v>2.1713713044930684E-3</v>
      </c>
      <c r="I82" s="37">
        <f t="shared" si="45"/>
        <v>9.5206280273926833E-3</v>
      </c>
      <c r="J82" s="37">
        <f t="shared" si="45"/>
        <v>4.9106397193920161E-2</v>
      </c>
      <c r="K82" s="37">
        <f t="shared" si="45"/>
        <v>8.15099381994321E-2</v>
      </c>
      <c r="L82" s="37">
        <f t="shared" si="45"/>
        <v>0.42792717554701853</v>
      </c>
      <c r="M82" s="37">
        <f t="shared" si="45"/>
        <v>0.15984633372306664</v>
      </c>
      <c r="N82" s="37">
        <f t="shared" si="45"/>
        <v>0.26991815600467678</v>
      </c>
      <c r="O82" s="183"/>
    </row>
    <row r="83" spans="1:15" ht="12" customHeight="1">
      <c r="A83" s="101"/>
      <c r="B83" s="101"/>
      <c r="C83" s="8"/>
      <c r="D83" s="174" t="s">
        <v>102</v>
      </c>
      <c r="E83" s="9"/>
      <c r="F83" s="16">
        <f t="shared" si="39"/>
        <v>1343</v>
      </c>
      <c r="G83" s="16">
        <v>0</v>
      </c>
      <c r="H83" s="16">
        <v>0</v>
      </c>
      <c r="I83" s="16">
        <v>0</v>
      </c>
      <c r="J83" s="16">
        <v>0</v>
      </c>
      <c r="K83" s="16">
        <v>0</v>
      </c>
      <c r="L83" s="16">
        <v>0</v>
      </c>
      <c r="M83" s="16">
        <v>103</v>
      </c>
      <c r="N83" s="16">
        <v>1240</v>
      </c>
      <c r="O83" s="182">
        <v>127.5964259</v>
      </c>
    </row>
    <row r="84" spans="1:15" ht="12" customHeight="1">
      <c r="A84" s="101"/>
      <c r="B84" s="101"/>
      <c r="C84" s="6"/>
      <c r="D84" s="175"/>
      <c r="E84" s="7"/>
      <c r="F84" s="36">
        <f t="shared" si="39"/>
        <v>1</v>
      </c>
      <c r="G84" s="37">
        <f t="shared" ref="G84:N84" si="46">IF(G83=0,0,G83/$F83)</f>
        <v>0</v>
      </c>
      <c r="H84" s="37">
        <f t="shared" si="46"/>
        <v>0</v>
      </c>
      <c r="I84" s="37">
        <f t="shared" si="46"/>
        <v>0</v>
      </c>
      <c r="J84" s="37">
        <f t="shared" si="46"/>
        <v>0</v>
      </c>
      <c r="K84" s="37">
        <f t="shared" si="46"/>
        <v>0</v>
      </c>
      <c r="L84" s="37">
        <f t="shared" si="46"/>
        <v>0</v>
      </c>
      <c r="M84" s="37">
        <f t="shared" si="46"/>
        <v>7.6693968726731204E-2</v>
      </c>
      <c r="N84" s="37">
        <f t="shared" si="46"/>
        <v>0.92330603127326882</v>
      </c>
      <c r="O84" s="183"/>
    </row>
    <row r="85" spans="1:15" ht="12" customHeight="1">
      <c r="A85" s="101"/>
      <c r="B85" s="101"/>
      <c r="C85" s="8"/>
      <c r="D85" s="174" t="s">
        <v>103</v>
      </c>
      <c r="E85" s="9"/>
      <c r="F85" s="16">
        <f t="shared" si="39"/>
        <v>320</v>
      </c>
      <c r="G85" s="16">
        <v>0</v>
      </c>
      <c r="H85" s="16">
        <v>0</v>
      </c>
      <c r="I85" s="16">
        <v>0</v>
      </c>
      <c r="J85" s="16">
        <v>0</v>
      </c>
      <c r="K85" s="16">
        <v>10</v>
      </c>
      <c r="L85" s="16">
        <v>20</v>
      </c>
      <c r="M85" s="16">
        <v>200</v>
      </c>
      <c r="N85" s="16">
        <v>90</v>
      </c>
      <c r="O85" s="182">
        <v>115.23125</v>
      </c>
    </row>
    <row r="86" spans="1:15" ht="12" customHeight="1">
      <c r="A86" s="101"/>
      <c r="B86" s="101"/>
      <c r="C86" s="6"/>
      <c r="D86" s="175"/>
      <c r="E86" s="7"/>
      <c r="F86" s="36">
        <f t="shared" si="39"/>
        <v>1</v>
      </c>
      <c r="G86" s="37">
        <f t="shared" ref="G86:N86" si="47">IF(G85=0,0,G85/$F85)</f>
        <v>0</v>
      </c>
      <c r="H86" s="37">
        <f t="shared" si="47"/>
        <v>0</v>
      </c>
      <c r="I86" s="37">
        <f t="shared" si="47"/>
        <v>0</v>
      </c>
      <c r="J86" s="37">
        <f t="shared" si="47"/>
        <v>0</v>
      </c>
      <c r="K86" s="37">
        <f t="shared" si="47"/>
        <v>3.125E-2</v>
      </c>
      <c r="L86" s="37">
        <f t="shared" si="47"/>
        <v>6.25E-2</v>
      </c>
      <c r="M86" s="37">
        <f t="shared" si="47"/>
        <v>0.625</v>
      </c>
      <c r="N86" s="37">
        <f t="shared" si="47"/>
        <v>0.28125</v>
      </c>
      <c r="O86" s="183"/>
    </row>
    <row r="87" spans="1:15" ht="13.5" customHeight="1">
      <c r="A87" s="101"/>
      <c r="B87" s="101"/>
      <c r="C87" s="8"/>
      <c r="D87" s="176" t="s">
        <v>110</v>
      </c>
      <c r="E87" s="9"/>
      <c r="F87" s="16">
        <f t="shared" si="39"/>
        <v>397</v>
      </c>
      <c r="G87" s="16">
        <v>0</v>
      </c>
      <c r="H87" s="16">
        <v>0</v>
      </c>
      <c r="I87" s="16">
        <v>0</v>
      </c>
      <c r="J87" s="16">
        <v>14</v>
      </c>
      <c r="K87" s="16">
        <v>15</v>
      </c>
      <c r="L87" s="16">
        <v>100</v>
      </c>
      <c r="M87" s="16">
        <v>0</v>
      </c>
      <c r="N87" s="16">
        <v>268</v>
      </c>
      <c r="O87" s="182">
        <v>118.5604534</v>
      </c>
    </row>
    <row r="88" spans="1:15" ht="13.5" customHeight="1">
      <c r="A88" s="101"/>
      <c r="B88" s="101"/>
      <c r="C88" s="6"/>
      <c r="D88" s="175"/>
      <c r="E88" s="7"/>
      <c r="F88" s="36">
        <f t="shared" si="39"/>
        <v>1</v>
      </c>
      <c r="G88" s="37">
        <f t="shared" ref="G88:N88" si="48">IF(G87=0,0,G87/$F87)</f>
        <v>0</v>
      </c>
      <c r="H88" s="37">
        <f t="shared" si="48"/>
        <v>0</v>
      </c>
      <c r="I88" s="37">
        <f t="shared" si="48"/>
        <v>0</v>
      </c>
      <c r="J88" s="37">
        <f t="shared" si="48"/>
        <v>3.5264483627204031E-2</v>
      </c>
      <c r="K88" s="37">
        <f t="shared" si="48"/>
        <v>3.7783375314861464E-2</v>
      </c>
      <c r="L88" s="37">
        <f t="shared" si="48"/>
        <v>0.25188916876574308</v>
      </c>
      <c r="M88" s="37">
        <f t="shared" si="48"/>
        <v>0</v>
      </c>
      <c r="N88" s="37">
        <f t="shared" si="48"/>
        <v>0.67506297229219148</v>
      </c>
      <c r="O88" s="183"/>
    </row>
    <row r="89" spans="1:15" ht="12" customHeight="1">
      <c r="A89" s="101"/>
      <c r="B89" s="101"/>
      <c r="C89" s="8"/>
      <c r="D89" s="174" t="s">
        <v>105</v>
      </c>
      <c r="E89" s="9"/>
      <c r="F89" s="16">
        <f t="shared" si="39"/>
        <v>1327</v>
      </c>
      <c r="G89" s="16">
        <v>37</v>
      </c>
      <c r="H89" s="16">
        <v>9</v>
      </c>
      <c r="I89" s="16">
        <v>51</v>
      </c>
      <c r="J89" s="16">
        <v>124</v>
      </c>
      <c r="K89" s="16">
        <v>195</v>
      </c>
      <c r="L89" s="16">
        <v>679</v>
      </c>
      <c r="M89" s="16">
        <v>158</v>
      </c>
      <c r="N89" s="16">
        <v>74</v>
      </c>
      <c r="O89" s="182">
        <v>100.8545592</v>
      </c>
    </row>
    <row r="90" spans="1:15" ht="12" customHeight="1">
      <c r="A90" s="101"/>
      <c r="B90" s="101"/>
      <c r="C90" s="6"/>
      <c r="D90" s="175"/>
      <c r="E90" s="7"/>
      <c r="F90" s="36">
        <f t="shared" si="39"/>
        <v>1</v>
      </c>
      <c r="G90" s="37">
        <f t="shared" ref="G90:N90" si="49">IF(G89=0,0,G89/$F89)</f>
        <v>2.7882441597588545E-2</v>
      </c>
      <c r="H90" s="37">
        <f t="shared" si="49"/>
        <v>6.782215523737754E-3</v>
      </c>
      <c r="I90" s="37">
        <f t="shared" si="49"/>
        <v>3.8432554634513942E-2</v>
      </c>
      <c r="J90" s="37">
        <f t="shared" si="49"/>
        <v>9.34438583270535E-2</v>
      </c>
      <c r="K90" s="37">
        <f t="shared" si="49"/>
        <v>0.14694800301431801</v>
      </c>
      <c r="L90" s="37">
        <f t="shared" si="49"/>
        <v>0.5116804822908817</v>
      </c>
      <c r="M90" s="37">
        <f t="shared" si="49"/>
        <v>0.11906556141672947</v>
      </c>
      <c r="N90" s="37">
        <f t="shared" si="49"/>
        <v>5.5764883195177091E-2</v>
      </c>
      <c r="O90" s="183"/>
    </row>
    <row r="91" spans="1:15" ht="12" customHeight="1">
      <c r="A91" s="101"/>
      <c r="B91" s="101"/>
      <c r="C91" s="8"/>
      <c r="D91" s="174" t="s">
        <v>106</v>
      </c>
      <c r="E91" s="9"/>
      <c r="F91" s="16">
        <f t="shared" si="39"/>
        <v>430</v>
      </c>
      <c r="G91" s="16">
        <v>0</v>
      </c>
      <c r="H91" s="16">
        <v>0</v>
      </c>
      <c r="I91" s="16">
        <v>18</v>
      </c>
      <c r="J91" s="16">
        <v>61</v>
      </c>
      <c r="K91" s="16">
        <v>14</v>
      </c>
      <c r="L91" s="16">
        <v>298</v>
      </c>
      <c r="M91" s="16">
        <v>5</v>
      </c>
      <c r="N91" s="16">
        <v>34</v>
      </c>
      <c r="O91" s="182">
        <v>103.144186</v>
      </c>
    </row>
    <row r="92" spans="1:15" ht="12" customHeight="1">
      <c r="A92" s="101"/>
      <c r="B92" s="101"/>
      <c r="C92" s="6"/>
      <c r="D92" s="175"/>
      <c r="E92" s="7"/>
      <c r="F92" s="36">
        <f t="shared" si="39"/>
        <v>1.0000000000000002</v>
      </c>
      <c r="G92" s="37">
        <f t="shared" ref="G92:N92" si="50">IF(G91=0,0,G91/$F91)</f>
        <v>0</v>
      </c>
      <c r="H92" s="37">
        <f t="shared" si="50"/>
        <v>0</v>
      </c>
      <c r="I92" s="37">
        <f t="shared" si="50"/>
        <v>4.1860465116279069E-2</v>
      </c>
      <c r="J92" s="37">
        <f t="shared" si="50"/>
        <v>0.14186046511627906</v>
      </c>
      <c r="K92" s="37">
        <f t="shared" si="50"/>
        <v>3.255813953488372E-2</v>
      </c>
      <c r="L92" s="37">
        <f t="shared" si="50"/>
        <v>0.69302325581395352</v>
      </c>
      <c r="M92" s="37">
        <f t="shared" si="50"/>
        <v>1.1627906976744186E-2</v>
      </c>
      <c r="N92" s="37">
        <f t="shared" si="50"/>
        <v>7.9069767441860464E-2</v>
      </c>
      <c r="O92" s="183"/>
    </row>
    <row r="93" spans="1:15" ht="12" customHeight="1">
      <c r="A93" s="101"/>
      <c r="B93" s="101"/>
      <c r="C93" s="8"/>
      <c r="D93" s="174" t="s">
        <v>107</v>
      </c>
      <c r="E93" s="9"/>
      <c r="F93" s="16">
        <f t="shared" si="39"/>
        <v>4284</v>
      </c>
      <c r="G93" s="16">
        <v>0</v>
      </c>
      <c r="H93" s="16">
        <v>0</v>
      </c>
      <c r="I93" s="16">
        <v>82</v>
      </c>
      <c r="J93" s="16">
        <v>24</v>
      </c>
      <c r="K93" s="16">
        <v>129</v>
      </c>
      <c r="L93" s="16">
        <v>326</v>
      </c>
      <c r="M93" s="16">
        <v>134</v>
      </c>
      <c r="N93" s="16">
        <v>3589</v>
      </c>
      <c r="O93" s="182">
        <v>119.6309524</v>
      </c>
    </row>
    <row r="94" spans="1:15" ht="12" customHeight="1">
      <c r="A94" s="101"/>
      <c r="B94" s="101"/>
      <c r="C94" s="6"/>
      <c r="D94" s="175"/>
      <c r="E94" s="7"/>
      <c r="F94" s="36">
        <f t="shared" si="39"/>
        <v>1</v>
      </c>
      <c r="G94" s="37">
        <f t="shared" ref="G94:N94" si="51">IF(G93=0,0,G93/$F93)</f>
        <v>0</v>
      </c>
      <c r="H94" s="37">
        <f t="shared" si="51"/>
        <v>0</v>
      </c>
      <c r="I94" s="37">
        <f t="shared" si="51"/>
        <v>1.9140989729225025E-2</v>
      </c>
      <c r="J94" s="37">
        <f t="shared" si="51"/>
        <v>5.6022408963585435E-3</v>
      </c>
      <c r="K94" s="37">
        <f t="shared" si="51"/>
        <v>3.0112044817927171E-2</v>
      </c>
      <c r="L94" s="37">
        <f t="shared" si="51"/>
        <v>7.6097105508870208E-2</v>
      </c>
      <c r="M94" s="37">
        <f t="shared" si="51"/>
        <v>3.1279178338001867E-2</v>
      </c>
      <c r="N94" s="37">
        <f t="shared" si="51"/>
        <v>0.8377684407096172</v>
      </c>
      <c r="O94" s="183"/>
    </row>
    <row r="95" spans="1:15" ht="12" customHeight="1">
      <c r="A95" s="101"/>
      <c r="B95" s="101"/>
      <c r="C95" s="8"/>
      <c r="D95" s="174" t="s">
        <v>108</v>
      </c>
      <c r="E95" s="9"/>
      <c r="F95" s="16">
        <f t="shared" si="39"/>
        <v>13583</v>
      </c>
      <c r="G95" s="16">
        <v>0</v>
      </c>
      <c r="H95" s="16">
        <v>5</v>
      </c>
      <c r="I95" s="16">
        <v>104</v>
      </c>
      <c r="J95" s="16">
        <v>9</v>
      </c>
      <c r="K95" s="16">
        <v>361</v>
      </c>
      <c r="L95" s="16">
        <v>1651</v>
      </c>
      <c r="M95" s="16">
        <v>1404</v>
      </c>
      <c r="N95" s="16">
        <v>10049</v>
      </c>
      <c r="O95" s="182">
        <v>120.3217993</v>
      </c>
    </row>
    <row r="96" spans="1:15" ht="12" customHeight="1">
      <c r="A96" s="101"/>
      <c r="B96" s="101"/>
      <c r="C96" s="6"/>
      <c r="D96" s="175"/>
      <c r="E96" s="7"/>
      <c r="F96" s="36">
        <f t="shared" si="39"/>
        <v>1</v>
      </c>
      <c r="G96" s="37">
        <f t="shared" ref="G96:N96" si="52">IF(G95=0,0,G95/$F95)</f>
        <v>0</v>
      </c>
      <c r="H96" s="37">
        <f t="shared" si="52"/>
        <v>3.6810719281454759E-4</v>
      </c>
      <c r="I96" s="37">
        <f t="shared" si="52"/>
        <v>7.6566296105425903E-3</v>
      </c>
      <c r="J96" s="37">
        <f t="shared" si="52"/>
        <v>6.6259294706618572E-4</v>
      </c>
      <c r="K96" s="37">
        <f t="shared" si="52"/>
        <v>2.6577339321210338E-2</v>
      </c>
      <c r="L96" s="37">
        <f t="shared" si="52"/>
        <v>0.12154899506736362</v>
      </c>
      <c r="M96" s="37">
        <f t="shared" si="52"/>
        <v>0.10336449974232496</v>
      </c>
      <c r="N96" s="37">
        <f t="shared" si="52"/>
        <v>0.7398218361186778</v>
      </c>
      <c r="O96" s="183"/>
    </row>
    <row r="97" spans="1:15" ht="12" customHeight="1">
      <c r="A97" s="101"/>
      <c r="B97" s="101"/>
      <c r="C97" s="8"/>
      <c r="D97" s="174" t="s">
        <v>60</v>
      </c>
      <c r="E97" s="9"/>
      <c r="F97" s="16">
        <f t="shared" si="39"/>
        <v>2082</v>
      </c>
      <c r="G97" s="16">
        <v>0</v>
      </c>
      <c r="H97" s="16">
        <v>0</v>
      </c>
      <c r="I97" s="16">
        <v>299</v>
      </c>
      <c r="J97" s="16">
        <v>11</v>
      </c>
      <c r="K97" s="16">
        <v>326</v>
      </c>
      <c r="L97" s="16">
        <v>0</v>
      </c>
      <c r="M97" s="16">
        <v>0</v>
      </c>
      <c r="N97" s="16">
        <v>1446</v>
      </c>
      <c r="O97" s="182">
        <v>114.0052834</v>
      </c>
    </row>
    <row r="98" spans="1:15" ht="12" customHeight="1">
      <c r="A98" s="101"/>
      <c r="B98" s="101"/>
      <c r="C98" s="6"/>
      <c r="D98" s="175"/>
      <c r="E98" s="7"/>
      <c r="F98" s="36">
        <f t="shared" si="39"/>
        <v>1</v>
      </c>
      <c r="G98" s="37">
        <f t="shared" ref="G98:N98" si="53">IF(G97=0,0,G97/$F97)</f>
        <v>0</v>
      </c>
      <c r="H98" s="37">
        <f t="shared" si="53"/>
        <v>0</v>
      </c>
      <c r="I98" s="37">
        <f t="shared" si="53"/>
        <v>0.143611911623439</v>
      </c>
      <c r="J98" s="37">
        <f t="shared" si="53"/>
        <v>5.2833813640730063E-3</v>
      </c>
      <c r="K98" s="37">
        <f t="shared" si="53"/>
        <v>0.15658021133525457</v>
      </c>
      <c r="L98" s="37">
        <f t="shared" si="53"/>
        <v>0</v>
      </c>
      <c r="M98" s="37">
        <f t="shared" si="53"/>
        <v>0</v>
      </c>
      <c r="N98" s="37">
        <f t="shared" si="53"/>
        <v>0.6945244956772334</v>
      </c>
      <c r="O98" s="183"/>
    </row>
    <row r="99" spans="1:15" ht="12.75" customHeight="1">
      <c r="A99" s="101"/>
      <c r="B99" s="101"/>
      <c r="C99" s="8"/>
      <c r="D99" s="174" t="s">
        <v>91</v>
      </c>
      <c r="E99" s="9"/>
      <c r="F99" s="16">
        <f t="shared" si="39"/>
        <v>5117</v>
      </c>
      <c r="G99" s="16">
        <v>5</v>
      </c>
      <c r="H99" s="16">
        <v>19</v>
      </c>
      <c r="I99" s="16">
        <v>20</v>
      </c>
      <c r="J99" s="16">
        <v>22</v>
      </c>
      <c r="K99" s="16">
        <v>512</v>
      </c>
      <c r="L99" s="16">
        <v>1577</v>
      </c>
      <c r="M99" s="16">
        <v>143</v>
      </c>
      <c r="N99" s="16">
        <v>2819</v>
      </c>
      <c r="O99" s="182">
        <v>114.4905218</v>
      </c>
    </row>
    <row r="100" spans="1:15" ht="12.75" customHeight="1">
      <c r="A100" s="102"/>
      <c r="B100" s="102"/>
      <c r="C100" s="6"/>
      <c r="D100" s="175"/>
      <c r="E100" s="7"/>
      <c r="F100" s="65">
        <f t="shared" si="39"/>
        <v>1</v>
      </c>
      <c r="G100" s="37">
        <f t="shared" ref="G100:N100" si="54">IF(G99=0,0,G99/$F99)</f>
        <v>9.7713504006253669E-4</v>
      </c>
      <c r="H100" s="37">
        <f t="shared" si="54"/>
        <v>3.7131131522376393E-3</v>
      </c>
      <c r="I100" s="37">
        <f t="shared" si="54"/>
        <v>3.9085401602501468E-3</v>
      </c>
      <c r="J100" s="37">
        <f t="shared" si="54"/>
        <v>4.2993941762751609E-3</v>
      </c>
      <c r="K100" s="37">
        <f t="shared" si="54"/>
        <v>0.10005862810240375</v>
      </c>
      <c r="L100" s="37">
        <f t="shared" si="54"/>
        <v>0.30818839163572403</v>
      </c>
      <c r="M100" s="37">
        <f t="shared" si="54"/>
        <v>2.7946062145788549E-2</v>
      </c>
      <c r="N100" s="37">
        <f t="shared" si="54"/>
        <v>0.55090873558725817</v>
      </c>
      <c r="O100" s="183"/>
    </row>
  </sheetData>
  <mergeCells count="109">
    <mergeCell ref="D47:D48"/>
    <mergeCell ref="D49:D50"/>
    <mergeCell ref="D51:D52"/>
    <mergeCell ref="D53:D54"/>
    <mergeCell ref="D67:D68"/>
    <mergeCell ref="D55:D56"/>
    <mergeCell ref="D57:D58"/>
    <mergeCell ref="D77:D78"/>
    <mergeCell ref="D79:D80"/>
    <mergeCell ref="B69:B100"/>
    <mergeCell ref="D69:D70"/>
    <mergeCell ref="D95:D96"/>
    <mergeCell ref="D63:D64"/>
    <mergeCell ref="D65:D66"/>
    <mergeCell ref="D97:D98"/>
    <mergeCell ref="D99:D100"/>
    <mergeCell ref="D59:D60"/>
    <mergeCell ref="D61:D62"/>
    <mergeCell ref="D85:D86"/>
    <mergeCell ref="D87:D88"/>
    <mergeCell ref="D89:D90"/>
    <mergeCell ref="D91:D92"/>
    <mergeCell ref="D71:D72"/>
    <mergeCell ref="D73:D74"/>
    <mergeCell ref="D75:D76"/>
    <mergeCell ref="D93:D94"/>
    <mergeCell ref="D81:D82"/>
    <mergeCell ref="D83:D84"/>
    <mergeCell ref="D31:D32"/>
    <mergeCell ref="D33:D34"/>
    <mergeCell ref="K3:K6"/>
    <mergeCell ref="L3:L6"/>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5:D36"/>
    <mergeCell ref="D37:D38"/>
    <mergeCell ref="D39:D40"/>
    <mergeCell ref="D41:D42"/>
    <mergeCell ref="D43:D44"/>
    <mergeCell ref="D45:D46"/>
    <mergeCell ref="M3:M6"/>
    <mergeCell ref="N3:N6"/>
    <mergeCell ref="O3:O6"/>
    <mergeCell ref="A7:E8"/>
    <mergeCell ref="A3:E6"/>
    <mergeCell ref="F3:F6"/>
    <mergeCell ref="G3:G6"/>
    <mergeCell ref="H3:H6"/>
    <mergeCell ref="I3:I6"/>
    <mergeCell ref="J3:J6"/>
    <mergeCell ref="O89:O90"/>
    <mergeCell ref="O7:O8"/>
    <mergeCell ref="O9:O10"/>
    <mergeCell ref="O11:O12"/>
    <mergeCell ref="O13:O14"/>
    <mergeCell ref="O15:O16"/>
    <mergeCell ref="O17:O18"/>
    <mergeCell ref="O77:O78"/>
    <mergeCell ref="O79:O80"/>
    <mergeCell ref="O81:O82"/>
    <mergeCell ref="O57:O58"/>
    <mergeCell ref="O59:O60"/>
    <mergeCell ref="O61:O62"/>
    <mergeCell ref="O63:O64"/>
    <mergeCell ref="O83:O84"/>
    <mergeCell ref="O85:O86"/>
    <mergeCell ref="O87:O88"/>
    <mergeCell ref="O65:O66"/>
    <mergeCell ref="O67:O68"/>
    <mergeCell ref="O69:O70"/>
    <mergeCell ref="O71:O72"/>
    <mergeCell ref="O73:O74"/>
    <mergeCell ref="O75:O76"/>
    <mergeCell ref="O91:O92"/>
    <mergeCell ref="O93:O94"/>
    <mergeCell ref="O95:O96"/>
    <mergeCell ref="O97:O98"/>
    <mergeCell ref="O99:O100"/>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F9:N18 F20:N68 F19 F70:N100 F69" formulaRange="1"/>
    <ignoredError sqref="G19:N19 G69:N69" formula="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95"/>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6" width="10.625" style="2" customWidth="1"/>
    <col min="7" max="14" width="10.125" style="2" customWidth="1"/>
    <col min="15" max="16384" width="9" style="2"/>
  </cols>
  <sheetData>
    <row r="1" spans="1:14" ht="14.25">
      <c r="A1" s="17" t="s">
        <v>404</v>
      </c>
    </row>
    <row r="3" spans="1:14" ht="14.25" customHeight="1">
      <c r="A3" s="112" t="s">
        <v>67</v>
      </c>
      <c r="B3" s="113"/>
      <c r="C3" s="113"/>
      <c r="D3" s="113"/>
      <c r="E3" s="114"/>
      <c r="F3" s="121" t="s">
        <v>66</v>
      </c>
      <c r="G3" s="184" t="s">
        <v>149</v>
      </c>
      <c r="H3" s="184"/>
      <c r="I3" s="152" t="s">
        <v>148</v>
      </c>
      <c r="J3" s="152"/>
      <c r="K3" s="152" t="s">
        <v>150</v>
      </c>
      <c r="L3" s="152"/>
      <c r="M3" s="126" t="s">
        <v>53</v>
      </c>
      <c r="N3" s="127"/>
    </row>
    <row r="4" spans="1:14" ht="42" customHeight="1">
      <c r="A4" s="115"/>
      <c r="B4" s="116"/>
      <c r="C4" s="116"/>
      <c r="D4" s="116"/>
      <c r="E4" s="117"/>
      <c r="F4" s="92"/>
      <c r="G4" s="184"/>
      <c r="H4" s="184"/>
      <c r="I4" s="152"/>
      <c r="J4" s="152"/>
      <c r="K4" s="152"/>
      <c r="L4" s="152"/>
      <c r="M4" s="128"/>
      <c r="N4" s="129"/>
    </row>
    <row r="5" spans="1:14" ht="15" customHeight="1">
      <c r="A5" s="115"/>
      <c r="B5" s="116"/>
      <c r="C5" s="116"/>
      <c r="D5" s="116"/>
      <c r="E5" s="117"/>
      <c r="F5" s="99"/>
      <c r="G5" s="95" t="s">
        <v>64</v>
      </c>
      <c r="H5" s="97" t="s">
        <v>65</v>
      </c>
      <c r="I5" s="95" t="s">
        <v>64</v>
      </c>
      <c r="J5" s="97" t="s">
        <v>65</v>
      </c>
      <c r="K5" s="95" t="s">
        <v>64</v>
      </c>
      <c r="L5" s="97" t="s">
        <v>65</v>
      </c>
      <c r="M5" s="95" t="s">
        <v>64</v>
      </c>
      <c r="N5" s="97" t="s">
        <v>65</v>
      </c>
    </row>
    <row r="6" spans="1:14" ht="15" customHeight="1">
      <c r="A6" s="118"/>
      <c r="B6" s="119"/>
      <c r="C6" s="119"/>
      <c r="D6" s="119"/>
      <c r="E6" s="120"/>
      <c r="F6" s="99"/>
      <c r="G6" s="96"/>
      <c r="H6" s="98"/>
      <c r="I6" s="96"/>
      <c r="J6" s="98"/>
      <c r="K6" s="96"/>
      <c r="L6" s="98"/>
      <c r="M6" s="96"/>
      <c r="N6" s="98"/>
    </row>
    <row r="7" spans="1:14" ht="23.1" customHeight="1">
      <c r="A7" s="109" t="s">
        <v>68</v>
      </c>
      <c r="B7" s="110"/>
      <c r="C7" s="110"/>
      <c r="D7" s="110"/>
      <c r="E7" s="111"/>
      <c r="F7" s="12">
        <f>SUM(G7,I7,K7,M7)</f>
        <v>918</v>
      </c>
      <c r="G7" s="13">
        <f>SUM(G8:G12)</f>
        <v>780</v>
      </c>
      <c r="H7" s="14">
        <f>IF(G7=0,0,G7/$F7*100)</f>
        <v>84.967320261437905</v>
      </c>
      <c r="I7" s="15">
        <f>SUM(I8:I12)</f>
        <v>60</v>
      </c>
      <c r="J7" s="14">
        <f t="shared" ref="J7:J53" si="0">IF(I7=0,0,I7/$F7*100)</f>
        <v>6.5359477124183014</v>
      </c>
      <c r="K7" s="15">
        <f>SUM(K8:K12)</f>
        <v>62</v>
      </c>
      <c r="L7" s="14">
        <f t="shared" ref="L7:N22" si="1">IF(K7=0,0,K7/$F7*100)</f>
        <v>6.7538126361655779</v>
      </c>
      <c r="M7" s="15">
        <f>SUM(M8:M12)</f>
        <v>16</v>
      </c>
      <c r="N7" s="14">
        <f>IF(M7=0,0,M7/$F7*100)</f>
        <v>1.7429193899782136</v>
      </c>
    </row>
    <row r="8" spans="1:14" ht="23.1" customHeight="1">
      <c r="A8" s="103" t="s">
        <v>55</v>
      </c>
      <c r="B8" s="106" t="s">
        <v>92</v>
      </c>
      <c r="C8" s="107"/>
      <c r="D8" s="107"/>
      <c r="E8" s="108"/>
      <c r="F8" s="12">
        <f t="shared" ref="F8:F53" si="2">SUM(G8,I8,K8,M8)</f>
        <v>310</v>
      </c>
      <c r="G8" s="13">
        <v>183</v>
      </c>
      <c r="H8" s="14">
        <f t="shared" ref="H8:H53" si="3">IF(G8=0,0,G8/$F8*100)</f>
        <v>59.032258064516128</v>
      </c>
      <c r="I8" s="15">
        <v>54</v>
      </c>
      <c r="J8" s="14">
        <f t="shared" si="0"/>
        <v>17.419354838709676</v>
      </c>
      <c r="K8" s="15">
        <v>59</v>
      </c>
      <c r="L8" s="14">
        <f t="shared" si="1"/>
        <v>19.032258064516128</v>
      </c>
      <c r="M8" s="15">
        <v>14</v>
      </c>
      <c r="N8" s="14">
        <f>IF(M8=0,0,M8/$F8*100)</f>
        <v>4.5161290322580641</v>
      </c>
    </row>
    <row r="9" spans="1:14" ht="23.1" customHeight="1">
      <c r="A9" s="104"/>
      <c r="B9" s="106" t="s">
        <v>93</v>
      </c>
      <c r="C9" s="107"/>
      <c r="D9" s="107"/>
      <c r="E9" s="108"/>
      <c r="F9" s="12">
        <f t="shared" si="2"/>
        <v>137</v>
      </c>
      <c r="G9" s="13">
        <v>128</v>
      </c>
      <c r="H9" s="14">
        <f t="shared" si="3"/>
        <v>93.430656934306569</v>
      </c>
      <c r="I9" s="15">
        <v>5</v>
      </c>
      <c r="J9" s="14">
        <f t="shared" si="0"/>
        <v>3.6496350364963499</v>
      </c>
      <c r="K9" s="15">
        <v>3</v>
      </c>
      <c r="L9" s="14">
        <f t="shared" si="1"/>
        <v>2.1897810218978102</v>
      </c>
      <c r="M9" s="15">
        <v>1</v>
      </c>
      <c r="N9" s="14">
        <f t="shared" si="1"/>
        <v>0.72992700729927007</v>
      </c>
    </row>
    <row r="10" spans="1:14" ht="23.1" customHeight="1">
      <c r="A10" s="104"/>
      <c r="B10" s="106" t="s">
        <v>94</v>
      </c>
      <c r="C10" s="107"/>
      <c r="D10" s="107"/>
      <c r="E10" s="108"/>
      <c r="F10" s="12">
        <f t="shared" si="2"/>
        <v>200</v>
      </c>
      <c r="G10" s="13">
        <v>199</v>
      </c>
      <c r="H10" s="14">
        <f t="shared" si="3"/>
        <v>99.5</v>
      </c>
      <c r="I10" s="15">
        <v>1</v>
      </c>
      <c r="J10" s="14">
        <f t="shared" si="0"/>
        <v>0.5</v>
      </c>
      <c r="K10" s="15">
        <v>0</v>
      </c>
      <c r="L10" s="14">
        <f t="shared" si="1"/>
        <v>0</v>
      </c>
      <c r="M10" s="15">
        <v>0</v>
      </c>
      <c r="N10" s="14">
        <f t="shared" si="1"/>
        <v>0</v>
      </c>
    </row>
    <row r="11" spans="1:14" ht="23.1" customHeight="1">
      <c r="A11" s="104"/>
      <c r="B11" s="106" t="s">
        <v>95</v>
      </c>
      <c r="C11" s="107"/>
      <c r="D11" s="107"/>
      <c r="E11" s="108"/>
      <c r="F11" s="12">
        <f t="shared" si="2"/>
        <v>79</v>
      </c>
      <c r="G11" s="13">
        <v>78</v>
      </c>
      <c r="H11" s="14">
        <f t="shared" si="3"/>
        <v>98.734177215189874</v>
      </c>
      <c r="I11" s="15">
        <v>0</v>
      </c>
      <c r="J11" s="14">
        <f t="shared" si="0"/>
        <v>0</v>
      </c>
      <c r="K11" s="15">
        <v>0</v>
      </c>
      <c r="L11" s="14">
        <f t="shared" si="1"/>
        <v>0</v>
      </c>
      <c r="M11" s="15">
        <v>1</v>
      </c>
      <c r="N11" s="14">
        <f t="shared" si="1"/>
        <v>1.2658227848101267</v>
      </c>
    </row>
    <row r="12" spans="1:14" ht="23.1" customHeight="1">
      <c r="A12" s="105"/>
      <c r="B12" s="106" t="s">
        <v>96</v>
      </c>
      <c r="C12" s="107"/>
      <c r="D12" s="107"/>
      <c r="E12" s="108"/>
      <c r="F12" s="12">
        <f t="shared" si="2"/>
        <v>192</v>
      </c>
      <c r="G12" s="13">
        <v>192</v>
      </c>
      <c r="H12" s="14">
        <f t="shared" si="3"/>
        <v>100</v>
      </c>
      <c r="I12" s="15">
        <v>0</v>
      </c>
      <c r="J12" s="14">
        <f t="shared" si="0"/>
        <v>0</v>
      </c>
      <c r="K12" s="15">
        <v>0</v>
      </c>
      <c r="L12" s="14">
        <f t="shared" si="1"/>
        <v>0</v>
      </c>
      <c r="M12" s="15">
        <v>0</v>
      </c>
      <c r="N12" s="14">
        <f t="shared" si="1"/>
        <v>0</v>
      </c>
    </row>
    <row r="13" spans="1:14" ht="23.1" customHeight="1">
      <c r="A13" s="100" t="s">
        <v>61</v>
      </c>
      <c r="B13" s="100" t="s">
        <v>62</v>
      </c>
      <c r="C13" s="5"/>
      <c r="D13" s="10" t="s">
        <v>56</v>
      </c>
      <c r="E13" s="3"/>
      <c r="F13" s="12">
        <f t="shared" si="2"/>
        <v>213</v>
      </c>
      <c r="G13" s="13">
        <f>SUM(G14:G37)</f>
        <v>190</v>
      </c>
      <c r="H13" s="14">
        <f t="shared" si="3"/>
        <v>89.201877934272304</v>
      </c>
      <c r="I13" s="15">
        <f>SUM(I14:I37)</f>
        <v>11</v>
      </c>
      <c r="J13" s="14">
        <f>IF(I13=0,0,I13/$F13*100)</f>
        <v>5.164319248826291</v>
      </c>
      <c r="K13" s="15">
        <f>SUM(K14:K37)</f>
        <v>10</v>
      </c>
      <c r="L13" s="14">
        <f t="shared" si="1"/>
        <v>4.6948356807511731</v>
      </c>
      <c r="M13" s="15">
        <f>SUM(M14:M37)</f>
        <v>2</v>
      </c>
      <c r="N13" s="14">
        <f t="shared" si="1"/>
        <v>0.93896713615023475</v>
      </c>
    </row>
    <row r="14" spans="1:14" ht="23.1" customHeight="1">
      <c r="A14" s="101"/>
      <c r="B14" s="101"/>
      <c r="C14" s="5"/>
      <c r="D14" s="10" t="s">
        <v>69</v>
      </c>
      <c r="E14" s="3"/>
      <c r="F14" s="12">
        <f t="shared" si="2"/>
        <v>29</v>
      </c>
      <c r="G14" s="13">
        <v>25</v>
      </c>
      <c r="H14" s="14">
        <f t="shared" si="3"/>
        <v>86.206896551724128</v>
      </c>
      <c r="I14" s="15">
        <v>2</v>
      </c>
      <c r="J14" s="14">
        <f t="shared" si="0"/>
        <v>6.8965517241379306</v>
      </c>
      <c r="K14" s="15">
        <v>1</v>
      </c>
      <c r="L14" s="14">
        <f t="shared" si="1"/>
        <v>3.4482758620689653</v>
      </c>
      <c r="M14" s="15">
        <v>1</v>
      </c>
      <c r="N14" s="14">
        <f t="shared" si="1"/>
        <v>3.4482758620689653</v>
      </c>
    </row>
    <row r="15" spans="1:14" ht="23.1" customHeight="1">
      <c r="A15" s="101"/>
      <c r="B15" s="101"/>
      <c r="C15" s="5"/>
      <c r="D15" s="10" t="s">
        <v>70</v>
      </c>
      <c r="E15" s="3"/>
      <c r="F15" s="12">
        <f t="shared" si="2"/>
        <v>4</v>
      </c>
      <c r="G15" s="13">
        <v>4</v>
      </c>
      <c r="H15" s="14">
        <f t="shared" si="3"/>
        <v>100</v>
      </c>
      <c r="I15" s="15">
        <v>0</v>
      </c>
      <c r="J15" s="14">
        <f t="shared" si="0"/>
        <v>0</v>
      </c>
      <c r="K15" s="15">
        <v>0</v>
      </c>
      <c r="L15" s="14">
        <f t="shared" si="1"/>
        <v>0</v>
      </c>
      <c r="M15" s="15">
        <v>0</v>
      </c>
      <c r="N15" s="14">
        <f t="shared" si="1"/>
        <v>0</v>
      </c>
    </row>
    <row r="16" spans="1:14" ht="23.1" customHeight="1">
      <c r="A16" s="101"/>
      <c r="B16" s="101"/>
      <c r="C16" s="5"/>
      <c r="D16" s="10" t="s">
        <v>71</v>
      </c>
      <c r="E16" s="3"/>
      <c r="F16" s="12">
        <f t="shared" si="2"/>
        <v>15</v>
      </c>
      <c r="G16" s="13">
        <v>14</v>
      </c>
      <c r="H16" s="14">
        <f t="shared" si="3"/>
        <v>93.333333333333329</v>
      </c>
      <c r="I16" s="15">
        <v>0</v>
      </c>
      <c r="J16" s="14">
        <f t="shared" si="0"/>
        <v>0</v>
      </c>
      <c r="K16" s="15">
        <v>1</v>
      </c>
      <c r="L16" s="14">
        <f t="shared" si="1"/>
        <v>6.666666666666667</v>
      </c>
      <c r="M16" s="15">
        <v>0</v>
      </c>
      <c r="N16" s="14">
        <f t="shared" si="1"/>
        <v>0</v>
      </c>
    </row>
    <row r="17" spans="1:14" ht="23.1" customHeight="1">
      <c r="A17" s="101"/>
      <c r="B17" s="101"/>
      <c r="C17" s="5"/>
      <c r="D17" s="10" t="s">
        <v>57</v>
      </c>
      <c r="E17" s="3"/>
      <c r="F17" s="12">
        <f t="shared" si="2"/>
        <v>1</v>
      </c>
      <c r="G17" s="13">
        <v>0</v>
      </c>
      <c r="H17" s="14">
        <f t="shared" si="3"/>
        <v>0</v>
      </c>
      <c r="I17" s="15">
        <v>0</v>
      </c>
      <c r="J17" s="14">
        <f t="shared" si="0"/>
        <v>0</v>
      </c>
      <c r="K17" s="15">
        <v>1</v>
      </c>
      <c r="L17" s="14">
        <f t="shared" si="1"/>
        <v>100</v>
      </c>
      <c r="M17" s="15">
        <v>0</v>
      </c>
      <c r="N17" s="14">
        <f t="shared" si="1"/>
        <v>0</v>
      </c>
    </row>
    <row r="18" spans="1:14" ht="23.1" customHeight="1">
      <c r="A18" s="101"/>
      <c r="B18" s="101"/>
      <c r="C18" s="5"/>
      <c r="D18" s="10" t="s">
        <v>72</v>
      </c>
      <c r="E18" s="3"/>
      <c r="F18" s="12">
        <f t="shared" si="2"/>
        <v>6</v>
      </c>
      <c r="G18" s="13">
        <v>5</v>
      </c>
      <c r="H18" s="14">
        <f t="shared" si="3"/>
        <v>83.333333333333343</v>
      </c>
      <c r="I18" s="15">
        <v>0</v>
      </c>
      <c r="J18" s="14">
        <f t="shared" si="0"/>
        <v>0</v>
      </c>
      <c r="K18" s="15">
        <v>1</v>
      </c>
      <c r="L18" s="14">
        <f t="shared" si="1"/>
        <v>16.666666666666664</v>
      </c>
      <c r="M18" s="15">
        <v>0</v>
      </c>
      <c r="N18" s="14">
        <f t="shared" si="1"/>
        <v>0</v>
      </c>
    </row>
    <row r="19" spans="1:14" ht="23.1" customHeight="1">
      <c r="A19" s="101"/>
      <c r="B19" s="101"/>
      <c r="C19" s="5"/>
      <c r="D19" s="10" t="s">
        <v>73</v>
      </c>
      <c r="E19" s="3"/>
      <c r="F19" s="12">
        <f t="shared" si="2"/>
        <v>1</v>
      </c>
      <c r="G19" s="13">
        <v>0</v>
      </c>
      <c r="H19" s="14">
        <f t="shared" si="3"/>
        <v>0</v>
      </c>
      <c r="I19" s="15">
        <v>0</v>
      </c>
      <c r="J19" s="14">
        <f t="shared" si="0"/>
        <v>0</v>
      </c>
      <c r="K19" s="15">
        <v>1</v>
      </c>
      <c r="L19" s="14">
        <f t="shared" si="1"/>
        <v>100</v>
      </c>
      <c r="M19" s="15">
        <v>0</v>
      </c>
      <c r="N19" s="14">
        <f t="shared" si="1"/>
        <v>0</v>
      </c>
    </row>
    <row r="20" spans="1:14" ht="23.1" customHeight="1">
      <c r="A20" s="101"/>
      <c r="B20" s="101"/>
      <c r="C20" s="5"/>
      <c r="D20" s="10" t="s">
        <v>74</v>
      </c>
      <c r="E20" s="3"/>
      <c r="F20" s="12">
        <f t="shared" si="2"/>
        <v>7</v>
      </c>
      <c r="G20" s="13">
        <v>5</v>
      </c>
      <c r="H20" s="14">
        <f t="shared" si="3"/>
        <v>71.428571428571431</v>
      </c>
      <c r="I20" s="15">
        <v>2</v>
      </c>
      <c r="J20" s="14">
        <f t="shared" si="0"/>
        <v>28.571428571428569</v>
      </c>
      <c r="K20" s="15">
        <v>0</v>
      </c>
      <c r="L20" s="14">
        <f t="shared" si="1"/>
        <v>0</v>
      </c>
      <c r="M20" s="15">
        <v>0</v>
      </c>
      <c r="N20" s="14">
        <f t="shared" si="1"/>
        <v>0</v>
      </c>
    </row>
    <row r="21" spans="1:14" ht="23.1" customHeight="1">
      <c r="A21" s="101"/>
      <c r="B21" s="101"/>
      <c r="C21" s="5"/>
      <c r="D21" s="10" t="s">
        <v>75</v>
      </c>
      <c r="E21" s="3"/>
      <c r="F21" s="12">
        <f t="shared" si="2"/>
        <v>10</v>
      </c>
      <c r="G21" s="13">
        <v>10</v>
      </c>
      <c r="H21" s="14">
        <f t="shared" si="3"/>
        <v>100</v>
      </c>
      <c r="I21" s="15">
        <v>0</v>
      </c>
      <c r="J21" s="14">
        <f t="shared" si="0"/>
        <v>0</v>
      </c>
      <c r="K21" s="15">
        <v>0</v>
      </c>
      <c r="L21" s="14">
        <f t="shared" si="1"/>
        <v>0</v>
      </c>
      <c r="M21" s="15">
        <v>0</v>
      </c>
      <c r="N21" s="14">
        <f t="shared" si="1"/>
        <v>0</v>
      </c>
    </row>
    <row r="22" spans="1:14" ht="23.1" customHeight="1">
      <c r="A22" s="101"/>
      <c r="B22" s="101"/>
      <c r="C22" s="5"/>
      <c r="D22" s="10" t="s">
        <v>76</v>
      </c>
      <c r="E22" s="3"/>
      <c r="F22" s="12">
        <f t="shared" si="2"/>
        <v>0</v>
      </c>
      <c r="G22" s="13">
        <v>0</v>
      </c>
      <c r="H22" s="14">
        <f t="shared" si="3"/>
        <v>0</v>
      </c>
      <c r="I22" s="15">
        <v>0</v>
      </c>
      <c r="J22" s="14">
        <f t="shared" si="0"/>
        <v>0</v>
      </c>
      <c r="K22" s="15">
        <v>0</v>
      </c>
      <c r="L22" s="14">
        <f t="shared" si="1"/>
        <v>0</v>
      </c>
      <c r="M22" s="15">
        <v>0</v>
      </c>
      <c r="N22" s="14">
        <f t="shared" si="1"/>
        <v>0</v>
      </c>
    </row>
    <row r="23" spans="1:14" ht="23.1" customHeight="1">
      <c r="A23" s="101"/>
      <c r="B23" s="101"/>
      <c r="C23" s="5"/>
      <c r="D23" s="10" t="s">
        <v>77</v>
      </c>
      <c r="E23" s="3"/>
      <c r="F23" s="12">
        <f t="shared" si="2"/>
        <v>8</v>
      </c>
      <c r="G23" s="13">
        <v>8</v>
      </c>
      <c r="H23" s="14">
        <f t="shared" si="3"/>
        <v>100</v>
      </c>
      <c r="I23" s="15">
        <v>0</v>
      </c>
      <c r="J23" s="14">
        <f t="shared" si="0"/>
        <v>0</v>
      </c>
      <c r="K23" s="15">
        <v>0</v>
      </c>
      <c r="L23" s="14">
        <f t="shared" ref="L23:N38" si="4">IF(K23=0,0,K23/$F23*100)</f>
        <v>0</v>
      </c>
      <c r="M23" s="15">
        <v>0</v>
      </c>
      <c r="N23" s="14">
        <f t="shared" si="4"/>
        <v>0</v>
      </c>
    </row>
    <row r="24" spans="1:14" ht="23.1" customHeight="1">
      <c r="A24" s="101"/>
      <c r="B24" s="101"/>
      <c r="C24" s="5"/>
      <c r="D24" s="10" t="s">
        <v>78</v>
      </c>
      <c r="E24" s="3"/>
      <c r="F24" s="12">
        <f t="shared" si="2"/>
        <v>0</v>
      </c>
      <c r="G24" s="13">
        <v>0</v>
      </c>
      <c r="H24" s="14">
        <f t="shared" si="3"/>
        <v>0</v>
      </c>
      <c r="I24" s="15">
        <v>0</v>
      </c>
      <c r="J24" s="14">
        <f t="shared" si="0"/>
        <v>0</v>
      </c>
      <c r="K24" s="15">
        <v>0</v>
      </c>
      <c r="L24" s="14">
        <f t="shared" si="4"/>
        <v>0</v>
      </c>
      <c r="M24" s="15">
        <v>0</v>
      </c>
      <c r="N24" s="14">
        <f t="shared" si="4"/>
        <v>0</v>
      </c>
    </row>
    <row r="25" spans="1:14" ht="23.1" customHeight="1">
      <c r="A25" s="101"/>
      <c r="B25" s="101"/>
      <c r="C25" s="5"/>
      <c r="D25" s="11" t="s">
        <v>89</v>
      </c>
      <c r="E25" s="3"/>
      <c r="F25" s="12">
        <f t="shared" si="2"/>
        <v>3</v>
      </c>
      <c r="G25" s="13">
        <v>3</v>
      </c>
      <c r="H25" s="14">
        <f t="shared" si="3"/>
        <v>100</v>
      </c>
      <c r="I25" s="15">
        <v>0</v>
      </c>
      <c r="J25" s="14">
        <f t="shared" si="0"/>
        <v>0</v>
      </c>
      <c r="K25" s="15">
        <v>0</v>
      </c>
      <c r="L25" s="14">
        <f t="shared" si="4"/>
        <v>0</v>
      </c>
      <c r="M25" s="15">
        <v>0</v>
      </c>
      <c r="N25" s="14">
        <f t="shared" si="4"/>
        <v>0</v>
      </c>
    </row>
    <row r="26" spans="1:14" ht="23.1" customHeight="1">
      <c r="A26" s="101"/>
      <c r="B26" s="101"/>
      <c r="C26" s="5"/>
      <c r="D26" s="10" t="s">
        <v>79</v>
      </c>
      <c r="E26" s="3"/>
      <c r="F26" s="12">
        <f t="shared" si="2"/>
        <v>8</v>
      </c>
      <c r="G26" s="13">
        <v>6</v>
      </c>
      <c r="H26" s="14">
        <f t="shared" si="3"/>
        <v>75</v>
      </c>
      <c r="I26" s="15">
        <v>0</v>
      </c>
      <c r="J26" s="14">
        <f t="shared" si="0"/>
        <v>0</v>
      </c>
      <c r="K26" s="15">
        <v>2</v>
      </c>
      <c r="L26" s="14">
        <f t="shared" si="4"/>
        <v>25</v>
      </c>
      <c r="M26" s="15">
        <v>0</v>
      </c>
      <c r="N26" s="14">
        <f t="shared" si="4"/>
        <v>0</v>
      </c>
    </row>
    <row r="27" spans="1:14" ht="23.1" customHeight="1">
      <c r="A27" s="101"/>
      <c r="B27" s="101"/>
      <c r="C27" s="5"/>
      <c r="D27" s="10" t="s">
        <v>80</v>
      </c>
      <c r="E27" s="3"/>
      <c r="F27" s="12">
        <f t="shared" si="2"/>
        <v>2</v>
      </c>
      <c r="G27" s="13">
        <v>2</v>
      </c>
      <c r="H27" s="14">
        <f t="shared" si="3"/>
        <v>100</v>
      </c>
      <c r="I27" s="15">
        <v>0</v>
      </c>
      <c r="J27" s="14">
        <f t="shared" si="0"/>
        <v>0</v>
      </c>
      <c r="K27" s="15">
        <v>0</v>
      </c>
      <c r="L27" s="14">
        <f t="shared" si="4"/>
        <v>0</v>
      </c>
      <c r="M27" s="15">
        <v>0</v>
      </c>
      <c r="N27" s="14">
        <f t="shared" si="4"/>
        <v>0</v>
      </c>
    </row>
    <row r="28" spans="1:14" ht="23.1" customHeight="1">
      <c r="A28" s="101"/>
      <c r="B28" s="101"/>
      <c r="C28" s="5"/>
      <c r="D28" s="10" t="s">
        <v>81</v>
      </c>
      <c r="E28" s="3"/>
      <c r="F28" s="12">
        <f t="shared" si="2"/>
        <v>3</v>
      </c>
      <c r="G28" s="13">
        <v>2</v>
      </c>
      <c r="H28" s="14">
        <f t="shared" si="3"/>
        <v>66.666666666666657</v>
      </c>
      <c r="I28" s="15">
        <v>1</v>
      </c>
      <c r="J28" s="14">
        <f t="shared" si="0"/>
        <v>33.333333333333329</v>
      </c>
      <c r="K28" s="15">
        <v>0</v>
      </c>
      <c r="L28" s="14">
        <f t="shared" si="4"/>
        <v>0</v>
      </c>
      <c r="M28" s="15">
        <v>0</v>
      </c>
      <c r="N28" s="14">
        <f t="shared" si="4"/>
        <v>0</v>
      </c>
    </row>
    <row r="29" spans="1:14" ht="23.1" customHeight="1">
      <c r="A29" s="101"/>
      <c r="B29" s="101"/>
      <c r="C29" s="5"/>
      <c r="D29" s="10" t="s">
        <v>82</v>
      </c>
      <c r="E29" s="3"/>
      <c r="F29" s="12">
        <f t="shared" si="2"/>
        <v>13</v>
      </c>
      <c r="G29" s="13">
        <v>10</v>
      </c>
      <c r="H29" s="14">
        <f t="shared" si="3"/>
        <v>76.923076923076934</v>
      </c>
      <c r="I29" s="15">
        <v>1</v>
      </c>
      <c r="J29" s="14">
        <f t="shared" si="0"/>
        <v>7.6923076923076925</v>
      </c>
      <c r="K29" s="15">
        <v>1</v>
      </c>
      <c r="L29" s="14">
        <f t="shared" si="4"/>
        <v>7.6923076923076925</v>
      </c>
      <c r="M29" s="15">
        <v>1</v>
      </c>
      <c r="N29" s="14">
        <f t="shared" si="4"/>
        <v>7.6923076923076925</v>
      </c>
    </row>
    <row r="30" spans="1:14" ht="23.1" customHeight="1">
      <c r="A30" s="101"/>
      <c r="B30" s="101"/>
      <c r="C30" s="5"/>
      <c r="D30" s="10" t="s">
        <v>83</v>
      </c>
      <c r="E30" s="3"/>
      <c r="F30" s="12">
        <f t="shared" si="2"/>
        <v>3</v>
      </c>
      <c r="G30" s="13">
        <v>3</v>
      </c>
      <c r="H30" s="14">
        <f t="shared" si="3"/>
        <v>100</v>
      </c>
      <c r="I30" s="15">
        <v>0</v>
      </c>
      <c r="J30" s="14">
        <f t="shared" si="0"/>
        <v>0</v>
      </c>
      <c r="K30" s="15">
        <v>0</v>
      </c>
      <c r="L30" s="14">
        <f t="shared" si="4"/>
        <v>0</v>
      </c>
      <c r="M30" s="15">
        <v>0</v>
      </c>
      <c r="N30" s="14">
        <f t="shared" si="4"/>
        <v>0</v>
      </c>
    </row>
    <row r="31" spans="1:14" ht="23.1" customHeight="1">
      <c r="A31" s="101"/>
      <c r="B31" s="101"/>
      <c r="C31" s="5"/>
      <c r="D31" s="10" t="s">
        <v>84</v>
      </c>
      <c r="E31" s="3"/>
      <c r="F31" s="12">
        <f t="shared" si="2"/>
        <v>28</v>
      </c>
      <c r="G31" s="13">
        <v>26</v>
      </c>
      <c r="H31" s="14">
        <f t="shared" si="3"/>
        <v>92.857142857142861</v>
      </c>
      <c r="I31" s="15">
        <v>2</v>
      </c>
      <c r="J31" s="14">
        <f t="shared" si="0"/>
        <v>7.1428571428571423</v>
      </c>
      <c r="K31" s="15">
        <v>0</v>
      </c>
      <c r="L31" s="14">
        <f t="shared" si="4"/>
        <v>0</v>
      </c>
      <c r="M31" s="15">
        <v>0</v>
      </c>
      <c r="N31" s="14">
        <f t="shared" si="4"/>
        <v>0</v>
      </c>
    </row>
    <row r="32" spans="1:14" ht="23.1" customHeight="1">
      <c r="A32" s="101"/>
      <c r="B32" s="101"/>
      <c r="C32" s="5"/>
      <c r="D32" s="10" t="s">
        <v>85</v>
      </c>
      <c r="E32" s="3"/>
      <c r="F32" s="12">
        <f t="shared" si="2"/>
        <v>10</v>
      </c>
      <c r="G32" s="13">
        <v>8</v>
      </c>
      <c r="H32" s="14">
        <f t="shared" si="3"/>
        <v>80</v>
      </c>
      <c r="I32" s="15">
        <v>2</v>
      </c>
      <c r="J32" s="14">
        <f t="shared" si="0"/>
        <v>20</v>
      </c>
      <c r="K32" s="15">
        <v>0</v>
      </c>
      <c r="L32" s="14">
        <f t="shared" si="4"/>
        <v>0</v>
      </c>
      <c r="M32" s="15">
        <v>0</v>
      </c>
      <c r="N32" s="14">
        <f t="shared" si="4"/>
        <v>0</v>
      </c>
    </row>
    <row r="33" spans="1:14" ht="24" customHeight="1">
      <c r="A33" s="101"/>
      <c r="B33" s="101"/>
      <c r="C33" s="5"/>
      <c r="D33" s="10" t="s">
        <v>90</v>
      </c>
      <c r="E33" s="3"/>
      <c r="F33" s="12">
        <f t="shared" si="2"/>
        <v>25</v>
      </c>
      <c r="G33" s="13">
        <v>24</v>
      </c>
      <c r="H33" s="14">
        <f t="shared" si="3"/>
        <v>96</v>
      </c>
      <c r="I33" s="15">
        <v>0</v>
      </c>
      <c r="J33" s="14">
        <f t="shared" si="0"/>
        <v>0</v>
      </c>
      <c r="K33" s="15">
        <v>1</v>
      </c>
      <c r="L33" s="14">
        <f t="shared" si="4"/>
        <v>4</v>
      </c>
      <c r="M33" s="15">
        <v>0</v>
      </c>
      <c r="N33" s="14">
        <f t="shared" si="4"/>
        <v>0</v>
      </c>
    </row>
    <row r="34" spans="1:14" ht="23.1" customHeight="1">
      <c r="A34" s="101"/>
      <c r="B34" s="101"/>
      <c r="C34" s="5"/>
      <c r="D34" s="10" t="s">
        <v>97</v>
      </c>
      <c r="E34" s="3"/>
      <c r="F34" s="12">
        <f t="shared" si="2"/>
        <v>13</v>
      </c>
      <c r="G34" s="13">
        <v>11</v>
      </c>
      <c r="H34" s="14">
        <f t="shared" si="3"/>
        <v>84.615384615384613</v>
      </c>
      <c r="I34" s="15">
        <v>1</v>
      </c>
      <c r="J34" s="14">
        <f t="shared" si="0"/>
        <v>7.6923076923076925</v>
      </c>
      <c r="K34" s="15">
        <v>1</v>
      </c>
      <c r="L34" s="14">
        <f t="shared" si="4"/>
        <v>7.6923076923076925</v>
      </c>
      <c r="M34" s="15">
        <v>0</v>
      </c>
      <c r="N34" s="14">
        <f t="shared" si="4"/>
        <v>0</v>
      </c>
    </row>
    <row r="35" spans="1:14" ht="23.1" customHeight="1">
      <c r="A35" s="101"/>
      <c r="B35" s="101"/>
      <c r="C35" s="5"/>
      <c r="D35" s="10" t="s">
        <v>86</v>
      </c>
      <c r="E35" s="3"/>
      <c r="F35" s="12">
        <f t="shared" si="2"/>
        <v>9</v>
      </c>
      <c r="G35" s="13">
        <v>9</v>
      </c>
      <c r="H35" s="14">
        <f t="shared" si="3"/>
        <v>100</v>
      </c>
      <c r="I35" s="15">
        <v>0</v>
      </c>
      <c r="J35" s="14">
        <f t="shared" si="0"/>
        <v>0</v>
      </c>
      <c r="K35" s="15">
        <v>0</v>
      </c>
      <c r="L35" s="14">
        <f t="shared" si="4"/>
        <v>0</v>
      </c>
      <c r="M35" s="15">
        <v>0</v>
      </c>
      <c r="N35" s="14">
        <f t="shared" si="4"/>
        <v>0</v>
      </c>
    </row>
    <row r="36" spans="1:14" ht="23.1" customHeight="1">
      <c r="A36" s="101"/>
      <c r="B36" s="101"/>
      <c r="C36" s="5"/>
      <c r="D36" s="10" t="s">
        <v>87</v>
      </c>
      <c r="E36" s="3"/>
      <c r="F36" s="12">
        <f t="shared" si="2"/>
        <v>12</v>
      </c>
      <c r="G36" s="13">
        <v>12</v>
      </c>
      <c r="H36" s="14">
        <f t="shared" si="3"/>
        <v>100</v>
      </c>
      <c r="I36" s="15">
        <v>0</v>
      </c>
      <c r="J36" s="14">
        <f t="shared" si="0"/>
        <v>0</v>
      </c>
      <c r="K36" s="15">
        <v>0</v>
      </c>
      <c r="L36" s="14">
        <f t="shared" si="4"/>
        <v>0</v>
      </c>
      <c r="M36" s="15">
        <v>0</v>
      </c>
      <c r="N36" s="14">
        <f t="shared" si="4"/>
        <v>0</v>
      </c>
    </row>
    <row r="37" spans="1:14" ht="23.1" customHeight="1">
      <c r="A37" s="101"/>
      <c r="B37" s="102"/>
      <c r="C37" s="5"/>
      <c r="D37" s="10" t="s">
        <v>88</v>
      </c>
      <c r="E37" s="3"/>
      <c r="F37" s="12">
        <f t="shared" si="2"/>
        <v>3</v>
      </c>
      <c r="G37" s="13">
        <v>3</v>
      </c>
      <c r="H37" s="14">
        <f t="shared" si="3"/>
        <v>100</v>
      </c>
      <c r="I37" s="15">
        <v>0</v>
      </c>
      <c r="J37" s="14">
        <f t="shared" si="0"/>
        <v>0</v>
      </c>
      <c r="K37" s="15">
        <v>0</v>
      </c>
      <c r="L37" s="14">
        <f t="shared" si="4"/>
        <v>0</v>
      </c>
      <c r="M37" s="15">
        <v>0</v>
      </c>
      <c r="N37" s="14">
        <f t="shared" si="4"/>
        <v>0</v>
      </c>
    </row>
    <row r="38" spans="1:14" ht="23.1" customHeight="1">
      <c r="A38" s="101"/>
      <c r="B38" s="100" t="s">
        <v>63</v>
      </c>
      <c r="C38" s="5"/>
      <c r="D38" s="10" t="s">
        <v>56</v>
      </c>
      <c r="E38" s="3"/>
      <c r="F38" s="12">
        <f t="shared" si="2"/>
        <v>705</v>
      </c>
      <c r="G38" s="13">
        <f>SUM(G39:G53)</f>
        <v>590</v>
      </c>
      <c r="H38" s="14">
        <f t="shared" si="3"/>
        <v>83.687943262411352</v>
      </c>
      <c r="I38" s="15">
        <f>SUM(I39:I53)</f>
        <v>49</v>
      </c>
      <c r="J38" s="14">
        <f t="shared" si="0"/>
        <v>6.9503546099290787</v>
      </c>
      <c r="K38" s="15">
        <f>SUM(K39:K53)</f>
        <v>52</v>
      </c>
      <c r="L38" s="14">
        <f t="shared" si="4"/>
        <v>7.375886524822695</v>
      </c>
      <c r="M38" s="15">
        <f>SUM(M39:M53)</f>
        <v>14</v>
      </c>
      <c r="N38" s="14">
        <f t="shared" si="4"/>
        <v>1.9858156028368796</v>
      </c>
    </row>
    <row r="39" spans="1:14" ht="23.1" customHeight="1">
      <c r="A39" s="101"/>
      <c r="B39" s="101"/>
      <c r="C39" s="5"/>
      <c r="D39" s="10" t="s">
        <v>98</v>
      </c>
      <c r="E39" s="3"/>
      <c r="F39" s="12">
        <f t="shared" si="2"/>
        <v>4</v>
      </c>
      <c r="G39" s="13">
        <v>2</v>
      </c>
      <c r="H39" s="14">
        <f t="shared" si="3"/>
        <v>50</v>
      </c>
      <c r="I39" s="15">
        <v>0</v>
      </c>
      <c r="J39" s="14">
        <f t="shared" si="0"/>
        <v>0</v>
      </c>
      <c r="K39" s="15">
        <v>1</v>
      </c>
      <c r="L39" s="14">
        <f t="shared" ref="L39:N53" si="5">IF(K39=0,0,K39/$F39*100)</f>
        <v>25</v>
      </c>
      <c r="M39" s="15">
        <v>1</v>
      </c>
      <c r="N39" s="14">
        <f t="shared" si="5"/>
        <v>25</v>
      </c>
    </row>
    <row r="40" spans="1:14" ht="23.1" customHeight="1">
      <c r="A40" s="101"/>
      <c r="B40" s="101"/>
      <c r="C40" s="5"/>
      <c r="D40" s="10" t="s">
        <v>58</v>
      </c>
      <c r="E40" s="3"/>
      <c r="F40" s="12">
        <f t="shared" si="2"/>
        <v>83</v>
      </c>
      <c r="G40" s="13">
        <v>47</v>
      </c>
      <c r="H40" s="14">
        <f t="shared" si="3"/>
        <v>56.626506024096393</v>
      </c>
      <c r="I40" s="15">
        <v>13</v>
      </c>
      <c r="J40" s="14">
        <f t="shared" si="0"/>
        <v>15.66265060240964</v>
      </c>
      <c r="K40" s="15">
        <v>19</v>
      </c>
      <c r="L40" s="14">
        <f t="shared" si="5"/>
        <v>22.891566265060241</v>
      </c>
      <c r="M40" s="15">
        <v>4</v>
      </c>
      <c r="N40" s="14">
        <f t="shared" si="5"/>
        <v>4.8192771084337354</v>
      </c>
    </row>
    <row r="41" spans="1:14" ht="23.1" customHeight="1">
      <c r="A41" s="101"/>
      <c r="B41" s="101"/>
      <c r="C41" s="5"/>
      <c r="D41" s="10" t="s">
        <v>99</v>
      </c>
      <c r="E41" s="3"/>
      <c r="F41" s="12">
        <f t="shared" si="2"/>
        <v>19</v>
      </c>
      <c r="G41" s="13">
        <v>18</v>
      </c>
      <c r="H41" s="14">
        <f t="shared" si="3"/>
        <v>94.73684210526315</v>
      </c>
      <c r="I41" s="15">
        <v>1</v>
      </c>
      <c r="J41" s="14">
        <f t="shared" si="0"/>
        <v>5.2631578947368416</v>
      </c>
      <c r="K41" s="15">
        <v>0</v>
      </c>
      <c r="L41" s="14">
        <f t="shared" si="5"/>
        <v>0</v>
      </c>
      <c r="M41" s="15">
        <v>0</v>
      </c>
      <c r="N41" s="14">
        <f t="shared" si="5"/>
        <v>0</v>
      </c>
    </row>
    <row r="42" spans="1:14" ht="23.1" customHeight="1">
      <c r="A42" s="101"/>
      <c r="B42" s="101"/>
      <c r="C42" s="5"/>
      <c r="D42" s="10" t="s">
        <v>59</v>
      </c>
      <c r="E42" s="3"/>
      <c r="F42" s="12">
        <f t="shared" si="2"/>
        <v>8</v>
      </c>
      <c r="G42" s="13">
        <v>8</v>
      </c>
      <c r="H42" s="14">
        <f t="shared" si="3"/>
        <v>100</v>
      </c>
      <c r="I42" s="15">
        <v>0</v>
      </c>
      <c r="J42" s="14">
        <f t="shared" si="0"/>
        <v>0</v>
      </c>
      <c r="K42" s="15">
        <v>0</v>
      </c>
      <c r="L42" s="14">
        <f t="shared" si="5"/>
        <v>0</v>
      </c>
      <c r="M42" s="15">
        <v>0</v>
      </c>
      <c r="N42" s="14">
        <f t="shared" si="5"/>
        <v>0</v>
      </c>
    </row>
    <row r="43" spans="1:14" ht="23.1" customHeight="1">
      <c r="A43" s="101"/>
      <c r="B43" s="101"/>
      <c r="C43" s="5"/>
      <c r="D43" s="10" t="s">
        <v>100</v>
      </c>
      <c r="E43" s="3"/>
      <c r="F43" s="12">
        <f t="shared" si="2"/>
        <v>38</v>
      </c>
      <c r="G43" s="13">
        <v>36</v>
      </c>
      <c r="H43" s="14">
        <f t="shared" si="3"/>
        <v>94.73684210526315</v>
      </c>
      <c r="I43" s="15">
        <v>0</v>
      </c>
      <c r="J43" s="14">
        <f t="shared" si="0"/>
        <v>0</v>
      </c>
      <c r="K43" s="15">
        <v>0</v>
      </c>
      <c r="L43" s="14">
        <f t="shared" si="5"/>
        <v>0</v>
      </c>
      <c r="M43" s="15">
        <v>2</v>
      </c>
      <c r="N43" s="14">
        <f t="shared" si="5"/>
        <v>5.2631578947368416</v>
      </c>
    </row>
    <row r="44" spans="1:14" ht="23.1" customHeight="1">
      <c r="A44" s="101"/>
      <c r="B44" s="101"/>
      <c r="C44" s="5"/>
      <c r="D44" s="10" t="s">
        <v>101</v>
      </c>
      <c r="E44" s="3"/>
      <c r="F44" s="12">
        <f t="shared" si="2"/>
        <v>184</v>
      </c>
      <c r="G44" s="13">
        <v>155</v>
      </c>
      <c r="H44" s="14">
        <f t="shared" si="3"/>
        <v>84.239130434782609</v>
      </c>
      <c r="I44" s="15">
        <v>14</v>
      </c>
      <c r="J44" s="14">
        <f t="shared" si="0"/>
        <v>7.608695652173914</v>
      </c>
      <c r="K44" s="15">
        <v>11</v>
      </c>
      <c r="L44" s="14">
        <f t="shared" si="5"/>
        <v>5.9782608695652177</v>
      </c>
      <c r="M44" s="15">
        <v>4</v>
      </c>
      <c r="N44" s="14">
        <f t="shared" si="5"/>
        <v>2.1739130434782608</v>
      </c>
    </row>
    <row r="45" spans="1:14" ht="23.1" customHeight="1">
      <c r="A45" s="101"/>
      <c r="B45" s="101"/>
      <c r="C45" s="5"/>
      <c r="D45" s="10" t="s">
        <v>102</v>
      </c>
      <c r="E45" s="3"/>
      <c r="F45" s="12">
        <f t="shared" si="2"/>
        <v>22</v>
      </c>
      <c r="G45" s="13">
        <v>21</v>
      </c>
      <c r="H45" s="14">
        <f t="shared" si="3"/>
        <v>95.454545454545453</v>
      </c>
      <c r="I45" s="15">
        <v>1</v>
      </c>
      <c r="J45" s="14">
        <f t="shared" si="0"/>
        <v>4.5454545454545459</v>
      </c>
      <c r="K45" s="15">
        <v>0</v>
      </c>
      <c r="L45" s="14">
        <f t="shared" si="5"/>
        <v>0</v>
      </c>
      <c r="M45" s="15">
        <v>0</v>
      </c>
      <c r="N45" s="14">
        <f t="shared" si="5"/>
        <v>0</v>
      </c>
    </row>
    <row r="46" spans="1:14" ht="23.1" customHeight="1">
      <c r="A46" s="101"/>
      <c r="B46" s="101"/>
      <c r="C46" s="5"/>
      <c r="D46" s="10" t="s">
        <v>103</v>
      </c>
      <c r="E46" s="3"/>
      <c r="F46" s="12">
        <f t="shared" si="2"/>
        <v>12</v>
      </c>
      <c r="G46" s="13">
        <v>10</v>
      </c>
      <c r="H46" s="14">
        <f t="shared" si="3"/>
        <v>83.333333333333343</v>
      </c>
      <c r="I46" s="15">
        <v>0</v>
      </c>
      <c r="J46" s="14">
        <f t="shared" si="0"/>
        <v>0</v>
      </c>
      <c r="K46" s="15">
        <v>2</v>
      </c>
      <c r="L46" s="14">
        <f t="shared" si="5"/>
        <v>16.666666666666664</v>
      </c>
      <c r="M46" s="15">
        <v>0</v>
      </c>
      <c r="N46" s="14">
        <f t="shared" si="5"/>
        <v>0</v>
      </c>
    </row>
    <row r="47" spans="1:14" ht="24" customHeight="1">
      <c r="A47" s="101"/>
      <c r="B47" s="101"/>
      <c r="C47" s="5"/>
      <c r="D47" s="11" t="s">
        <v>104</v>
      </c>
      <c r="E47" s="3"/>
      <c r="F47" s="12">
        <f t="shared" si="2"/>
        <v>16</v>
      </c>
      <c r="G47" s="13">
        <v>12</v>
      </c>
      <c r="H47" s="14">
        <f t="shared" si="3"/>
        <v>75</v>
      </c>
      <c r="I47" s="15">
        <v>1</v>
      </c>
      <c r="J47" s="14">
        <f t="shared" si="0"/>
        <v>6.25</v>
      </c>
      <c r="K47" s="15">
        <v>3</v>
      </c>
      <c r="L47" s="14">
        <f t="shared" si="5"/>
        <v>18.75</v>
      </c>
      <c r="M47" s="15">
        <v>0</v>
      </c>
      <c r="N47" s="14">
        <f t="shared" si="5"/>
        <v>0</v>
      </c>
    </row>
    <row r="48" spans="1:14" ht="23.1" customHeight="1">
      <c r="A48" s="101"/>
      <c r="B48" s="101"/>
      <c r="C48" s="5"/>
      <c r="D48" s="10" t="s">
        <v>105</v>
      </c>
      <c r="E48" s="3"/>
      <c r="F48" s="12">
        <f t="shared" si="2"/>
        <v>47</v>
      </c>
      <c r="G48" s="13">
        <v>35</v>
      </c>
      <c r="H48" s="14">
        <f t="shared" si="3"/>
        <v>74.468085106382972</v>
      </c>
      <c r="I48" s="15">
        <v>7</v>
      </c>
      <c r="J48" s="14">
        <f t="shared" si="0"/>
        <v>14.893617021276595</v>
      </c>
      <c r="K48" s="15">
        <v>2</v>
      </c>
      <c r="L48" s="14">
        <f t="shared" si="5"/>
        <v>4.2553191489361701</v>
      </c>
      <c r="M48" s="15">
        <v>3</v>
      </c>
      <c r="N48" s="14">
        <f t="shared" si="5"/>
        <v>6.3829787234042552</v>
      </c>
    </row>
    <row r="49" spans="1:14" ht="23.1" customHeight="1">
      <c r="A49" s="101"/>
      <c r="B49" s="101"/>
      <c r="C49" s="5"/>
      <c r="D49" s="10" t="s">
        <v>106</v>
      </c>
      <c r="E49" s="3"/>
      <c r="F49" s="12">
        <f t="shared" si="2"/>
        <v>17</v>
      </c>
      <c r="G49" s="13">
        <v>14</v>
      </c>
      <c r="H49" s="14">
        <f t="shared" si="3"/>
        <v>82.35294117647058</v>
      </c>
      <c r="I49" s="15">
        <v>2</v>
      </c>
      <c r="J49" s="14">
        <f t="shared" si="0"/>
        <v>11.76470588235294</v>
      </c>
      <c r="K49" s="15">
        <v>1</v>
      </c>
      <c r="L49" s="14">
        <f t="shared" si="5"/>
        <v>5.8823529411764701</v>
      </c>
      <c r="M49" s="15">
        <v>0</v>
      </c>
      <c r="N49" s="14">
        <f t="shared" si="5"/>
        <v>0</v>
      </c>
    </row>
    <row r="50" spans="1:14" ht="23.1" customHeight="1">
      <c r="A50" s="101"/>
      <c r="B50" s="101"/>
      <c r="C50" s="5"/>
      <c r="D50" s="10" t="s">
        <v>107</v>
      </c>
      <c r="E50" s="3"/>
      <c r="F50" s="12">
        <f t="shared" si="2"/>
        <v>40</v>
      </c>
      <c r="G50" s="13">
        <v>40</v>
      </c>
      <c r="H50" s="14">
        <f t="shared" si="3"/>
        <v>100</v>
      </c>
      <c r="I50" s="15">
        <v>0</v>
      </c>
      <c r="J50" s="14">
        <f t="shared" si="0"/>
        <v>0</v>
      </c>
      <c r="K50" s="15">
        <v>0</v>
      </c>
      <c r="L50" s="14">
        <f t="shared" si="5"/>
        <v>0</v>
      </c>
      <c r="M50" s="15">
        <v>0</v>
      </c>
      <c r="N50" s="14">
        <f t="shared" si="5"/>
        <v>0</v>
      </c>
    </row>
    <row r="51" spans="1:14" ht="23.1" customHeight="1">
      <c r="A51" s="101"/>
      <c r="B51" s="101"/>
      <c r="C51" s="5"/>
      <c r="D51" s="10" t="s">
        <v>108</v>
      </c>
      <c r="E51" s="3"/>
      <c r="F51" s="12">
        <f t="shared" si="2"/>
        <v>134</v>
      </c>
      <c r="G51" s="13">
        <v>120</v>
      </c>
      <c r="H51" s="14">
        <f t="shared" si="3"/>
        <v>89.552238805970148</v>
      </c>
      <c r="I51" s="15">
        <v>6</v>
      </c>
      <c r="J51" s="14">
        <f t="shared" si="0"/>
        <v>4.4776119402985071</v>
      </c>
      <c r="K51" s="15">
        <v>8</v>
      </c>
      <c r="L51" s="14">
        <f t="shared" si="5"/>
        <v>5.9701492537313428</v>
      </c>
      <c r="M51" s="15">
        <v>0</v>
      </c>
      <c r="N51" s="14">
        <f t="shared" si="5"/>
        <v>0</v>
      </c>
    </row>
    <row r="52" spans="1:14" ht="23.1" customHeight="1">
      <c r="A52" s="101"/>
      <c r="B52" s="101"/>
      <c r="C52" s="5"/>
      <c r="D52" s="10" t="s">
        <v>60</v>
      </c>
      <c r="E52" s="3"/>
      <c r="F52" s="12">
        <f t="shared" si="2"/>
        <v>19</v>
      </c>
      <c r="G52" s="13">
        <v>19</v>
      </c>
      <c r="H52" s="14">
        <f t="shared" si="3"/>
        <v>100</v>
      </c>
      <c r="I52" s="15">
        <v>0</v>
      </c>
      <c r="J52" s="14">
        <f t="shared" si="0"/>
        <v>0</v>
      </c>
      <c r="K52" s="15">
        <v>0</v>
      </c>
      <c r="L52" s="14">
        <f t="shared" si="5"/>
        <v>0</v>
      </c>
      <c r="M52" s="15">
        <v>0</v>
      </c>
      <c r="N52" s="14">
        <f t="shared" si="5"/>
        <v>0</v>
      </c>
    </row>
    <row r="53" spans="1:14" ht="24" customHeight="1">
      <c r="A53" s="102"/>
      <c r="B53" s="102"/>
      <c r="C53" s="5"/>
      <c r="D53" s="11" t="s">
        <v>91</v>
      </c>
      <c r="E53" s="3"/>
      <c r="F53" s="12">
        <f t="shared" si="2"/>
        <v>62</v>
      </c>
      <c r="G53" s="13">
        <v>53</v>
      </c>
      <c r="H53" s="14">
        <f t="shared" si="3"/>
        <v>85.483870967741936</v>
      </c>
      <c r="I53" s="15">
        <v>4</v>
      </c>
      <c r="J53" s="14">
        <f t="shared" si="0"/>
        <v>6.4516129032258061</v>
      </c>
      <c r="K53" s="15">
        <v>5</v>
      </c>
      <c r="L53" s="14">
        <f t="shared" si="5"/>
        <v>8.064516129032258</v>
      </c>
      <c r="M53" s="15">
        <v>0</v>
      </c>
      <c r="N53" s="14">
        <f t="shared" si="5"/>
        <v>0</v>
      </c>
    </row>
    <row r="55" spans="1:14" ht="12.75" customHeight="1"/>
    <row r="56" spans="1:14">
      <c r="D56" s="18"/>
    </row>
    <row r="66" spans="4:4">
      <c r="D66" s="18"/>
    </row>
    <row r="70" spans="4:4">
      <c r="D70" s="18"/>
    </row>
    <row r="74" spans="4:4">
      <c r="D74" s="18"/>
    </row>
    <row r="76" spans="4:4">
      <c r="D76" s="18"/>
    </row>
    <row r="78" spans="4:4">
      <c r="D78" s="18"/>
    </row>
    <row r="80" spans="4:4">
      <c r="D80" s="18"/>
    </row>
    <row r="82" spans="4:4" ht="13.5" customHeight="1">
      <c r="D82" s="19"/>
    </row>
    <row r="83" spans="4:4" ht="13.5" customHeight="1"/>
    <row r="84" spans="4:4">
      <c r="D84" s="18"/>
    </row>
    <row r="86" spans="4:4">
      <c r="D86" s="18"/>
    </row>
    <row r="88" spans="4:4">
      <c r="D88" s="18"/>
    </row>
    <row r="90" spans="4:4">
      <c r="D90" s="18"/>
    </row>
    <row r="94" spans="4:4" ht="12.75" customHeight="1"/>
    <row r="95" spans="4:4" ht="12.75" customHeight="1"/>
  </sheetData>
  <mergeCells count="24">
    <mergeCell ref="A13:A53"/>
    <mergeCell ref="B13:B37"/>
    <mergeCell ref="B38:B53"/>
    <mergeCell ref="G3:H4"/>
    <mergeCell ref="H5:H6"/>
    <mergeCell ref="A3:E6"/>
    <mergeCell ref="F3:F6"/>
    <mergeCell ref="A7:E7"/>
    <mergeCell ref="A8:A12"/>
    <mergeCell ref="B8:E8"/>
    <mergeCell ref="B9:E9"/>
    <mergeCell ref="B10:E10"/>
    <mergeCell ref="B11:E11"/>
    <mergeCell ref="B12:E12"/>
    <mergeCell ref="I5:I6"/>
    <mergeCell ref="G5:G6"/>
    <mergeCell ref="N5:N6"/>
    <mergeCell ref="M3:N4"/>
    <mergeCell ref="J5:J6"/>
    <mergeCell ref="K5:K6"/>
    <mergeCell ref="L5:L6"/>
    <mergeCell ref="M5:M6"/>
    <mergeCell ref="I3:J4"/>
    <mergeCell ref="K3:L4"/>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95"/>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9.25" style="2" customWidth="1"/>
    <col min="17" max="16384" width="9" style="2"/>
  </cols>
  <sheetData>
    <row r="1" spans="1:16" ht="14.25">
      <c r="A1" s="17" t="s">
        <v>405</v>
      </c>
    </row>
    <row r="3" spans="1:16">
      <c r="A3" s="112" t="s">
        <v>67</v>
      </c>
      <c r="B3" s="113"/>
      <c r="C3" s="113"/>
      <c r="D3" s="113"/>
      <c r="E3" s="114"/>
      <c r="F3" s="121" t="s">
        <v>66</v>
      </c>
      <c r="G3" s="184" t="s">
        <v>282</v>
      </c>
      <c r="H3" s="184"/>
      <c r="I3" s="152" t="s">
        <v>283</v>
      </c>
      <c r="J3" s="152"/>
      <c r="K3" s="152" t="s">
        <v>151</v>
      </c>
      <c r="L3" s="152"/>
      <c r="M3" s="152" t="s">
        <v>152</v>
      </c>
      <c r="N3" s="152"/>
      <c r="O3" s="152" t="s">
        <v>153</v>
      </c>
      <c r="P3" s="152"/>
    </row>
    <row r="4" spans="1:16" ht="42" customHeight="1">
      <c r="A4" s="115"/>
      <c r="B4" s="116"/>
      <c r="C4" s="116"/>
      <c r="D4" s="116"/>
      <c r="E4" s="117"/>
      <c r="F4" s="92"/>
      <c r="G4" s="184"/>
      <c r="H4" s="184"/>
      <c r="I4" s="152"/>
      <c r="J4" s="152"/>
      <c r="K4" s="152"/>
      <c r="L4" s="152"/>
      <c r="M4" s="152"/>
      <c r="N4" s="152"/>
      <c r="O4" s="152"/>
      <c r="P4" s="152"/>
    </row>
    <row r="5" spans="1:16"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6" ht="15" customHeight="1">
      <c r="A6" s="118"/>
      <c r="B6" s="119"/>
      <c r="C6" s="119"/>
      <c r="D6" s="119"/>
      <c r="E6" s="120"/>
      <c r="F6" s="99"/>
      <c r="G6" s="96"/>
      <c r="H6" s="98"/>
      <c r="I6" s="96"/>
      <c r="J6" s="98"/>
      <c r="K6" s="96"/>
      <c r="L6" s="98"/>
      <c r="M6" s="96"/>
      <c r="N6" s="98"/>
      <c r="O6" s="96"/>
      <c r="P6" s="98"/>
    </row>
    <row r="7" spans="1:16" ht="23.1" customHeight="1">
      <c r="A7" s="109" t="s">
        <v>68</v>
      </c>
      <c r="B7" s="110"/>
      <c r="C7" s="110"/>
      <c r="D7" s="110"/>
      <c r="E7" s="111"/>
      <c r="F7" s="12">
        <f>SUM(G7,I7,K7,M7,O7)</f>
        <v>780</v>
      </c>
      <c r="G7" s="13">
        <f>SUM(G8:G12)</f>
        <v>582</v>
      </c>
      <c r="H7" s="14">
        <f>IF(G7=0,0,G7/$F7*100)</f>
        <v>74.615384615384613</v>
      </c>
      <c r="I7" s="13">
        <f>SUM(I8:I12)</f>
        <v>107</v>
      </c>
      <c r="J7" s="14">
        <f t="shared" ref="J7:J53" si="0">IF(I7=0,0,I7/$F7*100)</f>
        <v>13.717948717948719</v>
      </c>
      <c r="K7" s="13">
        <f>SUM(K8:K12)</f>
        <v>10</v>
      </c>
      <c r="L7" s="14">
        <f t="shared" ref="L7:L42" si="1">IF(K7=0,0,K7/$F7*100)</f>
        <v>1.2820512820512819</v>
      </c>
      <c r="M7" s="13">
        <f>SUM(M8:M12)</f>
        <v>56</v>
      </c>
      <c r="N7" s="14">
        <f t="shared" ref="N7:N42" si="2">IF(M7=0,0,M7/$F7*100)</f>
        <v>7.1794871794871788</v>
      </c>
      <c r="O7" s="13">
        <f>SUM(O8:O12)</f>
        <v>25</v>
      </c>
      <c r="P7" s="14">
        <f t="shared" ref="P7:P42" si="3">IF(O7=0,0,O7/$F7*100)</f>
        <v>3.2051282051282048</v>
      </c>
    </row>
    <row r="8" spans="1:16" ht="23.1" customHeight="1">
      <c r="A8" s="103" t="s">
        <v>55</v>
      </c>
      <c r="B8" s="106" t="s">
        <v>92</v>
      </c>
      <c r="C8" s="107"/>
      <c r="D8" s="107"/>
      <c r="E8" s="108"/>
      <c r="F8" s="12">
        <f t="shared" ref="F8:F53" si="4">SUM(G8,I8,K8,M8,O8)</f>
        <v>183</v>
      </c>
      <c r="G8" s="13">
        <v>148</v>
      </c>
      <c r="H8" s="14">
        <f t="shared" ref="H8:H53" si="5">IF(G8=0,0,G8/$F8*100)</f>
        <v>80.874316939890718</v>
      </c>
      <c r="I8" s="13">
        <v>12</v>
      </c>
      <c r="J8" s="14">
        <f t="shared" si="0"/>
        <v>6.557377049180328</v>
      </c>
      <c r="K8" s="13">
        <v>0</v>
      </c>
      <c r="L8" s="14">
        <f t="shared" si="1"/>
        <v>0</v>
      </c>
      <c r="M8" s="13">
        <v>17</v>
      </c>
      <c r="N8" s="14">
        <f t="shared" si="2"/>
        <v>9.2896174863387984</v>
      </c>
      <c r="O8" s="13">
        <v>6</v>
      </c>
      <c r="P8" s="14">
        <f t="shared" si="3"/>
        <v>3.278688524590164</v>
      </c>
    </row>
    <row r="9" spans="1:16" ht="23.1" customHeight="1">
      <c r="A9" s="104"/>
      <c r="B9" s="106" t="s">
        <v>93</v>
      </c>
      <c r="C9" s="107"/>
      <c r="D9" s="107"/>
      <c r="E9" s="108"/>
      <c r="F9" s="12">
        <f t="shared" si="4"/>
        <v>128</v>
      </c>
      <c r="G9" s="13">
        <v>103</v>
      </c>
      <c r="H9" s="14">
        <f t="shared" si="5"/>
        <v>80.46875</v>
      </c>
      <c r="I9" s="13">
        <v>10</v>
      </c>
      <c r="J9" s="14">
        <f t="shared" si="0"/>
        <v>7.8125</v>
      </c>
      <c r="K9" s="13">
        <v>0</v>
      </c>
      <c r="L9" s="14">
        <f t="shared" si="1"/>
        <v>0</v>
      </c>
      <c r="M9" s="13">
        <v>11</v>
      </c>
      <c r="N9" s="14">
        <f t="shared" si="2"/>
        <v>8.59375</v>
      </c>
      <c r="O9" s="13">
        <v>4</v>
      </c>
      <c r="P9" s="14">
        <f t="shared" si="3"/>
        <v>3.125</v>
      </c>
    </row>
    <row r="10" spans="1:16" ht="23.1" customHeight="1">
      <c r="A10" s="104"/>
      <c r="B10" s="106" t="s">
        <v>94</v>
      </c>
      <c r="C10" s="107"/>
      <c r="D10" s="107"/>
      <c r="E10" s="108"/>
      <c r="F10" s="12">
        <f t="shared" si="4"/>
        <v>199</v>
      </c>
      <c r="G10" s="13">
        <v>166</v>
      </c>
      <c r="H10" s="14">
        <f t="shared" si="5"/>
        <v>83.417085427135675</v>
      </c>
      <c r="I10" s="13">
        <v>19</v>
      </c>
      <c r="J10" s="14">
        <f t="shared" si="0"/>
        <v>9.5477386934673358</v>
      </c>
      <c r="K10" s="13">
        <v>1</v>
      </c>
      <c r="L10" s="14">
        <f t="shared" si="1"/>
        <v>0.50251256281407031</v>
      </c>
      <c r="M10" s="13">
        <v>9</v>
      </c>
      <c r="N10" s="14">
        <f t="shared" si="2"/>
        <v>4.5226130653266337</v>
      </c>
      <c r="O10" s="13">
        <v>4</v>
      </c>
      <c r="P10" s="14">
        <f t="shared" si="3"/>
        <v>2.0100502512562812</v>
      </c>
    </row>
    <row r="11" spans="1:16" ht="23.1" customHeight="1">
      <c r="A11" s="104"/>
      <c r="B11" s="106" t="s">
        <v>95</v>
      </c>
      <c r="C11" s="107"/>
      <c r="D11" s="107"/>
      <c r="E11" s="108"/>
      <c r="F11" s="12">
        <f t="shared" si="4"/>
        <v>78</v>
      </c>
      <c r="G11" s="13">
        <v>62</v>
      </c>
      <c r="H11" s="14">
        <f t="shared" si="5"/>
        <v>79.487179487179489</v>
      </c>
      <c r="I11" s="13">
        <v>9</v>
      </c>
      <c r="J11" s="14">
        <f t="shared" si="0"/>
        <v>11.538461538461538</v>
      </c>
      <c r="K11" s="13">
        <v>0</v>
      </c>
      <c r="L11" s="14">
        <f t="shared" si="1"/>
        <v>0</v>
      </c>
      <c r="M11" s="13">
        <v>4</v>
      </c>
      <c r="N11" s="14">
        <f t="shared" si="2"/>
        <v>5.1282051282051277</v>
      </c>
      <c r="O11" s="13">
        <v>3</v>
      </c>
      <c r="P11" s="14">
        <f t="shared" si="3"/>
        <v>3.8461538461538463</v>
      </c>
    </row>
    <row r="12" spans="1:16" ht="23.1" customHeight="1">
      <c r="A12" s="105"/>
      <c r="B12" s="106" t="s">
        <v>96</v>
      </c>
      <c r="C12" s="107"/>
      <c r="D12" s="107"/>
      <c r="E12" s="108"/>
      <c r="F12" s="12">
        <f t="shared" si="4"/>
        <v>192</v>
      </c>
      <c r="G12" s="13">
        <v>103</v>
      </c>
      <c r="H12" s="14">
        <f t="shared" si="5"/>
        <v>53.645833333333336</v>
      </c>
      <c r="I12" s="13">
        <v>57</v>
      </c>
      <c r="J12" s="14">
        <f t="shared" si="0"/>
        <v>29.6875</v>
      </c>
      <c r="K12" s="13">
        <v>9</v>
      </c>
      <c r="L12" s="14">
        <f t="shared" si="1"/>
        <v>4.6875</v>
      </c>
      <c r="M12" s="13">
        <v>15</v>
      </c>
      <c r="N12" s="14">
        <f t="shared" si="2"/>
        <v>7.8125</v>
      </c>
      <c r="O12" s="13">
        <v>8</v>
      </c>
      <c r="P12" s="14">
        <f t="shared" si="3"/>
        <v>4.1666666666666661</v>
      </c>
    </row>
    <row r="13" spans="1:16" ht="23.1" customHeight="1">
      <c r="A13" s="100" t="s">
        <v>61</v>
      </c>
      <c r="B13" s="100" t="s">
        <v>62</v>
      </c>
      <c r="C13" s="5"/>
      <c r="D13" s="10" t="s">
        <v>56</v>
      </c>
      <c r="E13" s="3"/>
      <c r="F13" s="12">
        <f t="shared" si="4"/>
        <v>190</v>
      </c>
      <c r="G13" s="13">
        <f>SUM(G14:G37)</f>
        <v>159</v>
      </c>
      <c r="H13" s="14">
        <f>IF(G13=0,0,G13/$F13*100)</f>
        <v>83.684210526315795</v>
      </c>
      <c r="I13" s="13">
        <f>SUM(I14:I37)</f>
        <v>17</v>
      </c>
      <c r="J13" s="14">
        <f t="shared" si="0"/>
        <v>8.9473684210526319</v>
      </c>
      <c r="K13" s="13">
        <f>SUM(K14:K37)</f>
        <v>3</v>
      </c>
      <c r="L13" s="14">
        <f t="shared" si="1"/>
        <v>1.5789473684210527</v>
      </c>
      <c r="M13" s="13">
        <f>SUM(M14:M37)</f>
        <v>8</v>
      </c>
      <c r="N13" s="14">
        <f>IF(M13=0,0,M13/$F13*100)</f>
        <v>4.2105263157894735</v>
      </c>
      <c r="O13" s="13">
        <f>SUM(O14:O37)</f>
        <v>3</v>
      </c>
      <c r="P13" s="14">
        <f t="shared" si="3"/>
        <v>1.5789473684210527</v>
      </c>
    </row>
    <row r="14" spans="1:16" ht="23.1" customHeight="1">
      <c r="A14" s="101"/>
      <c r="B14" s="101"/>
      <c r="C14" s="5"/>
      <c r="D14" s="10" t="s">
        <v>69</v>
      </c>
      <c r="E14" s="3"/>
      <c r="F14" s="12">
        <f t="shared" si="4"/>
        <v>25</v>
      </c>
      <c r="G14" s="13">
        <v>19</v>
      </c>
      <c r="H14" s="14">
        <f t="shared" si="5"/>
        <v>76</v>
      </c>
      <c r="I14" s="13">
        <v>5</v>
      </c>
      <c r="J14" s="14">
        <f t="shared" si="0"/>
        <v>20</v>
      </c>
      <c r="K14" s="13">
        <v>0</v>
      </c>
      <c r="L14" s="14">
        <f t="shared" si="1"/>
        <v>0</v>
      </c>
      <c r="M14" s="13">
        <v>0</v>
      </c>
      <c r="N14" s="14">
        <f t="shared" si="2"/>
        <v>0</v>
      </c>
      <c r="O14" s="13">
        <v>1</v>
      </c>
      <c r="P14" s="14">
        <f t="shared" si="3"/>
        <v>4</v>
      </c>
    </row>
    <row r="15" spans="1:16" ht="23.1" customHeight="1">
      <c r="A15" s="101"/>
      <c r="B15" s="101"/>
      <c r="C15" s="5"/>
      <c r="D15" s="10" t="s">
        <v>70</v>
      </c>
      <c r="E15" s="3"/>
      <c r="F15" s="12">
        <f t="shared" si="4"/>
        <v>4</v>
      </c>
      <c r="G15" s="13">
        <v>3</v>
      </c>
      <c r="H15" s="14">
        <f t="shared" si="5"/>
        <v>75</v>
      </c>
      <c r="I15" s="13">
        <v>0</v>
      </c>
      <c r="J15" s="14">
        <f t="shared" si="0"/>
        <v>0</v>
      </c>
      <c r="K15" s="13">
        <v>0</v>
      </c>
      <c r="L15" s="14">
        <f t="shared" si="1"/>
        <v>0</v>
      </c>
      <c r="M15" s="13">
        <v>1</v>
      </c>
      <c r="N15" s="14">
        <f t="shared" si="2"/>
        <v>25</v>
      </c>
      <c r="O15" s="13">
        <v>0</v>
      </c>
      <c r="P15" s="14">
        <f t="shared" si="3"/>
        <v>0</v>
      </c>
    </row>
    <row r="16" spans="1:16" ht="23.1" customHeight="1">
      <c r="A16" s="101"/>
      <c r="B16" s="101"/>
      <c r="C16" s="5"/>
      <c r="D16" s="10" t="s">
        <v>71</v>
      </c>
      <c r="E16" s="3"/>
      <c r="F16" s="12">
        <f t="shared" si="4"/>
        <v>14</v>
      </c>
      <c r="G16" s="13">
        <v>13</v>
      </c>
      <c r="H16" s="14">
        <f t="shared" si="5"/>
        <v>92.857142857142861</v>
      </c>
      <c r="I16" s="13">
        <v>1</v>
      </c>
      <c r="J16" s="14">
        <f t="shared" si="0"/>
        <v>7.1428571428571423</v>
      </c>
      <c r="K16" s="13">
        <v>0</v>
      </c>
      <c r="L16" s="14">
        <f t="shared" si="1"/>
        <v>0</v>
      </c>
      <c r="M16" s="13">
        <v>0</v>
      </c>
      <c r="N16" s="14">
        <f t="shared" si="2"/>
        <v>0</v>
      </c>
      <c r="O16" s="13">
        <v>0</v>
      </c>
      <c r="P16" s="14">
        <f t="shared" si="3"/>
        <v>0</v>
      </c>
    </row>
    <row r="17" spans="1:16" ht="23.1" customHeight="1">
      <c r="A17" s="101"/>
      <c r="B17" s="101"/>
      <c r="C17" s="5"/>
      <c r="D17" s="10" t="s">
        <v>57</v>
      </c>
      <c r="E17" s="3"/>
      <c r="F17" s="12">
        <f t="shared" si="4"/>
        <v>0</v>
      </c>
      <c r="G17" s="13">
        <v>0</v>
      </c>
      <c r="H17" s="14">
        <f t="shared" si="5"/>
        <v>0</v>
      </c>
      <c r="I17" s="13">
        <v>0</v>
      </c>
      <c r="J17" s="14">
        <f t="shared" si="0"/>
        <v>0</v>
      </c>
      <c r="K17" s="13">
        <v>0</v>
      </c>
      <c r="L17" s="14">
        <f t="shared" si="1"/>
        <v>0</v>
      </c>
      <c r="M17" s="13">
        <v>0</v>
      </c>
      <c r="N17" s="14">
        <f t="shared" si="2"/>
        <v>0</v>
      </c>
      <c r="O17" s="13">
        <v>0</v>
      </c>
      <c r="P17" s="14">
        <f t="shared" si="3"/>
        <v>0</v>
      </c>
    </row>
    <row r="18" spans="1:16" ht="23.1" customHeight="1">
      <c r="A18" s="101"/>
      <c r="B18" s="101"/>
      <c r="C18" s="5"/>
      <c r="D18" s="10" t="s">
        <v>72</v>
      </c>
      <c r="E18" s="3"/>
      <c r="F18" s="12">
        <f t="shared" si="4"/>
        <v>5</v>
      </c>
      <c r="G18" s="13">
        <v>3</v>
      </c>
      <c r="H18" s="14">
        <f t="shared" si="5"/>
        <v>60</v>
      </c>
      <c r="I18" s="13">
        <v>2</v>
      </c>
      <c r="J18" s="14">
        <f t="shared" si="0"/>
        <v>40</v>
      </c>
      <c r="K18" s="13">
        <v>0</v>
      </c>
      <c r="L18" s="14">
        <f t="shared" si="1"/>
        <v>0</v>
      </c>
      <c r="M18" s="13">
        <v>0</v>
      </c>
      <c r="N18" s="14">
        <f t="shared" si="2"/>
        <v>0</v>
      </c>
      <c r="O18" s="13">
        <v>0</v>
      </c>
      <c r="P18" s="14">
        <f t="shared" si="3"/>
        <v>0</v>
      </c>
    </row>
    <row r="19" spans="1:16" ht="23.1" customHeight="1">
      <c r="A19" s="101"/>
      <c r="B19" s="101"/>
      <c r="C19" s="5"/>
      <c r="D19" s="10" t="s">
        <v>73</v>
      </c>
      <c r="E19" s="3"/>
      <c r="F19" s="12">
        <f t="shared" si="4"/>
        <v>0</v>
      </c>
      <c r="G19" s="13">
        <v>0</v>
      </c>
      <c r="H19" s="14">
        <f t="shared" si="5"/>
        <v>0</v>
      </c>
      <c r="I19" s="13">
        <v>0</v>
      </c>
      <c r="J19" s="14">
        <f t="shared" si="0"/>
        <v>0</v>
      </c>
      <c r="K19" s="13">
        <v>0</v>
      </c>
      <c r="L19" s="14">
        <f t="shared" si="1"/>
        <v>0</v>
      </c>
      <c r="M19" s="13">
        <v>0</v>
      </c>
      <c r="N19" s="14">
        <f t="shared" si="2"/>
        <v>0</v>
      </c>
      <c r="O19" s="13">
        <v>0</v>
      </c>
      <c r="P19" s="14">
        <f t="shared" si="3"/>
        <v>0</v>
      </c>
    </row>
    <row r="20" spans="1:16" ht="23.1" customHeight="1">
      <c r="A20" s="101"/>
      <c r="B20" s="101"/>
      <c r="C20" s="5"/>
      <c r="D20" s="10" t="s">
        <v>74</v>
      </c>
      <c r="E20" s="3"/>
      <c r="F20" s="12">
        <f t="shared" si="4"/>
        <v>5</v>
      </c>
      <c r="G20" s="13">
        <v>3</v>
      </c>
      <c r="H20" s="14">
        <f t="shared" si="5"/>
        <v>60</v>
      </c>
      <c r="I20" s="13">
        <v>1</v>
      </c>
      <c r="J20" s="14">
        <f t="shared" si="0"/>
        <v>20</v>
      </c>
      <c r="K20" s="13">
        <v>0</v>
      </c>
      <c r="L20" s="14">
        <f t="shared" si="1"/>
        <v>0</v>
      </c>
      <c r="M20" s="13">
        <v>1</v>
      </c>
      <c r="N20" s="14">
        <f t="shared" si="2"/>
        <v>20</v>
      </c>
      <c r="O20" s="13">
        <v>0</v>
      </c>
      <c r="P20" s="14">
        <f t="shared" si="3"/>
        <v>0</v>
      </c>
    </row>
    <row r="21" spans="1:16" ht="23.1" customHeight="1">
      <c r="A21" s="101"/>
      <c r="B21" s="101"/>
      <c r="C21" s="5"/>
      <c r="D21" s="10" t="s">
        <v>75</v>
      </c>
      <c r="E21" s="3"/>
      <c r="F21" s="12">
        <f t="shared" si="4"/>
        <v>10</v>
      </c>
      <c r="G21" s="13">
        <v>8</v>
      </c>
      <c r="H21" s="14">
        <f t="shared" si="5"/>
        <v>80</v>
      </c>
      <c r="I21" s="13">
        <v>0</v>
      </c>
      <c r="J21" s="14">
        <f t="shared" si="0"/>
        <v>0</v>
      </c>
      <c r="K21" s="13">
        <v>1</v>
      </c>
      <c r="L21" s="14">
        <f t="shared" si="1"/>
        <v>10</v>
      </c>
      <c r="M21" s="13">
        <v>1</v>
      </c>
      <c r="N21" s="14">
        <f t="shared" si="2"/>
        <v>10</v>
      </c>
      <c r="O21" s="13">
        <v>0</v>
      </c>
      <c r="P21" s="14">
        <f t="shared" si="3"/>
        <v>0</v>
      </c>
    </row>
    <row r="22" spans="1:16" ht="23.1" customHeight="1">
      <c r="A22" s="101"/>
      <c r="B22" s="101"/>
      <c r="C22" s="5"/>
      <c r="D22" s="10" t="s">
        <v>76</v>
      </c>
      <c r="E22" s="3"/>
      <c r="F22" s="12">
        <f t="shared" si="4"/>
        <v>0</v>
      </c>
      <c r="G22" s="13">
        <v>0</v>
      </c>
      <c r="H22" s="14">
        <f t="shared" si="5"/>
        <v>0</v>
      </c>
      <c r="I22" s="13">
        <v>0</v>
      </c>
      <c r="J22" s="14">
        <f t="shared" si="0"/>
        <v>0</v>
      </c>
      <c r="K22" s="13">
        <v>0</v>
      </c>
      <c r="L22" s="14">
        <f t="shared" si="1"/>
        <v>0</v>
      </c>
      <c r="M22" s="13">
        <v>0</v>
      </c>
      <c r="N22" s="14">
        <f t="shared" si="2"/>
        <v>0</v>
      </c>
      <c r="O22" s="13">
        <v>0</v>
      </c>
      <c r="P22" s="14">
        <f t="shared" si="3"/>
        <v>0</v>
      </c>
    </row>
    <row r="23" spans="1:16" ht="23.1" customHeight="1">
      <c r="A23" s="101"/>
      <c r="B23" s="101"/>
      <c r="C23" s="5"/>
      <c r="D23" s="10" t="s">
        <v>77</v>
      </c>
      <c r="E23" s="3"/>
      <c r="F23" s="12">
        <f t="shared" si="4"/>
        <v>8</v>
      </c>
      <c r="G23" s="13">
        <v>5</v>
      </c>
      <c r="H23" s="14">
        <f t="shared" si="5"/>
        <v>62.5</v>
      </c>
      <c r="I23" s="13">
        <v>3</v>
      </c>
      <c r="J23" s="14">
        <f t="shared" si="0"/>
        <v>37.5</v>
      </c>
      <c r="K23" s="13">
        <v>0</v>
      </c>
      <c r="L23" s="14">
        <f t="shared" si="1"/>
        <v>0</v>
      </c>
      <c r="M23" s="13">
        <v>0</v>
      </c>
      <c r="N23" s="14">
        <f t="shared" si="2"/>
        <v>0</v>
      </c>
      <c r="O23" s="13">
        <v>0</v>
      </c>
      <c r="P23" s="14">
        <f t="shared" si="3"/>
        <v>0</v>
      </c>
    </row>
    <row r="24" spans="1:16" ht="23.1" customHeight="1">
      <c r="A24" s="101"/>
      <c r="B24" s="101"/>
      <c r="C24" s="5"/>
      <c r="D24" s="10" t="s">
        <v>78</v>
      </c>
      <c r="E24" s="3"/>
      <c r="F24" s="12">
        <f t="shared" si="4"/>
        <v>0</v>
      </c>
      <c r="G24" s="13">
        <v>0</v>
      </c>
      <c r="H24" s="14">
        <f t="shared" si="5"/>
        <v>0</v>
      </c>
      <c r="I24" s="13">
        <v>0</v>
      </c>
      <c r="J24" s="14">
        <f t="shared" si="0"/>
        <v>0</v>
      </c>
      <c r="K24" s="13">
        <v>0</v>
      </c>
      <c r="L24" s="14">
        <f t="shared" si="1"/>
        <v>0</v>
      </c>
      <c r="M24" s="13">
        <v>0</v>
      </c>
      <c r="N24" s="14">
        <f t="shared" si="2"/>
        <v>0</v>
      </c>
      <c r="O24" s="13">
        <v>0</v>
      </c>
      <c r="P24" s="14">
        <f t="shared" si="3"/>
        <v>0</v>
      </c>
    </row>
    <row r="25" spans="1:16" ht="23.1" customHeight="1">
      <c r="A25" s="101"/>
      <c r="B25" s="101"/>
      <c r="C25" s="5"/>
      <c r="D25" s="11" t="s">
        <v>89</v>
      </c>
      <c r="E25" s="3"/>
      <c r="F25" s="12">
        <f t="shared" si="4"/>
        <v>3</v>
      </c>
      <c r="G25" s="13">
        <v>3</v>
      </c>
      <c r="H25" s="14">
        <f t="shared" si="5"/>
        <v>100</v>
      </c>
      <c r="I25" s="13">
        <v>0</v>
      </c>
      <c r="J25" s="14">
        <f t="shared" si="0"/>
        <v>0</v>
      </c>
      <c r="K25" s="13">
        <v>0</v>
      </c>
      <c r="L25" s="14">
        <f t="shared" si="1"/>
        <v>0</v>
      </c>
      <c r="M25" s="13">
        <v>0</v>
      </c>
      <c r="N25" s="14">
        <f t="shared" si="2"/>
        <v>0</v>
      </c>
      <c r="O25" s="13">
        <v>0</v>
      </c>
      <c r="P25" s="14">
        <f t="shared" si="3"/>
        <v>0</v>
      </c>
    </row>
    <row r="26" spans="1:16" ht="23.1" customHeight="1">
      <c r="A26" s="101"/>
      <c r="B26" s="101"/>
      <c r="C26" s="5"/>
      <c r="D26" s="10" t="s">
        <v>79</v>
      </c>
      <c r="E26" s="3"/>
      <c r="F26" s="12">
        <f t="shared" si="4"/>
        <v>6</v>
      </c>
      <c r="G26" s="13">
        <v>6</v>
      </c>
      <c r="H26" s="14">
        <f t="shared" si="5"/>
        <v>100</v>
      </c>
      <c r="I26" s="13">
        <v>0</v>
      </c>
      <c r="J26" s="14">
        <f t="shared" si="0"/>
        <v>0</v>
      </c>
      <c r="K26" s="13">
        <v>0</v>
      </c>
      <c r="L26" s="14">
        <f t="shared" si="1"/>
        <v>0</v>
      </c>
      <c r="M26" s="13">
        <v>0</v>
      </c>
      <c r="N26" s="14">
        <f t="shared" si="2"/>
        <v>0</v>
      </c>
      <c r="O26" s="13">
        <v>0</v>
      </c>
      <c r="P26" s="14">
        <f t="shared" si="3"/>
        <v>0</v>
      </c>
    </row>
    <row r="27" spans="1:16" ht="23.1" customHeight="1">
      <c r="A27" s="101"/>
      <c r="B27" s="101"/>
      <c r="C27" s="5"/>
      <c r="D27" s="10" t="s">
        <v>80</v>
      </c>
      <c r="E27" s="3"/>
      <c r="F27" s="12">
        <f t="shared" si="4"/>
        <v>2</v>
      </c>
      <c r="G27" s="13">
        <v>1</v>
      </c>
      <c r="H27" s="14">
        <f t="shared" si="5"/>
        <v>50</v>
      </c>
      <c r="I27" s="13">
        <v>0</v>
      </c>
      <c r="J27" s="14">
        <f t="shared" si="0"/>
        <v>0</v>
      </c>
      <c r="K27" s="13">
        <v>0</v>
      </c>
      <c r="L27" s="14">
        <f t="shared" si="1"/>
        <v>0</v>
      </c>
      <c r="M27" s="13">
        <v>0</v>
      </c>
      <c r="N27" s="14">
        <f t="shared" si="2"/>
        <v>0</v>
      </c>
      <c r="O27" s="13">
        <v>1</v>
      </c>
      <c r="P27" s="14">
        <f t="shared" si="3"/>
        <v>50</v>
      </c>
    </row>
    <row r="28" spans="1:16" ht="23.1" customHeight="1">
      <c r="A28" s="101"/>
      <c r="B28" s="101"/>
      <c r="C28" s="5"/>
      <c r="D28" s="10" t="s">
        <v>81</v>
      </c>
      <c r="E28" s="3"/>
      <c r="F28" s="12">
        <f t="shared" si="4"/>
        <v>2</v>
      </c>
      <c r="G28" s="13">
        <v>2</v>
      </c>
      <c r="H28" s="14">
        <f t="shared" si="5"/>
        <v>100</v>
      </c>
      <c r="I28" s="13">
        <v>0</v>
      </c>
      <c r="J28" s="14">
        <f t="shared" si="0"/>
        <v>0</v>
      </c>
      <c r="K28" s="13">
        <v>0</v>
      </c>
      <c r="L28" s="14">
        <f t="shared" si="1"/>
        <v>0</v>
      </c>
      <c r="M28" s="13">
        <v>0</v>
      </c>
      <c r="N28" s="14">
        <f t="shared" si="2"/>
        <v>0</v>
      </c>
      <c r="O28" s="13">
        <v>0</v>
      </c>
      <c r="P28" s="14">
        <f t="shared" si="3"/>
        <v>0</v>
      </c>
    </row>
    <row r="29" spans="1:16" ht="23.1" customHeight="1">
      <c r="A29" s="101"/>
      <c r="B29" s="101"/>
      <c r="C29" s="5"/>
      <c r="D29" s="10" t="s">
        <v>82</v>
      </c>
      <c r="E29" s="3"/>
      <c r="F29" s="12">
        <f t="shared" si="4"/>
        <v>10</v>
      </c>
      <c r="G29" s="13">
        <v>9</v>
      </c>
      <c r="H29" s="14">
        <f t="shared" si="5"/>
        <v>90</v>
      </c>
      <c r="I29" s="13">
        <v>1</v>
      </c>
      <c r="J29" s="14">
        <f t="shared" si="0"/>
        <v>10</v>
      </c>
      <c r="K29" s="13">
        <v>0</v>
      </c>
      <c r="L29" s="14">
        <f t="shared" si="1"/>
        <v>0</v>
      </c>
      <c r="M29" s="13">
        <v>0</v>
      </c>
      <c r="N29" s="14">
        <f t="shared" si="2"/>
        <v>0</v>
      </c>
      <c r="O29" s="13">
        <v>0</v>
      </c>
      <c r="P29" s="14">
        <f t="shared" si="3"/>
        <v>0</v>
      </c>
    </row>
    <row r="30" spans="1:16" ht="23.1" customHeight="1">
      <c r="A30" s="101"/>
      <c r="B30" s="101"/>
      <c r="C30" s="5"/>
      <c r="D30" s="10" t="s">
        <v>83</v>
      </c>
      <c r="E30" s="3"/>
      <c r="F30" s="12">
        <f t="shared" si="4"/>
        <v>3</v>
      </c>
      <c r="G30" s="13">
        <v>3</v>
      </c>
      <c r="H30" s="14">
        <f t="shared" si="5"/>
        <v>100</v>
      </c>
      <c r="I30" s="13">
        <v>0</v>
      </c>
      <c r="J30" s="14">
        <f t="shared" si="0"/>
        <v>0</v>
      </c>
      <c r="K30" s="13">
        <v>0</v>
      </c>
      <c r="L30" s="14">
        <f t="shared" si="1"/>
        <v>0</v>
      </c>
      <c r="M30" s="13">
        <v>0</v>
      </c>
      <c r="N30" s="14">
        <f t="shared" si="2"/>
        <v>0</v>
      </c>
      <c r="O30" s="13">
        <v>0</v>
      </c>
      <c r="P30" s="14">
        <f t="shared" si="3"/>
        <v>0</v>
      </c>
    </row>
    <row r="31" spans="1:16" ht="23.1" customHeight="1">
      <c r="A31" s="101"/>
      <c r="B31" s="101"/>
      <c r="C31" s="5"/>
      <c r="D31" s="10" t="s">
        <v>84</v>
      </c>
      <c r="E31" s="3"/>
      <c r="F31" s="12">
        <f t="shared" si="4"/>
        <v>26</v>
      </c>
      <c r="G31" s="13">
        <v>25</v>
      </c>
      <c r="H31" s="14">
        <f t="shared" si="5"/>
        <v>96.15384615384616</v>
      </c>
      <c r="I31" s="13">
        <v>0</v>
      </c>
      <c r="J31" s="14">
        <f t="shared" si="0"/>
        <v>0</v>
      </c>
      <c r="K31" s="13">
        <v>0</v>
      </c>
      <c r="L31" s="14">
        <f t="shared" si="1"/>
        <v>0</v>
      </c>
      <c r="M31" s="13">
        <v>1</v>
      </c>
      <c r="N31" s="14">
        <f t="shared" si="2"/>
        <v>3.8461538461538463</v>
      </c>
      <c r="O31" s="13">
        <v>0</v>
      </c>
      <c r="P31" s="14">
        <f t="shared" si="3"/>
        <v>0</v>
      </c>
    </row>
    <row r="32" spans="1:16" ht="23.1" customHeight="1">
      <c r="A32" s="101"/>
      <c r="B32" s="101"/>
      <c r="C32" s="5"/>
      <c r="D32" s="10" t="s">
        <v>85</v>
      </c>
      <c r="E32" s="3"/>
      <c r="F32" s="12">
        <f t="shared" si="4"/>
        <v>8</v>
      </c>
      <c r="G32" s="13">
        <v>7</v>
      </c>
      <c r="H32" s="14">
        <f t="shared" si="5"/>
        <v>87.5</v>
      </c>
      <c r="I32" s="13">
        <v>0</v>
      </c>
      <c r="J32" s="14">
        <f t="shared" si="0"/>
        <v>0</v>
      </c>
      <c r="K32" s="13">
        <v>1</v>
      </c>
      <c r="L32" s="14">
        <f t="shared" si="1"/>
        <v>12.5</v>
      </c>
      <c r="M32" s="13">
        <v>0</v>
      </c>
      <c r="N32" s="14">
        <f t="shared" si="2"/>
        <v>0</v>
      </c>
      <c r="O32" s="13">
        <v>0</v>
      </c>
      <c r="P32" s="14">
        <f t="shared" si="3"/>
        <v>0</v>
      </c>
    </row>
    <row r="33" spans="1:16" ht="24" customHeight="1">
      <c r="A33" s="101"/>
      <c r="B33" s="101"/>
      <c r="C33" s="5"/>
      <c r="D33" s="10" t="s">
        <v>90</v>
      </c>
      <c r="E33" s="3"/>
      <c r="F33" s="12">
        <f t="shared" si="4"/>
        <v>24</v>
      </c>
      <c r="G33" s="13">
        <v>19</v>
      </c>
      <c r="H33" s="14">
        <f t="shared" si="5"/>
        <v>79.166666666666657</v>
      </c>
      <c r="I33" s="13">
        <v>2</v>
      </c>
      <c r="J33" s="14">
        <f t="shared" si="0"/>
        <v>8.3333333333333321</v>
      </c>
      <c r="K33" s="13">
        <v>1</v>
      </c>
      <c r="L33" s="14">
        <f t="shared" si="1"/>
        <v>4.1666666666666661</v>
      </c>
      <c r="M33" s="13">
        <v>1</v>
      </c>
      <c r="N33" s="14">
        <f t="shared" si="2"/>
        <v>4.1666666666666661</v>
      </c>
      <c r="O33" s="13">
        <v>1</v>
      </c>
      <c r="P33" s="14">
        <f t="shared" si="3"/>
        <v>4.1666666666666661</v>
      </c>
    </row>
    <row r="34" spans="1:16" ht="23.1" customHeight="1">
      <c r="A34" s="101"/>
      <c r="B34" s="101"/>
      <c r="C34" s="5"/>
      <c r="D34" s="10" t="s">
        <v>97</v>
      </c>
      <c r="E34" s="3"/>
      <c r="F34" s="12">
        <f t="shared" si="4"/>
        <v>11</v>
      </c>
      <c r="G34" s="13">
        <v>9</v>
      </c>
      <c r="H34" s="14">
        <f t="shared" si="5"/>
        <v>81.818181818181827</v>
      </c>
      <c r="I34" s="13">
        <v>1</v>
      </c>
      <c r="J34" s="14">
        <f t="shared" si="0"/>
        <v>9.0909090909090917</v>
      </c>
      <c r="K34" s="13">
        <v>0</v>
      </c>
      <c r="L34" s="14">
        <f t="shared" si="1"/>
        <v>0</v>
      </c>
      <c r="M34" s="13">
        <v>1</v>
      </c>
      <c r="N34" s="14">
        <f t="shared" si="2"/>
        <v>9.0909090909090917</v>
      </c>
      <c r="O34" s="13">
        <v>0</v>
      </c>
      <c r="P34" s="14">
        <f t="shared" si="3"/>
        <v>0</v>
      </c>
    </row>
    <row r="35" spans="1:16" ht="23.1" customHeight="1">
      <c r="A35" s="101"/>
      <c r="B35" s="101"/>
      <c r="C35" s="5"/>
      <c r="D35" s="10" t="s">
        <v>86</v>
      </c>
      <c r="E35" s="3"/>
      <c r="F35" s="12">
        <f t="shared" si="4"/>
        <v>9</v>
      </c>
      <c r="G35" s="13">
        <v>6</v>
      </c>
      <c r="H35" s="14">
        <f t="shared" si="5"/>
        <v>66.666666666666657</v>
      </c>
      <c r="I35" s="13">
        <v>1</v>
      </c>
      <c r="J35" s="14">
        <f t="shared" si="0"/>
        <v>11.111111111111111</v>
      </c>
      <c r="K35" s="13">
        <v>0</v>
      </c>
      <c r="L35" s="14">
        <f t="shared" si="1"/>
        <v>0</v>
      </c>
      <c r="M35" s="13">
        <v>2</v>
      </c>
      <c r="N35" s="14">
        <f t="shared" si="2"/>
        <v>22.222222222222221</v>
      </c>
      <c r="O35" s="13">
        <v>0</v>
      </c>
      <c r="P35" s="14">
        <f t="shared" si="3"/>
        <v>0</v>
      </c>
    </row>
    <row r="36" spans="1:16" ht="23.1" customHeight="1">
      <c r="A36" s="101"/>
      <c r="B36" s="101"/>
      <c r="C36" s="5"/>
      <c r="D36" s="10" t="s">
        <v>87</v>
      </c>
      <c r="E36" s="3"/>
      <c r="F36" s="12">
        <f t="shared" si="4"/>
        <v>12</v>
      </c>
      <c r="G36" s="13">
        <v>12</v>
      </c>
      <c r="H36" s="14">
        <f t="shared" si="5"/>
        <v>100</v>
      </c>
      <c r="I36" s="13">
        <v>0</v>
      </c>
      <c r="J36" s="14">
        <f t="shared" si="0"/>
        <v>0</v>
      </c>
      <c r="K36" s="13">
        <v>0</v>
      </c>
      <c r="L36" s="14">
        <f t="shared" si="1"/>
        <v>0</v>
      </c>
      <c r="M36" s="13">
        <v>0</v>
      </c>
      <c r="N36" s="14">
        <f t="shared" si="2"/>
        <v>0</v>
      </c>
      <c r="O36" s="13">
        <v>0</v>
      </c>
      <c r="P36" s="14">
        <f t="shared" si="3"/>
        <v>0</v>
      </c>
    </row>
    <row r="37" spans="1:16" ht="23.1" customHeight="1">
      <c r="A37" s="101"/>
      <c r="B37" s="102"/>
      <c r="C37" s="5"/>
      <c r="D37" s="10" t="s">
        <v>88</v>
      </c>
      <c r="E37" s="3"/>
      <c r="F37" s="12">
        <f t="shared" si="4"/>
        <v>3</v>
      </c>
      <c r="G37" s="13">
        <v>3</v>
      </c>
      <c r="H37" s="14">
        <f t="shared" si="5"/>
        <v>100</v>
      </c>
      <c r="I37" s="13">
        <v>0</v>
      </c>
      <c r="J37" s="14">
        <f t="shared" si="0"/>
        <v>0</v>
      </c>
      <c r="K37" s="13">
        <v>0</v>
      </c>
      <c r="L37" s="14">
        <f t="shared" si="1"/>
        <v>0</v>
      </c>
      <c r="M37" s="13">
        <v>0</v>
      </c>
      <c r="N37" s="14">
        <f t="shared" si="2"/>
        <v>0</v>
      </c>
      <c r="O37" s="13">
        <v>0</v>
      </c>
      <c r="P37" s="14">
        <f t="shared" si="3"/>
        <v>0</v>
      </c>
    </row>
    <row r="38" spans="1:16" ht="23.1" customHeight="1">
      <c r="A38" s="101"/>
      <c r="B38" s="100" t="s">
        <v>63</v>
      </c>
      <c r="C38" s="5"/>
      <c r="D38" s="10" t="s">
        <v>56</v>
      </c>
      <c r="E38" s="3"/>
      <c r="F38" s="12">
        <f t="shared" si="4"/>
        <v>590</v>
      </c>
      <c r="G38" s="13">
        <f>SUM(G39:G53)</f>
        <v>423</v>
      </c>
      <c r="H38" s="14">
        <f t="shared" si="5"/>
        <v>71.694915254237287</v>
      </c>
      <c r="I38" s="13">
        <f>SUM(I39:I53)</f>
        <v>90</v>
      </c>
      <c r="J38" s="14">
        <f t="shared" si="0"/>
        <v>15.254237288135593</v>
      </c>
      <c r="K38" s="13">
        <f>SUM(K39:K53)</f>
        <v>7</v>
      </c>
      <c r="L38" s="14">
        <f t="shared" si="1"/>
        <v>1.1864406779661016</v>
      </c>
      <c r="M38" s="13">
        <f>SUM(M39:M53)</f>
        <v>48</v>
      </c>
      <c r="N38" s="14">
        <f t="shared" si="2"/>
        <v>8.1355932203389827</v>
      </c>
      <c r="O38" s="13">
        <f>SUM(O39:O53)</f>
        <v>22</v>
      </c>
      <c r="P38" s="14">
        <f t="shared" si="3"/>
        <v>3.7288135593220342</v>
      </c>
    </row>
    <row r="39" spans="1:16" ht="23.1" customHeight="1">
      <c r="A39" s="101"/>
      <c r="B39" s="101"/>
      <c r="C39" s="5"/>
      <c r="D39" s="10" t="s">
        <v>98</v>
      </c>
      <c r="E39" s="3"/>
      <c r="F39" s="12">
        <f t="shared" si="4"/>
        <v>2</v>
      </c>
      <c r="G39" s="13">
        <v>2</v>
      </c>
      <c r="H39" s="14">
        <f t="shared" si="5"/>
        <v>100</v>
      </c>
      <c r="I39" s="13">
        <v>0</v>
      </c>
      <c r="J39" s="14">
        <f t="shared" si="0"/>
        <v>0</v>
      </c>
      <c r="K39" s="13">
        <v>0</v>
      </c>
      <c r="L39" s="14">
        <f t="shared" si="1"/>
        <v>0</v>
      </c>
      <c r="M39" s="13">
        <v>0</v>
      </c>
      <c r="N39" s="14">
        <f t="shared" si="2"/>
        <v>0</v>
      </c>
      <c r="O39" s="13">
        <v>0</v>
      </c>
      <c r="P39" s="14">
        <f t="shared" si="3"/>
        <v>0</v>
      </c>
    </row>
    <row r="40" spans="1:16" ht="23.1" customHeight="1">
      <c r="A40" s="101"/>
      <c r="B40" s="101"/>
      <c r="C40" s="5"/>
      <c r="D40" s="10" t="s">
        <v>58</v>
      </c>
      <c r="E40" s="3"/>
      <c r="F40" s="12">
        <f t="shared" si="4"/>
        <v>47</v>
      </c>
      <c r="G40" s="13">
        <v>38</v>
      </c>
      <c r="H40" s="14">
        <f t="shared" si="5"/>
        <v>80.851063829787222</v>
      </c>
      <c r="I40" s="13">
        <v>3</v>
      </c>
      <c r="J40" s="14">
        <f t="shared" si="0"/>
        <v>6.3829787234042552</v>
      </c>
      <c r="K40" s="13">
        <v>0</v>
      </c>
      <c r="L40" s="14">
        <f t="shared" si="1"/>
        <v>0</v>
      </c>
      <c r="M40" s="13">
        <v>3</v>
      </c>
      <c r="N40" s="14">
        <f t="shared" si="2"/>
        <v>6.3829787234042552</v>
      </c>
      <c r="O40" s="13">
        <v>3</v>
      </c>
      <c r="P40" s="14">
        <f t="shared" si="3"/>
        <v>6.3829787234042552</v>
      </c>
    </row>
    <row r="41" spans="1:16" ht="23.1" customHeight="1">
      <c r="A41" s="101"/>
      <c r="B41" s="101"/>
      <c r="C41" s="5"/>
      <c r="D41" s="10" t="s">
        <v>99</v>
      </c>
      <c r="E41" s="3"/>
      <c r="F41" s="12">
        <f t="shared" si="4"/>
        <v>18</v>
      </c>
      <c r="G41" s="13">
        <v>9</v>
      </c>
      <c r="H41" s="14">
        <f t="shared" si="5"/>
        <v>50</v>
      </c>
      <c r="I41" s="13">
        <v>9</v>
      </c>
      <c r="J41" s="14">
        <f t="shared" si="0"/>
        <v>50</v>
      </c>
      <c r="K41" s="13">
        <v>0</v>
      </c>
      <c r="L41" s="14">
        <f t="shared" si="1"/>
        <v>0</v>
      </c>
      <c r="M41" s="13">
        <v>0</v>
      </c>
      <c r="N41" s="14">
        <f t="shared" si="2"/>
        <v>0</v>
      </c>
      <c r="O41" s="13">
        <v>0</v>
      </c>
      <c r="P41" s="14">
        <f t="shared" si="3"/>
        <v>0</v>
      </c>
    </row>
    <row r="42" spans="1:16" ht="23.1" customHeight="1">
      <c r="A42" s="101"/>
      <c r="B42" s="101"/>
      <c r="C42" s="5"/>
      <c r="D42" s="10" t="s">
        <v>59</v>
      </c>
      <c r="E42" s="3"/>
      <c r="F42" s="12">
        <f t="shared" si="4"/>
        <v>8</v>
      </c>
      <c r="G42" s="13">
        <v>7</v>
      </c>
      <c r="H42" s="14">
        <f t="shared" si="5"/>
        <v>87.5</v>
      </c>
      <c r="I42" s="13">
        <v>1</v>
      </c>
      <c r="J42" s="14">
        <f t="shared" si="0"/>
        <v>12.5</v>
      </c>
      <c r="K42" s="13">
        <v>0</v>
      </c>
      <c r="L42" s="14">
        <f t="shared" si="1"/>
        <v>0</v>
      </c>
      <c r="M42" s="13">
        <v>0</v>
      </c>
      <c r="N42" s="14">
        <f t="shared" si="2"/>
        <v>0</v>
      </c>
      <c r="O42" s="13">
        <v>0</v>
      </c>
      <c r="P42" s="14">
        <f t="shared" si="3"/>
        <v>0</v>
      </c>
    </row>
    <row r="43" spans="1:16" ht="23.1" customHeight="1">
      <c r="A43" s="101"/>
      <c r="B43" s="101"/>
      <c r="C43" s="5"/>
      <c r="D43" s="10" t="s">
        <v>100</v>
      </c>
      <c r="E43" s="3"/>
      <c r="F43" s="12">
        <f t="shared" si="4"/>
        <v>36</v>
      </c>
      <c r="G43" s="13">
        <v>27</v>
      </c>
      <c r="H43" s="14">
        <f t="shared" si="5"/>
        <v>75</v>
      </c>
      <c r="I43" s="13">
        <v>5</v>
      </c>
      <c r="J43" s="14">
        <f t="shared" si="0"/>
        <v>13.888888888888889</v>
      </c>
      <c r="K43" s="13">
        <v>0</v>
      </c>
      <c r="L43" s="14">
        <f>IF(K43=0,0,K43/$F43*100)</f>
        <v>0</v>
      </c>
      <c r="M43" s="13">
        <v>2</v>
      </c>
      <c r="N43" s="14">
        <f>IF(M43=0,0,M43/$F43*100)</f>
        <v>5.5555555555555554</v>
      </c>
      <c r="O43" s="13">
        <v>2</v>
      </c>
      <c r="P43" s="14">
        <f>IF(O43=0,0,O43/$F43*100)</f>
        <v>5.5555555555555554</v>
      </c>
    </row>
    <row r="44" spans="1:16" ht="23.1" customHeight="1">
      <c r="A44" s="101"/>
      <c r="B44" s="101"/>
      <c r="C44" s="5"/>
      <c r="D44" s="10" t="s">
        <v>101</v>
      </c>
      <c r="E44" s="3"/>
      <c r="F44" s="12">
        <f t="shared" si="4"/>
        <v>155</v>
      </c>
      <c r="G44" s="13">
        <v>105</v>
      </c>
      <c r="H44" s="14">
        <f t="shared" si="5"/>
        <v>67.741935483870961</v>
      </c>
      <c r="I44" s="13">
        <v>17</v>
      </c>
      <c r="J44" s="14">
        <f t="shared" si="0"/>
        <v>10.967741935483872</v>
      </c>
      <c r="K44" s="13">
        <v>6</v>
      </c>
      <c r="L44" s="14">
        <f t="shared" ref="L44:P53" si="6">IF(K44=0,0,K44/$F44*100)</f>
        <v>3.870967741935484</v>
      </c>
      <c r="M44" s="13">
        <v>15</v>
      </c>
      <c r="N44" s="14">
        <f t="shared" si="6"/>
        <v>9.67741935483871</v>
      </c>
      <c r="O44" s="13">
        <v>12</v>
      </c>
      <c r="P44" s="14">
        <f t="shared" si="6"/>
        <v>7.741935483870968</v>
      </c>
    </row>
    <row r="45" spans="1:16" ht="23.1" customHeight="1">
      <c r="A45" s="101"/>
      <c r="B45" s="101"/>
      <c r="C45" s="5"/>
      <c r="D45" s="10" t="s">
        <v>102</v>
      </c>
      <c r="E45" s="3"/>
      <c r="F45" s="12">
        <f t="shared" si="4"/>
        <v>21</v>
      </c>
      <c r="G45" s="13">
        <v>12</v>
      </c>
      <c r="H45" s="14">
        <f t="shared" si="5"/>
        <v>57.142857142857139</v>
      </c>
      <c r="I45" s="13">
        <v>5</v>
      </c>
      <c r="J45" s="14">
        <f t="shared" si="0"/>
        <v>23.809523809523807</v>
      </c>
      <c r="K45" s="13">
        <v>0</v>
      </c>
      <c r="L45" s="14">
        <f t="shared" si="6"/>
        <v>0</v>
      </c>
      <c r="M45" s="13">
        <v>4</v>
      </c>
      <c r="N45" s="14">
        <f t="shared" si="6"/>
        <v>19.047619047619047</v>
      </c>
      <c r="O45" s="13">
        <v>0</v>
      </c>
      <c r="P45" s="14">
        <f t="shared" si="6"/>
        <v>0</v>
      </c>
    </row>
    <row r="46" spans="1:16" ht="23.1" customHeight="1">
      <c r="A46" s="101"/>
      <c r="B46" s="101"/>
      <c r="C46" s="5"/>
      <c r="D46" s="10" t="s">
        <v>103</v>
      </c>
      <c r="E46" s="3"/>
      <c r="F46" s="12">
        <f t="shared" si="4"/>
        <v>10</v>
      </c>
      <c r="G46" s="13">
        <v>8</v>
      </c>
      <c r="H46" s="14">
        <f t="shared" si="5"/>
        <v>80</v>
      </c>
      <c r="I46" s="13">
        <v>0</v>
      </c>
      <c r="J46" s="14">
        <f t="shared" si="0"/>
        <v>0</v>
      </c>
      <c r="K46" s="13">
        <v>0</v>
      </c>
      <c r="L46" s="14">
        <f t="shared" si="6"/>
        <v>0</v>
      </c>
      <c r="M46" s="13">
        <v>2</v>
      </c>
      <c r="N46" s="14">
        <f t="shared" si="6"/>
        <v>20</v>
      </c>
      <c r="O46" s="13">
        <v>0</v>
      </c>
      <c r="P46" s="14">
        <f t="shared" si="6"/>
        <v>0</v>
      </c>
    </row>
    <row r="47" spans="1:16" ht="24" customHeight="1">
      <c r="A47" s="101"/>
      <c r="B47" s="101"/>
      <c r="C47" s="5"/>
      <c r="D47" s="11" t="s">
        <v>104</v>
      </c>
      <c r="E47" s="3"/>
      <c r="F47" s="12">
        <f t="shared" si="4"/>
        <v>12</v>
      </c>
      <c r="G47" s="13">
        <v>7</v>
      </c>
      <c r="H47" s="14">
        <f t="shared" si="5"/>
        <v>58.333333333333336</v>
      </c>
      <c r="I47" s="13">
        <v>3</v>
      </c>
      <c r="J47" s="14">
        <f t="shared" si="0"/>
        <v>25</v>
      </c>
      <c r="K47" s="13">
        <v>0</v>
      </c>
      <c r="L47" s="14">
        <f t="shared" si="6"/>
        <v>0</v>
      </c>
      <c r="M47" s="13">
        <v>2</v>
      </c>
      <c r="N47" s="14">
        <f t="shared" si="6"/>
        <v>16.666666666666664</v>
      </c>
      <c r="O47" s="13">
        <v>0</v>
      </c>
      <c r="P47" s="14">
        <f t="shared" si="6"/>
        <v>0</v>
      </c>
    </row>
    <row r="48" spans="1:16" ht="23.1" customHeight="1">
      <c r="A48" s="101"/>
      <c r="B48" s="101"/>
      <c r="C48" s="5"/>
      <c r="D48" s="10" t="s">
        <v>105</v>
      </c>
      <c r="E48" s="3"/>
      <c r="F48" s="12">
        <f t="shared" si="4"/>
        <v>35</v>
      </c>
      <c r="G48" s="13">
        <v>31</v>
      </c>
      <c r="H48" s="14">
        <f t="shared" si="5"/>
        <v>88.571428571428569</v>
      </c>
      <c r="I48" s="13">
        <v>3</v>
      </c>
      <c r="J48" s="14">
        <f t="shared" si="0"/>
        <v>8.5714285714285712</v>
      </c>
      <c r="K48" s="13">
        <v>0</v>
      </c>
      <c r="L48" s="14">
        <f t="shared" si="6"/>
        <v>0</v>
      </c>
      <c r="M48" s="13">
        <v>1</v>
      </c>
      <c r="N48" s="14">
        <f t="shared" si="6"/>
        <v>2.8571428571428572</v>
      </c>
      <c r="O48" s="13">
        <v>0</v>
      </c>
      <c r="P48" s="14">
        <f t="shared" si="6"/>
        <v>0</v>
      </c>
    </row>
    <row r="49" spans="1:16" ht="23.1" customHeight="1">
      <c r="A49" s="101"/>
      <c r="B49" s="101"/>
      <c r="C49" s="5"/>
      <c r="D49" s="10" t="s">
        <v>106</v>
      </c>
      <c r="E49" s="3"/>
      <c r="F49" s="12">
        <f t="shared" si="4"/>
        <v>14</v>
      </c>
      <c r="G49" s="13">
        <v>10</v>
      </c>
      <c r="H49" s="14">
        <f t="shared" si="5"/>
        <v>71.428571428571431</v>
      </c>
      <c r="I49" s="13">
        <v>3</v>
      </c>
      <c r="J49" s="14">
        <f t="shared" si="0"/>
        <v>21.428571428571427</v>
      </c>
      <c r="K49" s="13">
        <v>0</v>
      </c>
      <c r="L49" s="14">
        <f t="shared" si="6"/>
        <v>0</v>
      </c>
      <c r="M49" s="13">
        <v>1</v>
      </c>
      <c r="N49" s="14">
        <f t="shared" si="6"/>
        <v>7.1428571428571423</v>
      </c>
      <c r="O49" s="13">
        <v>0</v>
      </c>
      <c r="P49" s="14">
        <f t="shared" si="6"/>
        <v>0</v>
      </c>
    </row>
    <row r="50" spans="1:16" ht="23.1" customHeight="1">
      <c r="A50" s="101"/>
      <c r="B50" s="101"/>
      <c r="C50" s="5"/>
      <c r="D50" s="10" t="s">
        <v>107</v>
      </c>
      <c r="E50" s="3"/>
      <c r="F50" s="12">
        <f t="shared" si="4"/>
        <v>40</v>
      </c>
      <c r="G50" s="13">
        <v>25</v>
      </c>
      <c r="H50" s="14">
        <f t="shared" si="5"/>
        <v>62.5</v>
      </c>
      <c r="I50" s="13">
        <v>10</v>
      </c>
      <c r="J50" s="14">
        <f t="shared" si="0"/>
        <v>25</v>
      </c>
      <c r="K50" s="13">
        <v>0</v>
      </c>
      <c r="L50" s="14">
        <f t="shared" si="6"/>
        <v>0</v>
      </c>
      <c r="M50" s="13">
        <v>5</v>
      </c>
      <c r="N50" s="14">
        <f t="shared" si="6"/>
        <v>12.5</v>
      </c>
      <c r="O50" s="13">
        <v>0</v>
      </c>
      <c r="P50" s="14">
        <f t="shared" si="6"/>
        <v>0</v>
      </c>
    </row>
    <row r="51" spans="1:16" ht="23.1" customHeight="1">
      <c r="A51" s="101"/>
      <c r="B51" s="101"/>
      <c r="C51" s="5"/>
      <c r="D51" s="10" t="s">
        <v>108</v>
      </c>
      <c r="E51" s="3"/>
      <c r="F51" s="12">
        <f t="shared" si="4"/>
        <v>120</v>
      </c>
      <c r="G51" s="13">
        <v>94</v>
      </c>
      <c r="H51" s="14">
        <f t="shared" si="5"/>
        <v>78.333333333333329</v>
      </c>
      <c r="I51" s="13">
        <v>15</v>
      </c>
      <c r="J51" s="14">
        <f t="shared" si="0"/>
        <v>12.5</v>
      </c>
      <c r="K51" s="13">
        <v>0</v>
      </c>
      <c r="L51" s="14">
        <f t="shared" si="6"/>
        <v>0</v>
      </c>
      <c r="M51" s="13">
        <v>7</v>
      </c>
      <c r="N51" s="14">
        <f t="shared" si="6"/>
        <v>5.833333333333333</v>
      </c>
      <c r="O51" s="13">
        <v>4</v>
      </c>
      <c r="P51" s="14">
        <f t="shared" si="6"/>
        <v>3.3333333333333335</v>
      </c>
    </row>
    <row r="52" spans="1:16" ht="23.1" customHeight="1">
      <c r="A52" s="101"/>
      <c r="B52" s="101"/>
      <c r="C52" s="5"/>
      <c r="D52" s="10" t="s">
        <v>60</v>
      </c>
      <c r="E52" s="3"/>
      <c r="F52" s="12">
        <f t="shared" si="4"/>
        <v>19</v>
      </c>
      <c r="G52" s="13">
        <v>8</v>
      </c>
      <c r="H52" s="14">
        <f t="shared" si="5"/>
        <v>42.105263157894733</v>
      </c>
      <c r="I52" s="13">
        <v>9</v>
      </c>
      <c r="J52" s="14">
        <f t="shared" si="0"/>
        <v>47.368421052631575</v>
      </c>
      <c r="K52" s="13">
        <v>1</v>
      </c>
      <c r="L52" s="14">
        <f t="shared" si="6"/>
        <v>5.2631578947368416</v>
      </c>
      <c r="M52" s="13">
        <v>1</v>
      </c>
      <c r="N52" s="14">
        <f t="shared" si="6"/>
        <v>5.2631578947368416</v>
      </c>
      <c r="O52" s="13">
        <v>0</v>
      </c>
      <c r="P52" s="14">
        <f t="shared" si="6"/>
        <v>0</v>
      </c>
    </row>
    <row r="53" spans="1:16" ht="24" customHeight="1">
      <c r="A53" s="102"/>
      <c r="B53" s="102"/>
      <c r="C53" s="5"/>
      <c r="D53" s="11" t="s">
        <v>91</v>
      </c>
      <c r="E53" s="3"/>
      <c r="F53" s="12">
        <f t="shared" si="4"/>
        <v>53</v>
      </c>
      <c r="G53" s="13">
        <v>40</v>
      </c>
      <c r="H53" s="14">
        <f t="shared" si="5"/>
        <v>75.471698113207552</v>
      </c>
      <c r="I53" s="13">
        <v>7</v>
      </c>
      <c r="J53" s="14">
        <f t="shared" si="0"/>
        <v>13.20754716981132</v>
      </c>
      <c r="K53" s="13">
        <v>0</v>
      </c>
      <c r="L53" s="14">
        <f t="shared" si="6"/>
        <v>0</v>
      </c>
      <c r="M53" s="13">
        <v>5</v>
      </c>
      <c r="N53" s="14">
        <f t="shared" si="6"/>
        <v>9.433962264150944</v>
      </c>
      <c r="O53" s="13">
        <v>1</v>
      </c>
      <c r="P53" s="14">
        <f t="shared" si="6"/>
        <v>1.8867924528301887</v>
      </c>
    </row>
    <row r="55" spans="1:16" ht="12.75" customHeight="1"/>
    <row r="56" spans="1:16">
      <c r="D56" s="18"/>
    </row>
    <row r="66" spans="4:4">
      <c r="D66" s="18"/>
    </row>
    <row r="70" spans="4:4">
      <c r="D70" s="18"/>
    </row>
    <row r="74" spans="4:4">
      <c r="D74" s="18"/>
    </row>
    <row r="76" spans="4:4">
      <c r="D76" s="18"/>
    </row>
    <row r="78" spans="4:4">
      <c r="D78" s="18"/>
    </row>
    <row r="80" spans="4:4">
      <c r="D80" s="18"/>
    </row>
    <row r="82" spans="4:4" ht="13.5" customHeight="1">
      <c r="D82" s="19"/>
    </row>
    <row r="83" spans="4:4" ht="13.5" customHeight="1"/>
    <row r="84" spans="4:4">
      <c r="D84" s="18"/>
    </row>
    <row r="86" spans="4:4">
      <c r="D86" s="18"/>
    </row>
    <row r="88" spans="4:4">
      <c r="D88" s="18"/>
    </row>
    <row r="90" spans="4:4">
      <c r="D90" s="18"/>
    </row>
    <row r="94" spans="4:4" ht="12.75" customHeight="1"/>
    <row r="95" spans="4:4" ht="12.75" customHeight="1"/>
  </sheetData>
  <mergeCells count="27">
    <mergeCell ref="A13:A53"/>
    <mergeCell ref="B13:B37"/>
    <mergeCell ref="B38:B53"/>
    <mergeCell ref="O3:P4"/>
    <mergeCell ref="M3:N4"/>
    <mergeCell ref="K3:L4"/>
    <mergeCell ref="I3:J4"/>
    <mergeCell ref="G3:H4"/>
    <mergeCell ref="A7:E7"/>
    <mergeCell ref="A8:A12"/>
    <mergeCell ref="B12:E12"/>
    <mergeCell ref="O5:O6"/>
    <mergeCell ref="A3:E6"/>
    <mergeCell ref="F3:F6"/>
    <mergeCell ref="B8:E8"/>
    <mergeCell ref="B9:E9"/>
    <mergeCell ref="B10:E10"/>
    <mergeCell ref="B11:E11"/>
    <mergeCell ref="P5:P6"/>
    <mergeCell ref="G5:G6"/>
    <mergeCell ref="H5:H6"/>
    <mergeCell ref="I5:I6"/>
    <mergeCell ref="J5:J6"/>
    <mergeCell ref="K5:K6"/>
    <mergeCell ref="L5:L6"/>
    <mergeCell ref="M5:M6"/>
    <mergeCell ref="N5:N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95"/>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2" width="8.625" style="2" customWidth="1"/>
    <col min="13" max="16384" width="9" style="2"/>
  </cols>
  <sheetData>
    <row r="1" spans="1:12" ht="14.25">
      <c r="A1" s="17" t="s">
        <v>406</v>
      </c>
    </row>
    <row r="3" spans="1:12" ht="13.5" customHeight="1">
      <c r="A3" s="112" t="s">
        <v>67</v>
      </c>
      <c r="B3" s="113"/>
      <c r="C3" s="113"/>
      <c r="D3" s="113"/>
      <c r="E3" s="114"/>
      <c r="F3" s="121" t="s">
        <v>66</v>
      </c>
      <c r="G3" s="184" t="s">
        <v>155</v>
      </c>
      <c r="H3" s="184"/>
      <c r="I3" s="152" t="s">
        <v>154</v>
      </c>
      <c r="J3" s="152"/>
      <c r="K3" s="152" t="s">
        <v>153</v>
      </c>
      <c r="L3" s="152"/>
    </row>
    <row r="4" spans="1:12" ht="42" customHeight="1">
      <c r="A4" s="115"/>
      <c r="B4" s="116"/>
      <c r="C4" s="116"/>
      <c r="D4" s="116"/>
      <c r="E4" s="117"/>
      <c r="F4" s="92"/>
      <c r="G4" s="184"/>
      <c r="H4" s="184"/>
      <c r="I4" s="152"/>
      <c r="J4" s="152"/>
      <c r="K4" s="152"/>
      <c r="L4" s="152"/>
    </row>
    <row r="5" spans="1:12" ht="15" customHeight="1">
      <c r="A5" s="115"/>
      <c r="B5" s="116"/>
      <c r="C5" s="116"/>
      <c r="D5" s="116"/>
      <c r="E5" s="117"/>
      <c r="F5" s="99"/>
      <c r="G5" s="95" t="s">
        <v>64</v>
      </c>
      <c r="H5" s="97" t="s">
        <v>65</v>
      </c>
      <c r="I5" s="95" t="s">
        <v>64</v>
      </c>
      <c r="J5" s="97" t="s">
        <v>65</v>
      </c>
      <c r="K5" s="95" t="s">
        <v>64</v>
      </c>
      <c r="L5" s="97" t="s">
        <v>65</v>
      </c>
    </row>
    <row r="6" spans="1:12" ht="15" customHeight="1">
      <c r="A6" s="118"/>
      <c r="B6" s="119"/>
      <c r="C6" s="119"/>
      <c r="D6" s="119"/>
      <c r="E6" s="120"/>
      <c r="F6" s="99"/>
      <c r="G6" s="96"/>
      <c r="H6" s="98"/>
      <c r="I6" s="96"/>
      <c r="J6" s="98"/>
      <c r="K6" s="96"/>
      <c r="L6" s="98"/>
    </row>
    <row r="7" spans="1:12" ht="23.1" customHeight="1">
      <c r="A7" s="109" t="s">
        <v>68</v>
      </c>
      <c r="B7" s="110"/>
      <c r="C7" s="110"/>
      <c r="D7" s="110"/>
      <c r="E7" s="111"/>
      <c r="F7" s="12">
        <f>SUM(G7,I7,K7)</f>
        <v>918</v>
      </c>
      <c r="G7" s="13">
        <f>SUM(G8:G12)</f>
        <v>305</v>
      </c>
      <c r="H7" s="14">
        <f>IF(G7=0,0,G7/$F7*100)</f>
        <v>33.2244008714597</v>
      </c>
      <c r="I7" s="13">
        <f>SUM(I8:I12)</f>
        <v>600</v>
      </c>
      <c r="J7" s="14">
        <f t="shared" ref="J7:J53" si="0">IF(I7=0,0,I7/$F7*100)</f>
        <v>65.359477124183002</v>
      </c>
      <c r="K7" s="13">
        <f>SUM(K8:K12)</f>
        <v>13</v>
      </c>
      <c r="L7" s="14">
        <f t="shared" ref="L7:L42" si="1">IF(K7=0,0,K7/$F7*100)</f>
        <v>1.4161220043572984</v>
      </c>
    </row>
    <row r="8" spans="1:12" ht="23.1" customHeight="1">
      <c r="A8" s="103" t="s">
        <v>55</v>
      </c>
      <c r="B8" s="106" t="s">
        <v>92</v>
      </c>
      <c r="C8" s="107"/>
      <c r="D8" s="107"/>
      <c r="E8" s="108"/>
      <c r="F8" s="12">
        <f t="shared" ref="F8:F53" si="2">SUM(G8,I8,K8)</f>
        <v>310</v>
      </c>
      <c r="G8" s="13">
        <v>38</v>
      </c>
      <c r="H8" s="14">
        <f t="shared" ref="H8:H53" si="3">IF(G8=0,0,G8/$F8*100)</f>
        <v>12.258064516129032</v>
      </c>
      <c r="I8" s="13">
        <v>263</v>
      </c>
      <c r="J8" s="14">
        <f t="shared" si="0"/>
        <v>84.838709677419359</v>
      </c>
      <c r="K8" s="13">
        <v>9</v>
      </c>
      <c r="L8" s="14">
        <f t="shared" si="1"/>
        <v>2.903225806451613</v>
      </c>
    </row>
    <row r="9" spans="1:12" ht="23.1" customHeight="1">
      <c r="A9" s="104"/>
      <c r="B9" s="106" t="s">
        <v>93</v>
      </c>
      <c r="C9" s="107"/>
      <c r="D9" s="107"/>
      <c r="E9" s="108"/>
      <c r="F9" s="12">
        <f t="shared" si="2"/>
        <v>137</v>
      </c>
      <c r="G9" s="13">
        <v>34</v>
      </c>
      <c r="H9" s="14">
        <f t="shared" si="3"/>
        <v>24.817518248175183</v>
      </c>
      <c r="I9" s="13">
        <v>102</v>
      </c>
      <c r="J9" s="14">
        <f t="shared" si="0"/>
        <v>74.452554744525543</v>
      </c>
      <c r="K9" s="13">
        <v>1</v>
      </c>
      <c r="L9" s="14">
        <f t="shared" si="1"/>
        <v>0.72992700729927007</v>
      </c>
    </row>
    <row r="10" spans="1:12" ht="23.1" customHeight="1">
      <c r="A10" s="104"/>
      <c r="B10" s="106" t="s">
        <v>94</v>
      </c>
      <c r="C10" s="107"/>
      <c r="D10" s="107"/>
      <c r="E10" s="108"/>
      <c r="F10" s="12">
        <f t="shared" si="2"/>
        <v>200</v>
      </c>
      <c r="G10" s="13">
        <v>100</v>
      </c>
      <c r="H10" s="14">
        <f t="shared" si="3"/>
        <v>50</v>
      </c>
      <c r="I10" s="13">
        <v>99</v>
      </c>
      <c r="J10" s="14">
        <f t="shared" si="0"/>
        <v>49.5</v>
      </c>
      <c r="K10" s="13">
        <v>1</v>
      </c>
      <c r="L10" s="14">
        <f t="shared" si="1"/>
        <v>0.5</v>
      </c>
    </row>
    <row r="11" spans="1:12" ht="23.1" customHeight="1">
      <c r="A11" s="104"/>
      <c r="B11" s="106" t="s">
        <v>95</v>
      </c>
      <c r="C11" s="107"/>
      <c r="D11" s="107"/>
      <c r="E11" s="108"/>
      <c r="F11" s="12">
        <f t="shared" si="2"/>
        <v>79</v>
      </c>
      <c r="G11" s="13">
        <v>41</v>
      </c>
      <c r="H11" s="14">
        <f t="shared" si="3"/>
        <v>51.898734177215189</v>
      </c>
      <c r="I11" s="13">
        <v>37</v>
      </c>
      <c r="J11" s="14">
        <f t="shared" si="0"/>
        <v>46.835443037974684</v>
      </c>
      <c r="K11" s="13">
        <v>1</v>
      </c>
      <c r="L11" s="14">
        <f t="shared" si="1"/>
        <v>1.2658227848101267</v>
      </c>
    </row>
    <row r="12" spans="1:12" ht="23.1" customHeight="1">
      <c r="A12" s="105"/>
      <c r="B12" s="106" t="s">
        <v>96</v>
      </c>
      <c r="C12" s="107"/>
      <c r="D12" s="107"/>
      <c r="E12" s="108"/>
      <c r="F12" s="12">
        <f t="shared" si="2"/>
        <v>192</v>
      </c>
      <c r="G12" s="13">
        <v>92</v>
      </c>
      <c r="H12" s="14">
        <f t="shared" si="3"/>
        <v>47.916666666666671</v>
      </c>
      <c r="I12" s="13">
        <v>99</v>
      </c>
      <c r="J12" s="14">
        <f t="shared" si="0"/>
        <v>51.5625</v>
      </c>
      <c r="K12" s="13">
        <v>1</v>
      </c>
      <c r="L12" s="14">
        <f t="shared" si="1"/>
        <v>0.52083333333333326</v>
      </c>
    </row>
    <row r="13" spans="1:12" ht="23.1" customHeight="1">
      <c r="A13" s="100" t="s">
        <v>61</v>
      </c>
      <c r="B13" s="100" t="s">
        <v>62</v>
      </c>
      <c r="C13" s="5"/>
      <c r="D13" s="10" t="s">
        <v>56</v>
      </c>
      <c r="E13" s="3"/>
      <c r="F13" s="12">
        <f>SUM(G13,I13,K13)</f>
        <v>213</v>
      </c>
      <c r="G13" s="13">
        <f>SUM(G14:G37)</f>
        <v>109</v>
      </c>
      <c r="H13" s="14">
        <f>IF(G13=0,0,G13/$F13*100)</f>
        <v>51.173708920187785</v>
      </c>
      <c r="I13" s="13">
        <f>SUM(I14:I37)</f>
        <v>102</v>
      </c>
      <c r="J13" s="14">
        <f t="shared" si="0"/>
        <v>47.887323943661968</v>
      </c>
      <c r="K13" s="13">
        <f>SUM(K14:K37)</f>
        <v>2</v>
      </c>
      <c r="L13" s="14">
        <f t="shared" si="1"/>
        <v>0.93896713615023475</v>
      </c>
    </row>
    <row r="14" spans="1:12" ht="23.1" customHeight="1">
      <c r="A14" s="101"/>
      <c r="B14" s="101"/>
      <c r="C14" s="5"/>
      <c r="D14" s="10" t="s">
        <v>69</v>
      </c>
      <c r="E14" s="3"/>
      <c r="F14" s="12">
        <f t="shared" si="2"/>
        <v>29</v>
      </c>
      <c r="G14" s="13">
        <v>16</v>
      </c>
      <c r="H14" s="14">
        <f t="shared" si="3"/>
        <v>55.172413793103445</v>
      </c>
      <c r="I14" s="13">
        <v>12</v>
      </c>
      <c r="J14" s="14">
        <f t="shared" si="0"/>
        <v>41.379310344827587</v>
      </c>
      <c r="K14" s="13">
        <v>1</v>
      </c>
      <c r="L14" s="14">
        <f t="shared" si="1"/>
        <v>3.4482758620689653</v>
      </c>
    </row>
    <row r="15" spans="1:12" ht="23.1" customHeight="1">
      <c r="A15" s="101"/>
      <c r="B15" s="101"/>
      <c r="C15" s="5"/>
      <c r="D15" s="10" t="s">
        <v>70</v>
      </c>
      <c r="E15" s="3"/>
      <c r="F15" s="12">
        <f t="shared" si="2"/>
        <v>4</v>
      </c>
      <c r="G15" s="13">
        <v>2</v>
      </c>
      <c r="H15" s="14">
        <f t="shared" si="3"/>
        <v>50</v>
      </c>
      <c r="I15" s="13">
        <v>2</v>
      </c>
      <c r="J15" s="14">
        <f t="shared" si="0"/>
        <v>50</v>
      </c>
      <c r="K15" s="13">
        <v>0</v>
      </c>
      <c r="L15" s="14">
        <f t="shared" si="1"/>
        <v>0</v>
      </c>
    </row>
    <row r="16" spans="1:12" ht="23.1" customHeight="1">
      <c r="A16" s="101"/>
      <c r="B16" s="101"/>
      <c r="C16" s="5"/>
      <c r="D16" s="10" t="s">
        <v>71</v>
      </c>
      <c r="E16" s="3"/>
      <c r="F16" s="12">
        <f t="shared" si="2"/>
        <v>15</v>
      </c>
      <c r="G16" s="13">
        <v>7</v>
      </c>
      <c r="H16" s="14">
        <f t="shared" si="3"/>
        <v>46.666666666666664</v>
      </c>
      <c r="I16" s="13">
        <v>8</v>
      </c>
      <c r="J16" s="14">
        <f t="shared" si="0"/>
        <v>53.333333333333336</v>
      </c>
      <c r="K16" s="13">
        <v>0</v>
      </c>
      <c r="L16" s="14">
        <f t="shared" si="1"/>
        <v>0</v>
      </c>
    </row>
    <row r="17" spans="1:12" ht="23.1" customHeight="1">
      <c r="A17" s="101"/>
      <c r="B17" s="101"/>
      <c r="C17" s="5"/>
      <c r="D17" s="10" t="s">
        <v>57</v>
      </c>
      <c r="E17" s="3"/>
      <c r="F17" s="12">
        <f t="shared" si="2"/>
        <v>1</v>
      </c>
      <c r="G17" s="13">
        <v>0</v>
      </c>
      <c r="H17" s="14">
        <f t="shared" si="3"/>
        <v>0</v>
      </c>
      <c r="I17" s="13">
        <v>1</v>
      </c>
      <c r="J17" s="14">
        <f t="shared" si="0"/>
        <v>100</v>
      </c>
      <c r="K17" s="13">
        <v>0</v>
      </c>
      <c r="L17" s="14">
        <f t="shared" si="1"/>
        <v>0</v>
      </c>
    </row>
    <row r="18" spans="1:12" ht="23.1" customHeight="1">
      <c r="A18" s="101"/>
      <c r="B18" s="101"/>
      <c r="C18" s="5"/>
      <c r="D18" s="10" t="s">
        <v>72</v>
      </c>
      <c r="E18" s="3"/>
      <c r="F18" s="12">
        <f t="shared" si="2"/>
        <v>6</v>
      </c>
      <c r="G18" s="13">
        <v>3</v>
      </c>
      <c r="H18" s="14">
        <f t="shared" si="3"/>
        <v>50</v>
      </c>
      <c r="I18" s="13">
        <v>3</v>
      </c>
      <c r="J18" s="14">
        <f t="shared" si="0"/>
        <v>50</v>
      </c>
      <c r="K18" s="13">
        <v>0</v>
      </c>
      <c r="L18" s="14">
        <f t="shared" si="1"/>
        <v>0</v>
      </c>
    </row>
    <row r="19" spans="1:12" ht="23.1" customHeight="1">
      <c r="A19" s="101"/>
      <c r="B19" s="101"/>
      <c r="C19" s="5"/>
      <c r="D19" s="10" t="s">
        <v>73</v>
      </c>
      <c r="E19" s="3"/>
      <c r="F19" s="12">
        <f t="shared" si="2"/>
        <v>1</v>
      </c>
      <c r="G19" s="13">
        <v>1</v>
      </c>
      <c r="H19" s="14">
        <f t="shared" si="3"/>
        <v>100</v>
      </c>
      <c r="I19" s="13">
        <v>0</v>
      </c>
      <c r="J19" s="14">
        <f t="shared" si="0"/>
        <v>0</v>
      </c>
      <c r="K19" s="13">
        <v>0</v>
      </c>
      <c r="L19" s="14">
        <f t="shared" si="1"/>
        <v>0</v>
      </c>
    </row>
    <row r="20" spans="1:12" ht="23.1" customHeight="1">
      <c r="A20" s="101"/>
      <c r="B20" s="101"/>
      <c r="C20" s="5"/>
      <c r="D20" s="10" t="s">
        <v>74</v>
      </c>
      <c r="E20" s="3"/>
      <c r="F20" s="12">
        <f t="shared" si="2"/>
        <v>7</v>
      </c>
      <c r="G20" s="13">
        <v>4</v>
      </c>
      <c r="H20" s="14">
        <f t="shared" si="3"/>
        <v>57.142857142857139</v>
      </c>
      <c r="I20" s="13">
        <v>3</v>
      </c>
      <c r="J20" s="14">
        <f t="shared" si="0"/>
        <v>42.857142857142854</v>
      </c>
      <c r="K20" s="13">
        <v>0</v>
      </c>
      <c r="L20" s="14">
        <f t="shared" si="1"/>
        <v>0</v>
      </c>
    </row>
    <row r="21" spans="1:12" ht="23.1" customHeight="1">
      <c r="A21" s="101"/>
      <c r="B21" s="101"/>
      <c r="C21" s="5"/>
      <c r="D21" s="10" t="s">
        <v>75</v>
      </c>
      <c r="E21" s="3"/>
      <c r="F21" s="12">
        <f t="shared" si="2"/>
        <v>10</v>
      </c>
      <c r="G21" s="13">
        <v>7</v>
      </c>
      <c r="H21" s="14">
        <f t="shared" si="3"/>
        <v>70</v>
      </c>
      <c r="I21" s="13">
        <v>3</v>
      </c>
      <c r="J21" s="14">
        <f t="shared" si="0"/>
        <v>30</v>
      </c>
      <c r="K21" s="13">
        <v>0</v>
      </c>
      <c r="L21" s="14">
        <f t="shared" si="1"/>
        <v>0</v>
      </c>
    </row>
    <row r="22" spans="1:12" ht="23.1" customHeight="1">
      <c r="A22" s="101"/>
      <c r="B22" s="101"/>
      <c r="C22" s="5"/>
      <c r="D22" s="10" t="s">
        <v>76</v>
      </c>
      <c r="E22" s="3"/>
      <c r="F22" s="12">
        <f t="shared" si="2"/>
        <v>0</v>
      </c>
      <c r="G22" s="13">
        <v>0</v>
      </c>
      <c r="H22" s="14">
        <f t="shared" si="3"/>
        <v>0</v>
      </c>
      <c r="I22" s="13">
        <v>0</v>
      </c>
      <c r="J22" s="14">
        <f t="shared" si="0"/>
        <v>0</v>
      </c>
      <c r="K22" s="13">
        <v>0</v>
      </c>
      <c r="L22" s="14">
        <f t="shared" si="1"/>
        <v>0</v>
      </c>
    </row>
    <row r="23" spans="1:12" ht="23.1" customHeight="1">
      <c r="A23" s="101"/>
      <c r="B23" s="101"/>
      <c r="C23" s="5"/>
      <c r="D23" s="10" t="s">
        <v>77</v>
      </c>
      <c r="E23" s="3"/>
      <c r="F23" s="12">
        <f t="shared" si="2"/>
        <v>8</v>
      </c>
      <c r="G23" s="13">
        <v>6</v>
      </c>
      <c r="H23" s="14">
        <f t="shared" si="3"/>
        <v>75</v>
      </c>
      <c r="I23" s="13">
        <v>2</v>
      </c>
      <c r="J23" s="14">
        <f t="shared" si="0"/>
        <v>25</v>
      </c>
      <c r="K23" s="13">
        <v>0</v>
      </c>
      <c r="L23" s="14">
        <f t="shared" si="1"/>
        <v>0</v>
      </c>
    </row>
    <row r="24" spans="1:12" ht="23.1" customHeight="1">
      <c r="A24" s="101"/>
      <c r="B24" s="101"/>
      <c r="C24" s="5"/>
      <c r="D24" s="10" t="s">
        <v>78</v>
      </c>
      <c r="E24" s="3"/>
      <c r="F24" s="12">
        <f t="shared" si="2"/>
        <v>0</v>
      </c>
      <c r="G24" s="13">
        <v>0</v>
      </c>
      <c r="H24" s="14">
        <f t="shared" si="3"/>
        <v>0</v>
      </c>
      <c r="I24" s="13">
        <v>0</v>
      </c>
      <c r="J24" s="14">
        <f t="shared" si="0"/>
        <v>0</v>
      </c>
      <c r="K24" s="13">
        <v>0</v>
      </c>
      <c r="L24" s="14">
        <f t="shared" si="1"/>
        <v>0</v>
      </c>
    </row>
    <row r="25" spans="1:12" ht="23.1" customHeight="1">
      <c r="A25" s="101"/>
      <c r="B25" s="101"/>
      <c r="C25" s="5"/>
      <c r="D25" s="11" t="s">
        <v>89</v>
      </c>
      <c r="E25" s="3"/>
      <c r="F25" s="12">
        <f t="shared" si="2"/>
        <v>3</v>
      </c>
      <c r="G25" s="13">
        <v>0</v>
      </c>
      <c r="H25" s="14">
        <f t="shared" si="3"/>
        <v>0</v>
      </c>
      <c r="I25" s="13">
        <v>3</v>
      </c>
      <c r="J25" s="14">
        <f t="shared" si="0"/>
        <v>100</v>
      </c>
      <c r="K25" s="13">
        <v>0</v>
      </c>
      <c r="L25" s="14">
        <f t="shared" si="1"/>
        <v>0</v>
      </c>
    </row>
    <row r="26" spans="1:12" ht="23.1" customHeight="1">
      <c r="A26" s="101"/>
      <c r="B26" s="101"/>
      <c r="C26" s="5"/>
      <c r="D26" s="10" t="s">
        <v>79</v>
      </c>
      <c r="E26" s="3"/>
      <c r="F26" s="12">
        <f t="shared" si="2"/>
        <v>8</v>
      </c>
      <c r="G26" s="13">
        <v>2</v>
      </c>
      <c r="H26" s="14">
        <f t="shared" si="3"/>
        <v>25</v>
      </c>
      <c r="I26" s="13">
        <v>6</v>
      </c>
      <c r="J26" s="14">
        <f t="shared" si="0"/>
        <v>75</v>
      </c>
      <c r="K26" s="13">
        <v>0</v>
      </c>
      <c r="L26" s="14">
        <f t="shared" si="1"/>
        <v>0</v>
      </c>
    </row>
    <row r="27" spans="1:12" ht="23.1" customHeight="1">
      <c r="A27" s="101"/>
      <c r="B27" s="101"/>
      <c r="C27" s="5"/>
      <c r="D27" s="10" t="s">
        <v>80</v>
      </c>
      <c r="E27" s="3"/>
      <c r="F27" s="12">
        <f t="shared" si="2"/>
        <v>2</v>
      </c>
      <c r="G27" s="13">
        <v>1</v>
      </c>
      <c r="H27" s="14">
        <f t="shared" si="3"/>
        <v>50</v>
      </c>
      <c r="I27" s="13">
        <v>1</v>
      </c>
      <c r="J27" s="14">
        <f t="shared" si="0"/>
        <v>50</v>
      </c>
      <c r="K27" s="13">
        <v>0</v>
      </c>
      <c r="L27" s="14">
        <f t="shared" si="1"/>
        <v>0</v>
      </c>
    </row>
    <row r="28" spans="1:12" ht="23.1" customHeight="1">
      <c r="A28" s="101"/>
      <c r="B28" s="101"/>
      <c r="C28" s="5"/>
      <c r="D28" s="10" t="s">
        <v>81</v>
      </c>
      <c r="E28" s="3"/>
      <c r="F28" s="12">
        <f t="shared" si="2"/>
        <v>3</v>
      </c>
      <c r="G28" s="13">
        <v>1</v>
      </c>
      <c r="H28" s="14">
        <f t="shared" si="3"/>
        <v>33.333333333333329</v>
      </c>
      <c r="I28" s="13">
        <v>2</v>
      </c>
      <c r="J28" s="14">
        <f t="shared" si="0"/>
        <v>66.666666666666657</v>
      </c>
      <c r="K28" s="13">
        <v>0</v>
      </c>
      <c r="L28" s="14">
        <f t="shared" si="1"/>
        <v>0</v>
      </c>
    </row>
    <row r="29" spans="1:12" ht="23.1" customHeight="1">
      <c r="A29" s="101"/>
      <c r="B29" s="101"/>
      <c r="C29" s="5"/>
      <c r="D29" s="10" t="s">
        <v>82</v>
      </c>
      <c r="E29" s="3"/>
      <c r="F29" s="12">
        <f t="shared" si="2"/>
        <v>13</v>
      </c>
      <c r="G29" s="13">
        <v>4</v>
      </c>
      <c r="H29" s="14">
        <f t="shared" si="3"/>
        <v>30.76923076923077</v>
      </c>
      <c r="I29" s="13">
        <v>8</v>
      </c>
      <c r="J29" s="14">
        <f t="shared" si="0"/>
        <v>61.53846153846154</v>
      </c>
      <c r="K29" s="13">
        <v>1</v>
      </c>
      <c r="L29" s="14">
        <f t="shared" si="1"/>
        <v>7.6923076923076925</v>
      </c>
    </row>
    <row r="30" spans="1:12" ht="23.1" customHeight="1">
      <c r="A30" s="101"/>
      <c r="B30" s="101"/>
      <c r="C30" s="5"/>
      <c r="D30" s="10" t="s">
        <v>83</v>
      </c>
      <c r="E30" s="3"/>
      <c r="F30" s="12">
        <f t="shared" si="2"/>
        <v>3</v>
      </c>
      <c r="G30" s="13">
        <v>1</v>
      </c>
      <c r="H30" s="14">
        <f t="shared" si="3"/>
        <v>33.333333333333329</v>
      </c>
      <c r="I30" s="13">
        <v>2</v>
      </c>
      <c r="J30" s="14">
        <f t="shared" si="0"/>
        <v>66.666666666666657</v>
      </c>
      <c r="K30" s="13">
        <v>0</v>
      </c>
      <c r="L30" s="14">
        <f t="shared" si="1"/>
        <v>0</v>
      </c>
    </row>
    <row r="31" spans="1:12" ht="23.1" customHeight="1">
      <c r="A31" s="101"/>
      <c r="B31" s="101"/>
      <c r="C31" s="5"/>
      <c r="D31" s="10" t="s">
        <v>84</v>
      </c>
      <c r="E31" s="3"/>
      <c r="F31" s="12">
        <f t="shared" si="2"/>
        <v>28</v>
      </c>
      <c r="G31" s="13">
        <v>14</v>
      </c>
      <c r="H31" s="14">
        <f t="shared" si="3"/>
        <v>50</v>
      </c>
      <c r="I31" s="13">
        <v>14</v>
      </c>
      <c r="J31" s="14">
        <f t="shared" si="0"/>
        <v>50</v>
      </c>
      <c r="K31" s="13">
        <v>0</v>
      </c>
      <c r="L31" s="14">
        <f t="shared" si="1"/>
        <v>0</v>
      </c>
    </row>
    <row r="32" spans="1:12" ht="23.1" customHeight="1">
      <c r="A32" s="101"/>
      <c r="B32" s="101"/>
      <c r="C32" s="5"/>
      <c r="D32" s="10" t="s">
        <v>85</v>
      </c>
      <c r="E32" s="3"/>
      <c r="F32" s="12">
        <f t="shared" si="2"/>
        <v>10</v>
      </c>
      <c r="G32" s="13">
        <v>6</v>
      </c>
      <c r="H32" s="14">
        <f t="shared" si="3"/>
        <v>60</v>
      </c>
      <c r="I32" s="13">
        <v>4</v>
      </c>
      <c r="J32" s="14">
        <f t="shared" si="0"/>
        <v>40</v>
      </c>
      <c r="K32" s="13">
        <v>0</v>
      </c>
      <c r="L32" s="14">
        <f t="shared" si="1"/>
        <v>0</v>
      </c>
    </row>
    <row r="33" spans="1:12" ht="24" customHeight="1">
      <c r="A33" s="101"/>
      <c r="B33" s="101"/>
      <c r="C33" s="5"/>
      <c r="D33" s="10" t="s">
        <v>90</v>
      </c>
      <c r="E33" s="3"/>
      <c r="F33" s="12">
        <f t="shared" si="2"/>
        <v>25</v>
      </c>
      <c r="G33" s="13">
        <v>17</v>
      </c>
      <c r="H33" s="14">
        <f t="shared" si="3"/>
        <v>68</v>
      </c>
      <c r="I33" s="13">
        <v>8</v>
      </c>
      <c r="J33" s="14">
        <f t="shared" si="0"/>
        <v>32</v>
      </c>
      <c r="K33" s="13">
        <v>0</v>
      </c>
      <c r="L33" s="14">
        <f t="shared" si="1"/>
        <v>0</v>
      </c>
    </row>
    <row r="34" spans="1:12" ht="23.1" customHeight="1">
      <c r="A34" s="101"/>
      <c r="B34" s="101"/>
      <c r="C34" s="5"/>
      <c r="D34" s="10" t="s">
        <v>97</v>
      </c>
      <c r="E34" s="3"/>
      <c r="F34" s="12">
        <f t="shared" si="2"/>
        <v>13</v>
      </c>
      <c r="G34" s="13">
        <v>6</v>
      </c>
      <c r="H34" s="14">
        <f t="shared" si="3"/>
        <v>46.153846153846153</v>
      </c>
      <c r="I34" s="13">
        <v>7</v>
      </c>
      <c r="J34" s="14">
        <f t="shared" si="0"/>
        <v>53.846153846153847</v>
      </c>
      <c r="K34" s="13">
        <v>0</v>
      </c>
      <c r="L34" s="14">
        <f t="shared" si="1"/>
        <v>0</v>
      </c>
    </row>
    <row r="35" spans="1:12" ht="23.1" customHeight="1">
      <c r="A35" s="101"/>
      <c r="B35" s="101"/>
      <c r="C35" s="5"/>
      <c r="D35" s="10" t="s">
        <v>86</v>
      </c>
      <c r="E35" s="3"/>
      <c r="F35" s="12">
        <f t="shared" si="2"/>
        <v>9</v>
      </c>
      <c r="G35" s="13">
        <v>4</v>
      </c>
      <c r="H35" s="14">
        <f t="shared" si="3"/>
        <v>44.444444444444443</v>
      </c>
      <c r="I35" s="13">
        <v>5</v>
      </c>
      <c r="J35" s="14">
        <f t="shared" si="0"/>
        <v>55.555555555555557</v>
      </c>
      <c r="K35" s="13">
        <v>0</v>
      </c>
      <c r="L35" s="14">
        <f t="shared" si="1"/>
        <v>0</v>
      </c>
    </row>
    <row r="36" spans="1:12" ht="23.1" customHeight="1">
      <c r="A36" s="101"/>
      <c r="B36" s="101"/>
      <c r="C36" s="5"/>
      <c r="D36" s="10" t="s">
        <v>87</v>
      </c>
      <c r="E36" s="3"/>
      <c r="F36" s="12">
        <f t="shared" si="2"/>
        <v>12</v>
      </c>
      <c r="G36" s="13">
        <v>5</v>
      </c>
      <c r="H36" s="14">
        <f t="shared" si="3"/>
        <v>41.666666666666671</v>
      </c>
      <c r="I36" s="13">
        <v>7</v>
      </c>
      <c r="J36" s="14">
        <f t="shared" si="0"/>
        <v>58.333333333333336</v>
      </c>
      <c r="K36" s="13">
        <v>0</v>
      </c>
      <c r="L36" s="14">
        <f t="shared" si="1"/>
        <v>0</v>
      </c>
    </row>
    <row r="37" spans="1:12" ht="23.1" customHeight="1">
      <c r="A37" s="101"/>
      <c r="B37" s="102"/>
      <c r="C37" s="5"/>
      <c r="D37" s="10" t="s">
        <v>88</v>
      </c>
      <c r="E37" s="3"/>
      <c r="F37" s="12">
        <f t="shared" si="2"/>
        <v>3</v>
      </c>
      <c r="G37" s="13">
        <v>2</v>
      </c>
      <c r="H37" s="14">
        <f t="shared" si="3"/>
        <v>66.666666666666657</v>
      </c>
      <c r="I37" s="13">
        <v>1</v>
      </c>
      <c r="J37" s="14">
        <f t="shared" si="0"/>
        <v>33.333333333333329</v>
      </c>
      <c r="K37" s="13">
        <v>0</v>
      </c>
      <c r="L37" s="14">
        <f t="shared" si="1"/>
        <v>0</v>
      </c>
    </row>
    <row r="38" spans="1:12" ht="23.1" customHeight="1">
      <c r="A38" s="101"/>
      <c r="B38" s="100" t="s">
        <v>63</v>
      </c>
      <c r="C38" s="5"/>
      <c r="D38" s="10" t="s">
        <v>56</v>
      </c>
      <c r="E38" s="3"/>
      <c r="F38" s="12">
        <f>SUM(F39:F53)</f>
        <v>705</v>
      </c>
      <c r="G38" s="13">
        <f>SUM(G39:G53)</f>
        <v>196</v>
      </c>
      <c r="H38" s="14">
        <f t="shared" si="3"/>
        <v>27.801418439716315</v>
      </c>
      <c r="I38" s="13">
        <f>SUM(I39:I53)</f>
        <v>498</v>
      </c>
      <c r="J38" s="14">
        <f t="shared" si="0"/>
        <v>70.638297872340431</v>
      </c>
      <c r="K38" s="13">
        <f>SUM(K39:K53)</f>
        <v>11</v>
      </c>
      <c r="L38" s="14">
        <f t="shared" si="1"/>
        <v>1.5602836879432624</v>
      </c>
    </row>
    <row r="39" spans="1:12" ht="23.1" customHeight="1">
      <c r="A39" s="101"/>
      <c r="B39" s="101"/>
      <c r="C39" s="5"/>
      <c r="D39" s="10" t="s">
        <v>98</v>
      </c>
      <c r="E39" s="3"/>
      <c r="F39" s="12">
        <f t="shared" si="2"/>
        <v>4</v>
      </c>
      <c r="G39" s="13">
        <v>0</v>
      </c>
      <c r="H39" s="14">
        <f t="shared" si="3"/>
        <v>0</v>
      </c>
      <c r="I39" s="13">
        <v>4</v>
      </c>
      <c r="J39" s="14">
        <f t="shared" si="0"/>
        <v>100</v>
      </c>
      <c r="K39" s="13">
        <v>0</v>
      </c>
      <c r="L39" s="14">
        <f t="shared" si="1"/>
        <v>0</v>
      </c>
    </row>
    <row r="40" spans="1:12" ht="23.1" customHeight="1">
      <c r="A40" s="101"/>
      <c r="B40" s="101"/>
      <c r="C40" s="5"/>
      <c r="D40" s="10" t="s">
        <v>58</v>
      </c>
      <c r="E40" s="3"/>
      <c r="F40" s="12">
        <f t="shared" si="2"/>
        <v>83</v>
      </c>
      <c r="G40" s="13">
        <v>9</v>
      </c>
      <c r="H40" s="14">
        <f t="shared" si="3"/>
        <v>10.843373493975903</v>
      </c>
      <c r="I40" s="13">
        <v>73</v>
      </c>
      <c r="J40" s="14">
        <f t="shared" si="0"/>
        <v>87.951807228915655</v>
      </c>
      <c r="K40" s="13">
        <v>1</v>
      </c>
      <c r="L40" s="14">
        <f t="shared" si="1"/>
        <v>1.2048192771084338</v>
      </c>
    </row>
    <row r="41" spans="1:12" ht="23.1" customHeight="1">
      <c r="A41" s="101"/>
      <c r="B41" s="101"/>
      <c r="C41" s="5"/>
      <c r="D41" s="10" t="s">
        <v>99</v>
      </c>
      <c r="E41" s="3"/>
      <c r="F41" s="12">
        <f t="shared" si="2"/>
        <v>19</v>
      </c>
      <c r="G41" s="13">
        <v>4</v>
      </c>
      <c r="H41" s="14">
        <f t="shared" si="3"/>
        <v>21.052631578947366</v>
      </c>
      <c r="I41" s="13">
        <v>14</v>
      </c>
      <c r="J41" s="14">
        <f t="shared" si="0"/>
        <v>73.68421052631578</v>
      </c>
      <c r="K41" s="13">
        <v>1</v>
      </c>
      <c r="L41" s="14">
        <f t="shared" si="1"/>
        <v>5.2631578947368416</v>
      </c>
    </row>
    <row r="42" spans="1:12" ht="23.1" customHeight="1">
      <c r="A42" s="101"/>
      <c r="B42" s="101"/>
      <c r="C42" s="5"/>
      <c r="D42" s="10" t="s">
        <v>59</v>
      </c>
      <c r="E42" s="3"/>
      <c r="F42" s="12">
        <f t="shared" si="2"/>
        <v>8</v>
      </c>
      <c r="G42" s="13">
        <v>5</v>
      </c>
      <c r="H42" s="14">
        <f t="shared" si="3"/>
        <v>62.5</v>
      </c>
      <c r="I42" s="13">
        <v>3</v>
      </c>
      <c r="J42" s="14">
        <f t="shared" si="0"/>
        <v>37.5</v>
      </c>
      <c r="K42" s="13">
        <v>0</v>
      </c>
      <c r="L42" s="14">
        <f t="shared" si="1"/>
        <v>0</v>
      </c>
    </row>
    <row r="43" spans="1:12" ht="23.1" customHeight="1">
      <c r="A43" s="101"/>
      <c r="B43" s="101"/>
      <c r="C43" s="5"/>
      <c r="D43" s="10" t="s">
        <v>100</v>
      </c>
      <c r="E43" s="3"/>
      <c r="F43" s="12">
        <f t="shared" si="2"/>
        <v>38</v>
      </c>
      <c r="G43" s="13">
        <v>6</v>
      </c>
      <c r="H43" s="14">
        <f t="shared" si="3"/>
        <v>15.789473684210526</v>
      </c>
      <c r="I43" s="13">
        <v>30</v>
      </c>
      <c r="J43" s="14">
        <f t="shared" si="0"/>
        <v>78.94736842105263</v>
      </c>
      <c r="K43" s="13">
        <v>2</v>
      </c>
      <c r="L43" s="14">
        <f>IF(K43=0,0,K43/$F43*100)</f>
        <v>5.2631578947368416</v>
      </c>
    </row>
    <row r="44" spans="1:12" ht="23.1" customHeight="1">
      <c r="A44" s="101"/>
      <c r="B44" s="101"/>
      <c r="C44" s="5"/>
      <c r="D44" s="10" t="s">
        <v>101</v>
      </c>
      <c r="E44" s="3"/>
      <c r="F44" s="12">
        <f t="shared" si="2"/>
        <v>184</v>
      </c>
      <c r="G44" s="13">
        <v>37</v>
      </c>
      <c r="H44" s="14">
        <f t="shared" si="3"/>
        <v>20.108695652173914</v>
      </c>
      <c r="I44" s="13">
        <v>144</v>
      </c>
      <c r="J44" s="14">
        <f t="shared" si="0"/>
        <v>78.260869565217391</v>
      </c>
      <c r="K44" s="13">
        <v>3</v>
      </c>
      <c r="L44" s="14">
        <f t="shared" ref="L44:L53" si="4">IF(K44=0,0,K44/$F44*100)</f>
        <v>1.6304347826086956</v>
      </c>
    </row>
    <row r="45" spans="1:12" ht="23.1" customHeight="1">
      <c r="A45" s="101"/>
      <c r="B45" s="101"/>
      <c r="C45" s="5"/>
      <c r="D45" s="10" t="s">
        <v>102</v>
      </c>
      <c r="E45" s="3"/>
      <c r="F45" s="12">
        <f t="shared" si="2"/>
        <v>22</v>
      </c>
      <c r="G45" s="13">
        <v>8</v>
      </c>
      <c r="H45" s="14">
        <f t="shared" si="3"/>
        <v>36.363636363636367</v>
      </c>
      <c r="I45" s="13">
        <v>14</v>
      </c>
      <c r="J45" s="14">
        <f t="shared" si="0"/>
        <v>63.636363636363633</v>
      </c>
      <c r="K45" s="13">
        <v>0</v>
      </c>
      <c r="L45" s="14">
        <f t="shared" si="4"/>
        <v>0</v>
      </c>
    </row>
    <row r="46" spans="1:12" ht="23.1" customHeight="1">
      <c r="A46" s="101"/>
      <c r="B46" s="101"/>
      <c r="C46" s="5"/>
      <c r="D46" s="10" t="s">
        <v>103</v>
      </c>
      <c r="E46" s="3"/>
      <c r="F46" s="12">
        <f t="shared" si="2"/>
        <v>12</v>
      </c>
      <c r="G46" s="13">
        <v>0</v>
      </c>
      <c r="H46" s="14">
        <f t="shared" si="3"/>
        <v>0</v>
      </c>
      <c r="I46" s="13">
        <v>12</v>
      </c>
      <c r="J46" s="14">
        <f t="shared" si="0"/>
        <v>100</v>
      </c>
      <c r="K46" s="13">
        <v>0</v>
      </c>
      <c r="L46" s="14">
        <f t="shared" si="4"/>
        <v>0</v>
      </c>
    </row>
    <row r="47" spans="1:12" ht="24" customHeight="1">
      <c r="A47" s="101"/>
      <c r="B47" s="101"/>
      <c r="C47" s="5"/>
      <c r="D47" s="11" t="s">
        <v>104</v>
      </c>
      <c r="E47" s="3"/>
      <c r="F47" s="12">
        <f t="shared" si="2"/>
        <v>16</v>
      </c>
      <c r="G47" s="13">
        <v>1</v>
      </c>
      <c r="H47" s="14">
        <f t="shared" si="3"/>
        <v>6.25</v>
      </c>
      <c r="I47" s="13">
        <v>15</v>
      </c>
      <c r="J47" s="14">
        <f t="shared" si="0"/>
        <v>93.75</v>
      </c>
      <c r="K47" s="13">
        <v>0</v>
      </c>
      <c r="L47" s="14">
        <f t="shared" si="4"/>
        <v>0</v>
      </c>
    </row>
    <row r="48" spans="1:12" ht="23.1" customHeight="1">
      <c r="A48" s="101"/>
      <c r="B48" s="101"/>
      <c r="C48" s="5"/>
      <c r="D48" s="10" t="s">
        <v>105</v>
      </c>
      <c r="E48" s="3"/>
      <c r="F48" s="12">
        <f t="shared" si="2"/>
        <v>47</v>
      </c>
      <c r="G48" s="13">
        <v>9</v>
      </c>
      <c r="H48" s="14">
        <f t="shared" si="3"/>
        <v>19.148936170212767</v>
      </c>
      <c r="I48" s="13">
        <v>34</v>
      </c>
      <c r="J48" s="14">
        <f t="shared" si="0"/>
        <v>72.340425531914903</v>
      </c>
      <c r="K48" s="13">
        <v>4</v>
      </c>
      <c r="L48" s="14">
        <f t="shared" si="4"/>
        <v>8.5106382978723403</v>
      </c>
    </row>
    <row r="49" spans="1:12" ht="23.1" customHeight="1">
      <c r="A49" s="101"/>
      <c r="B49" s="101"/>
      <c r="C49" s="5"/>
      <c r="D49" s="10" t="s">
        <v>106</v>
      </c>
      <c r="E49" s="3"/>
      <c r="F49" s="12">
        <f t="shared" si="2"/>
        <v>17</v>
      </c>
      <c r="G49" s="13">
        <v>7</v>
      </c>
      <c r="H49" s="14">
        <f t="shared" si="3"/>
        <v>41.17647058823529</v>
      </c>
      <c r="I49" s="13">
        <v>10</v>
      </c>
      <c r="J49" s="14">
        <f t="shared" si="0"/>
        <v>58.82352941176471</v>
      </c>
      <c r="K49" s="13">
        <v>0</v>
      </c>
      <c r="L49" s="14">
        <f t="shared" si="4"/>
        <v>0</v>
      </c>
    </row>
    <row r="50" spans="1:12" ht="23.1" customHeight="1">
      <c r="A50" s="101"/>
      <c r="B50" s="101"/>
      <c r="C50" s="5"/>
      <c r="D50" s="10" t="s">
        <v>107</v>
      </c>
      <c r="E50" s="3"/>
      <c r="F50" s="12">
        <f t="shared" si="2"/>
        <v>40</v>
      </c>
      <c r="G50" s="13">
        <v>15</v>
      </c>
      <c r="H50" s="14">
        <f t="shared" si="3"/>
        <v>37.5</v>
      </c>
      <c r="I50" s="13">
        <v>25</v>
      </c>
      <c r="J50" s="14">
        <f t="shared" si="0"/>
        <v>62.5</v>
      </c>
      <c r="K50" s="13">
        <v>0</v>
      </c>
      <c r="L50" s="14">
        <f t="shared" si="4"/>
        <v>0</v>
      </c>
    </row>
    <row r="51" spans="1:12" ht="23.1" customHeight="1">
      <c r="A51" s="101"/>
      <c r="B51" s="101"/>
      <c r="C51" s="5"/>
      <c r="D51" s="10" t="s">
        <v>108</v>
      </c>
      <c r="E51" s="3"/>
      <c r="F51" s="12">
        <f t="shared" si="2"/>
        <v>134</v>
      </c>
      <c r="G51" s="13">
        <v>75</v>
      </c>
      <c r="H51" s="14">
        <f t="shared" si="3"/>
        <v>55.970149253731336</v>
      </c>
      <c r="I51" s="13">
        <v>59</v>
      </c>
      <c r="J51" s="14">
        <f t="shared" si="0"/>
        <v>44.029850746268657</v>
      </c>
      <c r="K51" s="13">
        <v>0</v>
      </c>
      <c r="L51" s="14">
        <f t="shared" si="4"/>
        <v>0</v>
      </c>
    </row>
    <row r="52" spans="1:12" ht="23.1" customHeight="1">
      <c r="A52" s="101"/>
      <c r="B52" s="101"/>
      <c r="C52" s="5"/>
      <c r="D52" s="10" t="s">
        <v>60</v>
      </c>
      <c r="E52" s="3"/>
      <c r="F52" s="12">
        <f t="shared" si="2"/>
        <v>19</v>
      </c>
      <c r="G52" s="13">
        <v>7</v>
      </c>
      <c r="H52" s="14">
        <f t="shared" si="3"/>
        <v>36.84210526315789</v>
      </c>
      <c r="I52" s="13">
        <v>12</v>
      </c>
      <c r="J52" s="14">
        <f t="shared" si="0"/>
        <v>63.157894736842103</v>
      </c>
      <c r="K52" s="13">
        <v>0</v>
      </c>
      <c r="L52" s="14">
        <f t="shared" si="4"/>
        <v>0</v>
      </c>
    </row>
    <row r="53" spans="1:12" ht="24" customHeight="1">
      <c r="A53" s="102"/>
      <c r="B53" s="102"/>
      <c r="C53" s="5"/>
      <c r="D53" s="11" t="s">
        <v>91</v>
      </c>
      <c r="E53" s="3"/>
      <c r="F53" s="12">
        <f t="shared" si="2"/>
        <v>62</v>
      </c>
      <c r="G53" s="13">
        <v>13</v>
      </c>
      <c r="H53" s="14">
        <f t="shared" si="3"/>
        <v>20.967741935483872</v>
      </c>
      <c r="I53" s="13">
        <v>49</v>
      </c>
      <c r="J53" s="14">
        <f t="shared" si="0"/>
        <v>79.032258064516128</v>
      </c>
      <c r="K53" s="13">
        <v>0</v>
      </c>
      <c r="L53" s="14">
        <f t="shared" si="4"/>
        <v>0</v>
      </c>
    </row>
    <row r="55" spans="1:12" ht="12.75" customHeight="1"/>
    <row r="56" spans="1:12">
      <c r="D56" s="18"/>
    </row>
    <row r="66" spans="4:4">
      <c r="D66" s="18"/>
    </row>
    <row r="70" spans="4:4">
      <c r="D70" s="18"/>
    </row>
    <row r="74" spans="4:4">
      <c r="D74" s="18"/>
    </row>
    <row r="76" spans="4:4">
      <c r="D76" s="18"/>
    </row>
    <row r="78" spans="4:4">
      <c r="D78" s="18"/>
    </row>
    <row r="80" spans="4:4">
      <c r="D80" s="18"/>
    </row>
    <row r="82" spans="4:4" ht="13.5" customHeight="1">
      <c r="D82" s="19"/>
    </row>
    <row r="83" spans="4:4" ht="13.5" customHeight="1"/>
    <row r="84" spans="4:4">
      <c r="D84" s="18"/>
    </row>
    <row r="86" spans="4:4">
      <c r="D86" s="18"/>
    </row>
    <row r="88" spans="4:4">
      <c r="D88" s="18"/>
    </row>
    <row r="90" spans="4:4">
      <c r="D90" s="18"/>
    </row>
    <row r="94" spans="4:4" ht="12.75" customHeight="1"/>
    <row r="95" spans="4:4" ht="12.75" customHeight="1"/>
  </sheetData>
  <mergeCells count="21">
    <mergeCell ref="L5:L6"/>
    <mergeCell ref="B9:E9"/>
    <mergeCell ref="A7:E7"/>
    <mergeCell ref="G3:H4"/>
    <mergeCell ref="K3:L4"/>
    <mergeCell ref="G5:G6"/>
    <mergeCell ref="K5:K6"/>
    <mergeCell ref="J5:J6"/>
    <mergeCell ref="I5:I6"/>
    <mergeCell ref="I3:J4"/>
    <mergeCell ref="H5:H6"/>
    <mergeCell ref="A13:A53"/>
    <mergeCell ref="B13:B37"/>
    <mergeCell ref="B38:B53"/>
    <mergeCell ref="F3:F6"/>
    <mergeCell ref="B12:E12"/>
    <mergeCell ref="B11:E11"/>
    <mergeCell ref="B10:E10"/>
    <mergeCell ref="A8:A12"/>
    <mergeCell ref="A3:E6"/>
    <mergeCell ref="B8:E8"/>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J7 F38 H38:I38 J38 H13:J13 K7:K53"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101"/>
  <sheetViews>
    <sheetView view="pageBreakPreview" zoomScaleNormal="100" zoomScaleSheetLayoutView="100" workbookViewId="0"/>
  </sheetViews>
  <sheetFormatPr defaultRowHeight="13.5"/>
  <cols>
    <col min="1" max="2" width="2.625" style="4" customWidth="1"/>
    <col min="3" max="3" width="1.375" style="4" customWidth="1"/>
    <col min="4" max="4" width="26.625" style="4" customWidth="1"/>
    <col min="5" max="5" width="1.375" style="4" customWidth="1"/>
    <col min="6" max="12" width="11.625" style="2" customWidth="1"/>
    <col min="13" max="16384" width="9" style="2"/>
  </cols>
  <sheetData>
    <row r="1" spans="1:13" ht="14.25">
      <c r="A1" s="17" t="s">
        <v>351</v>
      </c>
    </row>
    <row r="2" spans="1:13">
      <c r="L2" s="1" t="s">
        <v>253</v>
      </c>
    </row>
    <row r="3" spans="1:13" ht="12" customHeight="1">
      <c r="A3" s="159" t="s">
        <v>67</v>
      </c>
      <c r="B3" s="160"/>
      <c r="C3" s="160"/>
      <c r="D3" s="160"/>
      <c r="E3" s="161"/>
      <c r="F3" s="121" t="s">
        <v>161</v>
      </c>
      <c r="G3" s="190" t="s">
        <v>157</v>
      </c>
      <c r="H3" s="188"/>
      <c r="I3" s="188"/>
      <c r="J3" s="188"/>
      <c r="K3" s="188"/>
      <c r="L3" s="189"/>
    </row>
    <row r="4" spans="1:13" ht="12" customHeight="1">
      <c r="A4" s="162"/>
      <c r="B4" s="163"/>
      <c r="C4" s="163"/>
      <c r="D4" s="163"/>
      <c r="E4" s="164"/>
      <c r="F4" s="92"/>
      <c r="G4" s="191"/>
      <c r="H4" s="95" t="s">
        <v>158</v>
      </c>
      <c r="I4" s="25"/>
      <c r="J4" s="25"/>
      <c r="K4" s="26"/>
      <c r="L4" s="185" t="s">
        <v>160</v>
      </c>
    </row>
    <row r="5" spans="1:13" ht="48" customHeight="1">
      <c r="A5" s="162"/>
      <c r="B5" s="163"/>
      <c r="C5" s="163"/>
      <c r="D5" s="163"/>
      <c r="E5" s="164"/>
      <c r="F5" s="92"/>
      <c r="G5" s="191"/>
      <c r="H5" s="193"/>
      <c r="I5" s="185" t="s">
        <v>156</v>
      </c>
      <c r="J5" s="185" t="s">
        <v>241</v>
      </c>
      <c r="K5" s="185" t="s">
        <v>159</v>
      </c>
      <c r="L5" s="186"/>
    </row>
    <row r="6" spans="1:13" ht="30.75" customHeight="1">
      <c r="A6" s="165"/>
      <c r="B6" s="166"/>
      <c r="C6" s="166"/>
      <c r="D6" s="166"/>
      <c r="E6" s="167"/>
      <c r="F6" s="99"/>
      <c r="G6" s="192"/>
      <c r="H6" s="96"/>
      <c r="I6" s="187"/>
      <c r="J6" s="187"/>
      <c r="K6" s="187"/>
      <c r="L6" s="187"/>
    </row>
    <row r="7" spans="1:13" ht="12" customHeight="1">
      <c r="A7" s="112" t="s">
        <v>68</v>
      </c>
      <c r="B7" s="113"/>
      <c r="C7" s="113"/>
      <c r="D7" s="113"/>
      <c r="E7" s="114"/>
      <c r="F7" s="16">
        <f t="shared" ref="F7:K7" si="0">SUM(F10,F12,F14,F16,F18)</f>
        <v>305</v>
      </c>
      <c r="G7" s="16">
        <f t="shared" si="0"/>
        <v>909</v>
      </c>
      <c r="H7" s="16">
        <f t="shared" si="0"/>
        <v>890</v>
      </c>
      <c r="I7" s="16">
        <f t="shared" si="0"/>
        <v>14</v>
      </c>
      <c r="J7" s="16">
        <f t="shared" si="0"/>
        <v>44</v>
      </c>
      <c r="K7" s="16">
        <f t="shared" si="0"/>
        <v>832</v>
      </c>
      <c r="L7" s="16">
        <f>SUM(L10,L12,L14,L16,L18)</f>
        <v>19</v>
      </c>
    </row>
    <row r="8" spans="1:13" ht="12" customHeight="1">
      <c r="A8" s="115"/>
      <c r="B8" s="116"/>
      <c r="C8" s="116"/>
      <c r="D8" s="116"/>
      <c r="E8" s="117"/>
      <c r="F8" s="51" t="s">
        <v>242</v>
      </c>
      <c r="G8" s="39">
        <f t="shared" ref="G8:L8" si="1">IF(G7=0,0,G7/$G7)</f>
        <v>1</v>
      </c>
      <c r="H8" s="39">
        <f>IF(H7=0,0,H7/$G7)</f>
        <v>0.9790979097909791</v>
      </c>
      <c r="I8" s="39">
        <f>IF(I7=0,0,I7/$G7)</f>
        <v>1.5401540154015401E-2</v>
      </c>
      <c r="J8" s="39">
        <f>IF(J7=0,0,J7/$G7)</f>
        <v>4.8404840484048403E-2</v>
      </c>
      <c r="K8" s="39">
        <f t="shared" si="1"/>
        <v>0.91529152915291534</v>
      </c>
      <c r="L8" s="39">
        <f t="shared" si="1"/>
        <v>2.0902090209020903E-2</v>
      </c>
      <c r="M8" s="40"/>
    </row>
    <row r="9" spans="1:13" ht="12" customHeight="1">
      <c r="A9" s="115"/>
      <c r="B9" s="116"/>
      <c r="C9" s="116"/>
      <c r="D9" s="116"/>
      <c r="E9" s="117"/>
      <c r="F9" s="51" t="s">
        <v>242</v>
      </c>
      <c r="G9" s="44" t="s">
        <v>243</v>
      </c>
      <c r="H9" s="37">
        <f>IF(H7=0,0,H7/$H7)</f>
        <v>1</v>
      </c>
      <c r="I9" s="37">
        <f>IF(I7=0,0,I7/$H7)</f>
        <v>1.5730337078651686E-2</v>
      </c>
      <c r="J9" s="37">
        <f>IF(J7=0,0,J7/$H7)</f>
        <v>4.9438202247191011E-2</v>
      </c>
      <c r="K9" s="37">
        <f>IF(K7=0,0,K7/$H7)</f>
        <v>0.93483146067415734</v>
      </c>
      <c r="L9" s="44" t="s">
        <v>227</v>
      </c>
      <c r="M9" s="40"/>
    </row>
    <row r="10" spans="1:13" ht="12" customHeight="1">
      <c r="A10" s="103" t="s">
        <v>55</v>
      </c>
      <c r="B10" s="168" t="s">
        <v>92</v>
      </c>
      <c r="C10" s="169"/>
      <c r="D10" s="169"/>
      <c r="E10" s="170"/>
      <c r="F10" s="16">
        <v>38</v>
      </c>
      <c r="G10" s="16">
        <v>49</v>
      </c>
      <c r="H10" s="16">
        <v>43</v>
      </c>
      <c r="I10" s="16">
        <v>0</v>
      </c>
      <c r="J10" s="16">
        <v>10</v>
      </c>
      <c r="K10" s="16">
        <v>33</v>
      </c>
      <c r="L10" s="16">
        <v>6</v>
      </c>
    </row>
    <row r="11" spans="1:13" ht="12" customHeight="1">
      <c r="A11" s="104"/>
      <c r="B11" s="171"/>
      <c r="C11" s="172"/>
      <c r="D11" s="172"/>
      <c r="E11" s="173"/>
      <c r="F11" s="36"/>
      <c r="G11" s="37">
        <f t="shared" ref="G11:L11" si="2">IF(G10=0,0,G10/$G10)</f>
        <v>1</v>
      </c>
      <c r="H11" s="37">
        <f t="shared" si="2"/>
        <v>0.87755102040816324</v>
      </c>
      <c r="I11" s="37">
        <f t="shared" si="2"/>
        <v>0</v>
      </c>
      <c r="J11" s="37">
        <f t="shared" si="2"/>
        <v>0.20408163265306123</v>
      </c>
      <c r="K11" s="37">
        <f t="shared" si="2"/>
        <v>0.67346938775510201</v>
      </c>
      <c r="L11" s="37">
        <f t="shared" si="2"/>
        <v>0.12244897959183673</v>
      </c>
    </row>
    <row r="12" spans="1:13" ht="12" customHeight="1">
      <c r="A12" s="104"/>
      <c r="B12" s="168" t="s">
        <v>93</v>
      </c>
      <c r="C12" s="169"/>
      <c r="D12" s="169"/>
      <c r="E12" s="170"/>
      <c r="F12" s="16">
        <v>34</v>
      </c>
      <c r="G12" s="16">
        <v>58</v>
      </c>
      <c r="H12" s="16">
        <v>56</v>
      </c>
      <c r="I12" s="16">
        <v>4</v>
      </c>
      <c r="J12" s="16">
        <v>5</v>
      </c>
      <c r="K12" s="16">
        <v>47</v>
      </c>
      <c r="L12" s="16">
        <v>2</v>
      </c>
    </row>
    <row r="13" spans="1:13" ht="12" customHeight="1">
      <c r="A13" s="104"/>
      <c r="B13" s="171"/>
      <c r="C13" s="172"/>
      <c r="D13" s="172"/>
      <c r="E13" s="173"/>
      <c r="F13" s="36"/>
      <c r="G13" s="37">
        <f t="shared" ref="G13:L13" si="3">IF(G12=0,0,G12/$G12)</f>
        <v>1</v>
      </c>
      <c r="H13" s="37">
        <f t="shared" si="3"/>
        <v>0.96551724137931039</v>
      </c>
      <c r="I13" s="37">
        <f t="shared" si="3"/>
        <v>6.8965517241379309E-2</v>
      </c>
      <c r="J13" s="37">
        <f t="shared" si="3"/>
        <v>8.6206896551724144E-2</v>
      </c>
      <c r="K13" s="37">
        <f t="shared" si="3"/>
        <v>0.81034482758620685</v>
      </c>
      <c r="L13" s="37">
        <f t="shared" si="3"/>
        <v>3.4482758620689655E-2</v>
      </c>
    </row>
    <row r="14" spans="1:13" ht="12" customHeight="1">
      <c r="A14" s="104"/>
      <c r="B14" s="168" t="s">
        <v>94</v>
      </c>
      <c r="C14" s="169"/>
      <c r="D14" s="169"/>
      <c r="E14" s="170"/>
      <c r="F14" s="16">
        <v>100</v>
      </c>
      <c r="G14" s="16">
        <v>264</v>
      </c>
      <c r="H14" s="16">
        <v>264</v>
      </c>
      <c r="I14" s="16">
        <v>5</v>
      </c>
      <c r="J14" s="16">
        <v>8</v>
      </c>
      <c r="K14" s="16">
        <v>251</v>
      </c>
      <c r="L14" s="16">
        <v>0</v>
      </c>
    </row>
    <row r="15" spans="1:13" ht="12" customHeight="1">
      <c r="A15" s="104"/>
      <c r="B15" s="171"/>
      <c r="C15" s="172"/>
      <c r="D15" s="172"/>
      <c r="E15" s="173"/>
      <c r="F15" s="36"/>
      <c r="G15" s="37">
        <f t="shared" ref="G15:L15" si="4">IF(G14=0,0,G14/$G14)</f>
        <v>1</v>
      </c>
      <c r="H15" s="37">
        <f t="shared" si="4"/>
        <v>1</v>
      </c>
      <c r="I15" s="37">
        <f t="shared" si="4"/>
        <v>1.893939393939394E-2</v>
      </c>
      <c r="J15" s="37">
        <f t="shared" si="4"/>
        <v>3.0303030303030304E-2</v>
      </c>
      <c r="K15" s="37">
        <f t="shared" si="4"/>
        <v>0.9507575757575758</v>
      </c>
      <c r="L15" s="37">
        <f t="shared" si="4"/>
        <v>0</v>
      </c>
    </row>
    <row r="16" spans="1:13" ht="12" customHeight="1">
      <c r="A16" s="104"/>
      <c r="B16" s="168" t="s">
        <v>95</v>
      </c>
      <c r="C16" s="169"/>
      <c r="D16" s="169"/>
      <c r="E16" s="170"/>
      <c r="F16" s="16">
        <v>41</v>
      </c>
      <c r="G16" s="16">
        <v>143</v>
      </c>
      <c r="H16" s="16">
        <v>143</v>
      </c>
      <c r="I16" s="16">
        <v>2</v>
      </c>
      <c r="J16" s="16">
        <v>4</v>
      </c>
      <c r="K16" s="16">
        <v>137</v>
      </c>
      <c r="L16" s="16">
        <v>0</v>
      </c>
    </row>
    <row r="17" spans="1:12" ht="12" customHeight="1">
      <c r="A17" s="104"/>
      <c r="B17" s="171"/>
      <c r="C17" s="172"/>
      <c r="D17" s="172"/>
      <c r="E17" s="173"/>
      <c r="F17" s="36"/>
      <c r="G17" s="37">
        <f t="shared" ref="G17:L17" si="5">IF(G16=0,0,G16/$G16)</f>
        <v>1</v>
      </c>
      <c r="H17" s="37">
        <f t="shared" si="5"/>
        <v>1</v>
      </c>
      <c r="I17" s="37">
        <f t="shared" si="5"/>
        <v>1.3986013986013986E-2</v>
      </c>
      <c r="J17" s="37">
        <f t="shared" si="5"/>
        <v>2.7972027972027972E-2</v>
      </c>
      <c r="K17" s="37">
        <f t="shared" si="5"/>
        <v>0.95804195804195802</v>
      </c>
      <c r="L17" s="37">
        <f t="shared" si="5"/>
        <v>0</v>
      </c>
    </row>
    <row r="18" spans="1:12" ht="12" customHeight="1">
      <c r="A18" s="104"/>
      <c r="B18" s="168" t="s">
        <v>96</v>
      </c>
      <c r="C18" s="169"/>
      <c r="D18" s="169"/>
      <c r="E18" s="170"/>
      <c r="F18" s="16">
        <v>92</v>
      </c>
      <c r="G18" s="16">
        <v>395</v>
      </c>
      <c r="H18" s="16">
        <v>384</v>
      </c>
      <c r="I18" s="16">
        <v>3</v>
      </c>
      <c r="J18" s="16">
        <v>17</v>
      </c>
      <c r="K18" s="16">
        <v>364</v>
      </c>
      <c r="L18" s="16">
        <v>11</v>
      </c>
    </row>
    <row r="19" spans="1:12" ht="12" customHeight="1">
      <c r="A19" s="105"/>
      <c r="B19" s="171"/>
      <c r="C19" s="172"/>
      <c r="D19" s="172"/>
      <c r="E19" s="173"/>
      <c r="F19" s="36"/>
      <c r="G19" s="37">
        <f t="shared" ref="G19:L19" si="6">IF(G18=0,0,G18/$G18)</f>
        <v>1</v>
      </c>
      <c r="H19" s="37">
        <f t="shared" si="6"/>
        <v>0.97215189873417718</v>
      </c>
      <c r="I19" s="37">
        <f t="shared" si="6"/>
        <v>7.5949367088607592E-3</v>
      </c>
      <c r="J19" s="37">
        <f t="shared" si="6"/>
        <v>4.3037974683544304E-2</v>
      </c>
      <c r="K19" s="37">
        <f t="shared" si="6"/>
        <v>0.92151898734177218</v>
      </c>
      <c r="L19" s="37">
        <f t="shared" si="6"/>
        <v>2.7848101265822784E-2</v>
      </c>
    </row>
    <row r="20" spans="1:12" ht="12" customHeight="1">
      <c r="A20" s="100" t="s">
        <v>61</v>
      </c>
      <c r="B20" s="100" t="s">
        <v>62</v>
      </c>
      <c r="C20" s="8"/>
      <c r="D20" s="174" t="s">
        <v>56</v>
      </c>
      <c r="E20" s="9"/>
      <c r="F20" s="16">
        <v>109</v>
      </c>
      <c r="G20" s="16">
        <f t="shared" ref="G20:L20" si="7">SUM(G68,G66,G64,G62,G60,G58,G56,G54,G52,G50,G48,G46,G44,G42,G40,G38,G36,G34,G32,G30,G28,G26,G24,G22)</f>
        <v>269</v>
      </c>
      <c r="H20" s="16">
        <f>SUM(H68,H66,H64,H62,H60,H58,H56,H54,H52,H50,H48,H46,H44,H42,H40,H38,H36,H34,H32,H30,H28,H26,H24,H22)</f>
        <v>265</v>
      </c>
      <c r="I20" s="16">
        <f t="shared" si="7"/>
        <v>7</v>
      </c>
      <c r="J20" s="16">
        <f t="shared" si="7"/>
        <v>11</v>
      </c>
      <c r="K20" s="16">
        <f t="shared" si="7"/>
        <v>247</v>
      </c>
      <c r="L20" s="16">
        <f t="shared" si="7"/>
        <v>4</v>
      </c>
    </row>
    <row r="21" spans="1:12" ht="12" customHeight="1">
      <c r="A21" s="101"/>
      <c r="B21" s="101"/>
      <c r="C21" s="6"/>
      <c r="D21" s="175"/>
      <c r="E21" s="7"/>
      <c r="F21" s="36"/>
      <c r="G21" s="37">
        <f t="shared" ref="G21:L21" si="8">IF(G20=0,0,G20/$G20)</f>
        <v>1</v>
      </c>
      <c r="H21" s="37">
        <f t="shared" si="8"/>
        <v>0.98513011152416352</v>
      </c>
      <c r="I21" s="37">
        <f t="shared" si="8"/>
        <v>2.6022304832713755E-2</v>
      </c>
      <c r="J21" s="37">
        <f t="shared" si="8"/>
        <v>4.0892193308550186E-2</v>
      </c>
      <c r="K21" s="37">
        <f t="shared" si="8"/>
        <v>0.91821561338289959</v>
      </c>
      <c r="L21" s="37">
        <f t="shared" si="8"/>
        <v>1.4869888475836431E-2</v>
      </c>
    </row>
    <row r="22" spans="1:12" ht="12" customHeight="1">
      <c r="A22" s="101"/>
      <c r="B22" s="101"/>
      <c r="C22" s="8"/>
      <c r="D22" s="174" t="s">
        <v>69</v>
      </c>
      <c r="E22" s="9"/>
      <c r="F22" s="16">
        <v>16</v>
      </c>
      <c r="G22" s="16">
        <v>38</v>
      </c>
      <c r="H22" s="16">
        <v>38</v>
      </c>
      <c r="I22" s="16">
        <v>0</v>
      </c>
      <c r="J22" s="16">
        <v>0</v>
      </c>
      <c r="K22" s="16">
        <v>38</v>
      </c>
      <c r="L22" s="16">
        <v>0</v>
      </c>
    </row>
    <row r="23" spans="1:12" ht="12" customHeight="1">
      <c r="A23" s="101"/>
      <c r="B23" s="101"/>
      <c r="C23" s="6"/>
      <c r="D23" s="175"/>
      <c r="E23" s="7"/>
      <c r="F23" s="36"/>
      <c r="G23" s="37">
        <f t="shared" ref="G23:L23" si="9">IF(G22=0,0,G22/$G22)</f>
        <v>1</v>
      </c>
      <c r="H23" s="37">
        <f t="shared" si="9"/>
        <v>1</v>
      </c>
      <c r="I23" s="37">
        <f t="shared" si="9"/>
        <v>0</v>
      </c>
      <c r="J23" s="37">
        <f t="shared" si="9"/>
        <v>0</v>
      </c>
      <c r="K23" s="37">
        <f t="shared" si="9"/>
        <v>1</v>
      </c>
      <c r="L23" s="37">
        <f t="shared" si="9"/>
        <v>0</v>
      </c>
    </row>
    <row r="24" spans="1:12" ht="12" customHeight="1">
      <c r="A24" s="101"/>
      <c r="B24" s="101"/>
      <c r="C24" s="8"/>
      <c r="D24" s="174" t="s">
        <v>70</v>
      </c>
      <c r="E24" s="9"/>
      <c r="F24" s="16">
        <v>2</v>
      </c>
      <c r="G24" s="16">
        <v>2</v>
      </c>
      <c r="H24" s="16">
        <v>2</v>
      </c>
      <c r="I24" s="16">
        <v>0</v>
      </c>
      <c r="J24" s="16">
        <v>0</v>
      </c>
      <c r="K24" s="16">
        <v>2</v>
      </c>
      <c r="L24" s="16">
        <v>0</v>
      </c>
    </row>
    <row r="25" spans="1:12" ht="12" customHeight="1">
      <c r="A25" s="101"/>
      <c r="B25" s="101"/>
      <c r="C25" s="6"/>
      <c r="D25" s="175"/>
      <c r="E25" s="7"/>
      <c r="F25" s="36"/>
      <c r="G25" s="37">
        <f t="shared" ref="G25:L25" si="10">IF(G24=0,0,G24/$G24)</f>
        <v>1</v>
      </c>
      <c r="H25" s="37">
        <f t="shared" si="10"/>
        <v>1</v>
      </c>
      <c r="I25" s="37">
        <f t="shared" si="10"/>
        <v>0</v>
      </c>
      <c r="J25" s="37">
        <f t="shared" si="10"/>
        <v>0</v>
      </c>
      <c r="K25" s="37">
        <f t="shared" si="10"/>
        <v>1</v>
      </c>
      <c r="L25" s="37">
        <f t="shared" si="10"/>
        <v>0</v>
      </c>
    </row>
    <row r="26" spans="1:12" ht="12" customHeight="1">
      <c r="A26" s="101"/>
      <c r="B26" s="101"/>
      <c r="C26" s="8"/>
      <c r="D26" s="174" t="s">
        <v>71</v>
      </c>
      <c r="E26" s="9"/>
      <c r="F26" s="16">
        <v>7</v>
      </c>
      <c r="G26" s="16">
        <v>15</v>
      </c>
      <c r="H26" s="16">
        <v>15</v>
      </c>
      <c r="I26" s="16">
        <v>0</v>
      </c>
      <c r="J26" s="16">
        <v>1</v>
      </c>
      <c r="K26" s="16">
        <v>14</v>
      </c>
      <c r="L26" s="16">
        <v>0</v>
      </c>
    </row>
    <row r="27" spans="1:12" ht="12" customHeight="1">
      <c r="A27" s="101"/>
      <c r="B27" s="101"/>
      <c r="C27" s="6"/>
      <c r="D27" s="175"/>
      <c r="E27" s="7"/>
      <c r="F27" s="36"/>
      <c r="G27" s="37">
        <f t="shared" ref="G27:L27" si="11">IF(G26=0,0,G26/$G26)</f>
        <v>1</v>
      </c>
      <c r="H27" s="37">
        <f t="shared" si="11"/>
        <v>1</v>
      </c>
      <c r="I27" s="37">
        <f t="shared" si="11"/>
        <v>0</v>
      </c>
      <c r="J27" s="37">
        <f t="shared" si="11"/>
        <v>6.6666666666666666E-2</v>
      </c>
      <c r="K27" s="37">
        <f t="shared" si="11"/>
        <v>0.93333333333333335</v>
      </c>
      <c r="L27" s="37">
        <f t="shared" si="11"/>
        <v>0</v>
      </c>
    </row>
    <row r="28" spans="1:12" ht="12" customHeight="1">
      <c r="A28" s="101"/>
      <c r="B28" s="101"/>
      <c r="C28" s="8"/>
      <c r="D28" s="174" t="s">
        <v>57</v>
      </c>
      <c r="E28" s="9"/>
      <c r="F28" s="16">
        <v>0</v>
      </c>
      <c r="G28" s="16">
        <v>0</v>
      </c>
      <c r="H28" s="16">
        <v>0</v>
      </c>
      <c r="I28" s="16">
        <v>0</v>
      </c>
      <c r="J28" s="16">
        <v>0</v>
      </c>
      <c r="K28" s="16">
        <v>0</v>
      </c>
      <c r="L28" s="16">
        <v>0</v>
      </c>
    </row>
    <row r="29" spans="1:12" ht="12" customHeight="1">
      <c r="A29" s="101"/>
      <c r="B29" s="101"/>
      <c r="C29" s="6"/>
      <c r="D29" s="175"/>
      <c r="E29" s="7"/>
      <c r="F29" s="36"/>
      <c r="G29" s="37">
        <f t="shared" ref="G29:L29" si="12">IF(G28=0,0,G28/$G28)</f>
        <v>0</v>
      </c>
      <c r="H29" s="37">
        <f t="shared" si="12"/>
        <v>0</v>
      </c>
      <c r="I29" s="37">
        <f t="shared" si="12"/>
        <v>0</v>
      </c>
      <c r="J29" s="37">
        <f t="shared" si="12"/>
        <v>0</v>
      </c>
      <c r="K29" s="37">
        <f t="shared" si="12"/>
        <v>0</v>
      </c>
      <c r="L29" s="37">
        <f t="shared" si="12"/>
        <v>0</v>
      </c>
    </row>
    <row r="30" spans="1:12" ht="12" customHeight="1">
      <c r="A30" s="101"/>
      <c r="B30" s="101"/>
      <c r="C30" s="8"/>
      <c r="D30" s="174" t="s">
        <v>72</v>
      </c>
      <c r="E30" s="9"/>
      <c r="F30" s="16">
        <v>3</v>
      </c>
      <c r="G30" s="16">
        <v>4</v>
      </c>
      <c r="H30" s="16">
        <v>4</v>
      </c>
      <c r="I30" s="16">
        <v>1</v>
      </c>
      <c r="J30" s="16">
        <v>0</v>
      </c>
      <c r="K30" s="16">
        <v>3</v>
      </c>
      <c r="L30" s="16">
        <v>0</v>
      </c>
    </row>
    <row r="31" spans="1:12" ht="12" customHeight="1">
      <c r="A31" s="101"/>
      <c r="B31" s="101"/>
      <c r="C31" s="6"/>
      <c r="D31" s="175"/>
      <c r="E31" s="7"/>
      <c r="F31" s="36"/>
      <c r="G31" s="37">
        <f t="shared" ref="G31:L31" si="13">IF(G30=0,0,G30/$G30)</f>
        <v>1</v>
      </c>
      <c r="H31" s="37">
        <f t="shared" si="13"/>
        <v>1</v>
      </c>
      <c r="I31" s="37">
        <f t="shared" si="13"/>
        <v>0.25</v>
      </c>
      <c r="J31" s="37">
        <f t="shared" si="13"/>
        <v>0</v>
      </c>
      <c r="K31" s="37">
        <f t="shared" si="13"/>
        <v>0.75</v>
      </c>
      <c r="L31" s="37">
        <f t="shared" si="13"/>
        <v>0</v>
      </c>
    </row>
    <row r="32" spans="1:12" ht="12" customHeight="1">
      <c r="A32" s="101"/>
      <c r="B32" s="101"/>
      <c r="C32" s="8"/>
      <c r="D32" s="174" t="s">
        <v>73</v>
      </c>
      <c r="E32" s="9"/>
      <c r="F32" s="16">
        <v>1</v>
      </c>
      <c r="G32" s="16">
        <v>4</v>
      </c>
      <c r="H32" s="16">
        <v>1</v>
      </c>
      <c r="I32" s="16">
        <v>0</v>
      </c>
      <c r="J32" s="16">
        <v>1</v>
      </c>
      <c r="K32" s="16">
        <v>0</v>
      </c>
      <c r="L32" s="16">
        <v>3</v>
      </c>
    </row>
    <row r="33" spans="1:12" ht="12" customHeight="1">
      <c r="A33" s="101"/>
      <c r="B33" s="101"/>
      <c r="C33" s="6"/>
      <c r="D33" s="175"/>
      <c r="E33" s="7"/>
      <c r="F33" s="36"/>
      <c r="G33" s="37">
        <f t="shared" ref="G33:L33" si="14">IF(G32=0,0,G32/$G32)</f>
        <v>1</v>
      </c>
      <c r="H33" s="37">
        <f t="shared" si="14"/>
        <v>0.25</v>
      </c>
      <c r="I33" s="37">
        <f t="shared" si="14"/>
        <v>0</v>
      </c>
      <c r="J33" s="37">
        <f t="shared" si="14"/>
        <v>0.25</v>
      </c>
      <c r="K33" s="37">
        <f t="shared" si="14"/>
        <v>0</v>
      </c>
      <c r="L33" s="37">
        <f t="shared" si="14"/>
        <v>0.75</v>
      </c>
    </row>
    <row r="34" spans="1:12" ht="12" customHeight="1">
      <c r="A34" s="101"/>
      <c r="B34" s="101"/>
      <c r="C34" s="8"/>
      <c r="D34" s="174" t="s">
        <v>74</v>
      </c>
      <c r="E34" s="9"/>
      <c r="F34" s="16">
        <v>4</v>
      </c>
      <c r="G34" s="16">
        <v>6</v>
      </c>
      <c r="H34" s="16">
        <v>6</v>
      </c>
      <c r="I34" s="16">
        <v>0</v>
      </c>
      <c r="J34" s="16">
        <v>0</v>
      </c>
      <c r="K34" s="16">
        <v>6</v>
      </c>
      <c r="L34" s="16">
        <v>0</v>
      </c>
    </row>
    <row r="35" spans="1:12" ht="12" customHeight="1">
      <c r="A35" s="101"/>
      <c r="B35" s="101"/>
      <c r="C35" s="6"/>
      <c r="D35" s="175"/>
      <c r="E35" s="7"/>
      <c r="F35" s="36"/>
      <c r="G35" s="37">
        <f t="shared" ref="G35:L35" si="15">IF(G34=0,0,G34/$G34)</f>
        <v>1</v>
      </c>
      <c r="H35" s="37">
        <f t="shared" si="15"/>
        <v>1</v>
      </c>
      <c r="I35" s="37">
        <f t="shared" si="15"/>
        <v>0</v>
      </c>
      <c r="J35" s="37">
        <f t="shared" si="15"/>
        <v>0</v>
      </c>
      <c r="K35" s="37">
        <f t="shared" si="15"/>
        <v>1</v>
      </c>
      <c r="L35" s="37">
        <f t="shared" si="15"/>
        <v>0</v>
      </c>
    </row>
    <row r="36" spans="1:12" ht="12" customHeight="1">
      <c r="A36" s="101"/>
      <c r="B36" s="101"/>
      <c r="C36" s="8"/>
      <c r="D36" s="174" t="s">
        <v>75</v>
      </c>
      <c r="E36" s="9"/>
      <c r="F36" s="16">
        <v>7</v>
      </c>
      <c r="G36" s="16">
        <v>30</v>
      </c>
      <c r="H36" s="16">
        <v>30</v>
      </c>
      <c r="I36" s="16">
        <v>0</v>
      </c>
      <c r="J36" s="16">
        <v>0</v>
      </c>
      <c r="K36" s="16">
        <v>30</v>
      </c>
      <c r="L36" s="16">
        <v>0</v>
      </c>
    </row>
    <row r="37" spans="1:12" ht="12" customHeight="1">
      <c r="A37" s="101"/>
      <c r="B37" s="101"/>
      <c r="C37" s="6"/>
      <c r="D37" s="175"/>
      <c r="E37" s="7"/>
      <c r="F37" s="36"/>
      <c r="G37" s="37">
        <f t="shared" ref="G37:L37" si="16">IF(G36=0,0,G36/$G36)</f>
        <v>1</v>
      </c>
      <c r="H37" s="37">
        <f t="shared" si="16"/>
        <v>1</v>
      </c>
      <c r="I37" s="37">
        <f t="shared" si="16"/>
        <v>0</v>
      </c>
      <c r="J37" s="37">
        <f t="shared" si="16"/>
        <v>0</v>
      </c>
      <c r="K37" s="37">
        <f t="shared" si="16"/>
        <v>1</v>
      </c>
      <c r="L37" s="37">
        <f t="shared" si="16"/>
        <v>0</v>
      </c>
    </row>
    <row r="38" spans="1:12" ht="12" customHeight="1">
      <c r="A38" s="101"/>
      <c r="B38" s="101"/>
      <c r="C38" s="8"/>
      <c r="D38" s="174" t="s">
        <v>76</v>
      </c>
      <c r="E38" s="9"/>
      <c r="F38" s="16">
        <v>0</v>
      </c>
      <c r="G38" s="16">
        <v>0</v>
      </c>
      <c r="H38" s="16">
        <v>0</v>
      </c>
      <c r="I38" s="16">
        <v>0</v>
      </c>
      <c r="J38" s="16">
        <v>0</v>
      </c>
      <c r="K38" s="16">
        <v>0</v>
      </c>
      <c r="L38" s="16">
        <v>0</v>
      </c>
    </row>
    <row r="39" spans="1:12" ht="12" customHeight="1">
      <c r="A39" s="101"/>
      <c r="B39" s="101"/>
      <c r="C39" s="6"/>
      <c r="D39" s="175"/>
      <c r="E39" s="7"/>
      <c r="F39" s="36"/>
      <c r="G39" s="37">
        <f t="shared" ref="G39:L39" si="17">IF(G38=0,0,G38/$G38)</f>
        <v>0</v>
      </c>
      <c r="H39" s="37">
        <f t="shared" si="17"/>
        <v>0</v>
      </c>
      <c r="I39" s="37">
        <f t="shared" si="17"/>
        <v>0</v>
      </c>
      <c r="J39" s="37">
        <f t="shared" si="17"/>
        <v>0</v>
      </c>
      <c r="K39" s="37">
        <f t="shared" si="17"/>
        <v>0</v>
      </c>
      <c r="L39" s="37">
        <f t="shared" si="17"/>
        <v>0</v>
      </c>
    </row>
    <row r="40" spans="1:12" ht="12" customHeight="1">
      <c r="A40" s="101"/>
      <c r="B40" s="101"/>
      <c r="C40" s="8"/>
      <c r="D40" s="174" t="s">
        <v>98</v>
      </c>
      <c r="E40" s="9"/>
      <c r="F40" s="16">
        <v>6</v>
      </c>
      <c r="G40" s="16">
        <v>16</v>
      </c>
      <c r="H40" s="16">
        <v>16</v>
      </c>
      <c r="I40" s="16">
        <v>4</v>
      </c>
      <c r="J40" s="16">
        <v>2</v>
      </c>
      <c r="K40" s="16">
        <v>10</v>
      </c>
      <c r="L40" s="16">
        <v>0</v>
      </c>
    </row>
    <row r="41" spans="1:12" ht="12" customHeight="1">
      <c r="A41" s="101"/>
      <c r="B41" s="101"/>
      <c r="C41" s="6"/>
      <c r="D41" s="175"/>
      <c r="E41" s="7"/>
      <c r="F41" s="36"/>
      <c r="G41" s="37">
        <f t="shared" ref="G41:L41" si="18">IF(G40=0,0,G40/$G40)</f>
        <v>1</v>
      </c>
      <c r="H41" s="37">
        <f t="shared" si="18"/>
        <v>1</v>
      </c>
      <c r="I41" s="37">
        <f t="shared" si="18"/>
        <v>0.25</v>
      </c>
      <c r="J41" s="37">
        <f t="shared" si="18"/>
        <v>0.125</v>
      </c>
      <c r="K41" s="37">
        <f t="shared" si="18"/>
        <v>0.625</v>
      </c>
      <c r="L41" s="37">
        <f t="shared" si="18"/>
        <v>0</v>
      </c>
    </row>
    <row r="42" spans="1:12" ht="12" customHeight="1">
      <c r="A42" s="101"/>
      <c r="B42" s="101"/>
      <c r="C42" s="8"/>
      <c r="D42" s="174" t="s">
        <v>99</v>
      </c>
      <c r="E42" s="9"/>
      <c r="F42" s="16">
        <v>0</v>
      </c>
      <c r="G42" s="16">
        <v>0</v>
      </c>
      <c r="H42" s="16">
        <v>0</v>
      </c>
      <c r="I42" s="16">
        <v>0</v>
      </c>
      <c r="J42" s="16">
        <v>0</v>
      </c>
      <c r="K42" s="16">
        <v>0</v>
      </c>
      <c r="L42" s="16">
        <v>0</v>
      </c>
    </row>
    <row r="43" spans="1:12" ht="12" customHeight="1">
      <c r="A43" s="101"/>
      <c r="B43" s="101"/>
      <c r="C43" s="6"/>
      <c r="D43" s="175"/>
      <c r="E43" s="7"/>
      <c r="F43" s="36"/>
      <c r="G43" s="37">
        <f t="shared" ref="G43:L43" si="19">IF(G42=0,0,G42/$G42)</f>
        <v>0</v>
      </c>
      <c r="H43" s="37">
        <f t="shared" si="19"/>
        <v>0</v>
      </c>
      <c r="I43" s="37">
        <f t="shared" si="19"/>
        <v>0</v>
      </c>
      <c r="J43" s="37">
        <f t="shared" si="19"/>
        <v>0</v>
      </c>
      <c r="K43" s="37">
        <f t="shared" si="19"/>
        <v>0</v>
      </c>
      <c r="L43" s="37">
        <f t="shared" si="19"/>
        <v>0</v>
      </c>
    </row>
    <row r="44" spans="1:12" ht="12" customHeight="1">
      <c r="A44" s="101"/>
      <c r="B44" s="101"/>
      <c r="C44" s="8"/>
      <c r="D44" s="174" t="s">
        <v>100</v>
      </c>
      <c r="E44" s="9"/>
      <c r="F44" s="16">
        <v>0</v>
      </c>
      <c r="G44" s="16">
        <v>0</v>
      </c>
      <c r="H44" s="16">
        <v>0</v>
      </c>
      <c r="I44" s="16">
        <v>0</v>
      </c>
      <c r="J44" s="16">
        <v>0</v>
      </c>
      <c r="K44" s="16">
        <v>0</v>
      </c>
      <c r="L44" s="16">
        <v>0</v>
      </c>
    </row>
    <row r="45" spans="1:12" ht="12" customHeight="1">
      <c r="A45" s="101"/>
      <c r="B45" s="101"/>
      <c r="C45" s="6"/>
      <c r="D45" s="175"/>
      <c r="E45" s="7"/>
      <c r="F45" s="36"/>
      <c r="G45" s="37">
        <f t="shared" ref="G45:L45" si="20">IF(G44=0,0,G44/$G44)</f>
        <v>0</v>
      </c>
      <c r="H45" s="37">
        <f t="shared" si="20"/>
        <v>0</v>
      </c>
      <c r="I45" s="37">
        <f t="shared" si="20"/>
        <v>0</v>
      </c>
      <c r="J45" s="37">
        <f t="shared" si="20"/>
        <v>0</v>
      </c>
      <c r="K45" s="37">
        <f t="shared" si="20"/>
        <v>0</v>
      </c>
      <c r="L45" s="37">
        <f t="shared" si="20"/>
        <v>0</v>
      </c>
    </row>
    <row r="46" spans="1:12" ht="12" customHeight="1">
      <c r="A46" s="101"/>
      <c r="B46" s="101"/>
      <c r="C46" s="8"/>
      <c r="D46" s="174" t="s">
        <v>102</v>
      </c>
      <c r="E46" s="9"/>
      <c r="F46" s="16">
        <v>2</v>
      </c>
      <c r="G46" s="16">
        <v>6</v>
      </c>
      <c r="H46" s="16">
        <v>6</v>
      </c>
      <c r="I46" s="16">
        <v>0</v>
      </c>
      <c r="J46" s="16">
        <v>0</v>
      </c>
      <c r="K46" s="16">
        <v>6</v>
      </c>
      <c r="L46" s="16">
        <v>0</v>
      </c>
    </row>
    <row r="47" spans="1:12" ht="12" customHeight="1">
      <c r="A47" s="101"/>
      <c r="B47" s="101"/>
      <c r="C47" s="6"/>
      <c r="D47" s="175"/>
      <c r="E47" s="7"/>
      <c r="F47" s="36"/>
      <c r="G47" s="37">
        <f t="shared" ref="G47:L47" si="21">IF(G46=0,0,G46/$G46)</f>
        <v>1</v>
      </c>
      <c r="H47" s="37">
        <f t="shared" si="21"/>
        <v>1</v>
      </c>
      <c r="I47" s="37">
        <f t="shared" si="21"/>
        <v>0</v>
      </c>
      <c r="J47" s="37">
        <f t="shared" si="21"/>
        <v>0</v>
      </c>
      <c r="K47" s="37">
        <f t="shared" si="21"/>
        <v>1</v>
      </c>
      <c r="L47" s="37">
        <f t="shared" si="21"/>
        <v>0</v>
      </c>
    </row>
    <row r="48" spans="1:12" ht="11.25" customHeight="1">
      <c r="A48" s="101"/>
      <c r="B48" s="101"/>
      <c r="C48" s="8"/>
      <c r="D48" s="176" t="s">
        <v>104</v>
      </c>
      <c r="E48" s="9"/>
      <c r="F48" s="16">
        <v>1</v>
      </c>
      <c r="G48" s="16">
        <v>2</v>
      </c>
      <c r="H48" s="16">
        <v>2</v>
      </c>
      <c r="I48" s="16">
        <v>0</v>
      </c>
      <c r="J48" s="16">
        <v>0</v>
      </c>
      <c r="K48" s="16">
        <v>2</v>
      </c>
      <c r="L48" s="16">
        <v>0</v>
      </c>
    </row>
    <row r="49" spans="1:12" ht="12" customHeight="1">
      <c r="A49" s="101"/>
      <c r="B49" s="101"/>
      <c r="C49" s="6"/>
      <c r="D49" s="175"/>
      <c r="E49" s="7"/>
      <c r="F49" s="36"/>
      <c r="G49" s="37">
        <f t="shared" ref="G49:L49" si="22">IF(G48=0,0,G48/$G48)</f>
        <v>1</v>
      </c>
      <c r="H49" s="37">
        <f t="shared" si="22"/>
        <v>1</v>
      </c>
      <c r="I49" s="37">
        <f t="shared" si="22"/>
        <v>0</v>
      </c>
      <c r="J49" s="37">
        <f t="shared" si="22"/>
        <v>0</v>
      </c>
      <c r="K49" s="37">
        <f t="shared" si="22"/>
        <v>1</v>
      </c>
      <c r="L49" s="37">
        <f t="shared" si="22"/>
        <v>0</v>
      </c>
    </row>
    <row r="50" spans="1:12" ht="12" customHeight="1">
      <c r="A50" s="101"/>
      <c r="B50" s="101"/>
      <c r="C50" s="8"/>
      <c r="D50" s="174" t="s">
        <v>106</v>
      </c>
      <c r="E50" s="9"/>
      <c r="F50" s="16">
        <v>1</v>
      </c>
      <c r="G50" s="16">
        <v>1</v>
      </c>
      <c r="H50" s="16">
        <v>1</v>
      </c>
      <c r="I50" s="16">
        <v>0</v>
      </c>
      <c r="J50" s="16">
        <v>0</v>
      </c>
      <c r="K50" s="16">
        <v>1</v>
      </c>
      <c r="L50" s="16">
        <v>0</v>
      </c>
    </row>
    <row r="51" spans="1:12" ht="12" customHeight="1">
      <c r="A51" s="101"/>
      <c r="B51" s="101"/>
      <c r="C51" s="6"/>
      <c r="D51" s="175"/>
      <c r="E51" s="7"/>
      <c r="F51" s="36"/>
      <c r="G51" s="37">
        <f t="shared" ref="G51:L51" si="23">IF(G50=0,0,G50/$G50)</f>
        <v>1</v>
      </c>
      <c r="H51" s="37">
        <f t="shared" si="23"/>
        <v>1</v>
      </c>
      <c r="I51" s="37">
        <f t="shared" si="23"/>
        <v>0</v>
      </c>
      <c r="J51" s="37">
        <f t="shared" si="23"/>
        <v>0</v>
      </c>
      <c r="K51" s="37">
        <f t="shared" si="23"/>
        <v>1</v>
      </c>
      <c r="L51" s="37">
        <f t="shared" si="23"/>
        <v>0</v>
      </c>
    </row>
    <row r="52" spans="1:12" ht="12" customHeight="1">
      <c r="A52" s="101"/>
      <c r="B52" s="101"/>
      <c r="C52" s="8"/>
      <c r="D52" s="174" t="s">
        <v>108</v>
      </c>
      <c r="E52" s="9"/>
      <c r="F52" s="16">
        <v>4</v>
      </c>
      <c r="G52" s="16">
        <v>5</v>
      </c>
      <c r="H52" s="16">
        <v>5</v>
      </c>
      <c r="I52" s="16">
        <v>0</v>
      </c>
      <c r="J52" s="16">
        <v>0</v>
      </c>
      <c r="K52" s="16">
        <v>5</v>
      </c>
      <c r="L52" s="16">
        <v>0</v>
      </c>
    </row>
    <row r="53" spans="1:12" ht="12" customHeight="1">
      <c r="A53" s="101"/>
      <c r="B53" s="101"/>
      <c r="C53" s="6"/>
      <c r="D53" s="175"/>
      <c r="E53" s="7"/>
      <c r="F53" s="36"/>
      <c r="G53" s="37">
        <f t="shared" ref="G53:L53" si="24">IF(G52=0,0,G52/$G52)</f>
        <v>1</v>
      </c>
      <c r="H53" s="37">
        <f t="shared" si="24"/>
        <v>1</v>
      </c>
      <c r="I53" s="37">
        <f t="shared" si="24"/>
        <v>0</v>
      </c>
      <c r="J53" s="37">
        <f t="shared" si="24"/>
        <v>0</v>
      </c>
      <c r="K53" s="37">
        <f t="shared" si="24"/>
        <v>1</v>
      </c>
      <c r="L53" s="37">
        <f t="shared" si="24"/>
        <v>0</v>
      </c>
    </row>
    <row r="54" spans="1:12" ht="12" customHeight="1">
      <c r="A54" s="101"/>
      <c r="B54" s="101"/>
      <c r="C54" s="8"/>
      <c r="D54" s="174" t="s">
        <v>83</v>
      </c>
      <c r="E54" s="9"/>
      <c r="F54" s="16">
        <v>1</v>
      </c>
      <c r="G54" s="16">
        <v>5</v>
      </c>
      <c r="H54" s="16">
        <v>5</v>
      </c>
      <c r="I54" s="16">
        <v>0</v>
      </c>
      <c r="J54" s="16">
        <v>1</v>
      </c>
      <c r="K54" s="16">
        <v>4</v>
      </c>
      <c r="L54" s="16">
        <v>0</v>
      </c>
    </row>
    <row r="55" spans="1:12" ht="12" customHeight="1">
      <c r="A55" s="101"/>
      <c r="B55" s="101"/>
      <c r="C55" s="6"/>
      <c r="D55" s="175"/>
      <c r="E55" s="7"/>
      <c r="F55" s="36"/>
      <c r="G55" s="37">
        <f t="shared" ref="G55:L55" si="25">IF(G54=0,0,G54/$G54)</f>
        <v>1</v>
      </c>
      <c r="H55" s="37">
        <f t="shared" si="25"/>
        <v>1</v>
      </c>
      <c r="I55" s="37">
        <f t="shared" si="25"/>
        <v>0</v>
      </c>
      <c r="J55" s="37">
        <f t="shared" si="25"/>
        <v>0.2</v>
      </c>
      <c r="K55" s="37">
        <f t="shared" si="25"/>
        <v>0.8</v>
      </c>
      <c r="L55" s="37">
        <f t="shared" si="25"/>
        <v>0</v>
      </c>
    </row>
    <row r="56" spans="1:12" ht="12" customHeight="1">
      <c r="A56" s="101"/>
      <c r="B56" s="101"/>
      <c r="C56" s="8"/>
      <c r="D56" s="174" t="s">
        <v>84</v>
      </c>
      <c r="E56" s="9"/>
      <c r="F56" s="16">
        <v>14</v>
      </c>
      <c r="G56" s="16">
        <v>30</v>
      </c>
      <c r="H56" s="16">
        <v>30</v>
      </c>
      <c r="I56" s="16">
        <v>0</v>
      </c>
      <c r="J56" s="16">
        <v>2</v>
      </c>
      <c r="K56" s="16">
        <v>28</v>
      </c>
      <c r="L56" s="16">
        <v>0</v>
      </c>
    </row>
    <row r="57" spans="1:12" ht="12" customHeight="1">
      <c r="A57" s="101"/>
      <c r="B57" s="101"/>
      <c r="C57" s="6"/>
      <c r="D57" s="175"/>
      <c r="E57" s="7"/>
      <c r="F57" s="36"/>
      <c r="G57" s="37">
        <f t="shared" ref="G57:L57" si="26">IF(G56=0,0,G56/$G56)</f>
        <v>1</v>
      </c>
      <c r="H57" s="37">
        <f t="shared" si="26"/>
        <v>1</v>
      </c>
      <c r="I57" s="37">
        <f t="shared" si="26"/>
        <v>0</v>
      </c>
      <c r="J57" s="37">
        <f t="shared" si="26"/>
        <v>6.6666666666666666E-2</v>
      </c>
      <c r="K57" s="37">
        <f t="shared" si="26"/>
        <v>0.93333333333333335</v>
      </c>
      <c r="L57" s="37">
        <f t="shared" si="26"/>
        <v>0</v>
      </c>
    </row>
    <row r="58" spans="1:12" ht="12" customHeight="1">
      <c r="A58" s="101"/>
      <c r="B58" s="101"/>
      <c r="C58" s="8"/>
      <c r="D58" s="174" t="s">
        <v>85</v>
      </c>
      <c r="E58" s="9"/>
      <c r="F58" s="16">
        <v>6</v>
      </c>
      <c r="G58" s="16">
        <v>34</v>
      </c>
      <c r="H58" s="16">
        <v>34</v>
      </c>
      <c r="I58" s="16">
        <v>2</v>
      </c>
      <c r="J58" s="16">
        <v>2</v>
      </c>
      <c r="K58" s="16">
        <v>30</v>
      </c>
      <c r="L58" s="16">
        <v>0</v>
      </c>
    </row>
    <row r="59" spans="1:12" ht="12" customHeight="1">
      <c r="A59" s="101"/>
      <c r="B59" s="101"/>
      <c r="C59" s="6"/>
      <c r="D59" s="175"/>
      <c r="E59" s="7"/>
      <c r="F59" s="36"/>
      <c r="G59" s="37">
        <f t="shared" ref="G59:L59" si="27">IF(G58=0,0,G58/$G58)</f>
        <v>1</v>
      </c>
      <c r="H59" s="37">
        <f t="shared" si="27"/>
        <v>1</v>
      </c>
      <c r="I59" s="37">
        <f t="shared" si="27"/>
        <v>5.8823529411764705E-2</v>
      </c>
      <c r="J59" s="37">
        <f t="shared" si="27"/>
        <v>5.8823529411764705E-2</v>
      </c>
      <c r="K59" s="37">
        <f t="shared" si="27"/>
        <v>0.88235294117647056</v>
      </c>
      <c r="L59" s="37">
        <f t="shared" si="27"/>
        <v>0</v>
      </c>
    </row>
    <row r="60" spans="1:12" ht="12.75" customHeight="1">
      <c r="A60" s="101"/>
      <c r="B60" s="101"/>
      <c r="C60" s="8"/>
      <c r="D60" s="174" t="s">
        <v>90</v>
      </c>
      <c r="E60" s="9"/>
      <c r="F60" s="16">
        <v>17</v>
      </c>
      <c r="G60" s="16">
        <v>34</v>
      </c>
      <c r="H60" s="16">
        <v>33</v>
      </c>
      <c r="I60" s="16">
        <v>0</v>
      </c>
      <c r="J60" s="16">
        <v>2</v>
      </c>
      <c r="K60" s="16">
        <v>31</v>
      </c>
      <c r="L60" s="16">
        <v>1</v>
      </c>
    </row>
    <row r="61" spans="1:12" ht="12.75" customHeight="1">
      <c r="A61" s="101"/>
      <c r="B61" s="101"/>
      <c r="C61" s="6"/>
      <c r="D61" s="175"/>
      <c r="E61" s="7"/>
      <c r="F61" s="36"/>
      <c r="G61" s="37">
        <f t="shared" ref="G61:L61" si="28">IF(G60=0,0,G60/$G60)</f>
        <v>1</v>
      </c>
      <c r="H61" s="37">
        <f t="shared" si="28"/>
        <v>0.97058823529411764</v>
      </c>
      <c r="I61" s="37">
        <f t="shared" si="28"/>
        <v>0</v>
      </c>
      <c r="J61" s="37">
        <f t="shared" si="28"/>
        <v>5.8823529411764705E-2</v>
      </c>
      <c r="K61" s="37">
        <f t="shared" si="28"/>
        <v>0.91176470588235292</v>
      </c>
      <c r="L61" s="37">
        <f t="shared" si="28"/>
        <v>2.9411764705882353E-2</v>
      </c>
    </row>
    <row r="62" spans="1:12" ht="12" customHeight="1">
      <c r="A62" s="101"/>
      <c r="B62" s="101"/>
      <c r="C62" s="8"/>
      <c r="D62" s="174" t="s">
        <v>97</v>
      </c>
      <c r="E62" s="9"/>
      <c r="F62" s="16">
        <v>6</v>
      </c>
      <c r="G62" s="16">
        <v>15</v>
      </c>
      <c r="H62" s="16">
        <v>15</v>
      </c>
      <c r="I62" s="16">
        <v>0</v>
      </c>
      <c r="J62" s="16">
        <v>0</v>
      </c>
      <c r="K62" s="16">
        <v>15</v>
      </c>
      <c r="L62" s="16">
        <v>0</v>
      </c>
    </row>
    <row r="63" spans="1:12" ht="12" customHeight="1">
      <c r="A63" s="101"/>
      <c r="B63" s="101"/>
      <c r="C63" s="6"/>
      <c r="D63" s="175"/>
      <c r="E63" s="7"/>
      <c r="F63" s="36"/>
      <c r="G63" s="37">
        <f t="shared" ref="G63:L63" si="29">IF(G62=0,0,G62/$G62)</f>
        <v>1</v>
      </c>
      <c r="H63" s="37">
        <f t="shared" si="29"/>
        <v>1</v>
      </c>
      <c r="I63" s="37">
        <f t="shared" si="29"/>
        <v>0</v>
      </c>
      <c r="J63" s="37">
        <f t="shared" si="29"/>
        <v>0</v>
      </c>
      <c r="K63" s="37">
        <f t="shared" si="29"/>
        <v>1</v>
      </c>
      <c r="L63" s="37">
        <f t="shared" si="29"/>
        <v>0</v>
      </c>
    </row>
    <row r="64" spans="1:12" ht="12" customHeight="1">
      <c r="A64" s="101"/>
      <c r="B64" s="101"/>
      <c r="C64" s="8"/>
      <c r="D64" s="174" t="s">
        <v>86</v>
      </c>
      <c r="E64" s="9"/>
      <c r="F64" s="16">
        <v>4</v>
      </c>
      <c r="G64" s="16">
        <v>10</v>
      </c>
      <c r="H64" s="16">
        <v>10</v>
      </c>
      <c r="I64" s="16">
        <v>0</v>
      </c>
      <c r="J64" s="16">
        <v>0</v>
      </c>
      <c r="K64" s="16">
        <v>10</v>
      </c>
      <c r="L64" s="16">
        <v>0</v>
      </c>
    </row>
    <row r="65" spans="1:12" ht="12" customHeight="1">
      <c r="A65" s="101"/>
      <c r="B65" s="101"/>
      <c r="C65" s="6"/>
      <c r="D65" s="175"/>
      <c r="E65" s="7"/>
      <c r="F65" s="36"/>
      <c r="G65" s="37">
        <f t="shared" ref="G65:L65" si="30">IF(G64=0,0,G64/$G64)</f>
        <v>1</v>
      </c>
      <c r="H65" s="37">
        <f t="shared" si="30"/>
        <v>1</v>
      </c>
      <c r="I65" s="37">
        <f t="shared" si="30"/>
        <v>0</v>
      </c>
      <c r="J65" s="37">
        <f t="shared" si="30"/>
        <v>0</v>
      </c>
      <c r="K65" s="37">
        <f t="shared" si="30"/>
        <v>1</v>
      </c>
      <c r="L65" s="37">
        <f t="shared" si="30"/>
        <v>0</v>
      </c>
    </row>
    <row r="66" spans="1:12" ht="12" customHeight="1">
      <c r="A66" s="101"/>
      <c r="B66" s="101"/>
      <c r="C66" s="8"/>
      <c r="D66" s="174" t="s">
        <v>87</v>
      </c>
      <c r="E66" s="9"/>
      <c r="F66" s="16">
        <v>5</v>
      </c>
      <c r="G66" s="16">
        <v>8</v>
      </c>
      <c r="H66" s="16">
        <v>8</v>
      </c>
      <c r="I66" s="16">
        <v>0</v>
      </c>
      <c r="J66" s="16">
        <v>0</v>
      </c>
      <c r="K66" s="16">
        <v>8</v>
      </c>
      <c r="L66" s="16">
        <v>0</v>
      </c>
    </row>
    <row r="67" spans="1:12" ht="12" customHeight="1">
      <c r="A67" s="101"/>
      <c r="B67" s="101"/>
      <c r="C67" s="6"/>
      <c r="D67" s="175"/>
      <c r="E67" s="7"/>
      <c r="F67" s="36"/>
      <c r="G67" s="37">
        <f t="shared" ref="G67:L67" si="31">IF(G66=0,0,G66/$G66)</f>
        <v>1</v>
      </c>
      <c r="H67" s="37">
        <f t="shared" si="31"/>
        <v>1</v>
      </c>
      <c r="I67" s="37">
        <f t="shared" si="31"/>
        <v>0</v>
      </c>
      <c r="J67" s="37">
        <f t="shared" si="31"/>
        <v>0</v>
      </c>
      <c r="K67" s="37">
        <f t="shared" si="31"/>
        <v>1</v>
      </c>
      <c r="L67" s="37">
        <f t="shared" si="31"/>
        <v>0</v>
      </c>
    </row>
    <row r="68" spans="1:12" ht="12" customHeight="1">
      <c r="A68" s="101"/>
      <c r="B68" s="101"/>
      <c r="C68" s="8"/>
      <c r="D68" s="174" t="s">
        <v>88</v>
      </c>
      <c r="E68" s="9"/>
      <c r="F68" s="16">
        <v>2</v>
      </c>
      <c r="G68" s="16">
        <v>4</v>
      </c>
      <c r="H68" s="16">
        <v>4</v>
      </c>
      <c r="I68" s="16">
        <v>0</v>
      </c>
      <c r="J68" s="16">
        <v>0</v>
      </c>
      <c r="K68" s="16">
        <v>4</v>
      </c>
      <c r="L68" s="16">
        <v>0</v>
      </c>
    </row>
    <row r="69" spans="1:12" ht="12" customHeight="1">
      <c r="A69" s="101"/>
      <c r="B69" s="102"/>
      <c r="C69" s="6"/>
      <c r="D69" s="175"/>
      <c r="E69" s="7"/>
      <c r="F69" s="36"/>
      <c r="G69" s="37">
        <f t="shared" ref="G69:L69" si="32">IF(G68=0,0,G68/$G68)</f>
        <v>1</v>
      </c>
      <c r="H69" s="37">
        <f t="shared" si="32"/>
        <v>1</v>
      </c>
      <c r="I69" s="37">
        <f t="shared" si="32"/>
        <v>0</v>
      </c>
      <c r="J69" s="37">
        <f t="shared" si="32"/>
        <v>0</v>
      </c>
      <c r="K69" s="37">
        <f t="shared" si="32"/>
        <v>1</v>
      </c>
      <c r="L69" s="37">
        <f t="shared" si="32"/>
        <v>0</v>
      </c>
    </row>
    <row r="70" spans="1:12" ht="12" customHeight="1">
      <c r="A70" s="101"/>
      <c r="B70" s="100" t="s">
        <v>63</v>
      </c>
      <c r="C70" s="8"/>
      <c r="D70" s="174" t="s">
        <v>56</v>
      </c>
      <c r="E70" s="9"/>
      <c r="F70" s="16">
        <v>196</v>
      </c>
      <c r="G70" s="16">
        <f t="shared" ref="G70:L70" si="33">SUM(G72,G74,G76,G78,G80,G82,G84,G86,G88,G90,G92,G94,G96,G98,G100)</f>
        <v>640</v>
      </c>
      <c r="H70" s="16">
        <f t="shared" si="33"/>
        <v>625</v>
      </c>
      <c r="I70" s="16">
        <f>SUM(I72,I74,I76,I78,I80,I82,I84,I86,I88,I90,I92,I94,I96,I98,I100)</f>
        <v>7</v>
      </c>
      <c r="J70" s="16">
        <f t="shared" si="33"/>
        <v>33</v>
      </c>
      <c r="K70" s="16">
        <f t="shared" si="33"/>
        <v>585</v>
      </c>
      <c r="L70" s="16">
        <f t="shared" si="33"/>
        <v>15</v>
      </c>
    </row>
    <row r="71" spans="1:12" ht="12" customHeight="1">
      <c r="A71" s="101"/>
      <c r="B71" s="101"/>
      <c r="C71" s="6"/>
      <c r="D71" s="175"/>
      <c r="E71" s="7"/>
      <c r="F71" s="36"/>
      <c r="G71" s="37">
        <f t="shared" ref="G71:L71" si="34">IF(G70=0,0,G70/$G70)</f>
        <v>1</v>
      </c>
      <c r="H71" s="37">
        <f t="shared" si="34"/>
        <v>0.9765625</v>
      </c>
      <c r="I71" s="37">
        <f t="shared" si="34"/>
        <v>1.0937499999999999E-2</v>
      </c>
      <c r="J71" s="37">
        <f t="shared" si="34"/>
        <v>5.1562499999999997E-2</v>
      </c>
      <c r="K71" s="37">
        <f t="shared" si="34"/>
        <v>0.9140625</v>
      </c>
      <c r="L71" s="37">
        <f t="shared" si="34"/>
        <v>2.34375E-2</v>
      </c>
    </row>
    <row r="72" spans="1:12" ht="12" customHeight="1">
      <c r="A72" s="101"/>
      <c r="B72" s="101"/>
      <c r="C72" s="8"/>
      <c r="D72" s="174" t="s">
        <v>109</v>
      </c>
      <c r="E72" s="9"/>
      <c r="F72" s="16">
        <v>0</v>
      </c>
      <c r="G72" s="16">
        <v>0</v>
      </c>
      <c r="H72" s="16">
        <v>0</v>
      </c>
      <c r="I72" s="16">
        <v>0</v>
      </c>
      <c r="J72" s="16">
        <v>0</v>
      </c>
      <c r="K72" s="16">
        <v>0</v>
      </c>
      <c r="L72" s="16">
        <v>0</v>
      </c>
    </row>
    <row r="73" spans="1:12" ht="12" customHeight="1">
      <c r="A73" s="101"/>
      <c r="B73" s="101"/>
      <c r="C73" s="6"/>
      <c r="D73" s="175"/>
      <c r="E73" s="7"/>
      <c r="F73" s="36"/>
      <c r="G73" s="37">
        <f t="shared" ref="G73:L73" si="35">IF(G72=0,0,G72/$G72)</f>
        <v>0</v>
      </c>
      <c r="H73" s="37">
        <f t="shared" si="35"/>
        <v>0</v>
      </c>
      <c r="I73" s="37">
        <f t="shared" si="35"/>
        <v>0</v>
      </c>
      <c r="J73" s="37">
        <f t="shared" si="35"/>
        <v>0</v>
      </c>
      <c r="K73" s="37">
        <f t="shared" si="35"/>
        <v>0</v>
      </c>
      <c r="L73" s="37">
        <f t="shared" si="35"/>
        <v>0</v>
      </c>
    </row>
    <row r="74" spans="1:12" ht="12" customHeight="1">
      <c r="A74" s="101"/>
      <c r="B74" s="101"/>
      <c r="C74" s="8"/>
      <c r="D74" s="174" t="s">
        <v>58</v>
      </c>
      <c r="E74" s="9"/>
      <c r="F74" s="16">
        <v>9</v>
      </c>
      <c r="G74" s="16">
        <v>10</v>
      </c>
      <c r="H74" s="16">
        <v>10</v>
      </c>
      <c r="I74" s="16">
        <v>0</v>
      </c>
      <c r="J74" s="16">
        <v>1</v>
      </c>
      <c r="K74" s="16">
        <v>9</v>
      </c>
      <c r="L74" s="16">
        <v>0</v>
      </c>
    </row>
    <row r="75" spans="1:12" ht="12" customHeight="1">
      <c r="A75" s="101"/>
      <c r="B75" s="101"/>
      <c r="C75" s="6"/>
      <c r="D75" s="175"/>
      <c r="E75" s="7"/>
      <c r="F75" s="36"/>
      <c r="G75" s="37">
        <f t="shared" ref="G75:L75" si="36">IF(G74=0,0,G74/$G74)</f>
        <v>1</v>
      </c>
      <c r="H75" s="37">
        <f t="shared" si="36"/>
        <v>1</v>
      </c>
      <c r="I75" s="37">
        <f t="shared" si="36"/>
        <v>0</v>
      </c>
      <c r="J75" s="37">
        <f t="shared" si="36"/>
        <v>0.1</v>
      </c>
      <c r="K75" s="37">
        <f t="shared" si="36"/>
        <v>0.9</v>
      </c>
      <c r="L75" s="37">
        <f t="shared" si="36"/>
        <v>0</v>
      </c>
    </row>
    <row r="76" spans="1:12" ht="12" customHeight="1">
      <c r="A76" s="101"/>
      <c r="B76" s="101"/>
      <c r="C76" s="8"/>
      <c r="D76" s="174" t="s">
        <v>99</v>
      </c>
      <c r="E76" s="9"/>
      <c r="F76" s="16">
        <v>4</v>
      </c>
      <c r="G76" s="16">
        <v>5</v>
      </c>
      <c r="H76" s="16">
        <v>5</v>
      </c>
      <c r="I76" s="16">
        <v>0</v>
      </c>
      <c r="J76" s="16">
        <v>0</v>
      </c>
      <c r="K76" s="16">
        <v>5</v>
      </c>
      <c r="L76" s="16">
        <v>0</v>
      </c>
    </row>
    <row r="77" spans="1:12" ht="12" customHeight="1">
      <c r="A77" s="101"/>
      <c r="B77" s="101"/>
      <c r="C77" s="6"/>
      <c r="D77" s="175"/>
      <c r="E77" s="7"/>
      <c r="F77" s="36"/>
      <c r="G77" s="37">
        <f t="shared" ref="G77:L77" si="37">IF(G76=0,0,G76/$G76)</f>
        <v>1</v>
      </c>
      <c r="H77" s="37">
        <f t="shared" si="37"/>
        <v>1</v>
      </c>
      <c r="I77" s="37">
        <f t="shared" si="37"/>
        <v>0</v>
      </c>
      <c r="J77" s="37">
        <f t="shared" si="37"/>
        <v>0</v>
      </c>
      <c r="K77" s="37">
        <f t="shared" si="37"/>
        <v>1</v>
      </c>
      <c r="L77" s="37">
        <f t="shared" si="37"/>
        <v>0</v>
      </c>
    </row>
    <row r="78" spans="1:12" ht="12" customHeight="1">
      <c r="A78" s="101"/>
      <c r="B78" s="101"/>
      <c r="C78" s="8"/>
      <c r="D78" s="174" t="s">
        <v>59</v>
      </c>
      <c r="E78" s="9"/>
      <c r="F78" s="16">
        <v>5</v>
      </c>
      <c r="G78" s="16">
        <v>17</v>
      </c>
      <c r="H78" s="16">
        <v>17</v>
      </c>
      <c r="I78" s="16">
        <v>0</v>
      </c>
      <c r="J78" s="16">
        <v>0</v>
      </c>
      <c r="K78" s="16">
        <v>17</v>
      </c>
      <c r="L78" s="16">
        <v>0</v>
      </c>
    </row>
    <row r="79" spans="1:12" ht="12" customHeight="1">
      <c r="A79" s="101"/>
      <c r="B79" s="101"/>
      <c r="C79" s="6"/>
      <c r="D79" s="175"/>
      <c r="E79" s="7"/>
      <c r="F79" s="36"/>
      <c r="G79" s="37">
        <f t="shared" ref="G79:L79" si="38">IF(G78=0,0,G78/$G78)</f>
        <v>1</v>
      </c>
      <c r="H79" s="37">
        <f t="shared" si="38"/>
        <v>1</v>
      </c>
      <c r="I79" s="37">
        <f t="shared" si="38"/>
        <v>0</v>
      </c>
      <c r="J79" s="37">
        <f t="shared" si="38"/>
        <v>0</v>
      </c>
      <c r="K79" s="37">
        <f t="shared" si="38"/>
        <v>1</v>
      </c>
      <c r="L79" s="37">
        <f t="shared" si="38"/>
        <v>0</v>
      </c>
    </row>
    <row r="80" spans="1:12" ht="12" customHeight="1">
      <c r="A80" s="101"/>
      <c r="B80" s="101"/>
      <c r="C80" s="8"/>
      <c r="D80" s="174" t="s">
        <v>100</v>
      </c>
      <c r="E80" s="9"/>
      <c r="F80" s="16">
        <v>6</v>
      </c>
      <c r="G80" s="16">
        <v>18</v>
      </c>
      <c r="H80" s="16">
        <v>18</v>
      </c>
      <c r="I80" s="16">
        <v>0</v>
      </c>
      <c r="J80" s="16">
        <v>0</v>
      </c>
      <c r="K80" s="16">
        <v>18</v>
      </c>
      <c r="L80" s="16">
        <v>0</v>
      </c>
    </row>
    <row r="81" spans="1:12" ht="12" customHeight="1">
      <c r="A81" s="101"/>
      <c r="B81" s="101"/>
      <c r="C81" s="6"/>
      <c r="D81" s="175"/>
      <c r="E81" s="7"/>
      <c r="F81" s="36"/>
      <c r="G81" s="37">
        <f t="shared" ref="G81:L81" si="39">IF(G80=0,0,G80/$G80)</f>
        <v>1</v>
      </c>
      <c r="H81" s="37">
        <f t="shared" si="39"/>
        <v>1</v>
      </c>
      <c r="I81" s="37">
        <f t="shared" si="39"/>
        <v>0</v>
      </c>
      <c r="J81" s="37">
        <f t="shared" si="39"/>
        <v>0</v>
      </c>
      <c r="K81" s="37">
        <f t="shared" si="39"/>
        <v>1</v>
      </c>
      <c r="L81" s="37">
        <f t="shared" si="39"/>
        <v>0</v>
      </c>
    </row>
    <row r="82" spans="1:12" ht="12" customHeight="1">
      <c r="A82" s="101"/>
      <c r="B82" s="101"/>
      <c r="C82" s="8"/>
      <c r="D82" s="174" t="s">
        <v>101</v>
      </c>
      <c r="E82" s="9"/>
      <c r="F82" s="16">
        <v>37</v>
      </c>
      <c r="G82" s="16">
        <v>59</v>
      </c>
      <c r="H82" s="16">
        <v>54</v>
      </c>
      <c r="I82" s="16">
        <v>2</v>
      </c>
      <c r="J82" s="16">
        <v>8</v>
      </c>
      <c r="K82" s="16">
        <v>44</v>
      </c>
      <c r="L82" s="16">
        <v>5</v>
      </c>
    </row>
    <row r="83" spans="1:12" ht="12" customHeight="1">
      <c r="A83" s="101"/>
      <c r="B83" s="101"/>
      <c r="C83" s="6"/>
      <c r="D83" s="175"/>
      <c r="E83" s="7"/>
      <c r="F83" s="36"/>
      <c r="G83" s="37">
        <f t="shared" ref="G83:L83" si="40">IF(G82=0,0,G82/$G82)</f>
        <v>1</v>
      </c>
      <c r="H83" s="37">
        <f t="shared" si="40"/>
        <v>0.9152542372881356</v>
      </c>
      <c r="I83" s="37">
        <f t="shared" si="40"/>
        <v>3.3898305084745763E-2</v>
      </c>
      <c r="J83" s="37">
        <f t="shared" si="40"/>
        <v>0.13559322033898305</v>
      </c>
      <c r="K83" s="37">
        <f t="shared" si="40"/>
        <v>0.74576271186440679</v>
      </c>
      <c r="L83" s="37">
        <f t="shared" si="40"/>
        <v>8.4745762711864403E-2</v>
      </c>
    </row>
    <row r="84" spans="1:12" ht="12" customHeight="1">
      <c r="A84" s="101"/>
      <c r="B84" s="101"/>
      <c r="C84" s="8"/>
      <c r="D84" s="174" t="s">
        <v>102</v>
      </c>
      <c r="E84" s="9"/>
      <c r="F84" s="16">
        <v>8</v>
      </c>
      <c r="G84" s="16">
        <v>14</v>
      </c>
      <c r="H84" s="16">
        <v>14</v>
      </c>
      <c r="I84" s="16">
        <v>1</v>
      </c>
      <c r="J84" s="16">
        <v>0</v>
      </c>
      <c r="K84" s="16">
        <v>13</v>
      </c>
      <c r="L84" s="16">
        <v>0</v>
      </c>
    </row>
    <row r="85" spans="1:12" ht="12" customHeight="1">
      <c r="A85" s="101"/>
      <c r="B85" s="101"/>
      <c r="C85" s="6"/>
      <c r="D85" s="175"/>
      <c r="E85" s="7"/>
      <c r="F85" s="36"/>
      <c r="G85" s="37">
        <f t="shared" ref="G85:L85" si="41">IF(G84=0,0,G84/$G84)</f>
        <v>1</v>
      </c>
      <c r="H85" s="37">
        <f t="shared" si="41"/>
        <v>1</v>
      </c>
      <c r="I85" s="37">
        <f t="shared" si="41"/>
        <v>7.1428571428571425E-2</v>
      </c>
      <c r="J85" s="37">
        <f t="shared" si="41"/>
        <v>0</v>
      </c>
      <c r="K85" s="37">
        <f t="shared" si="41"/>
        <v>0.9285714285714286</v>
      </c>
      <c r="L85" s="37">
        <f t="shared" si="41"/>
        <v>0</v>
      </c>
    </row>
    <row r="86" spans="1:12" ht="12" customHeight="1">
      <c r="A86" s="101"/>
      <c r="B86" s="101"/>
      <c r="C86" s="8"/>
      <c r="D86" s="174" t="s">
        <v>103</v>
      </c>
      <c r="E86" s="9"/>
      <c r="F86" s="16">
        <v>0</v>
      </c>
      <c r="G86" s="16">
        <v>0</v>
      </c>
      <c r="H86" s="16">
        <v>0</v>
      </c>
      <c r="I86" s="16">
        <v>0</v>
      </c>
      <c r="J86" s="16">
        <v>0</v>
      </c>
      <c r="K86" s="16">
        <v>0</v>
      </c>
      <c r="L86" s="16">
        <v>0</v>
      </c>
    </row>
    <row r="87" spans="1:12" ht="12" customHeight="1">
      <c r="A87" s="101"/>
      <c r="B87" s="101"/>
      <c r="C87" s="6"/>
      <c r="D87" s="175"/>
      <c r="E87" s="7"/>
      <c r="F87" s="36"/>
      <c r="G87" s="37">
        <f t="shared" ref="G87:L87" si="42">IF(G86=0,0,G86/$G86)</f>
        <v>0</v>
      </c>
      <c r="H87" s="37">
        <f t="shared" si="42"/>
        <v>0</v>
      </c>
      <c r="I87" s="37">
        <f t="shared" si="42"/>
        <v>0</v>
      </c>
      <c r="J87" s="37">
        <f t="shared" si="42"/>
        <v>0</v>
      </c>
      <c r="K87" s="37">
        <f t="shared" si="42"/>
        <v>0</v>
      </c>
      <c r="L87" s="37">
        <f t="shared" si="42"/>
        <v>0</v>
      </c>
    </row>
    <row r="88" spans="1:12" ht="13.5" customHeight="1">
      <c r="A88" s="101"/>
      <c r="B88" s="101"/>
      <c r="C88" s="8"/>
      <c r="D88" s="176" t="s">
        <v>110</v>
      </c>
      <c r="E88" s="9"/>
      <c r="F88" s="16">
        <v>1</v>
      </c>
      <c r="G88" s="16">
        <v>1</v>
      </c>
      <c r="H88" s="16">
        <v>1</v>
      </c>
      <c r="I88" s="16">
        <v>0</v>
      </c>
      <c r="J88" s="16">
        <v>0</v>
      </c>
      <c r="K88" s="16">
        <v>1</v>
      </c>
      <c r="L88" s="16">
        <v>0</v>
      </c>
    </row>
    <row r="89" spans="1:12" ht="13.5" customHeight="1">
      <c r="A89" s="101"/>
      <c r="B89" s="101"/>
      <c r="C89" s="6"/>
      <c r="D89" s="175"/>
      <c r="E89" s="7"/>
      <c r="F89" s="36"/>
      <c r="G89" s="37">
        <f t="shared" ref="G89:L89" si="43">IF(G88=0,0,G88/$G88)</f>
        <v>1</v>
      </c>
      <c r="H89" s="37">
        <f t="shared" si="43"/>
        <v>1</v>
      </c>
      <c r="I89" s="37">
        <f t="shared" si="43"/>
        <v>0</v>
      </c>
      <c r="J89" s="37">
        <f t="shared" si="43"/>
        <v>0</v>
      </c>
      <c r="K89" s="37">
        <f t="shared" si="43"/>
        <v>1</v>
      </c>
      <c r="L89" s="37">
        <f t="shared" si="43"/>
        <v>0</v>
      </c>
    </row>
    <row r="90" spans="1:12" ht="12" customHeight="1">
      <c r="A90" s="101"/>
      <c r="B90" s="101"/>
      <c r="C90" s="8"/>
      <c r="D90" s="174" t="s">
        <v>105</v>
      </c>
      <c r="E90" s="9"/>
      <c r="F90" s="16">
        <v>9</v>
      </c>
      <c r="G90" s="16">
        <v>9</v>
      </c>
      <c r="H90" s="16">
        <v>9</v>
      </c>
      <c r="I90" s="16">
        <v>0</v>
      </c>
      <c r="J90" s="16">
        <v>0</v>
      </c>
      <c r="K90" s="16">
        <v>9</v>
      </c>
      <c r="L90" s="16">
        <v>0</v>
      </c>
    </row>
    <row r="91" spans="1:12" ht="12" customHeight="1">
      <c r="A91" s="101"/>
      <c r="B91" s="101"/>
      <c r="C91" s="6"/>
      <c r="D91" s="175"/>
      <c r="E91" s="7"/>
      <c r="F91" s="36"/>
      <c r="G91" s="37">
        <f t="shared" ref="G91:L91" si="44">IF(G90=0,0,G90/$G90)</f>
        <v>1</v>
      </c>
      <c r="H91" s="37">
        <f t="shared" si="44"/>
        <v>1</v>
      </c>
      <c r="I91" s="37">
        <f t="shared" si="44"/>
        <v>0</v>
      </c>
      <c r="J91" s="37">
        <f t="shared" si="44"/>
        <v>0</v>
      </c>
      <c r="K91" s="37">
        <f t="shared" si="44"/>
        <v>1</v>
      </c>
      <c r="L91" s="37">
        <f t="shared" si="44"/>
        <v>0</v>
      </c>
    </row>
    <row r="92" spans="1:12" ht="12" customHeight="1">
      <c r="A92" s="101"/>
      <c r="B92" s="101"/>
      <c r="C92" s="8"/>
      <c r="D92" s="174" t="s">
        <v>106</v>
      </c>
      <c r="E92" s="9"/>
      <c r="F92" s="16">
        <v>7</v>
      </c>
      <c r="G92" s="16">
        <v>12</v>
      </c>
      <c r="H92" s="16">
        <v>12</v>
      </c>
      <c r="I92" s="16">
        <v>0</v>
      </c>
      <c r="J92" s="16">
        <v>3</v>
      </c>
      <c r="K92" s="16">
        <v>9</v>
      </c>
      <c r="L92" s="16">
        <v>0</v>
      </c>
    </row>
    <row r="93" spans="1:12" ht="12" customHeight="1">
      <c r="A93" s="101"/>
      <c r="B93" s="101"/>
      <c r="C93" s="6"/>
      <c r="D93" s="175"/>
      <c r="E93" s="7"/>
      <c r="F93" s="36"/>
      <c r="G93" s="37">
        <f t="shared" ref="G93:L93" si="45">IF(G92=0,0,G92/$G92)</f>
        <v>1</v>
      </c>
      <c r="H93" s="37">
        <f t="shared" si="45"/>
        <v>1</v>
      </c>
      <c r="I93" s="37">
        <f t="shared" si="45"/>
        <v>0</v>
      </c>
      <c r="J93" s="37">
        <f t="shared" si="45"/>
        <v>0.25</v>
      </c>
      <c r="K93" s="37">
        <f t="shared" si="45"/>
        <v>0.75</v>
      </c>
      <c r="L93" s="37">
        <f t="shared" si="45"/>
        <v>0</v>
      </c>
    </row>
    <row r="94" spans="1:12" ht="12" customHeight="1">
      <c r="A94" s="101"/>
      <c r="B94" s="101"/>
      <c r="C94" s="8"/>
      <c r="D94" s="174" t="s">
        <v>107</v>
      </c>
      <c r="E94" s="9"/>
      <c r="F94" s="16">
        <v>15</v>
      </c>
      <c r="G94" s="16">
        <v>48</v>
      </c>
      <c r="H94" s="16">
        <v>47</v>
      </c>
      <c r="I94" s="16">
        <v>1</v>
      </c>
      <c r="J94" s="16">
        <v>6</v>
      </c>
      <c r="K94" s="16">
        <v>40</v>
      </c>
      <c r="L94" s="16">
        <v>1</v>
      </c>
    </row>
    <row r="95" spans="1:12" ht="12" customHeight="1">
      <c r="A95" s="101"/>
      <c r="B95" s="101"/>
      <c r="C95" s="6"/>
      <c r="D95" s="175"/>
      <c r="E95" s="7"/>
      <c r="F95" s="36"/>
      <c r="G95" s="37">
        <f t="shared" ref="G95:L95" si="46">IF(G94=0,0,G94/$G94)</f>
        <v>1</v>
      </c>
      <c r="H95" s="37">
        <f t="shared" si="46"/>
        <v>0.97916666666666663</v>
      </c>
      <c r="I95" s="37">
        <f t="shared" si="46"/>
        <v>2.0833333333333332E-2</v>
      </c>
      <c r="J95" s="37">
        <f t="shared" si="46"/>
        <v>0.125</v>
      </c>
      <c r="K95" s="37">
        <f t="shared" si="46"/>
        <v>0.83333333333333337</v>
      </c>
      <c r="L95" s="37">
        <f t="shared" si="46"/>
        <v>2.0833333333333332E-2</v>
      </c>
    </row>
    <row r="96" spans="1:12" ht="12" customHeight="1">
      <c r="A96" s="101"/>
      <c r="B96" s="101"/>
      <c r="C96" s="8"/>
      <c r="D96" s="174" t="s">
        <v>108</v>
      </c>
      <c r="E96" s="9"/>
      <c r="F96" s="16">
        <v>75</v>
      </c>
      <c r="G96" s="16">
        <v>402</v>
      </c>
      <c r="H96" s="16">
        <v>394</v>
      </c>
      <c r="I96" s="16">
        <v>2</v>
      </c>
      <c r="J96" s="16">
        <v>15</v>
      </c>
      <c r="K96" s="16">
        <v>377</v>
      </c>
      <c r="L96" s="16">
        <v>8</v>
      </c>
    </row>
    <row r="97" spans="1:12" ht="12" customHeight="1">
      <c r="A97" s="101"/>
      <c r="B97" s="101"/>
      <c r="C97" s="6"/>
      <c r="D97" s="175"/>
      <c r="E97" s="7"/>
      <c r="F97" s="36"/>
      <c r="G97" s="37">
        <f t="shared" ref="G97:L97" si="47">IF(G96=0,0,G96/$G96)</f>
        <v>1</v>
      </c>
      <c r="H97" s="37">
        <f t="shared" si="47"/>
        <v>0.98009950248756217</v>
      </c>
      <c r="I97" s="37">
        <f t="shared" si="47"/>
        <v>4.9751243781094526E-3</v>
      </c>
      <c r="J97" s="37">
        <f t="shared" si="47"/>
        <v>3.7313432835820892E-2</v>
      </c>
      <c r="K97" s="37">
        <f t="shared" si="47"/>
        <v>0.93781094527363185</v>
      </c>
      <c r="L97" s="37">
        <f t="shared" si="47"/>
        <v>1.9900497512437811E-2</v>
      </c>
    </row>
    <row r="98" spans="1:12" ht="12" customHeight="1">
      <c r="A98" s="101"/>
      <c r="B98" s="101"/>
      <c r="C98" s="8"/>
      <c r="D98" s="174" t="s">
        <v>60</v>
      </c>
      <c r="E98" s="9"/>
      <c r="F98" s="16">
        <v>7</v>
      </c>
      <c r="G98" s="16">
        <v>18</v>
      </c>
      <c r="H98" s="16">
        <v>17</v>
      </c>
      <c r="I98" s="16">
        <v>0</v>
      </c>
      <c r="J98" s="16">
        <v>0</v>
      </c>
      <c r="K98" s="16">
        <v>17</v>
      </c>
      <c r="L98" s="16">
        <v>1</v>
      </c>
    </row>
    <row r="99" spans="1:12" ht="12" customHeight="1">
      <c r="A99" s="101"/>
      <c r="B99" s="101"/>
      <c r="C99" s="6"/>
      <c r="D99" s="175"/>
      <c r="E99" s="7"/>
      <c r="F99" s="36"/>
      <c r="G99" s="37">
        <f t="shared" ref="G99:L99" si="48">IF(G98=0,0,G98/$G98)</f>
        <v>1</v>
      </c>
      <c r="H99" s="37">
        <f t="shared" si="48"/>
        <v>0.94444444444444442</v>
      </c>
      <c r="I99" s="37">
        <f t="shared" si="48"/>
        <v>0</v>
      </c>
      <c r="J99" s="37">
        <f t="shared" si="48"/>
        <v>0</v>
      </c>
      <c r="K99" s="37">
        <f t="shared" si="48"/>
        <v>0.94444444444444442</v>
      </c>
      <c r="L99" s="37">
        <f t="shared" si="48"/>
        <v>5.5555555555555552E-2</v>
      </c>
    </row>
    <row r="100" spans="1:12" ht="12.75" customHeight="1">
      <c r="A100" s="101"/>
      <c r="B100" s="101"/>
      <c r="C100" s="8"/>
      <c r="D100" s="174" t="s">
        <v>91</v>
      </c>
      <c r="E100" s="9"/>
      <c r="F100" s="16">
        <v>13</v>
      </c>
      <c r="G100" s="16">
        <v>27</v>
      </c>
      <c r="H100" s="16">
        <v>27</v>
      </c>
      <c r="I100" s="16">
        <v>1</v>
      </c>
      <c r="J100" s="16">
        <v>0</v>
      </c>
      <c r="K100" s="16">
        <v>26</v>
      </c>
      <c r="L100" s="16">
        <v>0</v>
      </c>
    </row>
    <row r="101" spans="1:12" ht="12.75" customHeight="1">
      <c r="A101" s="102"/>
      <c r="B101" s="102"/>
      <c r="C101" s="6"/>
      <c r="D101" s="175"/>
      <c r="E101" s="7"/>
      <c r="F101" s="65"/>
      <c r="G101" s="37">
        <f t="shared" ref="G101:L101" si="49">IF(G100=0,0,G100/$G100)</f>
        <v>1</v>
      </c>
      <c r="H101" s="37">
        <f t="shared" si="49"/>
        <v>1</v>
      </c>
      <c r="I101" s="37">
        <f t="shared" si="49"/>
        <v>3.7037037037037035E-2</v>
      </c>
      <c r="J101" s="37">
        <f t="shared" si="49"/>
        <v>0</v>
      </c>
      <c r="K101" s="37">
        <f t="shared" si="49"/>
        <v>0.96296296296296291</v>
      </c>
      <c r="L101" s="37">
        <f t="shared" si="49"/>
        <v>0</v>
      </c>
    </row>
  </sheetData>
  <mergeCells count="60">
    <mergeCell ref="D38:D39"/>
    <mergeCell ref="A3:E6"/>
    <mergeCell ref="D42:D43"/>
    <mergeCell ref="D40:D41"/>
    <mergeCell ref="F3:F6"/>
    <mergeCell ref="A7:E9"/>
    <mergeCell ref="A10:A19"/>
    <mergeCell ref="B10:E11"/>
    <mergeCell ref="B12:E13"/>
    <mergeCell ref="B14:E15"/>
    <mergeCell ref="B16:E17"/>
    <mergeCell ref="B18:E19"/>
    <mergeCell ref="A20:A101"/>
    <mergeCell ref="B20:B69"/>
    <mergeCell ref="D20:D21"/>
    <mergeCell ref="D22:D23"/>
    <mergeCell ref="D24:D25"/>
    <mergeCell ref="D26:D27"/>
    <mergeCell ref="D28:D29"/>
    <mergeCell ref="D30:D31"/>
    <mergeCell ref="D32:D33"/>
    <mergeCell ref="D34:D35"/>
    <mergeCell ref="D44:D45"/>
    <mergeCell ref="D46:D47"/>
    <mergeCell ref="B70:B101"/>
    <mergeCell ref="D48:D49"/>
    <mergeCell ref="D50:D51"/>
    <mergeCell ref="D36:D37"/>
    <mergeCell ref="D70:D71"/>
    <mergeCell ref="D72:D73"/>
    <mergeCell ref="D74:D75"/>
    <mergeCell ref="D76:D77"/>
    <mergeCell ref="D78:D79"/>
    <mergeCell ref="D80:D81"/>
    <mergeCell ref="D82:D83"/>
    <mergeCell ref="D84:D85"/>
    <mergeCell ref="D94:D95"/>
    <mergeCell ref="D96:D97"/>
    <mergeCell ref="D98:D99"/>
    <mergeCell ref="D100:D101"/>
    <mergeCell ref="D86:D87"/>
    <mergeCell ref="D88:D89"/>
    <mergeCell ref="D90:D91"/>
    <mergeCell ref="D92:D93"/>
    <mergeCell ref="L4:L6"/>
    <mergeCell ref="H3:L3"/>
    <mergeCell ref="G3:G6"/>
    <mergeCell ref="H4:H6"/>
    <mergeCell ref="I5:I6"/>
    <mergeCell ref="J5:J6"/>
    <mergeCell ref="K5:K6"/>
    <mergeCell ref="D68:D69"/>
    <mergeCell ref="D66:D67"/>
    <mergeCell ref="D52:D53"/>
    <mergeCell ref="D54:D55"/>
    <mergeCell ref="D56:D57"/>
    <mergeCell ref="D58:D59"/>
    <mergeCell ref="D60:D61"/>
    <mergeCell ref="D62:D63"/>
    <mergeCell ref="D64:D65"/>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20:L70"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2" width="11.625" style="2" customWidth="1"/>
    <col min="13" max="16384" width="9" style="2"/>
  </cols>
  <sheetData>
    <row r="1" spans="1:13" ht="14.25">
      <c r="A1" s="17" t="s">
        <v>407</v>
      </c>
    </row>
    <row r="2" spans="1:13">
      <c r="L2" s="1" t="s">
        <v>253</v>
      </c>
    </row>
    <row r="3" spans="1:13" ht="12" customHeight="1">
      <c r="A3" s="159" t="s">
        <v>67</v>
      </c>
      <c r="B3" s="160"/>
      <c r="C3" s="160"/>
      <c r="D3" s="160"/>
      <c r="E3" s="161"/>
      <c r="F3" s="121" t="s">
        <v>161</v>
      </c>
      <c r="G3" s="190" t="s">
        <v>157</v>
      </c>
      <c r="H3" s="188"/>
      <c r="I3" s="188"/>
      <c r="J3" s="188"/>
      <c r="K3" s="188"/>
      <c r="L3" s="189"/>
    </row>
    <row r="4" spans="1:13" ht="12" customHeight="1">
      <c r="A4" s="162"/>
      <c r="B4" s="163"/>
      <c r="C4" s="163"/>
      <c r="D4" s="163"/>
      <c r="E4" s="164"/>
      <c r="F4" s="92"/>
      <c r="G4" s="191"/>
      <c r="H4" s="95" t="s">
        <v>158</v>
      </c>
      <c r="I4" s="25"/>
      <c r="J4" s="25"/>
      <c r="K4" s="26"/>
      <c r="L4" s="185" t="s">
        <v>160</v>
      </c>
    </row>
    <row r="5" spans="1:13" ht="48" customHeight="1">
      <c r="A5" s="162"/>
      <c r="B5" s="163"/>
      <c r="C5" s="163"/>
      <c r="D5" s="163"/>
      <c r="E5" s="164"/>
      <c r="F5" s="92"/>
      <c r="G5" s="191"/>
      <c r="H5" s="193"/>
      <c r="I5" s="185" t="s">
        <v>156</v>
      </c>
      <c r="J5" s="185" t="s">
        <v>241</v>
      </c>
      <c r="K5" s="185" t="s">
        <v>159</v>
      </c>
      <c r="L5" s="186"/>
    </row>
    <row r="6" spans="1:13" ht="30.75" customHeight="1">
      <c r="A6" s="165"/>
      <c r="B6" s="166"/>
      <c r="C6" s="166"/>
      <c r="D6" s="166"/>
      <c r="E6" s="167"/>
      <c r="F6" s="99"/>
      <c r="G6" s="192"/>
      <c r="H6" s="96"/>
      <c r="I6" s="187"/>
      <c r="J6" s="187"/>
      <c r="K6" s="187"/>
      <c r="L6" s="187"/>
    </row>
    <row r="7" spans="1:13" ht="12" customHeight="1">
      <c r="A7" s="112" t="s">
        <v>68</v>
      </c>
      <c r="B7" s="113"/>
      <c r="C7" s="113"/>
      <c r="D7" s="113"/>
      <c r="E7" s="114"/>
      <c r="F7" s="87">
        <f t="shared" ref="F7:K7" si="0">SUM(F10,F12,F14,F16,F18)</f>
        <v>305</v>
      </c>
      <c r="G7" s="87">
        <f t="shared" si="0"/>
        <v>909</v>
      </c>
      <c r="H7" s="87">
        <f t="shared" si="0"/>
        <v>890</v>
      </c>
      <c r="I7" s="87">
        <f t="shared" si="0"/>
        <v>14</v>
      </c>
      <c r="J7" s="87">
        <f t="shared" si="0"/>
        <v>44</v>
      </c>
      <c r="K7" s="87">
        <f t="shared" si="0"/>
        <v>832</v>
      </c>
      <c r="L7" s="87">
        <f>SUM(L10,L12,L14,L16,L18)</f>
        <v>19</v>
      </c>
    </row>
    <row r="8" spans="1:13" ht="12" customHeight="1">
      <c r="A8" s="115"/>
      <c r="B8" s="116"/>
      <c r="C8" s="116"/>
      <c r="D8" s="116"/>
      <c r="E8" s="117"/>
      <c r="F8" s="51" t="s">
        <v>227</v>
      </c>
      <c r="G8" s="39">
        <f t="shared" ref="G8:L8" si="1">IF(G7=0,0,G7/$G7)</f>
        <v>1</v>
      </c>
      <c r="H8" s="39">
        <f>IF(H7=0,0,H7/$G7)</f>
        <v>0.9790979097909791</v>
      </c>
      <c r="I8" s="39">
        <f>IF(I7=0,0,I7/$G7)</f>
        <v>1.5401540154015401E-2</v>
      </c>
      <c r="J8" s="39">
        <f>IF(J7=0,0,J7/$G7)</f>
        <v>4.8404840484048403E-2</v>
      </c>
      <c r="K8" s="39">
        <f t="shared" si="1"/>
        <v>0.91529152915291534</v>
      </c>
      <c r="L8" s="39">
        <f t="shared" si="1"/>
        <v>2.0902090209020903E-2</v>
      </c>
      <c r="M8" s="40"/>
    </row>
    <row r="9" spans="1:13" ht="12" customHeight="1">
      <c r="A9" s="115"/>
      <c r="B9" s="116"/>
      <c r="C9" s="116"/>
      <c r="D9" s="116"/>
      <c r="E9" s="117"/>
      <c r="F9" s="51" t="s">
        <v>227</v>
      </c>
      <c r="G9" s="44" t="s">
        <v>227</v>
      </c>
      <c r="H9" s="88">
        <f>IF(H7=0,0,H7/$H7)</f>
        <v>1</v>
      </c>
      <c r="I9" s="88">
        <f>IF(I7=0,0,I7/$H7)</f>
        <v>1.5730337078651686E-2</v>
      </c>
      <c r="J9" s="88">
        <f>IF(J7=0,0,J7/$H7)</f>
        <v>4.9438202247191011E-2</v>
      </c>
      <c r="K9" s="88">
        <f>IF(K7=0,0,K7/$H7)</f>
        <v>0.93483146067415734</v>
      </c>
      <c r="L9" s="44" t="s">
        <v>227</v>
      </c>
      <c r="M9" s="40"/>
    </row>
    <row r="10" spans="1:13" ht="12" customHeight="1">
      <c r="A10" s="103" t="s">
        <v>55</v>
      </c>
      <c r="B10" s="168" t="s">
        <v>92</v>
      </c>
      <c r="C10" s="169"/>
      <c r="D10" s="169"/>
      <c r="E10" s="170"/>
      <c r="F10" s="87">
        <v>38</v>
      </c>
      <c r="G10" s="87">
        <v>49</v>
      </c>
      <c r="H10" s="87">
        <v>43</v>
      </c>
      <c r="I10" s="87">
        <v>0</v>
      </c>
      <c r="J10" s="87">
        <v>10</v>
      </c>
      <c r="K10" s="87">
        <v>33</v>
      </c>
      <c r="L10" s="87">
        <v>6</v>
      </c>
    </row>
    <row r="11" spans="1:13" ht="12" customHeight="1">
      <c r="A11" s="104"/>
      <c r="B11" s="171"/>
      <c r="C11" s="172"/>
      <c r="D11" s="172"/>
      <c r="E11" s="173"/>
      <c r="F11" s="36"/>
      <c r="G11" s="37">
        <f t="shared" ref="G11:L11" si="2">IF(G10=0,0,G10/$G10)</f>
        <v>1</v>
      </c>
      <c r="H11" s="37">
        <f t="shared" si="2"/>
        <v>0.87755102040816324</v>
      </c>
      <c r="I11" s="37">
        <f t="shared" si="2"/>
        <v>0</v>
      </c>
      <c r="J11" s="37">
        <f t="shared" si="2"/>
        <v>0.20408163265306123</v>
      </c>
      <c r="K11" s="37">
        <f t="shared" si="2"/>
        <v>0.67346938775510201</v>
      </c>
      <c r="L11" s="37">
        <f t="shared" si="2"/>
        <v>0.12244897959183673</v>
      </c>
    </row>
    <row r="12" spans="1:13" ht="12" customHeight="1">
      <c r="A12" s="104"/>
      <c r="B12" s="168" t="s">
        <v>93</v>
      </c>
      <c r="C12" s="169"/>
      <c r="D12" s="169"/>
      <c r="E12" s="170"/>
      <c r="F12" s="87">
        <v>34</v>
      </c>
      <c r="G12" s="87">
        <v>58</v>
      </c>
      <c r="H12" s="87">
        <v>56</v>
      </c>
      <c r="I12" s="87">
        <v>4</v>
      </c>
      <c r="J12" s="87">
        <v>5</v>
      </c>
      <c r="K12" s="87">
        <v>47</v>
      </c>
      <c r="L12" s="87">
        <v>2</v>
      </c>
    </row>
    <row r="13" spans="1:13" ht="12" customHeight="1">
      <c r="A13" s="104"/>
      <c r="B13" s="171"/>
      <c r="C13" s="172"/>
      <c r="D13" s="172"/>
      <c r="E13" s="173"/>
      <c r="F13" s="36"/>
      <c r="G13" s="37">
        <f t="shared" ref="G13:L13" si="3">IF(G12=0,0,G12/$G12)</f>
        <v>1</v>
      </c>
      <c r="H13" s="37">
        <f t="shared" si="3"/>
        <v>0.96551724137931039</v>
      </c>
      <c r="I13" s="37">
        <f t="shared" si="3"/>
        <v>6.8965517241379309E-2</v>
      </c>
      <c r="J13" s="37">
        <f t="shared" si="3"/>
        <v>8.6206896551724144E-2</v>
      </c>
      <c r="K13" s="37">
        <f t="shared" si="3"/>
        <v>0.81034482758620685</v>
      </c>
      <c r="L13" s="37">
        <f t="shared" si="3"/>
        <v>3.4482758620689655E-2</v>
      </c>
    </row>
    <row r="14" spans="1:13" ht="12" customHeight="1">
      <c r="A14" s="104"/>
      <c r="B14" s="168" t="s">
        <v>94</v>
      </c>
      <c r="C14" s="169"/>
      <c r="D14" s="169"/>
      <c r="E14" s="170"/>
      <c r="F14" s="87">
        <v>100</v>
      </c>
      <c r="G14" s="87">
        <v>264</v>
      </c>
      <c r="H14" s="87">
        <v>264</v>
      </c>
      <c r="I14" s="87">
        <v>5</v>
      </c>
      <c r="J14" s="87">
        <v>8</v>
      </c>
      <c r="K14" s="87">
        <v>251</v>
      </c>
      <c r="L14" s="87">
        <v>0</v>
      </c>
    </row>
    <row r="15" spans="1:13" ht="12" customHeight="1">
      <c r="A15" s="104"/>
      <c r="B15" s="171"/>
      <c r="C15" s="172"/>
      <c r="D15" s="172"/>
      <c r="E15" s="173"/>
      <c r="F15" s="36"/>
      <c r="G15" s="37">
        <f t="shared" ref="G15:L15" si="4">IF(G14=0,0,G14/$G14)</f>
        <v>1</v>
      </c>
      <c r="H15" s="37">
        <f t="shared" si="4"/>
        <v>1</v>
      </c>
      <c r="I15" s="37">
        <f t="shared" si="4"/>
        <v>1.893939393939394E-2</v>
      </c>
      <c r="J15" s="37">
        <f t="shared" si="4"/>
        <v>3.0303030303030304E-2</v>
      </c>
      <c r="K15" s="37">
        <f t="shared" si="4"/>
        <v>0.9507575757575758</v>
      </c>
      <c r="L15" s="37">
        <f t="shared" si="4"/>
        <v>0</v>
      </c>
    </row>
    <row r="16" spans="1:13" ht="12" customHeight="1">
      <c r="A16" s="104"/>
      <c r="B16" s="168" t="s">
        <v>95</v>
      </c>
      <c r="C16" s="169"/>
      <c r="D16" s="169"/>
      <c r="E16" s="170"/>
      <c r="F16" s="87">
        <v>41</v>
      </c>
      <c r="G16" s="87">
        <v>143</v>
      </c>
      <c r="H16" s="87">
        <v>143</v>
      </c>
      <c r="I16" s="87">
        <v>2</v>
      </c>
      <c r="J16" s="87">
        <v>4</v>
      </c>
      <c r="K16" s="87">
        <v>137</v>
      </c>
      <c r="L16" s="87">
        <v>0</v>
      </c>
    </row>
    <row r="17" spans="1:12" ht="12" customHeight="1">
      <c r="A17" s="104"/>
      <c r="B17" s="171"/>
      <c r="C17" s="172"/>
      <c r="D17" s="172"/>
      <c r="E17" s="173"/>
      <c r="F17" s="36"/>
      <c r="G17" s="37">
        <f t="shared" ref="G17:L17" si="5">IF(G16=0,0,G16/$G16)</f>
        <v>1</v>
      </c>
      <c r="H17" s="37">
        <f t="shared" si="5"/>
        <v>1</v>
      </c>
      <c r="I17" s="37">
        <f t="shared" si="5"/>
        <v>1.3986013986013986E-2</v>
      </c>
      <c r="J17" s="37">
        <f t="shared" si="5"/>
        <v>2.7972027972027972E-2</v>
      </c>
      <c r="K17" s="37">
        <f t="shared" si="5"/>
        <v>0.95804195804195802</v>
      </c>
      <c r="L17" s="37">
        <f t="shared" si="5"/>
        <v>0</v>
      </c>
    </row>
    <row r="18" spans="1:12" ht="12" customHeight="1">
      <c r="A18" s="104"/>
      <c r="B18" s="168" t="s">
        <v>96</v>
      </c>
      <c r="C18" s="169"/>
      <c r="D18" s="169"/>
      <c r="E18" s="170"/>
      <c r="F18" s="87">
        <v>92</v>
      </c>
      <c r="G18" s="87">
        <v>395</v>
      </c>
      <c r="H18" s="87">
        <v>384</v>
      </c>
      <c r="I18" s="87">
        <v>3</v>
      </c>
      <c r="J18" s="87">
        <v>17</v>
      </c>
      <c r="K18" s="87">
        <v>364</v>
      </c>
      <c r="L18" s="87">
        <v>11</v>
      </c>
    </row>
    <row r="19" spans="1:12" ht="12" customHeight="1">
      <c r="A19" s="105"/>
      <c r="B19" s="171"/>
      <c r="C19" s="172"/>
      <c r="D19" s="172"/>
      <c r="E19" s="173"/>
      <c r="F19" s="36"/>
      <c r="G19" s="37">
        <f t="shared" ref="G19:L19" si="6">IF(G18=0,0,G18/$G18)</f>
        <v>1</v>
      </c>
      <c r="H19" s="37">
        <f t="shared" si="6"/>
        <v>0.97215189873417718</v>
      </c>
      <c r="I19" s="37">
        <f t="shared" si="6"/>
        <v>7.5949367088607592E-3</v>
      </c>
      <c r="J19" s="37">
        <f t="shared" si="6"/>
        <v>4.3037974683544304E-2</v>
      </c>
      <c r="K19" s="37">
        <f t="shared" si="6"/>
        <v>0.92151898734177218</v>
      </c>
      <c r="L19" s="37">
        <f t="shared" si="6"/>
        <v>2.7848101265822784E-2</v>
      </c>
    </row>
    <row r="20" spans="1:12" ht="12" customHeight="1">
      <c r="A20" s="100" t="s">
        <v>61</v>
      </c>
      <c r="B20" s="100" t="s">
        <v>62</v>
      </c>
      <c r="C20" s="8"/>
      <c r="D20" s="174" t="s">
        <v>56</v>
      </c>
      <c r="E20" s="9"/>
      <c r="F20" s="87">
        <v>109</v>
      </c>
      <c r="G20" s="87">
        <f t="shared" ref="G20:L20" si="7">SUM(G68,G66,G64,G62,G60,G58,G56,G54,G52,G50,G48,G46,G44,G42,G40,G38,G36,G34,G32,G30,G28,G26,G24,G22)</f>
        <v>269</v>
      </c>
      <c r="H20" s="87">
        <f>SUM(H68,H66,H64,H62,H60,H58,H56,H54,H52,H50,H48,H46,H44,H42,H40,H38,H36,H34,H32,H30,H28,H26,H24,H22)</f>
        <v>265</v>
      </c>
      <c r="I20" s="87">
        <f t="shared" si="7"/>
        <v>7</v>
      </c>
      <c r="J20" s="87">
        <f t="shared" si="7"/>
        <v>11</v>
      </c>
      <c r="K20" s="87">
        <f t="shared" si="7"/>
        <v>247</v>
      </c>
      <c r="L20" s="87">
        <f t="shared" si="7"/>
        <v>4</v>
      </c>
    </row>
    <row r="21" spans="1:12" ht="12" customHeight="1">
      <c r="A21" s="101"/>
      <c r="B21" s="101"/>
      <c r="C21" s="6"/>
      <c r="D21" s="175"/>
      <c r="E21" s="7"/>
      <c r="F21" s="36"/>
      <c r="G21" s="37">
        <f t="shared" ref="G21:L21" si="8">IF(G20=0,0,G20/$G20)</f>
        <v>1</v>
      </c>
      <c r="H21" s="37">
        <f t="shared" si="8"/>
        <v>0.98513011152416352</v>
      </c>
      <c r="I21" s="37">
        <f t="shared" si="8"/>
        <v>2.6022304832713755E-2</v>
      </c>
      <c r="J21" s="37">
        <f t="shared" si="8"/>
        <v>4.0892193308550186E-2</v>
      </c>
      <c r="K21" s="37">
        <f t="shared" si="8"/>
        <v>0.91821561338289959</v>
      </c>
      <c r="L21" s="37">
        <f t="shared" si="8"/>
        <v>1.4869888475836431E-2</v>
      </c>
    </row>
    <row r="22" spans="1:12" ht="12" customHeight="1">
      <c r="A22" s="101"/>
      <c r="B22" s="101"/>
      <c r="C22" s="8"/>
      <c r="D22" s="174" t="s">
        <v>392</v>
      </c>
      <c r="E22" s="9"/>
      <c r="F22" s="87">
        <v>16</v>
      </c>
      <c r="G22" s="87">
        <v>38</v>
      </c>
      <c r="H22" s="87">
        <v>38</v>
      </c>
      <c r="I22" s="87">
        <v>0</v>
      </c>
      <c r="J22" s="87">
        <v>0</v>
      </c>
      <c r="K22" s="87">
        <v>38</v>
      </c>
      <c r="L22" s="87">
        <v>0</v>
      </c>
    </row>
    <row r="23" spans="1:12" ht="12" customHeight="1">
      <c r="A23" s="101"/>
      <c r="B23" s="101"/>
      <c r="C23" s="6"/>
      <c r="D23" s="175"/>
      <c r="E23" s="7"/>
      <c r="F23" s="36"/>
      <c r="G23" s="37">
        <f t="shared" ref="G23:L23" si="9">IF(G22=0,0,G22/$G22)</f>
        <v>1</v>
      </c>
      <c r="H23" s="37">
        <f t="shared" si="9"/>
        <v>1</v>
      </c>
      <c r="I23" s="37">
        <f t="shared" si="9"/>
        <v>0</v>
      </c>
      <c r="J23" s="37">
        <f t="shared" si="9"/>
        <v>0</v>
      </c>
      <c r="K23" s="37">
        <f t="shared" si="9"/>
        <v>1</v>
      </c>
      <c r="L23" s="37">
        <f t="shared" si="9"/>
        <v>0</v>
      </c>
    </row>
    <row r="24" spans="1:12" ht="12" customHeight="1">
      <c r="A24" s="101"/>
      <c r="B24" s="101"/>
      <c r="C24" s="8"/>
      <c r="D24" s="174" t="s">
        <v>393</v>
      </c>
      <c r="E24" s="9"/>
      <c r="F24" s="87">
        <v>2</v>
      </c>
      <c r="G24" s="87">
        <v>2</v>
      </c>
      <c r="H24" s="87">
        <v>2</v>
      </c>
      <c r="I24" s="87">
        <v>0</v>
      </c>
      <c r="J24" s="87">
        <v>0</v>
      </c>
      <c r="K24" s="87">
        <v>2</v>
      </c>
      <c r="L24" s="87">
        <v>0</v>
      </c>
    </row>
    <row r="25" spans="1:12" ht="12" customHeight="1">
      <c r="A25" s="101"/>
      <c r="B25" s="101"/>
      <c r="C25" s="6"/>
      <c r="D25" s="175"/>
      <c r="E25" s="7"/>
      <c r="F25" s="36"/>
      <c r="G25" s="37">
        <f t="shared" ref="G25:L25" si="10">IF(G24=0,0,G24/$G24)</f>
        <v>1</v>
      </c>
      <c r="H25" s="37">
        <f t="shared" si="10"/>
        <v>1</v>
      </c>
      <c r="I25" s="37">
        <f t="shared" si="10"/>
        <v>0</v>
      </c>
      <c r="J25" s="37">
        <f t="shared" si="10"/>
        <v>0</v>
      </c>
      <c r="K25" s="37">
        <f t="shared" si="10"/>
        <v>1</v>
      </c>
      <c r="L25" s="37">
        <f t="shared" si="10"/>
        <v>0</v>
      </c>
    </row>
    <row r="26" spans="1:12" ht="12" customHeight="1">
      <c r="A26" s="101"/>
      <c r="B26" s="101"/>
      <c r="C26" s="8"/>
      <c r="D26" s="174" t="s">
        <v>394</v>
      </c>
      <c r="E26" s="9"/>
      <c r="F26" s="87">
        <v>7</v>
      </c>
      <c r="G26" s="87">
        <v>15</v>
      </c>
      <c r="H26" s="87">
        <v>15</v>
      </c>
      <c r="I26" s="87">
        <v>0</v>
      </c>
      <c r="J26" s="87">
        <v>1</v>
      </c>
      <c r="K26" s="87">
        <v>14</v>
      </c>
      <c r="L26" s="87">
        <v>0</v>
      </c>
    </row>
    <row r="27" spans="1:12" ht="12" customHeight="1">
      <c r="A27" s="101"/>
      <c r="B27" s="101"/>
      <c r="C27" s="6"/>
      <c r="D27" s="175"/>
      <c r="E27" s="7"/>
      <c r="F27" s="36"/>
      <c r="G27" s="37">
        <f t="shared" ref="G27:L27" si="11">IF(G26=0,0,G26/$G26)</f>
        <v>1</v>
      </c>
      <c r="H27" s="37">
        <f t="shared" si="11"/>
        <v>1</v>
      </c>
      <c r="I27" s="37">
        <f t="shared" si="11"/>
        <v>0</v>
      </c>
      <c r="J27" s="37">
        <f t="shared" si="11"/>
        <v>6.6666666666666666E-2</v>
      </c>
      <c r="K27" s="37">
        <f t="shared" si="11"/>
        <v>0.93333333333333335</v>
      </c>
      <c r="L27" s="37">
        <f t="shared" si="11"/>
        <v>0</v>
      </c>
    </row>
    <row r="28" spans="1:12" ht="12" customHeight="1">
      <c r="A28" s="101"/>
      <c r="B28" s="101"/>
      <c r="C28" s="8"/>
      <c r="D28" s="174" t="s">
        <v>395</v>
      </c>
      <c r="E28" s="9"/>
      <c r="F28" s="87">
        <v>0</v>
      </c>
      <c r="G28" s="87">
        <v>0</v>
      </c>
      <c r="H28" s="87">
        <v>0</v>
      </c>
      <c r="I28" s="87">
        <v>0</v>
      </c>
      <c r="J28" s="87">
        <v>0</v>
      </c>
      <c r="K28" s="87">
        <v>0</v>
      </c>
      <c r="L28" s="87">
        <v>0</v>
      </c>
    </row>
    <row r="29" spans="1:12" ht="12" customHeight="1">
      <c r="A29" s="101"/>
      <c r="B29" s="101"/>
      <c r="C29" s="6"/>
      <c r="D29" s="175"/>
      <c r="E29" s="7"/>
      <c r="F29" s="36"/>
      <c r="G29" s="37">
        <f t="shared" ref="G29:L29" si="12">IF(G28=0,0,G28/$G28)</f>
        <v>0</v>
      </c>
      <c r="H29" s="37">
        <f t="shared" si="12"/>
        <v>0</v>
      </c>
      <c r="I29" s="37">
        <f t="shared" si="12"/>
        <v>0</v>
      </c>
      <c r="J29" s="37">
        <f t="shared" si="12"/>
        <v>0</v>
      </c>
      <c r="K29" s="37">
        <f t="shared" si="12"/>
        <v>0</v>
      </c>
      <c r="L29" s="37">
        <f t="shared" si="12"/>
        <v>0</v>
      </c>
    </row>
    <row r="30" spans="1:12" ht="12" customHeight="1">
      <c r="A30" s="101"/>
      <c r="B30" s="101"/>
      <c r="C30" s="8"/>
      <c r="D30" s="174" t="s">
        <v>396</v>
      </c>
      <c r="E30" s="9"/>
      <c r="F30" s="87">
        <v>3</v>
      </c>
      <c r="G30" s="87">
        <v>4</v>
      </c>
      <c r="H30" s="87">
        <v>4</v>
      </c>
      <c r="I30" s="87">
        <v>1</v>
      </c>
      <c r="J30" s="87">
        <v>0</v>
      </c>
      <c r="K30" s="87">
        <v>3</v>
      </c>
      <c r="L30" s="87">
        <v>0</v>
      </c>
    </row>
    <row r="31" spans="1:12" ht="12" customHeight="1">
      <c r="A31" s="101"/>
      <c r="B31" s="101"/>
      <c r="C31" s="6"/>
      <c r="D31" s="175"/>
      <c r="E31" s="7"/>
      <c r="F31" s="36"/>
      <c r="G31" s="37">
        <f t="shared" ref="G31:L31" si="13">IF(G30=0,0,G30/$G30)</f>
        <v>1</v>
      </c>
      <c r="H31" s="37">
        <f t="shared" si="13"/>
        <v>1</v>
      </c>
      <c r="I31" s="37">
        <f t="shared" si="13"/>
        <v>0.25</v>
      </c>
      <c r="J31" s="37">
        <f t="shared" si="13"/>
        <v>0</v>
      </c>
      <c r="K31" s="37">
        <f t="shared" si="13"/>
        <v>0.75</v>
      </c>
      <c r="L31" s="37">
        <f t="shared" si="13"/>
        <v>0</v>
      </c>
    </row>
    <row r="32" spans="1:12" ht="12" customHeight="1">
      <c r="A32" s="101"/>
      <c r="B32" s="101"/>
      <c r="C32" s="8"/>
      <c r="D32" s="174" t="s">
        <v>397</v>
      </c>
      <c r="E32" s="9"/>
      <c r="F32" s="87">
        <v>1</v>
      </c>
      <c r="G32" s="87">
        <v>4</v>
      </c>
      <c r="H32" s="87">
        <v>1</v>
      </c>
      <c r="I32" s="87">
        <v>0</v>
      </c>
      <c r="J32" s="87">
        <v>1</v>
      </c>
      <c r="K32" s="87">
        <v>0</v>
      </c>
      <c r="L32" s="87">
        <v>3</v>
      </c>
    </row>
    <row r="33" spans="1:12" ht="12" customHeight="1">
      <c r="A33" s="101"/>
      <c r="B33" s="101"/>
      <c r="C33" s="6"/>
      <c r="D33" s="175"/>
      <c r="E33" s="7"/>
      <c r="F33" s="36"/>
      <c r="G33" s="37">
        <f t="shared" ref="G33:L33" si="14">IF(G32=0,0,G32/$G32)</f>
        <v>1</v>
      </c>
      <c r="H33" s="37">
        <f t="shared" si="14"/>
        <v>0.25</v>
      </c>
      <c r="I33" s="37">
        <f t="shared" si="14"/>
        <v>0</v>
      </c>
      <c r="J33" s="37">
        <f t="shared" si="14"/>
        <v>0.25</v>
      </c>
      <c r="K33" s="37">
        <f t="shared" si="14"/>
        <v>0</v>
      </c>
      <c r="L33" s="37">
        <f t="shared" si="14"/>
        <v>0.75</v>
      </c>
    </row>
    <row r="34" spans="1:12" ht="12" customHeight="1">
      <c r="A34" s="101"/>
      <c r="B34" s="101"/>
      <c r="C34" s="8"/>
      <c r="D34" s="174" t="s">
        <v>398</v>
      </c>
      <c r="E34" s="9"/>
      <c r="F34" s="87">
        <v>4</v>
      </c>
      <c r="G34" s="87">
        <v>6</v>
      </c>
      <c r="H34" s="87">
        <v>6</v>
      </c>
      <c r="I34" s="87">
        <v>0</v>
      </c>
      <c r="J34" s="87">
        <v>0</v>
      </c>
      <c r="K34" s="87">
        <v>6</v>
      </c>
      <c r="L34" s="87">
        <v>0</v>
      </c>
    </row>
    <row r="35" spans="1:12" ht="12" customHeight="1">
      <c r="A35" s="101"/>
      <c r="B35" s="101"/>
      <c r="C35" s="6"/>
      <c r="D35" s="175"/>
      <c r="E35" s="7"/>
      <c r="F35" s="36"/>
      <c r="G35" s="37">
        <f t="shared" ref="G35:L35" si="15">IF(G34=0,0,G34/$G34)</f>
        <v>1</v>
      </c>
      <c r="H35" s="37">
        <f t="shared" si="15"/>
        <v>1</v>
      </c>
      <c r="I35" s="37">
        <f t="shared" si="15"/>
        <v>0</v>
      </c>
      <c r="J35" s="37">
        <f t="shared" si="15"/>
        <v>0</v>
      </c>
      <c r="K35" s="37">
        <f t="shared" si="15"/>
        <v>1</v>
      </c>
      <c r="L35" s="37">
        <f t="shared" si="15"/>
        <v>0</v>
      </c>
    </row>
    <row r="36" spans="1:12" ht="12" customHeight="1">
      <c r="A36" s="101"/>
      <c r="B36" s="101"/>
      <c r="C36" s="8"/>
      <c r="D36" s="174" t="s">
        <v>399</v>
      </c>
      <c r="E36" s="9"/>
      <c r="F36" s="87">
        <v>7</v>
      </c>
      <c r="G36" s="87">
        <v>30</v>
      </c>
      <c r="H36" s="87">
        <v>30</v>
      </c>
      <c r="I36" s="87">
        <v>0</v>
      </c>
      <c r="J36" s="87">
        <v>0</v>
      </c>
      <c r="K36" s="87">
        <v>30</v>
      </c>
      <c r="L36" s="87">
        <v>0</v>
      </c>
    </row>
    <row r="37" spans="1:12" ht="12" customHeight="1">
      <c r="A37" s="101"/>
      <c r="B37" s="101"/>
      <c r="C37" s="6"/>
      <c r="D37" s="175"/>
      <c r="E37" s="7"/>
      <c r="F37" s="36"/>
      <c r="G37" s="37">
        <f t="shared" ref="G37:L37" si="16">IF(G36=0,0,G36/$G36)</f>
        <v>1</v>
      </c>
      <c r="H37" s="37">
        <f t="shared" si="16"/>
        <v>1</v>
      </c>
      <c r="I37" s="37">
        <f t="shared" si="16"/>
        <v>0</v>
      </c>
      <c r="J37" s="37">
        <f t="shared" si="16"/>
        <v>0</v>
      </c>
      <c r="K37" s="37">
        <f t="shared" si="16"/>
        <v>1</v>
      </c>
      <c r="L37" s="37">
        <f t="shared" si="16"/>
        <v>0</v>
      </c>
    </row>
    <row r="38" spans="1:12" ht="12" customHeight="1">
      <c r="A38" s="101"/>
      <c r="B38" s="101"/>
      <c r="C38" s="8"/>
      <c r="D38" s="174" t="s">
        <v>378</v>
      </c>
      <c r="E38" s="9"/>
      <c r="F38" s="87">
        <v>0</v>
      </c>
      <c r="G38" s="87">
        <v>0</v>
      </c>
      <c r="H38" s="87">
        <v>0</v>
      </c>
      <c r="I38" s="87">
        <v>0</v>
      </c>
      <c r="J38" s="87">
        <v>0</v>
      </c>
      <c r="K38" s="87">
        <v>0</v>
      </c>
      <c r="L38" s="87">
        <v>0</v>
      </c>
    </row>
    <row r="39" spans="1:12" ht="12" customHeight="1">
      <c r="A39" s="101"/>
      <c r="B39" s="101"/>
      <c r="C39" s="6"/>
      <c r="D39" s="175"/>
      <c r="E39" s="7"/>
      <c r="F39" s="36"/>
      <c r="G39" s="37">
        <f t="shared" ref="G39:L39" si="17">IF(G38=0,0,G38/$G38)</f>
        <v>0</v>
      </c>
      <c r="H39" s="37">
        <f t="shared" si="17"/>
        <v>0</v>
      </c>
      <c r="I39" s="37">
        <f t="shared" si="17"/>
        <v>0</v>
      </c>
      <c r="J39" s="37">
        <f t="shared" si="17"/>
        <v>0</v>
      </c>
      <c r="K39" s="37">
        <f t="shared" si="17"/>
        <v>0</v>
      </c>
      <c r="L39" s="37">
        <f t="shared" si="17"/>
        <v>0</v>
      </c>
    </row>
    <row r="40" spans="1:12" ht="12" customHeight="1">
      <c r="A40" s="101"/>
      <c r="B40" s="101"/>
      <c r="C40" s="8"/>
      <c r="D40" s="174" t="s">
        <v>379</v>
      </c>
      <c r="E40" s="9"/>
      <c r="F40" s="87">
        <v>6</v>
      </c>
      <c r="G40" s="87">
        <v>16</v>
      </c>
      <c r="H40" s="87">
        <v>16</v>
      </c>
      <c r="I40" s="87">
        <v>4</v>
      </c>
      <c r="J40" s="87">
        <v>2</v>
      </c>
      <c r="K40" s="87">
        <v>10</v>
      </c>
      <c r="L40" s="87">
        <v>0</v>
      </c>
    </row>
    <row r="41" spans="1:12" ht="12" customHeight="1">
      <c r="A41" s="101"/>
      <c r="B41" s="101"/>
      <c r="C41" s="6"/>
      <c r="D41" s="175"/>
      <c r="E41" s="7"/>
      <c r="F41" s="36"/>
      <c r="G41" s="37">
        <f t="shared" ref="G41:L41" si="18">IF(G40=0,0,G40/$G40)</f>
        <v>1</v>
      </c>
      <c r="H41" s="37">
        <f t="shared" si="18"/>
        <v>1</v>
      </c>
      <c r="I41" s="37">
        <f t="shared" si="18"/>
        <v>0.25</v>
      </c>
      <c r="J41" s="37">
        <f t="shared" si="18"/>
        <v>0.125</v>
      </c>
      <c r="K41" s="37">
        <f t="shared" si="18"/>
        <v>0.625</v>
      </c>
      <c r="L41" s="37">
        <f t="shared" si="18"/>
        <v>0</v>
      </c>
    </row>
    <row r="42" spans="1:12" ht="12" customHeight="1">
      <c r="A42" s="101"/>
      <c r="B42" s="101"/>
      <c r="C42" s="8"/>
      <c r="D42" s="174" t="s">
        <v>380</v>
      </c>
      <c r="E42" s="9"/>
      <c r="F42" s="87">
        <v>0</v>
      </c>
      <c r="G42" s="87">
        <v>0</v>
      </c>
      <c r="H42" s="87">
        <v>0</v>
      </c>
      <c r="I42" s="87">
        <v>0</v>
      </c>
      <c r="J42" s="87">
        <v>0</v>
      </c>
      <c r="K42" s="87">
        <v>0</v>
      </c>
      <c r="L42" s="87">
        <v>0</v>
      </c>
    </row>
    <row r="43" spans="1:12" ht="12" customHeight="1">
      <c r="A43" s="101"/>
      <c r="B43" s="101"/>
      <c r="C43" s="6"/>
      <c r="D43" s="175"/>
      <c r="E43" s="7"/>
      <c r="F43" s="36"/>
      <c r="G43" s="37">
        <f t="shared" ref="G43:L43" si="19">IF(G42=0,0,G42/$G42)</f>
        <v>0</v>
      </c>
      <c r="H43" s="37">
        <f t="shared" si="19"/>
        <v>0</v>
      </c>
      <c r="I43" s="37">
        <f t="shared" si="19"/>
        <v>0</v>
      </c>
      <c r="J43" s="37">
        <f t="shared" si="19"/>
        <v>0</v>
      </c>
      <c r="K43" s="37">
        <f t="shared" si="19"/>
        <v>0</v>
      </c>
      <c r="L43" s="37">
        <f t="shared" si="19"/>
        <v>0</v>
      </c>
    </row>
    <row r="44" spans="1:12" ht="12" customHeight="1">
      <c r="A44" s="101"/>
      <c r="B44" s="101"/>
      <c r="C44" s="8"/>
      <c r="D44" s="176" t="s">
        <v>89</v>
      </c>
      <c r="E44" s="9"/>
      <c r="F44" s="87">
        <v>0</v>
      </c>
      <c r="G44" s="87">
        <v>0</v>
      </c>
      <c r="H44" s="87">
        <v>0</v>
      </c>
      <c r="I44" s="87">
        <v>0</v>
      </c>
      <c r="J44" s="87">
        <v>0</v>
      </c>
      <c r="K44" s="87">
        <v>0</v>
      </c>
      <c r="L44" s="87">
        <v>0</v>
      </c>
    </row>
    <row r="45" spans="1:12" ht="12" customHeight="1">
      <c r="A45" s="101"/>
      <c r="B45" s="101"/>
      <c r="C45" s="6"/>
      <c r="D45" s="175"/>
      <c r="E45" s="7"/>
      <c r="F45" s="36"/>
      <c r="G45" s="37">
        <f t="shared" ref="G45:L45" si="20">IF(G44=0,0,G44/$G44)</f>
        <v>0</v>
      </c>
      <c r="H45" s="37">
        <f t="shared" si="20"/>
        <v>0</v>
      </c>
      <c r="I45" s="37">
        <f t="shared" si="20"/>
        <v>0</v>
      </c>
      <c r="J45" s="37">
        <f t="shared" si="20"/>
        <v>0</v>
      </c>
      <c r="K45" s="37">
        <f t="shared" si="20"/>
        <v>0</v>
      </c>
      <c r="L45" s="37">
        <f t="shared" si="20"/>
        <v>0</v>
      </c>
    </row>
    <row r="46" spans="1:12" ht="12" customHeight="1">
      <c r="A46" s="101"/>
      <c r="B46" s="101"/>
      <c r="C46" s="8"/>
      <c r="D46" s="174" t="s">
        <v>381</v>
      </c>
      <c r="E46" s="9"/>
      <c r="F46" s="87">
        <v>2</v>
      </c>
      <c r="G46" s="87">
        <v>6</v>
      </c>
      <c r="H46" s="87">
        <v>6</v>
      </c>
      <c r="I46" s="87">
        <v>0</v>
      </c>
      <c r="J46" s="87">
        <v>0</v>
      </c>
      <c r="K46" s="87">
        <v>6</v>
      </c>
      <c r="L46" s="87">
        <v>0</v>
      </c>
    </row>
    <row r="47" spans="1:12" ht="12" customHeight="1">
      <c r="A47" s="101"/>
      <c r="B47" s="101"/>
      <c r="C47" s="6"/>
      <c r="D47" s="175"/>
      <c r="E47" s="7"/>
      <c r="F47" s="36"/>
      <c r="G47" s="37">
        <f t="shared" ref="G47:L47" si="21">IF(G46=0,0,G46/$G46)</f>
        <v>1</v>
      </c>
      <c r="H47" s="37">
        <f t="shared" si="21"/>
        <v>1</v>
      </c>
      <c r="I47" s="37">
        <f t="shared" si="21"/>
        <v>0</v>
      </c>
      <c r="J47" s="37">
        <f t="shared" si="21"/>
        <v>0</v>
      </c>
      <c r="K47" s="37">
        <f t="shared" si="21"/>
        <v>1</v>
      </c>
      <c r="L47" s="37">
        <f t="shared" si="21"/>
        <v>0</v>
      </c>
    </row>
    <row r="48" spans="1:12" ht="11.25" customHeight="1">
      <c r="A48" s="101"/>
      <c r="B48" s="101"/>
      <c r="C48" s="8"/>
      <c r="D48" s="176" t="s">
        <v>382</v>
      </c>
      <c r="E48" s="9"/>
      <c r="F48" s="87">
        <v>1</v>
      </c>
      <c r="G48" s="87">
        <v>2</v>
      </c>
      <c r="H48" s="87">
        <v>2</v>
      </c>
      <c r="I48" s="87">
        <v>0</v>
      </c>
      <c r="J48" s="87">
        <v>0</v>
      </c>
      <c r="K48" s="87">
        <v>2</v>
      </c>
      <c r="L48" s="87">
        <v>0</v>
      </c>
    </row>
    <row r="49" spans="1:12" ht="12" customHeight="1">
      <c r="A49" s="101"/>
      <c r="B49" s="101"/>
      <c r="C49" s="6"/>
      <c r="D49" s="175"/>
      <c r="E49" s="7"/>
      <c r="F49" s="36"/>
      <c r="G49" s="37">
        <f t="shared" ref="G49:L49" si="22">IF(G48=0,0,G48/$G48)</f>
        <v>1</v>
      </c>
      <c r="H49" s="37">
        <f t="shared" si="22"/>
        <v>1</v>
      </c>
      <c r="I49" s="37">
        <f t="shared" si="22"/>
        <v>0</v>
      </c>
      <c r="J49" s="37">
        <f t="shared" si="22"/>
        <v>0</v>
      </c>
      <c r="K49" s="37">
        <f t="shared" si="22"/>
        <v>1</v>
      </c>
      <c r="L49" s="37">
        <f t="shared" si="22"/>
        <v>0</v>
      </c>
    </row>
    <row r="50" spans="1:12" ht="12" customHeight="1">
      <c r="A50" s="101"/>
      <c r="B50" s="101"/>
      <c r="C50" s="8"/>
      <c r="D50" s="174" t="s">
        <v>383</v>
      </c>
      <c r="E50" s="9"/>
      <c r="F50" s="87">
        <v>1</v>
      </c>
      <c r="G50" s="87">
        <v>1</v>
      </c>
      <c r="H50" s="87">
        <v>1</v>
      </c>
      <c r="I50" s="87">
        <v>0</v>
      </c>
      <c r="J50" s="87">
        <v>0</v>
      </c>
      <c r="K50" s="87">
        <v>1</v>
      </c>
      <c r="L50" s="87">
        <v>0</v>
      </c>
    </row>
    <row r="51" spans="1:12" ht="12" customHeight="1">
      <c r="A51" s="101"/>
      <c r="B51" s="101"/>
      <c r="C51" s="6"/>
      <c r="D51" s="175"/>
      <c r="E51" s="7"/>
      <c r="F51" s="36"/>
      <c r="G51" s="37">
        <f t="shared" ref="G51:L51" si="23">IF(G50=0,0,G50/$G50)</f>
        <v>1</v>
      </c>
      <c r="H51" s="37">
        <f t="shared" si="23"/>
        <v>1</v>
      </c>
      <c r="I51" s="37">
        <f t="shared" si="23"/>
        <v>0</v>
      </c>
      <c r="J51" s="37">
        <f t="shared" si="23"/>
        <v>0</v>
      </c>
      <c r="K51" s="37">
        <f t="shared" si="23"/>
        <v>1</v>
      </c>
      <c r="L51" s="37">
        <f t="shared" si="23"/>
        <v>0</v>
      </c>
    </row>
    <row r="52" spans="1:12" ht="12" customHeight="1">
      <c r="A52" s="101"/>
      <c r="B52" s="101"/>
      <c r="C52" s="8"/>
      <c r="D52" s="174" t="s">
        <v>384</v>
      </c>
      <c r="E52" s="9"/>
      <c r="F52" s="87">
        <v>4</v>
      </c>
      <c r="G52" s="87">
        <v>5</v>
      </c>
      <c r="H52" s="87">
        <v>5</v>
      </c>
      <c r="I52" s="87">
        <v>0</v>
      </c>
      <c r="J52" s="87">
        <v>0</v>
      </c>
      <c r="K52" s="87">
        <v>5</v>
      </c>
      <c r="L52" s="87">
        <v>0</v>
      </c>
    </row>
    <row r="53" spans="1:12" ht="12" customHeight="1">
      <c r="A53" s="101"/>
      <c r="B53" s="101"/>
      <c r="C53" s="6"/>
      <c r="D53" s="175"/>
      <c r="E53" s="7"/>
      <c r="F53" s="36"/>
      <c r="G53" s="37">
        <f t="shared" ref="G53:L53" si="24">IF(G52=0,0,G52/$G52)</f>
        <v>1</v>
      </c>
      <c r="H53" s="37">
        <f t="shared" si="24"/>
        <v>1</v>
      </c>
      <c r="I53" s="37">
        <f t="shared" si="24"/>
        <v>0</v>
      </c>
      <c r="J53" s="37">
        <f t="shared" si="24"/>
        <v>0</v>
      </c>
      <c r="K53" s="37">
        <f t="shared" si="24"/>
        <v>1</v>
      </c>
      <c r="L53" s="37">
        <f t="shared" si="24"/>
        <v>0</v>
      </c>
    </row>
    <row r="54" spans="1:12" ht="12" customHeight="1">
      <c r="A54" s="101"/>
      <c r="B54" s="101"/>
      <c r="C54" s="8"/>
      <c r="D54" s="174" t="s">
        <v>385</v>
      </c>
      <c r="E54" s="9"/>
      <c r="F54" s="87">
        <v>1</v>
      </c>
      <c r="G54" s="87">
        <v>5</v>
      </c>
      <c r="H54" s="87">
        <v>5</v>
      </c>
      <c r="I54" s="87">
        <v>0</v>
      </c>
      <c r="J54" s="87">
        <v>1</v>
      </c>
      <c r="K54" s="87">
        <v>4</v>
      </c>
      <c r="L54" s="87">
        <v>0</v>
      </c>
    </row>
    <row r="55" spans="1:12" ht="12" customHeight="1">
      <c r="A55" s="101"/>
      <c r="B55" s="101"/>
      <c r="C55" s="6"/>
      <c r="D55" s="175"/>
      <c r="E55" s="7"/>
      <c r="F55" s="36"/>
      <c r="G55" s="37">
        <f t="shared" ref="G55:L55" si="25">IF(G54=0,0,G54/$G54)</f>
        <v>1</v>
      </c>
      <c r="H55" s="37">
        <f t="shared" si="25"/>
        <v>1</v>
      </c>
      <c r="I55" s="37">
        <f t="shared" si="25"/>
        <v>0</v>
      </c>
      <c r="J55" s="37">
        <f t="shared" si="25"/>
        <v>0.2</v>
      </c>
      <c r="K55" s="37">
        <f t="shared" si="25"/>
        <v>0.8</v>
      </c>
      <c r="L55" s="37">
        <f t="shared" si="25"/>
        <v>0</v>
      </c>
    </row>
    <row r="56" spans="1:12" ht="12" customHeight="1">
      <c r="A56" s="101"/>
      <c r="B56" s="101"/>
      <c r="C56" s="8"/>
      <c r="D56" s="174" t="s">
        <v>386</v>
      </c>
      <c r="E56" s="9"/>
      <c r="F56" s="87">
        <v>14</v>
      </c>
      <c r="G56" s="87">
        <v>30</v>
      </c>
      <c r="H56" s="87">
        <v>30</v>
      </c>
      <c r="I56" s="87">
        <v>0</v>
      </c>
      <c r="J56" s="87">
        <v>2</v>
      </c>
      <c r="K56" s="87">
        <v>28</v>
      </c>
      <c r="L56" s="87">
        <v>0</v>
      </c>
    </row>
    <row r="57" spans="1:12" ht="12" customHeight="1">
      <c r="A57" s="101"/>
      <c r="B57" s="101"/>
      <c r="C57" s="6"/>
      <c r="D57" s="175"/>
      <c r="E57" s="7"/>
      <c r="F57" s="36"/>
      <c r="G57" s="37">
        <f t="shared" ref="G57:L57" si="26">IF(G56=0,0,G56/$G56)</f>
        <v>1</v>
      </c>
      <c r="H57" s="37">
        <f t="shared" si="26"/>
        <v>1</v>
      </c>
      <c r="I57" s="37">
        <f t="shared" si="26"/>
        <v>0</v>
      </c>
      <c r="J57" s="37">
        <f t="shared" si="26"/>
        <v>6.6666666666666666E-2</v>
      </c>
      <c r="K57" s="37">
        <f t="shared" si="26"/>
        <v>0.93333333333333335</v>
      </c>
      <c r="L57" s="37">
        <f t="shared" si="26"/>
        <v>0</v>
      </c>
    </row>
    <row r="58" spans="1:12" ht="12" customHeight="1">
      <c r="A58" s="101"/>
      <c r="B58" s="101"/>
      <c r="C58" s="8"/>
      <c r="D58" s="174" t="s">
        <v>387</v>
      </c>
      <c r="E58" s="9"/>
      <c r="F58" s="87">
        <v>6</v>
      </c>
      <c r="G58" s="87">
        <v>34</v>
      </c>
      <c r="H58" s="87">
        <v>34</v>
      </c>
      <c r="I58" s="87">
        <v>2</v>
      </c>
      <c r="J58" s="87">
        <v>2</v>
      </c>
      <c r="K58" s="87">
        <v>30</v>
      </c>
      <c r="L58" s="87">
        <v>0</v>
      </c>
    </row>
    <row r="59" spans="1:12" ht="12" customHeight="1">
      <c r="A59" s="101"/>
      <c r="B59" s="101"/>
      <c r="C59" s="6"/>
      <c r="D59" s="175"/>
      <c r="E59" s="7"/>
      <c r="F59" s="36"/>
      <c r="G59" s="37">
        <f t="shared" ref="G59:L59" si="27">IF(G58=0,0,G58/$G58)</f>
        <v>1</v>
      </c>
      <c r="H59" s="37">
        <f t="shared" si="27"/>
        <v>1</v>
      </c>
      <c r="I59" s="37">
        <f t="shared" si="27"/>
        <v>5.8823529411764705E-2</v>
      </c>
      <c r="J59" s="37">
        <f t="shared" si="27"/>
        <v>5.8823529411764705E-2</v>
      </c>
      <c r="K59" s="37">
        <f t="shared" si="27"/>
        <v>0.88235294117647056</v>
      </c>
      <c r="L59" s="37">
        <f t="shared" si="27"/>
        <v>0</v>
      </c>
    </row>
    <row r="60" spans="1:12" ht="12.75" customHeight="1">
      <c r="A60" s="101"/>
      <c r="B60" s="101"/>
      <c r="C60" s="8"/>
      <c r="D60" s="174" t="s">
        <v>388</v>
      </c>
      <c r="E60" s="9"/>
      <c r="F60" s="87">
        <v>17</v>
      </c>
      <c r="G60" s="87">
        <v>34</v>
      </c>
      <c r="H60" s="87">
        <v>33</v>
      </c>
      <c r="I60" s="87">
        <v>0</v>
      </c>
      <c r="J60" s="87">
        <v>2</v>
      </c>
      <c r="K60" s="87">
        <v>31</v>
      </c>
      <c r="L60" s="87">
        <v>1</v>
      </c>
    </row>
    <row r="61" spans="1:12" ht="12.75" customHeight="1">
      <c r="A61" s="101"/>
      <c r="B61" s="101"/>
      <c r="C61" s="6"/>
      <c r="D61" s="175"/>
      <c r="E61" s="7"/>
      <c r="F61" s="36"/>
      <c r="G61" s="37">
        <f t="shared" ref="G61:L61" si="28">IF(G60=0,0,G60/$G60)</f>
        <v>1</v>
      </c>
      <c r="H61" s="37">
        <f t="shared" si="28"/>
        <v>0.97058823529411764</v>
      </c>
      <c r="I61" s="37">
        <f t="shared" si="28"/>
        <v>0</v>
      </c>
      <c r="J61" s="37">
        <f t="shared" si="28"/>
        <v>5.8823529411764705E-2</v>
      </c>
      <c r="K61" s="37">
        <f t="shared" si="28"/>
        <v>0.91176470588235292</v>
      </c>
      <c r="L61" s="37">
        <f t="shared" si="28"/>
        <v>2.9411764705882353E-2</v>
      </c>
    </row>
    <row r="62" spans="1:12" ht="12" customHeight="1">
      <c r="A62" s="101"/>
      <c r="B62" s="101"/>
      <c r="C62" s="8"/>
      <c r="D62" s="174" t="s">
        <v>97</v>
      </c>
      <c r="E62" s="9"/>
      <c r="F62" s="87">
        <v>6</v>
      </c>
      <c r="G62" s="87">
        <v>15</v>
      </c>
      <c r="H62" s="87">
        <v>15</v>
      </c>
      <c r="I62" s="87">
        <v>0</v>
      </c>
      <c r="J62" s="87">
        <v>0</v>
      </c>
      <c r="K62" s="87">
        <v>15</v>
      </c>
      <c r="L62" s="87">
        <v>0</v>
      </c>
    </row>
    <row r="63" spans="1:12" ht="12" customHeight="1">
      <c r="A63" s="101"/>
      <c r="B63" s="101"/>
      <c r="C63" s="6"/>
      <c r="D63" s="175"/>
      <c r="E63" s="7"/>
      <c r="F63" s="36"/>
      <c r="G63" s="37">
        <f t="shared" ref="G63:L63" si="29">IF(G62=0,0,G62/$G62)</f>
        <v>1</v>
      </c>
      <c r="H63" s="37">
        <f t="shared" si="29"/>
        <v>1</v>
      </c>
      <c r="I63" s="37">
        <f t="shared" si="29"/>
        <v>0</v>
      </c>
      <c r="J63" s="37">
        <f t="shared" si="29"/>
        <v>0</v>
      </c>
      <c r="K63" s="37">
        <f t="shared" si="29"/>
        <v>1</v>
      </c>
      <c r="L63" s="37">
        <f t="shared" si="29"/>
        <v>0</v>
      </c>
    </row>
    <row r="64" spans="1:12" ht="12" customHeight="1">
      <c r="A64" s="101"/>
      <c r="B64" s="101"/>
      <c r="C64" s="8"/>
      <c r="D64" s="174" t="s">
        <v>389</v>
      </c>
      <c r="E64" s="9"/>
      <c r="F64" s="87">
        <v>4</v>
      </c>
      <c r="G64" s="87">
        <v>10</v>
      </c>
      <c r="H64" s="87">
        <v>10</v>
      </c>
      <c r="I64" s="87">
        <v>0</v>
      </c>
      <c r="J64" s="87">
        <v>0</v>
      </c>
      <c r="K64" s="87">
        <v>10</v>
      </c>
      <c r="L64" s="87">
        <v>0</v>
      </c>
    </row>
    <row r="65" spans="1:12" ht="12" customHeight="1">
      <c r="A65" s="101"/>
      <c r="B65" s="101"/>
      <c r="C65" s="6"/>
      <c r="D65" s="175"/>
      <c r="E65" s="7"/>
      <c r="F65" s="36"/>
      <c r="G65" s="37">
        <f t="shared" ref="G65:L65" si="30">IF(G64=0,0,G64/$G64)</f>
        <v>1</v>
      </c>
      <c r="H65" s="37">
        <f t="shared" si="30"/>
        <v>1</v>
      </c>
      <c r="I65" s="37">
        <f t="shared" si="30"/>
        <v>0</v>
      </c>
      <c r="J65" s="37">
        <f t="shared" si="30"/>
        <v>0</v>
      </c>
      <c r="K65" s="37">
        <f t="shared" si="30"/>
        <v>1</v>
      </c>
      <c r="L65" s="37">
        <f t="shared" si="30"/>
        <v>0</v>
      </c>
    </row>
    <row r="66" spans="1:12" ht="12" customHeight="1">
      <c r="A66" s="101"/>
      <c r="B66" s="101"/>
      <c r="C66" s="8"/>
      <c r="D66" s="174" t="s">
        <v>390</v>
      </c>
      <c r="E66" s="9"/>
      <c r="F66" s="87">
        <v>5</v>
      </c>
      <c r="G66" s="87">
        <v>8</v>
      </c>
      <c r="H66" s="87">
        <v>8</v>
      </c>
      <c r="I66" s="87">
        <v>0</v>
      </c>
      <c r="J66" s="87">
        <v>0</v>
      </c>
      <c r="K66" s="87">
        <v>8</v>
      </c>
      <c r="L66" s="87">
        <v>0</v>
      </c>
    </row>
    <row r="67" spans="1:12" ht="12" customHeight="1">
      <c r="A67" s="101"/>
      <c r="B67" s="101"/>
      <c r="C67" s="6"/>
      <c r="D67" s="175"/>
      <c r="E67" s="7"/>
      <c r="F67" s="36"/>
      <c r="G67" s="37">
        <f t="shared" ref="G67:L67" si="31">IF(G66=0,0,G66/$G66)</f>
        <v>1</v>
      </c>
      <c r="H67" s="37">
        <f t="shared" si="31"/>
        <v>1</v>
      </c>
      <c r="I67" s="37">
        <f t="shared" si="31"/>
        <v>0</v>
      </c>
      <c r="J67" s="37">
        <f t="shared" si="31"/>
        <v>0</v>
      </c>
      <c r="K67" s="37">
        <f t="shared" si="31"/>
        <v>1</v>
      </c>
      <c r="L67" s="37">
        <f t="shared" si="31"/>
        <v>0</v>
      </c>
    </row>
    <row r="68" spans="1:12" ht="12" customHeight="1">
      <c r="A68" s="101"/>
      <c r="B68" s="101"/>
      <c r="C68" s="8"/>
      <c r="D68" s="174" t="s">
        <v>391</v>
      </c>
      <c r="E68" s="9"/>
      <c r="F68" s="87">
        <v>2</v>
      </c>
      <c r="G68" s="87">
        <v>4</v>
      </c>
      <c r="H68" s="87">
        <v>4</v>
      </c>
      <c r="I68" s="87">
        <v>0</v>
      </c>
      <c r="J68" s="87">
        <v>0</v>
      </c>
      <c r="K68" s="87">
        <v>4</v>
      </c>
      <c r="L68" s="87">
        <v>0</v>
      </c>
    </row>
    <row r="69" spans="1:12" ht="12" customHeight="1">
      <c r="A69" s="101"/>
      <c r="B69" s="102"/>
      <c r="C69" s="6"/>
      <c r="D69" s="175"/>
      <c r="E69" s="7"/>
      <c r="F69" s="36"/>
      <c r="G69" s="37">
        <f t="shared" ref="G69:L69" si="32">IF(G68=0,0,G68/$G68)</f>
        <v>1</v>
      </c>
      <c r="H69" s="37">
        <f t="shared" si="32"/>
        <v>1</v>
      </c>
      <c r="I69" s="37">
        <f t="shared" si="32"/>
        <v>0</v>
      </c>
      <c r="J69" s="37">
        <f t="shared" si="32"/>
        <v>0</v>
      </c>
      <c r="K69" s="37">
        <f t="shared" si="32"/>
        <v>1</v>
      </c>
      <c r="L69" s="37">
        <f t="shared" si="32"/>
        <v>0</v>
      </c>
    </row>
    <row r="70" spans="1:12" ht="12" customHeight="1">
      <c r="A70" s="101"/>
      <c r="B70" s="100" t="s">
        <v>63</v>
      </c>
      <c r="C70" s="8"/>
      <c r="D70" s="174" t="s">
        <v>56</v>
      </c>
      <c r="E70" s="9"/>
      <c r="F70" s="87">
        <v>196</v>
      </c>
      <c r="G70" s="87">
        <f t="shared" ref="G70:L70" si="33">SUM(G72,G74,G76,G78,G80,G82,G84,G86,G88,G90,G92,G94,G96,G98,G100)</f>
        <v>640</v>
      </c>
      <c r="H70" s="87">
        <f t="shared" si="33"/>
        <v>625</v>
      </c>
      <c r="I70" s="87">
        <f>SUM(I72,I74,I76,I78,I80,I82,I84,I86,I88,I90,I92,I94,I96,I98,I100)</f>
        <v>7</v>
      </c>
      <c r="J70" s="87">
        <f t="shared" si="33"/>
        <v>33</v>
      </c>
      <c r="K70" s="87">
        <f t="shared" si="33"/>
        <v>585</v>
      </c>
      <c r="L70" s="87">
        <f t="shared" si="33"/>
        <v>15</v>
      </c>
    </row>
    <row r="71" spans="1:12" ht="12" customHeight="1">
      <c r="A71" s="101"/>
      <c r="B71" s="101"/>
      <c r="C71" s="6"/>
      <c r="D71" s="175"/>
      <c r="E71" s="7"/>
      <c r="F71" s="36"/>
      <c r="G71" s="37">
        <f t="shared" ref="G71:L71" si="34">IF(G70=0,0,G70/$G70)</f>
        <v>1</v>
      </c>
      <c r="H71" s="37">
        <f t="shared" si="34"/>
        <v>0.9765625</v>
      </c>
      <c r="I71" s="37">
        <f t="shared" si="34"/>
        <v>1.0937499999999999E-2</v>
      </c>
      <c r="J71" s="37">
        <f t="shared" si="34"/>
        <v>5.1562499999999997E-2</v>
      </c>
      <c r="K71" s="37">
        <f t="shared" si="34"/>
        <v>0.9140625</v>
      </c>
      <c r="L71" s="37">
        <f t="shared" si="34"/>
        <v>2.34375E-2</v>
      </c>
    </row>
    <row r="72" spans="1:12" ht="12" customHeight="1">
      <c r="A72" s="101"/>
      <c r="B72" s="101"/>
      <c r="C72" s="8"/>
      <c r="D72" s="174" t="s">
        <v>109</v>
      </c>
      <c r="E72" s="9"/>
      <c r="F72" s="87">
        <v>0</v>
      </c>
      <c r="G72" s="87">
        <v>0</v>
      </c>
      <c r="H72" s="87">
        <v>0</v>
      </c>
      <c r="I72" s="87">
        <v>0</v>
      </c>
      <c r="J72" s="87">
        <v>0</v>
      </c>
      <c r="K72" s="87">
        <v>0</v>
      </c>
      <c r="L72" s="87">
        <v>0</v>
      </c>
    </row>
    <row r="73" spans="1:12" ht="12" customHeight="1">
      <c r="A73" s="101"/>
      <c r="B73" s="101"/>
      <c r="C73" s="6"/>
      <c r="D73" s="175"/>
      <c r="E73" s="7"/>
      <c r="F73" s="36"/>
      <c r="G73" s="37">
        <f t="shared" ref="G73:L73" si="35">IF(G72=0,0,G72/$G72)</f>
        <v>0</v>
      </c>
      <c r="H73" s="37">
        <f t="shared" si="35"/>
        <v>0</v>
      </c>
      <c r="I73" s="37">
        <f t="shared" si="35"/>
        <v>0</v>
      </c>
      <c r="J73" s="37">
        <f t="shared" si="35"/>
        <v>0</v>
      </c>
      <c r="K73" s="37">
        <f t="shared" si="35"/>
        <v>0</v>
      </c>
      <c r="L73" s="37">
        <f t="shared" si="35"/>
        <v>0</v>
      </c>
    </row>
    <row r="74" spans="1:12" ht="12" customHeight="1">
      <c r="A74" s="101"/>
      <c r="B74" s="101"/>
      <c r="C74" s="8"/>
      <c r="D74" s="174" t="s">
        <v>58</v>
      </c>
      <c r="E74" s="9"/>
      <c r="F74" s="87">
        <v>9</v>
      </c>
      <c r="G74" s="87">
        <v>10</v>
      </c>
      <c r="H74" s="87">
        <v>10</v>
      </c>
      <c r="I74" s="87">
        <v>0</v>
      </c>
      <c r="J74" s="87">
        <v>1</v>
      </c>
      <c r="K74" s="87">
        <v>9</v>
      </c>
      <c r="L74" s="87">
        <v>0</v>
      </c>
    </row>
    <row r="75" spans="1:12" ht="12" customHeight="1">
      <c r="A75" s="101"/>
      <c r="B75" s="101"/>
      <c r="C75" s="6"/>
      <c r="D75" s="175"/>
      <c r="E75" s="7"/>
      <c r="F75" s="36"/>
      <c r="G75" s="37">
        <f t="shared" ref="G75:L75" si="36">IF(G74=0,0,G74/$G74)</f>
        <v>1</v>
      </c>
      <c r="H75" s="37">
        <f t="shared" si="36"/>
        <v>1</v>
      </c>
      <c r="I75" s="37">
        <f t="shared" si="36"/>
        <v>0</v>
      </c>
      <c r="J75" s="37">
        <f t="shared" si="36"/>
        <v>0.1</v>
      </c>
      <c r="K75" s="37">
        <f t="shared" si="36"/>
        <v>0.9</v>
      </c>
      <c r="L75" s="37">
        <f t="shared" si="36"/>
        <v>0</v>
      </c>
    </row>
    <row r="76" spans="1:12" ht="12" customHeight="1">
      <c r="A76" s="101"/>
      <c r="B76" s="101"/>
      <c r="C76" s="8"/>
      <c r="D76" s="174" t="s">
        <v>99</v>
      </c>
      <c r="E76" s="9"/>
      <c r="F76" s="87">
        <v>4</v>
      </c>
      <c r="G76" s="87">
        <v>5</v>
      </c>
      <c r="H76" s="87">
        <v>5</v>
      </c>
      <c r="I76" s="87">
        <v>0</v>
      </c>
      <c r="J76" s="87">
        <v>0</v>
      </c>
      <c r="K76" s="87">
        <v>5</v>
      </c>
      <c r="L76" s="87">
        <v>0</v>
      </c>
    </row>
    <row r="77" spans="1:12" ht="12" customHeight="1">
      <c r="A77" s="101"/>
      <c r="B77" s="101"/>
      <c r="C77" s="6"/>
      <c r="D77" s="175"/>
      <c r="E77" s="7"/>
      <c r="F77" s="36"/>
      <c r="G77" s="37">
        <f t="shared" ref="G77:L77" si="37">IF(G76=0,0,G76/$G76)</f>
        <v>1</v>
      </c>
      <c r="H77" s="37">
        <f t="shared" si="37"/>
        <v>1</v>
      </c>
      <c r="I77" s="37">
        <f t="shared" si="37"/>
        <v>0</v>
      </c>
      <c r="J77" s="37">
        <f t="shared" si="37"/>
        <v>0</v>
      </c>
      <c r="K77" s="37">
        <f t="shared" si="37"/>
        <v>1</v>
      </c>
      <c r="L77" s="37">
        <f t="shared" si="37"/>
        <v>0</v>
      </c>
    </row>
    <row r="78" spans="1:12" ht="12" customHeight="1">
      <c r="A78" s="101"/>
      <c r="B78" s="101"/>
      <c r="C78" s="8"/>
      <c r="D78" s="174" t="s">
        <v>59</v>
      </c>
      <c r="E78" s="9"/>
      <c r="F78" s="87">
        <v>5</v>
      </c>
      <c r="G78" s="87">
        <v>17</v>
      </c>
      <c r="H78" s="87">
        <v>17</v>
      </c>
      <c r="I78" s="87">
        <v>0</v>
      </c>
      <c r="J78" s="87">
        <v>0</v>
      </c>
      <c r="K78" s="87">
        <v>17</v>
      </c>
      <c r="L78" s="87">
        <v>0</v>
      </c>
    </row>
    <row r="79" spans="1:12" ht="12" customHeight="1">
      <c r="A79" s="101"/>
      <c r="B79" s="101"/>
      <c r="C79" s="6"/>
      <c r="D79" s="175"/>
      <c r="E79" s="7"/>
      <c r="F79" s="36"/>
      <c r="G79" s="37">
        <f t="shared" ref="G79:L79" si="38">IF(G78=0,0,G78/$G78)</f>
        <v>1</v>
      </c>
      <c r="H79" s="37">
        <f t="shared" si="38"/>
        <v>1</v>
      </c>
      <c r="I79" s="37">
        <f t="shared" si="38"/>
        <v>0</v>
      </c>
      <c r="J79" s="37">
        <f t="shared" si="38"/>
        <v>0</v>
      </c>
      <c r="K79" s="37">
        <f t="shared" si="38"/>
        <v>1</v>
      </c>
      <c r="L79" s="37">
        <f t="shared" si="38"/>
        <v>0</v>
      </c>
    </row>
    <row r="80" spans="1:12" ht="12" customHeight="1">
      <c r="A80" s="101"/>
      <c r="B80" s="101"/>
      <c r="C80" s="8"/>
      <c r="D80" s="174" t="s">
        <v>100</v>
      </c>
      <c r="E80" s="9"/>
      <c r="F80" s="87">
        <v>6</v>
      </c>
      <c r="G80" s="87">
        <v>18</v>
      </c>
      <c r="H80" s="87">
        <v>18</v>
      </c>
      <c r="I80" s="87">
        <v>0</v>
      </c>
      <c r="J80" s="87">
        <v>0</v>
      </c>
      <c r="K80" s="87">
        <v>18</v>
      </c>
      <c r="L80" s="87">
        <v>0</v>
      </c>
    </row>
    <row r="81" spans="1:12" ht="12" customHeight="1">
      <c r="A81" s="101"/>
      <c r="B81" s="101"/>
      <c r="C81" s="6"/>
      <c r="D81" s="175"/>
      <c r="E81" s="7"/>
      <c r="F81" s="36"/>
      <c r="G81" s="37">
        <f t="shared" ref="G81:L81" si="39">IF(G80=0,0,G80/$G80)</f>
        <v>1</v>
      </c>
      <c r="H81" s="37">
        <f t="shared" si="39"/>
        <v>1</v>
      </c>
      <c r="I81" s="37">
        <f t="shared" si="39"/>
        <v>0</v>
      </c>
      <c r="J81" s="37">
        <f t="shared" si="39"/>
        <v>0</v>
      </c>
      <c r="K81" s="37">
        <f t="shared" si="39"/>
        <v>1</v>
      </c>
      <c r="L81" s="37">
        <f t="shared" si="39"/>
        <v>0</v>
      </c>
    </row>
    <row r="82" spans="1:12" ht="12" customHeight="1">
      <c r="A82" s="101"/>
      <c r="B82" s="101"/>
      <c r="C82" s="8"/>
      <c r="D82" s="174" t="s">
        <v>101</v>
      </c>
      <c r="E82" s="9"/>
      <c r="F82" s="87">
        <v>37</v>
      </c>
      <c r="G82" s="87">
        <v>59</v>
      </c>
      <c r="H82" s="87">
        <v>54</v>
      </c>
      <c r="I82" s="87">
        <v>2</v>
      </c>
      <c r="J82" s="87">
        <v>8</v>
      </c>
      <c r="K82" s="87">
        <v>44</v>
      </c>
      <c r="L82" s="87">
        <v>5</v>
      </c>
    </row>
    <row r="83" spans="1:12" ht="12" customHeight="1">
      <c r="A83" s="101"/>
      <c r="B83" s="101"/>
      <c r="C83" s="6"/>
      <c r="D83" s="175"/>
      <c r="E83" s="7"/>
      <c r="F83" s="36"/>
      <c r="G83" s="37">
        <f t="shared" ref="G83:L83" si="40">IF(G82=0,0,G82/$G82)</f>
        <v>1</v>
      </c>
      <c r="H83" s="37">
        <f t="shared" si="40"/>
        <v>0.9152542372881356</v>
      </c>
      <c r="I83" s="37">
        <f t="shared" si="40"/>
        <v>3.3898305084745763E-2</v>
      </c>
      <c r="J83" s="37">
        <f t="shared" si="40"/>
        <v>0.13559322033898305</v>
      </c>
      <c r="K83" s="37">
        <f t="shared" si="40"/>
        <v>0.74576271186440679</v>
      </c>
      <c r="L83" s="37">
        <f t="shared" si="40"/>
        <v>8.4745762711864403E-2</v>
      </c>
    </row>
    <row r="84" spans="1:12" ht="12" customHeight="1">
      <c r="A84" s="101"/>
      <c r="B84" s="101"/>
      <c r="C84" s="8"/>
      <c r="D84" s="174" t="s">
        <v>102</v>
      </c>
      <c r="E84" s="9"/>
      <c r="F84" s="87">
        <v>8</v>
      </c>
      <c r="G84" s="87">
        <v>14</v>
      </c>
      <c r="H84" s="87">
        <v>14</v>
      </c>
      <c r="I84" s="87">
        <v>1</v>
      </c>
      <c r="J84" s="87">
        <v>0</v>
      </c>
      <c r="K84" s="87">
        <v>13</v>
      </c>
      <c r="L84" s="87">
        <v>0</v>
      </c>
    </row>
    <row r="85" spans="1:12" ht="12" customHeight="1">
      <c r="A85" s="101"/>
      <c r="B85" s="101"/>
      <c r="C85" s="6"/>
      <c r="D85" s="175"/>
      <c r="E85" s="7"/>
      <c r="F85" s="36"/>
      <c r="G85" s="37">
        <f t="shared" ref="G85:L85" si="41">IF(G84=0,0,G84/$G84)</f>
        <v>1</v>
      </c>
      <c r="H85" s="37">
        <f t="shared" si="41"/>
        <v>1</v>
      </c>
      <c r="I85" s="37">
        <f t="shared" si="41"/>
        <v>7.1428571428571425E-2</v>
      </c>
      <c r="J85" s="37">
        <f t="shared" si="41"/>
        <v>0</v>
      </c>
      <c r="K85" s="37">
        <f t="shared" si="41"/>
        <v>0.9285714285714286</v>
      </c>
      <c r="L85" s="37">
        <f t="shared" si="41"/>
        <v>0</v>
      </c>
    </row>
    <row r="86" spans="1:12" ht="12" customHeight="1">
      <c r="A86" s="101"/>
      <c r="B86" s="101"/>
      <c r="C86" s="8"/>
      <c r="D86" s="174" t="s">
        <v>103</v>
      </c>
      <c r="E86" s="9"/>
      <c r="F86" s="87">
        <v>0</v>
      </c>
      <c r="G86" s="87">
        <v>0</v>
      </c>
      <c r="H86" s="87">
        <v>0</v>
      </c>
      <c r="I86" s="87">
        <v>0</v>
      </c>
      <c r="J86" s="87">
        <v>0</v>
      </c>
      <c r="K86" s="87">
        <v>0</v>
      </c>
      <c r="L86" s="87">
        <v>0</v>
      </c>
    </row>
    <row r="87" spans="1:12" ht="12" customHeight="1">
      <c r="A87" s="101"/>
      <c r="B87" s="101"/>
      <c r="C87" s="6"/>
      <c r="D87" s="175"/>
      <c r="E87" s="7"/>
      <c r="F87" s="36"/>
      <c r="G87" s="37">
        <f t="shared" ref="G87:L87" si="42">IF(G86=0,0,G86/$G86)</f>
        <v>0</v>
      </c>
      <c r="H87" s="37">
        <f t="shared" si="42"/>
        <v>0</v>
      </c>
      <c r="I87" s="37">
        <f t="shared" si="42"/>
        <v>0</v>
      </c>
      <c r="J87" s="37">
        <f t="shared" si="42"/>
        <v>0</v>
      </c>
      <c r="K87" s="37">
        <f t="shared" si="42"/>
        <v>0</v>
      </c>
      <c r="L87" s="37">
        <f t="shared" si="42"/>
        <v>0</v>
      </c>
    </row>
    <row r="88" spans="1:12" ht="13.5" customHeight="1">
      <c r="A88" s="101"/>
      <c r="B88" s="101"/>
      <c r="C88" s="8"/>
      <c r="D88" s="176" t="s">
        <v>110</v>
      </c>
      <c r="E88" s="9"/>
      <c r="F88" s="87">
        <v>1</v>
      </c>
      <c r="G88" s="87">
        <v>1</v>
      </c>
      <c r="H88" s="87">
        <v>1</v>
      </c>
      <c r="I88" s="87">
        <v>0</v>
      </c>
      <c r="J88" s="87">
        <v>0</v>
      </c>
      <c r="K88" s="87">
        <v>1</v>
      </c>
      <c r="L88" s="87">
        <v>0</v>
      </c>
    </row>
    <row r="89" spans="1:12" ht="13.5" customHeight="1">
      <c r="A89" s="101"/>
      <c r="B89" s="101"/>
      <c r="C89" s="6"/>
      <c r="D89" s="175"/>
      <c r="E89" s="7"/>
      <c r="F89" s="36"/>
      <c r="G89" s="37">
        <f t="shared" ref="G89:L89" si="43">IF(G88=0,0,G88/$G88)</f>
        <v>1</v>
      </c>
      <c r="H89" s="37">
        <f t="shared" si="43"/>
        <v>1</v>
      </c>
      <c r="I89" s="37">
        <f t="shared" si="43"/>
        <v>0</v>
      </c>
      <c r="J89" s="37">
        <f t="shared" si="43"/>
        <v>0</v>
      </c>
      <c r="K89" s="37">
        <f t="shared" si="43"/>
        <v>1</v>
      </c>
      <c r="L89" s="37">
        <f t="shared" si="43"/>
        <v>0</v>
      </c>
    </row>
    <row r="90" spans="1:12" ht="12" customHeight="1">
      <c r="A90" s="101"/>
      <c r="B90" s="101"/>
      <c r="C90" s="8"/>
      <c r="D90" s="174" t="s">
        <v>105</v>
      </c>
      <c r="E90" s="9"/>
      <c r="F90" s="87">
        <v>9</v>
      </c>
      <c r="G90" s="87">
        <v>9</v>
      </c>
      <c r="H90" s="87">
        <v>9</v>
      </c>
      <c r="I90" s="87">
        <v>0</v>
      </c>
      <c r="J90" s="87">
        <v>0</v>
      </c>
      <c r="K90" s="87">
        <v>9</v>
      </c>
      <c r="L90" s="87">
        <v>0</v>
      </c>
    </row>
    <row r="91" spans="1:12" ht="12" customHeight="1">
      <c r="A91" s="101"/>
      <c r="B91" s="101"/>
      <c r="C91" s="6"/>
      <c r="D91" s="175"/>
      <c r="E91" s="7"/>
      <c r="F91" s="36"/>
      <c r="G91" s="37">
        <f t="shared" ref="G91:L91" si="44">IF(G90=0,0,G90/$G90)</f>
        <v>1</v>
      </c>
      <c r="H91" s="37">
        <f t="shared" si="44"/>
        <v>1</v>
      </c>
      <c r="I91" s="37">
        <f t="shared" si="44"/>
        <v>0</v>
      </c>
      <c r="J91" s="37">
        <f t="shared" si="44"/>
        <v>0</v>
      </c>
      <c r="K91" s="37">
        <f t="shared" si="44"/>
        <v>1</v>
      </c>
      <c r="L91" s="37">
        <f t="shared" si="44"/>
        <v>0</v>
      </c>
    </row>
    <row r="92" spans="1:12" ht="12" customHeight="1">
      <c r="A92" s="101"/>
      <c r="B92" s="101"/>
      <c r="C92" s="8"/>
      <c r="D92" s="174" t="s">
        <v>106</v>
      </c>
      <c r="E92" s="9"/>
      <c r="F92" s="87">
        <v>7</v>
      </c>
      <c r="G92" s="87">
        <v>12</v>
      </c>
      <c r="H92" s="87">
        <v>12</v>
      </c>
      <c r="I92" s="87">
        <v>0</v>
      </c>
      <c r="J92" s="87">
        <v>3</v>
      </c>
      <c r="K92" s="87">
        <v>9</v>
      </c>
      <c r="L92" s="87">
        <v>0</v>
      </c>
    </row>
    <row r="93" spans="1:12" ht="12" customHeight="1">
      <c r="A93" s="101"/>
      <c r="B93" s="101"/>
      <c r="C93" s="6"/>
      <c r="D93" s="175"/>
      <c r="E93" s="7"/>
      <c r="F93" s="36"/>
      <c r="G93" s="37">
        <f t="shared" ref="G93:L93" si="45">IF(G92=0,0,G92/$G92)</f>
        <v>1</v>
      </c>
      <c r="H93" s="37">
        <f t="shared" si="45"/>
        <v>1</v>
      </c>
      <c r="I93" s="37">
        <f t="shared" si="45"/>
        <v>0</v>
      </c>
      <c r="J93" s="37">
        <f t="shared" si="45"/>
        <v>0.25</v>
      </c>
      <c r="K93" s="37">
        <f t="shared" si="45"/>
        <v>0.75</v>
      </c>
      <c r="L93" s="37">
        <f t="shared" si="45"/>
        <v>0</v>
      </c>
    </row>
    <row r="94" spans="1:12" ht="12" customHeight="1">
      <c r="A94" s="101"/>
      <c r="B94" s="101"/>
      <c r="C94" s="8"/>
      <c r="D94" s="174" t="s">
        <v>107</v>
      </c>
      <c r="E94" s="9"/>
      <c r="F94" s="87">
        <v>15</v>
      </c>
      <c r="G94" s="87">
        <v>48</v>
      </c>
      <c r="H94" s="87">
        <v>47</v>
      </c>
      <c r="I94" s="87">
        <v>1</v>
      </c>
      <c r="J94" s="87">
        <v>6</v>
      </c>
      <c r="K94" s="87">
        <v>40</v>
      </c>
      <c r="L94" s="87">
        <v>1</v>
      </c>
    </row>
    <row r="95" spans="1:12" ht="12" customHeight="1">
      <c r="A95" s="101"/>
      <c r="B95" s="101"/>
      <c r="C95" s="6"/>
      <c r="D95" s="175"/>
      <c r="E95" s="7"/>
      <c r="F95" s="36"/>
      <c r="G95" s="37">
        <f t="shared" ref="G95:L95" si="46">IF(G94=0,0,G94/$G94)</f>
        <v>1</v>
      </c>
      <c r="H95" s="37">
        <f t="shared" si="46"/>
        <v>0.97916666666666663</v>
      </c>
      <c r="I95" s="37">
        <f t="shared" si="46"/>
        <v>2.0833333333333332E-2</v>
      </c>
      <c r="J95" s="37">
        <f t="shared" si="46"/>
        <v>0.125</v>
      </c>
      <c r="K95" s="37">
        <f t="shared" si="46"/>
        <v>0.83333333333333337</v>
      </c>
      <c r="L95" s="37">
        <f t="shared" si="46"/>
        <v>2.0833333333333332E-2</v>
      </c>
    </row>
    <row r="96" spans="1:12" ht="12" customHeight="1">
      <c r="A96" s="101"/>
      <c r="B96" s="101"/>
      <c r="C96" s="8"/>
      <c r="D96" s="174" t="s">
        <v>108</v>
      </c>
      <c r="E96" s="9"/>
      <c r="F96" s="87">
        <v>75</v>
      </c>
      <c r="G96" s="87">
        <v>402</v>
      </c>
      <c r="H96" s="87">
        <v>394</v>
      </c>
      <c r="I96" s="87">
        <v>2</v>
      </c>
      <c r="J96" s="87">
        <v>15</v>
      </c>
      <c r="K96" s="87">
        <v>377</v>
      </c>
      <c r="L96" s="87">
        <v>8</v>
      </c>
    </row>
    <row r="97" spans="1:12" ht="12" customHeight="1">
      <c r="A97" s="101"/>
      <c r="B97" s="101"/>
      <c r="C97" s="6"/>
      <c r="D97" s="175"/>
      <c r="E97" s="7"/>
      <c r="F97" s="36"/>
      <c r="G97" s="37">
        <f t="shared" ref="G97:L97" si="47">IF(G96=0,0,G96/$G96)</f>
        <v>1</v>
      </c>
      <c r="H97" s="37">
        <f t="shared" si="47"/>
        <v>0.98009950248756217</v>
      </c>
      <c r="I97" s="37">
        <f t="shared" si="47"/>
        <v>4.9751243781094526E-3</v>
      </c>
      <c r="J97" s="37">
        <f t="shared" si="47"/>
        <v>3.7313432835820892E-2</v>
      </c>
      <c r="K97" s="37">
        <f t="shared" si="47"/>
        <v>0.93781094527363185</v>
      </c>
      <c r="L97" s="37">
        <f t="shared" si="47"/>
        <v>1.9900497512437811E-2</v>
      </c>
    </row>
    <row r="98" spans="1:12" ht="12" customHeight="1">
      <c r="A98" s="101"/>
      <c r="B98" s="101"/>
      <c r="C98" s="8"/>
      <c r="D98" s="174" t="s">
        <v>60</v>
      </c>
      <c r="E98" s="9"/>
      <c r="F98" s="87">
        <v>7</v>
      </c>
      <c r="G98" s="87">
        <v>18</v>
      </c>
      <c r="H98" s="87">
        <v>17</v>
      </c>
      <c r="I98" s="87">
        <v>0</v>
      </c>
      <c r="J98" s="87">
        <v>0</v>
      </c>
      <c r="K98" s="87">
        <v>17</v>
      </c>
      <c r="L98" s="87">
        <v>1</v>
      </c>
    </row>
    <row r="99" spans="1:12" ht="12" customHeight="1">
      <c r="A99" s="101"/>
      <c r="B99" s="101"/>
      <c r="C99" s="6"/>
      <c r="D99" s="175"/>
      <c r="E99" s="7"/>
      <c r="F99" s="36"/>
      <c r="G99" s="37">
        <f t="shared" ref="G99:L99" si="48">IF(G98=0,0,G98/$G98)</f>
        <v>1</v>
      </c>
      <c r="H99" s="37">
        <f t="shared" si="48"/>
        <v>0.94444444444444442</v>
      </c>
      <c r="I99" s="37">
        <f t="shared" si="48"/>
        <v>0</v>
      </c>
      <c r="J99" s="37">
        <f t="shared" si="48"/>
        <v>0</v>
      </c>
      <c r="K99" s="37">
        <f t="shared" si="48"/>
        <v>0.94444444444444442</v>
      </c>
      <c r="L99" s="37">
        <f t="shared" si="48"/>
        <v>5.5555555555555552E-2</v>
      </c>
    </row>
    <row r="100" spans="1:12" ht="12.75" customHeight="1">
      <c r="A100" s="101"/>
      <c r="B100" s="101"/>
      <c r="C100" s="8"/>
      <c r="D100" s="174" t="s">
        <v>91</v>
      </c>
      <c r="E100" s="9"/>
      <c r="F100" s="87">
        <v>13</v>
      </c>
      <c r="G100" s="87">
        <v>27</v>
      </c>
      <c r="H100" s="87">
        <v>27</v>
      </c>
      <c r="I100" s="87">
        <v>1</v>
      </c>
      <c r="J100" s="87">
        <v>0</v>
      </c>
      <c r="K100" s="87">
        <v>26</v>
      </c>
      <c r="L100" s="87">
        <v>0</v>
      </c>
    </row>
    <row r="101" spans="1:12" ht="12.75" customHeight="1">
      <c r="A101" s="102"/>
      <c r="B101" s="102"/>
      <c r="C101" s="6"/>
      <c r="D101" s="175"/>
      <c r="E101" s="7"/>
      <c r="F101" s="65"/>
      <c r="G101" s="37">
        <f t="shared" ref="G101:L101" si="49">IF(G100=0,0,G100/$G100)</f>
        <v>1</v>
      </c>
      <c r="H101" s="37">
        <f t="shared" si="49"/>
        <v>1</v>
      </c>
      <c r="I101" s="37">
        <f t="shared" si="49"/>
        <v>3.7037037037037035E-2</v>
      </c>
      <c r="J101" s="37">
        <f t="shared" si="49"/>
        <v>0</v>
      </c>
      <c r="K101" s="37">
        <f t="shared" si="49"/>
        <v>0.96296296296296291</v>
      </c>
      <c r="L101" s="37">
        <f t="shared" si="49"/>
        <v>0</v>
      </c>
    </row>
  </sheetData>
  <mergeCells count="60">
    <mergeCell ref="D96:D97"/>
    <mergeCell ref="D98:D99"/>
    <mergeCell ref="D86:D87"/>
    <mergeCell ref="D88:D89"/>
    <mergeCell ref="D90:D91"/>
    <mergeCell ref="D92:D93"/>
    <mergeCell ref="D94:D95"/>
    <mergeCell ref="D56:D57"/>
    <mergeCell ref="B70:B101"/>
    <mergeCell ref="D70:D71"/>
    <mergeCell ref="D72:D73"/>
    <mergeCell ref="D74:D75"/>
    <mergeCell ref="D76:D77"/>
    <mergeCell ref="D60:D61"/>
    <mergeCell ref="D62:D63"/>
    <mergeCell ref="D64:D65"/>
    <mergeCell ref="D66:D67"/>
    <mergeCell ref="D68:D69"/>
    <mergeCell ref="D100:D101"/>
    <mergeCell ref="D78:D79"/>
    <mergeCell ref="D80:D81"/>
    <mergeCell ref="D82:D83"/>
    <mergeCell ref="D84:D85"/>
    <mergeCell ref="D46:D47"/>
    <mergeCell ref="D48:D49"/>
    <mergeCell ref="D50:D51"/>
    <mergeCell ref="D52:D53"/>
    <mergeCell ref="D54:D55"/>
    <mergeCell ref="A20:A101"/>
    <mergeCell ref="B20:B69"/>
    <mergeCell ref="D20:D21"/>
    <mergeCell ref="D22:D23"/>
    <mergeCell ref="D24:D25"/>
    <mergeCell ref="D26:D27"/>
    <mergeCell ref="D28:D29"/>
    <mergeCell ref="D30:D31"/>
    <mergeCell ref="D32:D33"/>
    <mergeCell ref="D34:D35"/>
    <mergeCell ref="D58:D59"/>
    <mergeCell ref="D36:D37"/>
    <mergeCell ref="D38:D39"/>
    <mergeCell ref="D40:D41"/>
    <mergeCell ref="D42:D43"/>
    <mergeCell ref="D44:D45"/>
    <mergeCell ref="A7:E9"/>
    <mergeCell ref="A10:A19"/>
    <mergeCell ref="B10:E11"/>
    <mergeCell ref="B12:E13"/>
    <mergeCell ref="B14:E15"/>
    <mergeCell ref="B16:E17"/>
    <mergeCell ref="B18:E19"/>
    <mergeCell ref="A3:E6"/>
    <mergeCell ref="F3:F6"/>
    <mergeCell ref="G3:G6"/>
    <mergeCell ref="H3:L3"/>
    <mergeCell ref="H4:H6"/>
    <mergeCell ref="L4:L6"/>
    <mergeCell ref="I5:I6"/>
    <mergeCell ref="J5:J6"/>
    <mergeCell ref="K5:K6"/>
  </mergeCells>
  <phoneticPr fontId="9"/>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5" width="10.5" style="2" customWidth="1"/>
    <col min="16" max="16384" width="9" style="2"/>
  </cols>
  <sheetData>
    <row r="1" spans="1:15" ht="14.25">
      <c r="A1" s="17" t="s">
        <v>408</v>
      </c>
    </row>
    <row r="2" spans="1:15">
      <c r="F2" s="41"/>
    </row>
    <row r="3" spans="1:15">
      <c r="A3" s="112" t="s">
        <v>67</v>
      </c>
      <c r="B3" s="113"/>
      <c r="C3" s="113"/>
      <c r="D3" s="113"/>
      <c r="E3" s="114"/>
      <c r="F3" s="155" t="s">
        <v>13</v>
      </c>
      <c r="G3" s="194"/>
      <c r="H3" s="126" t="s">
        <v>286</v>
      </c>
      <c r="I3" s="194"/>
      <c r="J3" s="201"/>
      <c r="K3" s="126" t="s">
        <v>287</v>
      </c>
      <c r="L3" s="194"/>
      <c r="M3" s="201"/>
      <c r="N3" s="195" t="s">
        <v>14</v>
      </c>
      <c r="O3" s="196"/>
    </row>
    <row r="4" spans="1:15" ht="42" customHeight="1">
      <c r="A4" s="115"/>
      <c r="B4" s="116"/>
      <c r="C4" s="116"/>
      <c r="D4" s="116"/>
      <c r="E4" s="117"/>
      <c r="F4" s="156" t="s">
        <v>162</v>
      </c>
      <c r="G4" s="197" t="s">
        <v>163</v>
      </c>
      <c r="H4" s="177"/>
      <c r="I4" s="127" t="s">
        <v>288</v>
      </c>
      <c r="J4" s="156" t="s">
        <v>289</v>
      </c>
      <c r="K4" s="200"/>
      <c r="L4" s="156" t="s">
        <v>290</v>
      </c>
      <c r="M4" s="156" t="s">
        <v>291</v>
      </c>
      <c r="N4" s="156" t="s">
        <v>164</v>
      </c>
      <c r="O4" s="156" t="s">
        <v>165</v>
      </c>
    </row>
    <row r="5" spans="1:15" ht="15" customHeight="1">
      <c r="A5" s="115"/>
      <c r="B5" s="116"/>
      <c r="C5" s="116"/>
      <c r="D5" s="116"/>
      <c r="E5" s="117"/>
      <c r="F5" s="177"/>
      <c r="G5" s="198"/>
      <c r="H5" s="177"/>
      <c r="I5" s="202"/>
      <c r="J5" s="177"/>
      <c r="K5" s="200"/>
      <c r="L5" s="177"/>
      <c r="M5" s="177"/>
      <c r="N5" s="177"/>
      <c r="O5" s="177"/>
    </row>
    <row r="6" spans="1:15" ht="15" customHeight="1">
      <c r="A6" s="118"/>
      <c r="B6" s="119"/>
      <c r="C6" s="119"/>
      <c r="D6" s="119"/>
      <c r="E6" s="120"/>
      <c r="F6" s="178"/>
      <c r="G6" s="199"/>
      <c r="H6" s="178"/>
      <c r="I6" s="129"/>
      <c r="J6" s="178"/>
      <c r="K6" s="128"/>
      <c r="L6" s="178"/>
      <c r="M6" s="178"/>
      <c r="N6" s="178"/>
      <c r="O6" s="178"/>
    </row>
    <row r="7" spans="1:15" ht="23.1" customHeight="1">
      <c r="A7" s="109" t="s">
        <v>68</v>
      </c>
      <c r="B7" s="110"/>
      <c r="C7" s="110"/>
      <c r="D7" s="110"/>
      <c r="E7" s="111"/>
      <c r="F7" s="12">
        <f>SUM(H7,K7)</f>
        <v>1792</v>
      </c>
      <c r="G7" s="13">
        <f>SUM(I7,L7)</f>
        <v>867</v>
      </c>
      <c r="H7" s="13">
        <f>SUM(H8:H12)</f>
        <v>890</v>
      </c>
      <c r="I7" s="13">
        <f>SUM(I8:I12)</f>
        <v>832</v>
      </c>
      <c r="J7" s="27">
        <f>IF(I7=0,0,I7/H7*100)</f>
        <v>93.483146067415731</v>
      </c>
      <c r="K7" s="13">
        <f>SUM(K8:K12)</f>
        <v>902</v>
      </c>
      <c r="L7" s="13">
        <f>SUM(L8:L12)</f>
        <v>35</v>
      </c>
      <c r="M7" s="27">
        <f>IF(K7=0,0,L7/K7*100)</f>
        <v>3.8802660753880267</v>
      </c>
      <c r="N7" s="27">
        <f>IF(I7=0,0,I7/$G7*100)</f>
        <v>95.963091118800463</v>
      </c>
      <c r="O7" s="35">
        <f>IF(L7=0,0,L7/$G7*100)</f>
        <v>4.0369088811995386</v>
      </c>
    </row>
    <row r="8" spans="1:15" ht="23.1" customHeight="1">
      <c r="A8" s="103" t="s">
        <v>55</v>
      </c>
      <c r="B8" s="106" t="s">
        <v>92</v>
      </c>
      <c r="C8" s="107"/>
      <c r="D8" s="107"/>
      <c r="E8" s="108"/>
      <c r="F8" s="12">
        <f t="shared" ref="F8:F53" si="0">SUM(H8,K8)</f>
        <v>84</v>
      </c>
      <c r="G8" s="13">
        <f t="shared" ref="G8:G53" si="1">SUM(I8,L8)</f>
        <v>37</v>
      </c>
      <c r="H8" s="15">
        <v>43</v>
      </c>
      <c r="I8" s="15">
        <v>33</v>
      </c>
      <c r="J8" s="27">
        <f>IF(I8=0,0,I8/H8*100)</f>
        <v>76.744186046511629</v>
      </c>
      <c r="K8" s="13">
        <v>41</v>
      </c>
      <c r="L8" s="13">
        <v>4</v>
      </c>
      <c r="M8" s="27">
        <f t="shared" ref="M8:M53" si="2">IF(K8=0,0,L8/K8*100)</f>
        <v>9.7560975609756095</v>
      </c>
      <c r="N8" s="27">
        <f t="shared" ref="N8:N53" si="3">IF(I8=0,0,I8/$G8*100)</f>
        <v>89.189189189189193</v>
      </c>
      <c r="O8" s="35">
        <f t="shared" ref="O8:O53" si="4">IF(L8=0,0,L8/$G8*100)</f>
        <v>10.810810810810811</v>
      </c>
    </row>
    <row r="9" spans="1:15" ht="23.1" customHeight="1">
      <c r="A9" s="104"/>
      <c r="B9" s="106" t="s">
        <v>93</v>
      </c>
      <c r="C9" s="107"/>
      <c r="D9" s="107"/>
      <c r="E9" s="108"/>
      <c r="F9" s="12">
        <f t="shared" si="0"/>
        <v>97</v>
      </c>
      <c r="G9" s="13">
        <f t="shared" si="1"/>
        <v>50</v>
      </c>
      <c r="H9" s="15">
        <v>56</v>
      </c>
      <c r="I9" s="15">
        <v>47</v>
      </c>
      <c r="J9" s="27">
        <f t="shared" ref="J9:J53" si="5">IF(I9=0,0,I9/H9*100)</f>
        <v>83.928571428571431</v>
      </c>
      <c r="K9" s="13">
        <v>41</v>
      </c>
      <c r="L9" s="13">
        <v>3</v>
      </c>
      <c r="M9" s="27">
        <f t="shared" si="2"/>
        <v>7.3170731707317067</v>
      </c>
      <c r="N9" s="27">
        <f t="shared" si="3"/>
        <v>94</v>
      </c>
      <c r="O9" s="35">
        <f t="shared" si="4"/>
        <v>6</v>
      </c>
    </row>
    <row r="10" spans="1:15" ht="23.1" customHeight="1">
      <c r="A10" s="104"/>
      <c r="B10" s="106" t="s">
        <v>94</v>
      </c>
      <c r="C10" s="107"/>
      <c r="D10" s="107"/>
      <c r="E10" s="108"/>
      <c r="F10" s="12">
        <f t="shared" si="0"/>
        <v>519</v>
      </c>
      <c r="G10" s="13">
        <f t="shared" si="1"/>
        <v>256</v>
      </c>
      <c r="H10" s="15">
        <v>264</v>
      </c>
      <c r="I10" s="15">
        <v>251</v>
      </c>
      <c r="J10" s="27">
        <f t="shared" si="5"/>
        <v>95.075757575757578</v>
      </c>
      <c r="K10" s="13">
        <v>255</v>
      </c>
      <c r="L10" s="13">
        <v>5</v>
      </c>
      <c r="M10" s="27">
        <f t="shared" si="2"/>
        <v>1.9607843137254901</v>
      </c>
      <c r="N10" s="27">
        <f t="shared" si="3"/>
        <v>98.046875</v>
      </c>
      <c r="O10" s="35">
        <f t="shared" si="4"/>
        <v>1.953125</v>
      </c>
    </row>
    <row r="11" spans="1:15" ht="23.1" customHeight="1">
      <c r="A11" s="104"/>
      <c r="B11" s="106" t="s">
        <v>95</v>
      </c>
      <c r="C11" s="107"/>
      <c r="D11" s="107"/>
      <c r="E11" s="108"/>
      <c r="F11" s="12">
        <f t="shared" si="0"/>
        <v>320</v>
      </c>
      <c r="G11" s="13">
        <f t="shared" si="1"/>
        <v>146</v>
      </c>
      <c r="H11" s="15">
        <v>143</v>
      </c>
      <c r="I11" s="15">
        <v>137</v>
      </c>
      <c r="J11" s="27">
        <f t="shared" si="5"/>
        <v>95.8041958041958</v>
      </c>
      <c r="K11" s="13">
        <v>177</v>
      </c>
      <c r="L11" s="13">
        <v>9</v>
      </c>
      <c r="M11" s="27">
        <f t="shared" si="2"/>
        <v>5.0847457627118651</v>
      </c>
      <c r="N11" s="27">
        <f t="shared" si="3"/>
        <v>93.835616438356169</v>
      </c>
      <c r="O11" s="35">
        <f t="shared" si="4"/>
        <v>6.1643835616438354</v>
      </c>
    </row>
    <row r="12" spans="1:15" ht="23.1" customHeight="1">
      <c r="A12" s="105"/>
      <c r="B12" s="106" t="s">
        <v>96</v>
      </c>
      <c r="C12" s="107"/>
      <c r="D12" s="107"/>
      <c r="E12" s="108"/>
      <c r="F12" s="12">
        <f t="shared" si="0"/>
        <v>772</v>
      </c>
      <c r="G12" s="13">
        <f t="shared" si="1"/>
        <v>378</v>
      </c>
      <c r="H12" s="15">
        <v>384</v>
      </c>
      <c r="I12" s="15">
        <v>364</v>
      </c>
      <c r="J12" s="27">
        <f t="shared" si="5"/>
        <v>94.791666666666657</v>
      </c>
      <c r="K12" s="13">
        <v>388</v>
      </c>
      <c r="L12" s="13">
        <v>14</v>
      </c>
      <c r="M12" s="27">
        <f t="shared" si="2"/>
        <v>3.608247422680412</v>
      </c>
      <c r="N12" s="27">
        <f t="shared" si="3"/>
        <v>96.296296296296291</v>
      </c>
      <c r="O12" s="35">
        <f t="shared" si="4"/>
        <v>3.7037037037037033</v>
      </c>
    </row>
    <row r="13" spans="1:15" ht="23.1" customHeight="1">
      <c r="A13" s="100" t="s">
        <v>61</v>
      </c>
      <c r="B13" s="100" t="s">
        <v>62</v>
      </c>
      <c r="C13" s="5"/>
      <c r="D13" s="10" t="s">
        <v>56</v>
      </c>
      <c r="E13" s="3"/>
      <c r="F13" s="12">
        <f t="shared" si="0"/>
        <v>711</v>
      </c>
      <c r="G13" s="13">
        <f t="shared" si="1"/>
        <v>262</v>
      </c>
      <c r="H13" s="13">
        <f>SUM(H14:H37)</f>
        <v>265</v>
      </c>
      <c r="I13" s="13">
        <f>SUM(I14:I37)</f>
        <v>247</v>
      </c>
      <c r="J13" s="27">
        <f t="shared" si="5"/>
        <v>93.20754716981132</v>
      </c>
      <c r="K13" s="13">
        <f>SUM(K14:K37)</f>
        <v>446</v>
      </c>
      <c r="L13" s="13">
        <f>SUM(L14:L37)</f>
        <v>15</v>
      </c>
      <c r="M13" s="27">
        <f t="shared" si="2"/>
        <v>3.3632286995515694</v>
      </c>
      <c r="N13" s="27">
        <f t="shared" si="3"/>
        <v>94.274809160305338</v>
      </c>
      <c r="O13" s="35">
        <f t="shared" si="4"/>
        <v>5.7251908396946565</v>
      </c>
    </row>
    <row r="14" spans="1:15" ht="23.1" customHeight="1">
      <c r="A14" s="101"/>
      <c r="B14" s="101"/>
      <c r="C14" s="5"/>
      <c r="D14" s="10" t="s">
        <v>69</v>
      </c>
      <c r="E14" s="3"/>
      <c r="F14" s="12">
        <f t="shared" si="0"/>
        <v>68</v>
      </c>
      <c r="G14" s="13">
        <f t="shared" si="1"/>
        <v>40</v>
      </c>
      <c r="H14" s="15">
        <v>38</v>
      </c>
      <c r="I14" s="15">
        <v>38</v>
      </c>
      <c r="J14" s="27">
        <f t="shared" si="5"/>
        <v>100</v>
      </c>
      <c r="K14" s="13">
        <v>30</v>
      </c>
      <c r="L14" s="13">
        <v>2</v>
      </c>
      <c r="M14" s="27">
        <f t="shared" si="2"/>
        <v>6.666666666666667</v>
      </c>
      <c r="N14" s="27">
        <f t="shared" si="3"/>
        <v>95</v>
      </c>
      <c r="O14" s="35">
        <f t="shared" si="4"/>
        <v>5</v>
      </c>
    </row>
    <row r="15" spans="1:15" ht="23.1" customHeight="1">
      <c r="A15" s="101"/>
      <c r="B15" s="101"/>
      <c r="C15" s="5"/>
      <c r="D15" s="10" t="s">
        <v>70</v>
      </c>
      <c r="E15" s="3"/>
      <c r="F15" s="12">
        <f t="shared" si="0"/>
        <v>5</v>
      </c>
      <c r="G15" s="13">
        <f t="shared" si="1"/>
        <v>3</v>
      </c>
      <c r="H15" s="15">
        <v>2</v>
      </c>
      <c r="I15" s="15">
        <v>2</v>
      </c>
      <c r="J15" s="27">
        <f t="shared" si="5"/>
        <v>100</v>
      </c>
      <c r="K15" s="13">
        <v>3</v>
      </c>
      <c r="L15" s="13">
        <v>1</v>
      </c>
      <c r="M15" s="27">
        <f t="shared" si="2"/>
        <v>33.333333333333329</v>
      </c>
      <c r="N15" s="27">
        <f t="shared" si="3"/>
        <v>66.666666666666657</v>
      </c>
      <c r="O15" s="35">
        <f t="shared" si="4"/>
        <v>33.333333333333329</v>
      </c>
    </row>
    <row r="16" spans="1:15" ht="23.1" customHeight="1">
      <c r="A16" s="101"/>
      <c r="B16" s="101"/>
      <c r="C16" s="5"/>
      <c r="D16" s="10" t="s">
        <v>71</v>
      </c>
      <c r="E16" s="3"/>
      <c r="F16" s="12">
        <f t="shared" si="0"/>
        <v>15</v>
      </c>
      <c r="G16" s="13">
        <f t="shared" si="1"/>
        <v>14</v>
      </c>
      <c r="H16" s="15">
        <v>15</v>
      </c>
      <c r="I16" s="15">
        <v>14</v>
      </c>
      <c r="J16" s="27">
        <f t="shared" si="5"/>
        <v>93.333333333333329</v>
      </c>
      <c r="K16" s="13">
        <v>0</v>
      </c>
      <c r="L16" s="13">
        <v>0</v>
      </c>
      <c r="M16" s="27">
        <f t="shared" si="2"/>
        <v>0</v>
      </c>
      <c r="N16" s="27">
        <f t="shared" si="3"/>
        <v>100</v>
      </c>
      <c r="O16" s="35">
        <f t="shared" si="4"/>
        <v>0</v>
      </c>
    </row>
    <row r="17" spans="1:15" ht="23.1" customHeight="1">
      <c r="A17" s="101"/>
      <c r="B17" s="101"/>
      <c r="C17" s="5"/>
      <c r="D17" s="10" t="s">
        <v>57</v>
      </c>
      <c r="E17" s="3"/>
      <c r="F17" s="12">
        <f t="shared" si="0"/>
        <v>0</v>
      </c>
      <c r="G17" s="13">
        <f t="shared" si="1"/>
        <v>0</v>
      </c>
      <c r="H17" s="15">
        <v>0</v>
      </c>
      <c r="I17" s="15">
        <v>0</v>
      </c>
      <c r="J17" s="27">
        <f t="shared" si="5"/>
        <v>0</v>
      </c>
      <c r="K17" s="13">
        <v>0</v>
      </c>
      <c r="L17" s="13">
        <v>0</v>
      </c>
      <c r="M17" s="27">
        <f t="shared" si="2"/>
        <v>0</v>
      </c>
      <c r="N17" s="27">
        <f t="shared" si="3"/>
        <v>0</v>
      </c>
      <c r="O17" s="35">
        <f t="shared" si="4"/>
        <v>0</v>
      </c>
    </row>
    <row r="18" spans="1:15" ht="23.1" customHeight="1">
      <c r="A18" s="101"/>
      <c r="B18" s="101"/>
      <c r="C18" s="5"/>
      <c r="D18" s="10" t="s">
        <v>72</v>
      </c>
      <c r="E18" s="3"/>
      <c r="F18" s="12">
        <f t="shared" si="0"/>
        <v>9</v>
      </c>
      <c r="G18" s="13">
        <f t="shared" si="1"/>
        <v>3</v>
      </c>
      <c r="H18" s="15">
        <v>4</v>
      </c>
      <c r="I18" s="15">
        <v>3</v>
      </c>
      <c r="J18" s="27">
        <f t="shared" si="5"/>
        <v>75</v>
      </c>
      <c r="K18" s="13">
        <v>5</v>
      </c>
      <c r="L18" s="13">
        <v>0</v>
      </c>
      <c r="M18" s="27">
        <f t="shared" si="2"/>
        <v>0</v>
      </c>
      <c r="N18" s="27">
        <f t="shared" si="3"/>
        <v>100</v>
      </c>
      <c r="O18" s="35">
        <f t="shared" si="4"/>
        <v>0</v>
      </c>
    </row>
    <row r="19" spans="1:15" ht="23.1" customHeight="1">
      <c r="A19" s="101"/>
      <c r="B19" s="101"/>
      <c r="C19" s="5"/>
      <c r="D19" s="10" t="s">
        <v>73</v>
      </c>
      <c r="E19" s="3"/>
      <c r="F19" s="12">
        <f t="shared" si="0"/>
        <v>1</v>
      </c>
      <c r="G19" s="13">
        <f t="shared" si="1"/>
        <v>0</v>
      </c>
      <c r="H19" s="15">
        <v>1</v>
      </c>
      <c r="I19" s="15">
        <v>0</v>
      </c>
      <c r="J19" s="27">
        <f t="shared" si="5"/>
        <v>0</v>
      </c>
      <c r="K19" s="13">
        <v>0</v>
      </c>
      <c r="L19" s="13">
        <v>0</v>
      </c>
      <c r="M19" s="27">
        <f t="shared" si="2"/>
        <v>0</v>
      </c>
      <c r="N19" s="27">
        <f t="shared" si="3"/>
        <v>0</v>
      </c>
      <c r="O19" s="35">
        <f t="shared" si="4"/>
        <v>0</v>
      </c>
    </row>
    <row r="20" spans="1:15" ht="23.1" customHeight="1">
      <c r="A20" s="101"/>
      <c r="B20" s="101"/>
      <c r="C20" s="5"/>
      <c r="D20" s="10" t="s">
        <v>74</v>
      </c>
      <c r="E20" s="3"/>
      <c r="F20" s="12">
        <f t="shared" si="0"/>
        <v>11</v>
      </c>
      <c r="G20" s="13">
        <f t="shared" si="1"/>
        <v>7</v>
      </c>
      <c r="H20" s="15">
        <v>6</v>
      </c>
      <c r="I20" s="15">
        <v>6</v>
      </c>
      <c r="J20" s="27">
        <f t="shared" si="5"/>
        <v>100</v>
      </c>
      <c r="K20" s="13">
        <v>5</v>
      </c>
      <c r="L20" s="13">
        <v>1</v>
      </c>
      <c r="M20" s="27">
        <f t="shared" si="2"/>
        <v>20</v>
      </c>
      <c r="N20" s="27">
        <f t="shared" si="3"/>
        <v>85.714285714285708</v>
      </c>
      <c r="O20" s="35">
        <f t="shared" si="4"/>
        <v>14.285714285714285</v>
      </c>
    </row>
    <row r="21" spans="1:15" ht="23.1" customHeight="1">
      <c r="A21" s="101"/>
      <c r="B21" s="101"/>
      <c r="C21" s="5"/>
      <c r="D21" s="10" t="s">
        <v>75</v>
      </c>
      <c r="E21" s="3"/>
      <c r="F21" s="12">
        <f t="shared" si="0"/>
        <v>68</v>
      </c>
      <c r="G21" s="13">
        <f t="shared" si="1"/>
        <v>30</v>
      </c>
      <c r="H21" s="15">
        <v>30</v>
      </c>
      <c r="I21" s="15">
        <v>30</v>
      </c>
      <c r="J21" s="27">
        <f t="shared" si="5"/>
        <v>100</v>
      </c>
      <c r="K21" s="13">
        <v>38</v>
      </c>
      <c r="L21" s="13">
        <v>0</v>
      </c>
      <c r="M21" s="27">
        <f t="shared" si="2"/>
        <v>0</v>
      </c>
      <c r="N21" s="27">
        <f t="shared" si="3"/>
        <v>100</v>
      </c>
      <c r="O21" s="35">
        <f t="shared" si="4"/>
        <v>0</v>
      </c>
    </row>
    <row r="22" spans="1:15" ht="23.1" customHeight="1">
      <c r="A22" s="101"/>
      <c r="B22" s="101"/>
      <c r="C22" s="5"/>
      <c r="D22" s="10" t="s">
        <v>76</v>
      </c>
      <c r="E22" s="3"/>
      <c r="F22" s="12">
        <f t="shared" si="0"/>
        <v>0</v>
      </c>
      <c r="G22" s="13">
        <f t="shared" si="1"/>
        <v>0</v>
      </c>
      <c r="H22" s="15">
        <v>0</v>
      </c>
      <c r="I22" s="15">
        <v>0</v>
      </c>
      <c r="J22" s="27">
        <f t="shared" si="5"/>
        <v>0</v>
      </c>
      <c r="K22" s="13">
        <v>0</v>
      </c>
      <c r="L22" s="13">
        <v>0</v>
      </c>
      <c r="M22" s="27">
        <f t="shared" si="2"/>
        <v>0</v>
      </c>
      <c r="N22" s="27">
        <f t="shared" si="3"/>
        <v>0</v>
      </c>
      <c r="O22" s="35">
        <f t="shared" si="4"/>
        <v>0</v>
      </c>
    </row>
    <row r="23" spans="1:15" ht="23.1" customHeight="1">
      <c r="A23" s="101"/>
      <c r="B23" s="101"/>
      <c r="C23" s="5"/>
      <c r="D23" s="10" t="s">
        <v>77</v>
      </c>
      <c r="E23" s="3"/>
      <c r="F23" s="12">
        <f t="shared" si="0"/>
        <v>41</v>
      </c>
      <c r="G23" s="13">
        <f t="shared" si="1"/>
        <v>11</v>
      </c>
      <c r="H23" s="15">
        <v>16</v>
      </c>
      <c r="I23" s="15">
        <v>10</v>
      </c>
      <c r="J23" s="27">
        <f t="shared" si="5"/>
        <v>62.5</v>
      </c>
      <c r="K23" s="13">
        <v>25</v>
      </c>
      <c r="L23" s="13">
        <v>1</v>
      </c>
      <c r="M23" s="27">
        <f t="shared" si="2"/>
        <v>4</v>
      </c>
      <c r="N23" s="27">
        <f t="shared" si="3"/>
        <v>90.909090909090907</v>
      </c>
      <c r="O23" s="35">
        <f t="shared" si="4"/>
        <v>9.0909090909090917</v>
      </c>
    </row>
    <row r="24" spans="1:15" ht="23.1" customHeight="1">
      <c r="A24" s="101"/>
      <c r="B24" s="101"/>
      <c r="C24" s="5"/>
      <c r="D24" s="10" t="s">
        <v>78</v>
      </c>
      <c r="E24" s="3"/>
      <c r="F24" s="12">
        <f t="shared" si="0"/>
        <v>0</v>
      </c>
      <c r="G24" s="13">
        <f t="shared" si="1"/>
        <v>0</v>
      </c>
      <c r="H24" s="15">
        <v>0</v>
      </c>
      <c r="I24" s="15">
        <v>0</v>
      </c>
      <c r="J24" s="27">
        <f t="shared" si="5"/>
        <v>0</v>
      </c>
      <c r="K24" s="13">
        <v>0</v>
      </c>
      <c r="L24" s="13">
        <v>0</v>
      </c>
      <c r="M24" s="27">
        <f t="shared" si="2"/>
        <v>0</v>
      </c>
      <c r="N24" s="27">
        <f t="shared" si="3"/>
        <v>0</v>
      </c>
      <c r="O24" s="35">
        <f t="shared" si="4"/>
        <v>0</v>
      </c>
    </row>
    <row r="25" spans="1:15" ht="23.1" customHeight="1">
      <c r="A25" s="101"/>
      <c r="B25" s="101"/>
      <c r="C25" s="5"/>
      <c r="D25" s="11" t="s">
        <v>89</v>
      </c>
      <c r="E25" s="3"/>
      <c r="F25" s="12">
        <f t="shared" si="0"/>
        <v>6</v>
      </c>
      <c r="G25" s="13">
        <f t="shared" si="1"/>
        <v>0</v>
      </c>
      <c r="H25" s="15">
        <v>0</v>
      </c>
      <c r="I25" s="15">
        <v>0</v>
      </c>
      <c r="J25" s="27">
        <f t="shared" si="5"/>
        <v>0</v>
      </c>
      <c r="K25" s="13">
        <v>6</v>
      </c>
      <c r="L25" s="13">
        <v>0</v>
      </c>
      <c r="M25" s="27">
        <f t="shared" si="2"/>
        <v>0</v>
      </c>
      <c r="N25" s="27">
        <f t="shared" si="3"/>
        <v>0</v>
      </c>
      <c r="O25" s="35">
        <f t="shared" si="4"/>
        <v>0</v>
      </c>
    </row>
    <row r="26" spans="1:15" ht="23.1" customHeight="1">
      <c r="A26" s="101"/>
      <c r="B26" s="101"/>
      <c r="C26" s="5"/>
      <c r="D26" s="10" t="s">
        <v>79</v>
      </c>
      <c r="E26" s="3"/>
      <c r="F26" s="12">
        <f t="shared" si="0"/>
        <v>17</v>
      </c>
      <c r="G26" s="13">
        <f t="shared" si="1"/>
        <v>7</v>
      </c>
      <c r="H26" s="15">
        <v>6</v>
      </c>
      <c r="I26" s="15">
        <v>6</v>
      </c>
      <c r="J26" s="27">
        <f t="shared" si="5"/>
        <v>100</v>
      </c>
      <c r="K26" s="13">
        <v>11</v>
      </c>
      <c r="L26" s="13">
        <v>1</v>
      </c>
      <c r="M26" s="27">
        <f t="shared" si="2"/>
        <v>9.0909090909090917</v>
      </c>
      <c r="N26" s="27">
        <f t="shared" si="3"/>
        <v>85.714285714285708</v>
      </c>
      <c r="O26" s="35">
        <f t="shared" si="4"/>
        <v>14.285714285714285</v>
      </c>
    </row>
    <row r="27" spans="1:15" ht="23.1" customHeight="1">
      <c r="A27" s="101"/>
      <c r="B27" s="101"/>
      <c r="C27" s="5"/>
      <c r="D27" s="10" t="s">
        <v>80</v>
      </c>
      <c r="E27" s="3"/>
      <c r="F27" s="12">
        <f t="shared" si="0"/>
        <v>5</v>
      </c>
      <c r="G27" s="13">
        <f t="shared" si="1"/>
        <v>2</v>
      </c>
      <c r="H27" s="15">
        <v>2</v>
      </c>
      <c r="I27" s="15">
        <v>2</v>
      </c>
      <c r="J27" s="27">
        <f t="shared" si="5"/>
        <v>100</v>
      </c>
      <c r="K27" s="13">
        <v>3</v>
      </c>
      <c r="L27" s="13">
        <v>0</v>
      </c>
      <c r="M27" s="27">
        <f t="shared" si="2"/>
        <v>0</v>
      </c>
      <c r="N27" s="27">
        <f t="shared" si="3"/>
        <v>100</v>
      </c>
      <c r="O27" s="35">
        <f t="shared" si="4"/>
        <v>0</v>
      </c>
    </row>
    <row r="28" spans="1:15" ht="23.1" customHeight="1">
      <c r="A28" s="101"/>
      <c r="B28" s="101"/>
      <c r="C28" s="5"/>
      <c r="D28" s="10" t="s">
        <v>81</v>
      </c>
      <c r="E28" s="3"/>
      <c r="F28" s="12">
        <f t="shared" si="0"/>
        <v>5</v>
      </c>
      <c r="G28" s="13">
        <f t="shared" si="1"/>
        <v>1</v>
      </c>
      <c r="H28" s="15">
        <v>1</v>
      </c>
      <c r="I28" s="15">
        <v>1</v>
      </c>
      <c r="J28" s="27">
        <f t="shared" si="5"/>
        <v>100</v>
      </c>
      <c r="K28" s="13">
        <v>4</v>
      </c>
      <c r="L28" s="13">
        <v>0</v>
      </c>
      <c r="M28" s="27">
        <f t="shared" si="2"/>
        <v>0</v>
      </c>
      <c r="N28" s="27">
        <f t="shared" si="3"/>
        <v>100</v>
      </c>
      <c r="O28" s="35">
        <f t="shared" si="4"/>
        <v>0</v>
      </c>
    </row>
    <row r="29" spans="1:15" ht="23.1" customHeight="1">
      <c r="A29" s="101"/>
      <c r="B29" s="101"/>
      <c r="C29" s="5"/>
      <c r="D29" s="10" t="s">
        <v>82</v>
      </c>
      <c r="E29" s="3"/>
      <c r="F29" s="12">
        <f t="shared" si="0"/>
        <v>13</v>
      </c>
      <c r="G29" s="13">
        <f t="shared" si="1"/>
        <v>5</v>
      </c>
      <c r="H29" s="15">
        <v>5</v>
      </c>
      <c r="I29" s="15">
        <v>5</v>
      </c>
      <c r="J29" s="27">
        <f t="shared" si="5"/>
        <v>100</v>
      </c>
      <c r="K29" s="13">
        <v>8</v>
      </c>
      <c r="L29" s="13">
        <v>0</v>
      </c>
      <c r="M29" s="27">
        <f t="shared" si="2"/>
        <v>0</v>
      </c>
      <c r="N29" s="27">
        <f t="shared" si="3"/>
        <v>100</v>
      </c>
      <c r="O29" s="35">
        <f t="shared" si="4"/>
        <v>0</v>
      </c>
    </row>
    <row r="30" spans="1:15" ht="23.1" customHeight="1">
      <c r="A30" s="101"/>
      <c r="B30" s="101"/>
      <c r="C30" s="5"/>
      <c r="D30" s="10" t="s">
        <v>83</v>
      </c>
      <c r="E30" s="3"/>
      <c r="F30" s="12">
        <f t="shared" si="0"/>
        <v>28</v>
      </c>
      <c r="G30" s="13">
        <f t="shared" si="1"/>
        <v>4</v>
      </c>
      <c r="H30" s="15">
        <v>5</v>
      </c>
      <c r="I30" s="15">
        <v>4</v>
      </c>
      <c r="J30" s="27">
        <f t="shared" si="5"/>
        <v>80</v>
      </c>
      <c r="K30" s="13">
        <v>23</v>
      </c>
      <c r="L30" s="13">
        <v>0</v>
      </c>
      <c r="M30" s="27">
        <f t="shared" si="2"/>
        <v>0</v>
      </c>
      <c r="N30" s="27">
        <f t="shared" si="3"/>
        <v>100</v>
      </c>
      <c r="O30" s="35">
        <f t="shared" si="4"/>
        <v>0</v>
      </c>
    </row>
    <row r="31" spans="1:15" ht="23.1" customHeight="1">
      <c r="A31" s="101"/>
      <c r="B31" s="101"/>
      <c r="C31" s="5"/>
      <c r="D31" s="10" t="s">
        <v>84</v>
      </c>
      <c r="E31" s="3"/>
      <c r="F31" s="12">
        <f t="shared" si="0"/>
        <v>75</v>
      </c>
      <c r="G31" s="13">
        <f t="shared" si="1"/>
        <v>29</v>
      </c>
      <c r="H31" s="15">
        <v>30</v>
      </c>
      <c r="I31" s="15">
        <v>28</v>
      </c>
      <c r="J31" s="27">
        <f t="shared" si="5"/>
        <v>93.333333333333329</v>
      </c>
      <c r="K31" s="13">
        <v>45</v>
      </c>
      <c r="L31" s="13">
        <v>1</v>
      </c>
      <c r="M31" s="27">
        <f t="shared" si="2"/>
        <v>2.2222222222222223</v>
      </c>
      <c r="N31" s="27">
        <f t="shared" si="3"/>
        <v>96.551724137931032</v>
      </c>
      <c r="O31" s="35">
        <f t="shared" si="4"/>
        <v>3.4482758620689653</v>
      </c>
    </row>
    <row r="32" spans="1:15" ht="23.1" customHeight="1">
      <c r="A32" s="101"/>
      <c r="B32" s="101"/>
      <c r="C32" s="5"/>
      <c r="D32" s="10" t="s">
        <v>85</v>
      </c>
      <c r="E32" s="3"/>
      <c r="F32" s="12">
        <f t="shared" si="0"/>
        <v>99</v>
      </c>
      <c r="G32" s="13">
        <f t="shared" si="1"/>
        <v>30</v>
      </c>
      <c r="H32" s="15">
        <v>34</v>
      </c>
      <c r="I32" s="15">
        <v>30</v>
      </c>
      <c r="J32" s="27">
        <f t="shared" si="5"/>
        <v>88.235294117647058</v>
      </c>
      <c r="K32" s="13">
        <v>65</v>
      </c>
      <c r="L32" s="13">
        <v>0</v>
      </c>
      <c r="M32" s="27">
        <f t="shared" si="2"/>
        <v>0</v>
      </c>
      <c r="N32" s="27">
        <f t="shared" si="3"/>
        <v>100</v>
      </c>
      <c r="O32" s="35">
        <f t="shared" si="4"/>
        <v>0</v>
      </c>
    </row>
    <row r="33" spans="1:15" ht="24" customHeight="1">
      <c r="A33" s="101"/>
      <c r="B33" s="101"/>
      <c r="C33" s="5"/>
      <c r="D33" s="10" t="s">
        <v>90</v>
      </c>
      <c r="E33" s="3"/>
      <c r="F33" s="12">
        <f t="shared" si="0"/>
        <v>119</v>
      </c>
      <c r="G33" s="13">
        <f t="shared" si="1"/>
        <v>36</v>
      </c>
      <c r="H33" s="15">
        <v>33</v>
      </c>
      <c r="I33" s="15">
        <v>31</v>
      </c>
      <c r="J33" s="27">
        <f t="shared" si="5"/>
        <v>93.939393939393938</v>
      </c>
      <c r="K33" s="13">
        <v>86</v>
      </c>
      <c r="L33" s="13">
        <v>5</v>
      </c>
      <c r="M33" s="27">
        <f t="shared" si="2"/>
        <v>5.8139534883720927</v>
      </c>
      <c r="N33" s="27">
        <f t="shared" si="3"/>
        <v>86.111111111111114</v>
      </c>
      <c r="O33" s="35">
        <f t="shared" si="4"/>
        <v>13.888888888888889</v>
      </c>
    </row>
    <row r="34" spans="1:15" ht="23.1" customHeight="1">
      <c r="A34" s="101"/>
      <c r="B34" s="101"/>
      <c r="C34" s="5"/>
      <c r="D34" s="10" t="s">
        <v>97</v>
      </c>
      <c r="E34" s="3"/>
      <c r="F34" s="12">
        <f t="shared" si="0"/>
        <v>40</v>
      </c>
      <c r="G34" s="13">
        <f t="shared" si="1"/>
        <v>17</v>
      </c>
      <c r="H34" s="15">
        <v>15</v>
      </c>
      <c r="I34" s="15">
        <v>15</v>
      </c>
      <c r="J34" s="27">
        <f t="shared" si="5"/>
        <v>100</v>
      </c>
      <c r="K34" s="13">
        <v>25</v>
      </c>
      <c r="L34" s="13">
        <v>2</v>
      </c>
      <c r="M34" s="27">
        <f t="shared" si="2"/>
        <v>8</v>
      </c>
      <c r="N34" s="27">
        <f t="shared" si="3"/>
        <v>88.235294117647058</v>
      </c>
      <c r="O34" s="35">
        <f t="shared" si="4"/>
        <v>11.76470588235294</v>
      </c>
    </row>
    <row r="35" spans="1:15" ht="23.1" customHeight="1">
      <c r="A35" s="101"/>
      <c r="B35" s="101"/>
      <c r="C35" s="5"/>
      <c r="D35" s="10" t="s">
        <v>86</v>
      </c>
      <c r="E35" s="3"/>
      <c r="F35" s="12">
        <f t="shared" si="0"/>
        <v>41</v>
      </c>
      <c r="G35" s="13">
        <f t="shared" si="1"/>
        <v>10</v>
      </c>
      <c r="H35" s="15">
        <v>10</v>
      </c>
      <c r="I35" s="15">
        <v>10</v>
      </c>
      <c r="J35" s="27">
        <f t="shared" si="5"/>
        <v>100</v>
      </c>
      <c r="K35" s="13">
        <v>31</v>
      </c>
      <c r="L35" s="13">
        <v>0</v>
      </c>
      <c r="M35" s="27">
        <f t="shared" si="2"/>
        <v>0</v>
      </c>
      <c r="N35" s="27">
        <f t="shared" si="3"/>
        <v>100</v>
      </c>
      <c r="O35" s="35">
        <f t="shared" si="4"/>
        <v>0</v>
      </c>
    </row>
    <row r="36" spans="1:15" ht="23.1" customHeight="1">
      <c r="A36" s="101"/>
      <c r="B36" s="101"/>
      <c r="C36" s="5"/>
      <c r="D36" s="10" t="s">
        <v>87</v>
      </c>
      <c r="E36" s="3"/>
      <c r="F36" s="12">
        <f t="shared" si="0"/>
        <v>38</v>
      </c>
      <c r="G36" s="13">
        <f t="shared" si="1"/>
        <v>9</v>
      </c>
      <c r="H36" s="15">
        <v>8</v>
      </c>
      <c r="I36" s="15">
        <v>8</v>
      </c>
      <c r="J36" s="27">
        <f t="shared" si="5"/>
        <v>100</v>
      </c>
      <c r="K36" s="13">
        <v>30</v>
      </c>
      <c r="L36" s="13">
        <v>1</v>
      </c>
      <c r="M36" s="27">
        <f t="shared" si="2"/>
        <v>3.3333333333333335</v>
      </c>
      <c r="N36" s="27">
        <f t="shared" si="3"/>
        <v>88.888888888888886</v>
      </c>
      <c r="O36" s="35">
        <f t="shared" si="4"/>
        <v>11.111111111111111</v>
      </c>
    </row>
    <row r="37" spans="1:15" ht="23.1" customHeight="1">
      <c r="A37" s="101"/>
      <c r="B37" s="102"/>
      <c r="C37" s="5"/>
      <c r="D37" s="10" t="s">
        <v>88</v>
      </c>
      <c r="E37" s="3"/>
      <c r="F37" s="12">
        <f t="shared" si="0"/>
        <v>7</v>
      </c>
      <c r="G37" s="13">
        <f t="shared" si="1"/>
        <v>4</v>
      </c>
      <c r="H37" s="15">
        <v>4</v>
      </c>
      <c r="I37" s="15">
        <v>4</v>
      </c>
      <c r="J37" s="27">
        <f t="shared" si="5"/>
        <v>100</v>
      </c>
      <c r="K37" s="13">
        <v>3</v>
      </c>
      <c r="L37" s="13">
        <v>0</v>
      </c>
      <c r="M37" s="27">
        <f t="shared" si="2"/>
        <v>0</v>
      </c>
      <c r="N37" s="27">
        <f t="shared" si="3"/>
        <v>100</v>
      </c>
      <c r="O37" s="35">
        <f t="shared" si="4"/>
        <v>0</v>
      </c>
    </row>
    <row r="38" spans="1:15" ht="23.1" customHeight="1">
      <c r="A38" s="101"/>
      <c r="B38" s="100" t="s">
        <v>63</v>
      </c>
      <c r="C38" s="5"/>
      <c r="D38" s="10" t="s">
        <v>56</v>
      </c>
      <c r="E38" s="3"/>
      <c r="F38" s="12">
        <f t="shared" si="0"/>
        <v>1081</v>
      </c>
      <c r="G38" s="13">
        <f t="shared" si="1"/>
        <v>605</v>
      </c>
      <c r="H38" s="13">
        <f t="shared" ref="H38:I38" si="6">SUM(H39:H53)</f>
        <v>625</v>
      </c>
      <c r="I38" s="13">
        <f t="shared" si="6"/>
        <v>585</v>
      </c>
      <c r="J38" s="27">
        <f t="shared" si="5"/>
        <v>93.600000000000009</v>
      </c>
      <c r="K38" s="13">
        <f>SUM(K39:K53)</f>
        <v>456</v>
      </c>
      <c r="L38" s="13">
        <f>SUM(L39:L53)</f>
        <v>20</v>
      </c>
      <c r="M38" s="27">
        <f t="shared" si="2"/>
        <v>4.3859649122807012</v>
      </c>
      <c r="N38" s="27">
        <f t="shared" si="3"/>
        <v>96.694214876033058</v>
      </c>
      <c r="O38" s="35">
        <f t="shared" si="4"/>
        <v>3.3057851239669422</v>
      </c>
    </row>
    <row r="39" spans="1:15" ht="23.1" customHeight="1">
      <c r="A39" s="101"/>
      <c r="B39" s="101"/>
      <c r="C39" s="5"/>
      <c r="D39" s="10" t="s">
        <v>98</v>
      </c>
      <c r="E39" s="3"/>
      <c r="F39" s="12">
        <f t="shared" si="0"/>
        <v>0</v>
      </c>
      <c r="G39" s="13">
        <f t="shared" si="1"/>
        <v>0</v>
      </c>
      <c r="H39" s="15">
        <v>0</v>
      </c>
      <c r="I39" s="15">
        <v>0</v>
      </c>
      <c r="J39" s="27">
        <f t="shared" si="5"/>
        <v>0</v>
      </c>
      <c r="K39" s="13">
        <v>0</v>
      </c>
      <c r="L39" s="13">
        <v>0</v>
      </c>
      <c r="M39" s="27">
        <f t="shared" si="2"/>
        <v>0</v>
      </c>
      <c r="N39" s="27">
        <f t="shared" si="3"/>
        <v>0</v>
      </c>
      <c r="O39" s="35">
        <f t="shared" si="4"/>
        <v>0</v>
      </c>
    </row>
    <row r="40" spans="1:15" ht="23.1" customHeight="1">
      <c r="A40" s="101"/>
      <c r="B40" s="101"/>
      <c r="C40" s="5"/>
      <c r="D40" s="10" t="s">
        <v>58</v>
      </c>
      <c r="E40" s="3"/>
      <c r="F40" s="12">
        <f t="shared" si="0"/>
        <v>69</v>
      </c>
      <c r="G40" s="13">
        <f t="shared" si="1"/>
        <v>9</v>
      </c>
      <c r="H40" s="15">
        <v>10</v>
      </c>
      <c r="I40" s="15">
        <v>9</v>
      </c>
      <c r="J40" s="27">
        <f t="shared" si="5"/>
        <v>90</v>
      </c>
      <c r="K40" s="13">
        <v>59</v>
      </c>
      <c r="L40" s="13">
        <v>0</v>
      </c>
      <c r="M40" s="27">
        <f t="shared" si="2"/>
        <v>0</v>
      </c>
      <c r="N40" s="27">
        <f t="shared" si="3"/>
        <v>100</v>
      </c>
      <c r="O40" s="35">
        <f t="shared" si="4"/>
        <v>0</v>
      </c>
    </row>
    <row r="41" spans="1:15" ht="23.1" customHeight="1">
      <c r="A41" s="101"/>
      <c r="B41" s="101"/>
      <c r="C41" s="5"/>
      <c r="D41" s="10" t="s">
        <v>99</v>
      </c>
      <c r="E41" s="3"/>
      <c r="F41" s="12">
        <f t="shared" si="0"/>
        <v>24</v>
      </c>
      <c r="G41" s="13">
        <f t="shared" si="1"/>
        <v>6</v>
      </c>
      <c r="H41" s="15">
        <v>5</v>
      </c>
      <c r="I41" s="15">
        <v>5</v>
      </c>
      <c r="J41" s="27">
        <f t="shared" si="5"/>
        <v>100</v>
      </c>
      <c r="K41" s="13">
        <v>19</v>
      </c>
      <c r="L41" s="13">
        <v>1</v>
      </c>
      <c r="M41" s="27">
        <f t="shared" si="2"/>
        <v>5.2631578947368416</v>
      </c>
      <c r="N41" s="27">
        <f t="shared" si="3"/>
        <v>83.333333333333343</v>
      </c>
      <c r="O41" s="35">
        <f t="shared" si="4"/>
        <v>16.666666666666664</v>
      </c>
    </row>
    <row r="42" spans="1:15" ht="23.1" customHeight="1">
      <c r="A42" s="101"/>
      <c r="B42" s="101"/>
      <c r="C42" s="5"/>
      <c r="D42" s="10" t="s">
        <v>59</v>
      </c>
      <c r="E42" s="3"/>
      <c r="F42" s="12">
        <f t="shared" si="0"/>
        <v>28</v>
      </c>
      <c r="G42" s="13">
        <f t="shared" si="1"/>
        <v>17</v>
      </c>
      <c r="H42" s="15">
        <v>17</v>
      </c>
      <c r="I42" s="15">
        <v>17</v>
      </c>
      <c r="J42" s="27">
        <f t="shared" si="5"/>
        <v>100</v>
      </c>
      <c r="K42" s="13">
        <v>11</v>
      </c>
      <c r="L42" s="13">
        <v>0</v>
      </c>
      <c r="M42" s="27">
        <f t="shared" si="2"/>
        <v>0</v>
      </c>
      <c r="N42" s="27">
        <f t="shared" si="3"/>
        <v>100</v>
      </c>
      <c r="O42" s="35">
        <f t="shared" si="4"/>
        <v>0</v>
      </c>
    </row>
    <row r="43" spans="1:15" ht="23.1" customHeight="1">
      <c r="A43" s="101"/>
      <c r="B43" s="101"/>
      <c r="C43" s="5"/>
      <c r="D43" s="10" t="s">
        <v>100</v>
      </c>
      <c r="E43" s="3"/>
      <c r="F43" s="12">
        <f t="shared" si="0"/>
        <v>52</v>
      </c>
      <c r="G43" s="13">
        <f t="shared" si="1"/>
        <v>22</v>
      </c>
      <c r="H43" s="15">
        <v>18</v>
      </c>
      <c r="I43" s="15">
        <v>18</v>
      </c>
      <c r="J43" s="27">
        <f t="shared" si="5"/>
        <v>100</v>
      </c>
      <c r="K43" s="13">
        <v>34</v>
      </c>
      <c r="L43" s="13">
        <v>4</v>
      </c>
      <c r="M43" s="27">
        <f t="shared" si="2"/>
        <v>11.76470588235294</v>
      </c>
      <c r="N43" s="27">
        <f t="shared" si="3"/>
        <v>81.818181818181827</v>
      </c>
      <c r="O43" s="35">
        <f t="shared" si="4"/>
        <v>18.181818181818183</v>
      </c>
    </row>
    <row r="44" spans="1:15" ht="23.1" customHeight="1">
      <c r="A44" s="101"/>
      <c r="B44" s="101"/>
      <c r="C44" s="5"/>
      <c r="D44" s="10" t="s">
        <v>101</v>
      </c>
      <c r="E44" s="3"/>
      <c r="F44" s="12">
        <f t="shared" si="0"/>
        <v>136</v>
      </c>
      <c r="G44" s="13">
        <f t="shared" si="1"/>
        <v>47</v>
      </c>
      <c r="H44" s="15">
        <v>54</v>
      </c>
      <c r="I44" s="15">
        <v>44</v>
      </c>
      <c r="J44" s="27">
        <f t="shared" si="5"/>
        <v>81.481481481481481</v>
      </c>
      <c r="K44" s="13">
        <v>82</v>
      </c>
      <c r="L44" s="13">
        <v>3</v>
      </c>
      <c r="M44" s="27">
        <f t="shared" si="2"/>
        <v>3.6585365853658534</v>
      </c>
      <c r="N44" s="27">
        <f t="shared" si="3"/>
        <v>93.61702127659575</v>
      </c>
      <c r="O44" s="35">
        <f t="shared" si="4"/>
        <v>6.3829787234042552</v>
      </c>
    </row>
    <row r="45" spans="1:15" ht="23.1" customHeight="1">
      <c r="A45" s="101"/>
      <c r="B45" s="101"/>
      <c r="C45" s="5"/>
      <c r="D45" s="10" t="s">
        <v>102</v>
      </c>
      <c r="E45" s="3"/>
      <c r="F45" s="12">
        <f t="shared" si="0"/>
        <v>43</v>
      </c>
      <c r="G45" s="13">
        <f t="shared" si="1"/>
        <v>16</v>
      </c>
      <c r="H45" s="15">
        <v>14</v>
      </c>
      <c r="I45" s="15">
        <v>13</v>
      </c>
      <c r="J45" s="27">
        <f t="shared" si="5"/>
        <v>92.857142857142861</v>
      </c>
      <c r="K45" s="13">
        <v>29</v>
      </c>
      <c r="L45" s="13">
        <v>3</v>
      </c>
      <c r="M45" s="27">
        <f t="shared" si="2"/>
        <v>10.344827586206897</v>
      </c>
      <c r="N45" s="27">
        <f t="shared" si="3"/>
        <v>81.25</v>
      </c>
      <c r="O45" s="35">
        <f t="shared" si="4"/>
        <v>18.75</v>
      </c>
    </row>
    <row r="46" spans="1:15" ht="23.1" customHeight="1">
      <c r="A46" s="101"/>
      <c r="B46" s="101"/>
      <c r="C46" s="5"/>
      <c r="D46" s="10" t="s">
        <v>103</v>
      </c>
      <c r="E46" s="3"/>
      <c r="F46" s="12">
        <f t="shared" si="0"/>
        <v>4</v>
      </c>
      <c r="G46" s="13">
        <f t="shared" si="1"/>
        <v>0</v>
      </c>
      <c r="H46" s="15">
        <v>0</v>
      </c>
      <c r="I46" s="15">
        <v>0</v>
      </c>
      <c r="J46" s="27">
        <f t="shared" si="5"/>
        <v>0</v>
      </c>
      <c r="K46" s="13">
        <v>4</v>
      </c>
      <c r="L46" s="13">
        <v>0</v>
      </c>
      <c r="M46" s="27">
        <f t="shared" si="2"/>
        <v>0</v>
      </c>
      <c r="N46" s="27">
        <f t="shared" si="3"/>
        <v>0</v>
      </c>
      <c r="O46" s="35">
        <f t="shared" si="4"/>
        <v>0</v>
      </c>
    </row>
    <row r="47" spans="1:15" ht="24" customHeight="1">
      <c r="A47" s="101"/>
      <c r="B47" s="101"/>
      <c r="C47" s="5"/>
      <c r="D47" s="11" t="s">
        <v>104</v>
      </c>
      <c r="E47" s="3"/>
      <c r="F47" s="12">
        <f t="shared" si="0"/>
        <v>2</v>
      </c>
      <c r="G47" s="13">
        <f t="shared" si="1"/>
        <v>1</v>
      </c>
      <c r="H47" s="15">
        <v>1</v>
      </c>
      <c r="I47" s="15">
        <v>1</v>
      </c>
      <c r="J47" s="27">
        <f t="shared" si="5"/>
        <v>100</v>
      </c>
      <c r="K47" s="13">
        <v>1</v>
      </c>
      <c r="L47" s="13">
        <v>0</v>
      </c>
      <c r="M47" s="27">
        <f t="shared" si="2"/>
        <v>0</v>
      </c>
      <c r="N47" s="27">
        <f t="shared" si="3"/>
        <v>100</v>
      </c>
      <c r="O47" s="35">
        <f t="shared" si="4"/>
        <v>0</v>
      </c>
    </row>
    <row r="48" spans="1:15" ht="23.1" customHeight="1">
      <c r="A48" s="101"/>
      <c r="B48" s="101"/>
      <c r="C48" s="5"/>
      <c r="D48" s="10" t="s">
        <v>105</v>
      </c>
      <c r="E48" s="3"/>
      <c r="F48" s="12">
        <f t="shared" si="0"/>
        <v>16</v>
      </c>
      <c r="G48" s="13">
        <f t="shared" si="1"/>
        <v>9</v>
      </c>
      <c r="H48" s="15">
        <v>9</v>
      </c>
      <c r="I48" s="15">
        <v>9</v>
      </c>
      <c r="J48" s="27">
        <f t="shared" si="5"/>
        <v>100</v>
      </c>
      <c r="K48" s="13">
        <v>7</v>
      </c>
      <c r="L48" s="13">
        <v>0</v>
      </c>
      <c r="M48" s="27">
        <f t="shared" si="2"/>
        <v>0</v>
      </c>
      <c r="N48" s="27">
        <f t="shared" si="3"/>
        <v>100</v>
      </c>
      <c r="O48" s="35">
        <f t="shared" si="4"/>
        <v>0</v>
      </c>
    </row>
    <row r="49" spans="1:15" ht="23.1" customHeight="1">
      <c r="A49" s="101"/>
      <c r="B49" s="101"/>
      <c r="C49" s="5"/>
      <c r="D49" s="10" t="s">
        <v>106</v>
      </c>
      <c r="E49" s="3"/>
      <c r="F49" s="12">
        <f t="shared" si="0"/>
        <v>14</v>
      </c>
      <c r="G49" s="13">
        <f t="shared" si="1"/>
        <v>10</v>
      </c>
      <c r="H49" s="15">
        <v>12</v>
      </c>
      <c r="I49" s="15">
        <v>9</v>
      </c>
      <c r="J49" s="27">
        <f t="shared" si="5"/>
        <v>75</v>
      </c>
      <c r="K49" s="13">
        <v>2</v>
      </c>
      <c r="L49" s="13">
        <v>1</v>
      </c>
      <c r="M49" s="27">
        <f t="shared" si="2"/>
        <v>50</v>
      </c>
      <c r="N49" s="27">
        <f t="shared" si="3"/>
        <v>90</v>
      </c>
      <c r="O49" s="35">
        <f t="shared" si="4"/>
        <v>10</v>
      </c>
    </row>
    <row r="50" spans="1:15" ht="23.1" customHeight="1">
      <c r="A50" s="101"/>
      <c r="B50" s="101"/>
      <c r="C50" s="5"/>
      <c r="D50" s="10" t="s">
        <v>107</v>
      </c>
      <c r="E50" s="3"/>
      <c r="F50" s="12">
        <f t="shared" si="0"/>
        <v>68</v>
      </c>
      <c r="G50" s="13">
        <f t="shared" si="1"/>
        <v>40</v>
      </c>
      <c r="H50" s="15">
        <v>47</v>
      </c>
      <c r="I50" s="15">
        <v>40</v>
      </c>
      <c r="J50" s="27">
        <f t="shared" si="5"/>
        <v>85.106382978723403</v>
      </c>
      <c r="K50" s="13">
        <v>21</v>
      </c>
      <c r="L50" s="13">
        <v>0</v>
      </c>
      <c r="M50" s="27">
        <f t="shared" si="2"/>
        <v>0</v>
      </c>
      <c r="N50" s="27">
        <f t="shared" si="3"/>
        <v>100</v>
      </c>
      <c r="O50" s="35">
        <f t="shared" si="4"/>
        <v>0</v>
      </c>
    </row>
    <row r="51" spans="1:15" ht="23.1" customHeight="1">
      <c r="A51" s="101"/>
      <c r="B51" s="101"/>
      <c r="C51" s="5"/>
      <c r="D51" s="10" t="s">
        <v>108</v>
      </c>
      <c r="E51" s="3"/>
      <c r="F51" s="12">
        <f t="shared" si="0"/>
        <v>530</v>
      </c>
      <c r="G51" s="13">
        <f t="shared" si="1"/>
        <v>385</v>
      </c>
      <c r="H51" s="15">
        <v>394</v>
      </c>
      <c r="I51" s="15">
        <v>377</v>
      </c>
      <c r="J51" s="27">
        <f t="shared" si="5"/>
        <v>95.685279187817258</v>
      </c>
      <c r="K51" s="13">
        <v>136</v>
      </c>
      <c r="L51" s="13">
        <v>8</v>
      </c>
      <c r="M51" s="27">
        <f t="shared" si="2"/>
        <v>5.8823529411764701</v>
      </c>
      <c r="N51" s="27">
        <f t="shared" si="3"/>
        <v>97.922077922077918</v>
      </c>
      <c r="O51" s="35">
        <f t="shared" si="4"/>
        <v>2.0779220779220777</v>
      </c>
    </row>
    <row r="52" spans="1:15" ht="23.1" customHeight="1">
      <c r="A52" s="101"/>
      <c r="B52" s="101"/>
      <c r="C52" s="5"/>
      <c r="D52" s="10" t="s">
        <v>60</v>
      </c>
      <c r="E52" s="3"/>
      <c r="F52" s="12">
        <f t="shared" si="0"/>
        <v>35</v>
      </c>
      <c r="G52" s="13">
        <f t="shared" si="1"/>
        <v>17</v>
      </c>
      <c r="H52" s="15">
        <v>17</v>
      </c>
      <c r="I52" s="15">
        <v>17</v>
      </c>
      <c r="J52" s="27">
        <f t="shared" si="5"/>
        <v>100</v>
      </c>
      <c r="K52" s="13">
        <v>18</v>
      </c>
      <c r="L52" s="13">
        <v>0</v>
      </c>
      <c r="M52" s="27">
        <f t="shared" si="2"/>
        <v>0</v>
      </c>
      <c r="N52" s="27">
        <f t="shared" si="3"/>
        <v>100</v>
      </c>
      <c r="O52" s="35">
        <f t="shared" si="4"/>
        <v>0</v>
      </c>
    </row>
    <row r="53" spans="1:15" ht="24" customHeight="1">
      <c r="A53" s="102"/>
      <c r="B53" s="102"/>
      <c r="C53" s="5"/>
      <c r="D53" s="11" t="s">
        <v>91</v>
      </c>
      <c r="E53" s="3"/>
      <c r="F53" s="12">
        <f t="shared" si="0"/>
        <v>60</v>
      </c>
      <c r="G53" s="13">
        <f t="shared" si="1"/>
        <v>26</v>
      </c>
      <c r="H53" s="15">
        <v>27</v>
      </c>
      <c r="I53" s="15">
        <v>26</v>
      </c>
      <c r="J53" s="27">
        <f t="shared" si="5"/>
        <v>96.296296296296291</v>
      </c>
      <c r="K53" s="13">
        <v>33</v>
      </c>
      <c r="L53" s="13">
        <v>0</v>
      </c>
      <c r="M53" s="27">
        <f t="shared" si="2"/>
        <v>0</v>
      </c>
      <c r="N53" s="27">
        <f t="shared" si="3"/>
        <v>100</v>
      </c>
      <c r="O53" s="35">
        <f t="shared" si="4"/>
        <v>0</v>
      </c>
    </row>
    <row r="59" spans="1:15" ht="12.75" customHeight="1"/>
    <row r="60" spans="1:15" ht="12.75" customHeight="1"/>
    <row r="61" spans="1:15">
      <c r="D61" s="18"/>
    </row>
    <row r="71" spans="4:4">
      <c r="D71" s="18"/>
    </row>
    <row r="75" spans="4:4">
      <c r="D75" s="18"/>
    </row>
    <row r="79" spans="4:4">
      <c r="D79" s="18"/>
    </row>
    <row r="81" spans="4:4">
      <c r="D81" s="18"/>
    </row>
    <row r="83" spans="4:4">
      <c r="D83" s="18"/>
    </row>
    <row r="85" spans="4:4">
      <c r="D85" s="18"/>
    </row>
    <row r="87" spans="4:4" ht="13.5" customHeight="1">
      <c r="D87" s="19"/>
    </row>
    <row r="88" spans="4:4" ht="13.5" customHeight="1"/>
    <row r="89" spans="4:4">
      <c r="D89" s="18"/>
    </row>
    <row r="91" spans="4:4">
      <c r="D91" s="18"/>
    </row>
    <row r="93" spans="4:4">
      <c r="D93" s="18"/>
    </row>
    <row r="95" spans="4:4">
      <c r="D95" s="18"/>
    </row>
    <row r="99" ht="12.75" customHeight="1"/>
    <row r="100" ht="12.75" customHeight="1"/>
  </sheetData>
  <mergeCells count="25">
    <mergeCell ref="N3:O3"/>
    <mergeCell ref="F4:F6"/>
    <mergeCell ref="G4:G6"/>
    <mergeCell ref="N4:N6"/>
    <mergeCell ref="O4:O6"/>
    <mergeCell ref="H3:H6"/>
    <mergeCell ref="K3:K6"/>
    <mergeCell ref="I3:J3"/>
    <mergeCell ref="M4:M6"/>
    <mergeCell ref="I4:I6"/>
    <mergeCell ref="J4:J6"/>
    <mergeCell ref="L4:L6"/>
    <mergeCell ref="L3:M3"/>
    <mergeCell ref="A13:A53"/>
    <mergeCell ref="B13:B37"/>
    <mergeCell ref="B38:B53"/>
    <mergeCell ref="F3:G3"/>
    <mergeCell ref="A7:E7"/>
    <mergeCell ref="A3:E6"/>
    <mergeCell ref="A8:A12"/>
    <mergeCell ref="B12:E12"/>
    <mergeCell ref="B9:E9"/>
    <mergeCell ref="B10:E10"/>
    <mergeCell ref="B11:E11"/>
    <mergeCell ref="B8:E8"/>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J7:J5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92"/>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6" width="5.875" style="2" customWidth="1"/>
    <col min="7" max="7" width="5.625" style="2" customWidth="1"/>
    <col min="8" max="8" width="6.625" style="2" customWidth="1"/>
    <col min="9" max="9" width="5.625" style="2" customWidth="1"/>
    <col min="10" max="10" width="6.625" style="2" customWidth="1"/>
    <col min="11" max="11" width="5.625" style="2" customWidth="1"/>
    <col min="12" max="12" width="6.625" style="2" customWidth="1"/>
    <col min="13" max="13" width="5.625" style="2" customWidth="1"/>
    <col min="14" max="14" width="6.625" style="2" customWidth="1"/>
    <col min="15" max="15" width="5.625" style="2" customWidth="1"/>
    <col min="16" max="16" width="6.625" style="2" customWidth="1"/>
    <col min="17" max="17" width="5.625" style="2" customWidth="1"/>
    <col min="18" max="18" width="6.625" style="2" customWidth="1"/>
    <col min="19" max="19" width="5.625" style="2" customWidth="1"/>
    <col min="20" max="20" width="6.625" style="2" customWidth="1"/>
    <col min="21" max="21" width="5.625" style="2" customWidth="1"/>
    <col min="22" max="22" width="6.625" style="2" customWidth="1"/>
    <col min="23" max="23" width="5.75" style="2" customWidth="1"/>
    <col min="24" max="16384" width="9" style="2"/>
  </cols>
  <sheetData>
    <row r="1" spans="1:23" ht="14.25">
      <c r="A1" s="17" t="s">
        <v>114</v>
      </c>
    </row>
    <row r="3" spans="1:23" ht="18" customHeight="1">
      <c r="A3" s="112" t="s">
        <v>67</v>
      </c>
      <c r="B3" s="113"/>
      <c r="C3" s="113"/>
      <c r="D3" s="113"/>
      <c r="E3" s="114"/>
      <c r="F3" s="121" t="s">
        <v>66</v>
      </c>
      <c r="G3" s="92" t="s">
        <v>111</v>
      </c>
      <c r="H3" s="93"/>
      <c r="I3" s="93"/>
      <c r="J3" s="93"/>
      <c r="K3" s="93"/>
      <c r="L3" s="93"/>
      <c r="M3" s="93"/>
      <c r="N3" s="93"/>
      <c r="O3" s="93"/>
      <c r="P3" s="94"/>
      <c r="Q3" s="99" t="s">
        <v>240</v>
      </c>
      <c r="R3" s="99"/>
      <c r="S3" s="99"/>
      <c r="T3" s="99"/>
      <c r="U3" s="99"/>
      <c r="V3" s="99"/>
      <c r="W3" s="29"/>
    </row>
    <row r="4" spans="1:23" ht="31.5" customHeight="1">
      <c r="A4" s="115"/>
      <c r="B4" s="116"/>
      <c r="C4" s="116"/>
      <c r="D4" s="116"/>
      <c r="E4" s="117"/>
      <c r="F4" s="99"/>
      <c r="G4" s="99" t="s">
        <v>0</v>
      </c>
      <c r="H4" s="99"/>
      <c r="I4" s="99" t="s">
        <v>1</v>
      </c>
      <c r="J4" s="99"/>
      <c r="K4" s="99" t="s">
        <v>2</v>
      </c>
      <c r="L4" s="99"/>
      <c r="M4" s="99" t="s">
        <v>3</v>
      </c>
      <c r="N4" s="99"/>
      <c r="O4" s="99" t="s">
        <v>4</v>
      </c>
      <c r="P4" s="99"/>
      <c r="Q4" s="99" t="s">
        <v>112</v>
      </c>
      <c r="R4" s="99"/>
      <c r="S4" s="99" t="s">
        <v>113</v>
      </c>
      <c r="T4" s="99"/>
      <c r="U4" s="99" t="s">
        <v>5</v>
      </c>
      <c r="V4" s="99"/>
      <c r="W4" s="29"/>
    </row>
    <row r="5" spans="1:23"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c r="Q5" s="95" t="s">
        <v>64</v>
      </c>
      <c r="R5" s="97" t="s">
        <v>65</v>
      </c>
      <c r="S5" s="95" t="s">
        <v>64</v>
      </c>
      <c r="T5" s="97" t="s">
        <v>65</v>
      </c>
      <c r="U5" s="95" t="s">
        <v>64</v>
      </c>
      <c r="V5" s="97" t="s">
        <v>65</v>
      </c>
      <c r="W5" s="30"/>
    </row>
    <row r="6" spans="1:23" ht="15" customHeight="1">
      <c r="A6" s="118"/>
      <c r="B6" s="119"/>
      <c r="C6" s="119"/>
      <c r="D6" s="119"/>
      <c r="E6" s="120"/>
      <c r="F6" s="99"/>
      <c r="G6" s="96"/>
      <c r="H6" s="98"/>
      <c r="I6" s="96"/>
      <c r="J6" s="98"/>
      <c r="K6" s="96"/>
      <c r="L6" s="98"/>
      <c r="M6" s="96"/>
      <c r="N6" s="98"/>
      <c r="O6" s="96"/>
      <c r="P6" s="98"/>
      <c r="Q6" s="96"/>
      <c r="R6" s="98"/>
      <c r="S6" s="96"/>
      <c r="T6" s="98"/>
      <c r="U6" s="96"/>
      <c r="V6" s="98"/>
      <c r="W6" s="30"/>
    </row>
    <row r="7" spans="1:23" ht="23.1" customHeight="1">
      <c r="A7" s="109" t="s">
        <v>68</v>
      </c>
      <c r="B7" s="110"/>
      <c r="C7" s="110"/>
      <c r="D7" s="110"/>
      <c r="E7" s="111"/>
      <c r="F7" s="12">
        <f>SUM(O7,M7,K7,I7,G7)</f>
        <v>918</v>
      </c>
      <c r="G7" s="13">
        <f>SUM(G8,G9,G10,G11,G12)</f>
        <v>310</v>
      </c>
      <c r="H7" s="14">
        <f>IF(G7=0,0,G7/$F7*100)</f>
        <v>33.769063180827885</v>
      </c>
      <c r="I7" s="15">
        <f>SUM(I8,I9,I10,I11,I12)</f>
        <v>137</v>
      </c>
      <c r="J7" s="14">
        <f t="shared" ref="J7:J53" si="0">IF(I7=0,0,I7/$F7*100)</f>
        <v>14.923747276688454</v>
      </c>
      <c r="K7" s="15">
        <f>SUM(K8,K9,K10,K11,K12)</f>
        <v>200</v>
      </c>
      <c r="L7" s="14">
        <f t="shared" ref="L7:L42" si="1">IF(K7=0,0,K7/$F7*100)</f>
        <v>21.786492374727668</v>
      </c>
      <c r="M7" s="15">
        <f>SUM(M8,M9,M10,M11,M12)</f>
        <v>79</v>
      </c>
      <c r="N7" s="14">
        <f t="shared" ref="N7:N42" si="2">IF(M7=0,0,M7/$F7*100)</f>
        <v>8.60566448801743</v>
      </c>
      <c r="O7" s="15">
        <f>SUM(O8,O9,O10,O11,O12)</f>
        <v>192</v>
      </c>
      <c r="P7" s="14">
        <f t="shared" ref="P7:P42" si="3">IF(O7=0,0,O7/$F7*100)</f>
        <v>20.915032679738562</v>
      </c>
      <c r="Q7" s="15">
        <f>SUM(Q8,Q9,Q10,Q11,Q12)</f>
        <v>266</v>
      </c>
      <c r="R7" s="14">
        <f>IF(Q7=0,0,Q7/$F7*100)</f>
        <v>28.976034858387798</v>
      </c>
      <c r="S7" s="15">
        <f>SUM(S8,S9,S10,S11,S12)</f>
        <v>638</v>
      </c>
      <c r="T7" s="14">
        <f t="shared" ref="T7:T42" si="4">IF(S7=0,0,S7/$F7*100)</f>
        <v>69.498910675381268</v>
      </c>
      <c r="U7" s="15">
        <f>SUM(U8,U9,U10,U11,U12)</f>
        <v>14</v>
      </c>
      <c r="V7" s="14">
        <f>IF(U7=0,0,U7/$F7*100)</f>
        <v>1.5250544662309369</v>
      </c>
      <c r="W7" s="31"/>
    </row>
    <row r="8" spans="1:23" ht="23.1" customHeight="1">
      <c r="A8" s="103" t="s">
        <v>55</v>
      </c>
      <c r="B8" s="106" t="s">
        <v>92</v>
      </c>
      <c r="C8" s="107"/>
      <c r="D8" s="107"/>
      <c r="E8" s="108"/>
      <c r="F8" s="12">
        <f t="shared" ref="F8:F53" si="5">SUM(O8,M8,K8,I8,G8)</f>
        <v>310</v>
      </c>
      <c r="G8" s="13">
        <v>310</v>
      </c>
      <c r="H8" s="14">
        <f>IF(G8=0,0,G8/$F8*100)</f>
        <v>100</v>
      </c>
      <c r="I8" s="15">
        <v>0</v>
      </c>
      <c r="J8" s="14">
        <f t="shared" si="0"/>
        <v>0</v>
      </c>
      <c r="K8" s="15">
        <v>0</v>
      </c>
      <c r="L8" s="14">
        <f t="shared" si="1"/>
        <v>0</v>
      </c>
      <c r="M8" s="15">
        <v>0</v>
      </c>
      <c r="N8" s="14">
        <f t="shared" si="2"/>
        <v>0</v>
      </c>
      <c r="O8" s="15">
        <v>0</v>
      </c>
      <c r="P8" s="14">
        <f t="shared" si="3"/>
        <v>0</v>
      </c>
      <c r="Q8" s="15">
        <v>18</v>
      </c>
      <c r="R8" s="14">
        <f t="shared" ref="R8:R42" si="6">IF(Q8=0,0,Q8/$F8*100)</f>
        <v>5.806451612903226</v>
      </c>
      <c r="S8" s="15">
        <v>282</v>
      </c>
      <c r="T8" s="14">
        <f t="shared" si="4"/>
        <v>90.967741935483872</v>
      </c>
      <c r="U8" s="15">
        <v>10</v>
      </c>
      <c r="V8" s="14">
        <f t="shared" ref="V8:V43" si="7">IF(U8=0,0,U8/$F8*100)</f>
        <v>3.225806451612903</v>
      </c>
      <c r="W8" s="31"/>
    </row>
    <row r="9" spans="1:23" ht="23.1" customHeight="1">
      <c r="A9" s="104"/>
      <c r="B9" s="106" t="s">
        <v>93</v>
      </c>
      <c r="C9" s="107"/>
      <c r="D9" s="107"/>
      <c r="E9" s="108"/>
      <c r="F9" s="12">
        <f t="shared" si="5"/>
        <v>137</v>
      </c>
      <c r="G9" s="13">
        <v>0</v>
      </c>
      <c r="H9" s="14">
        <f t="shared" ref="H9:H53" si="8">IF(G9=0,0,G9/$F9*100)</f>
        <v>0</v>
      </c>
      <c r="I9" s="15">
        <v>137</v>
      </c>
      <c r="J9" s="14">
        <f t="shared" si="0"/>
        <v>100</v>
      </c>
      <c r="K9" s="15">
        <v>0</v>
      </c>
      <c r="L9" s="14">
        <f t="shared" si="1"/>
        <v>0</v>
      </c>
      <c r="M9" s="15">
        <v>0</v>
      </c>
      <c r="N9" s="14">
        <f t="shared" si="2"/>
        <v>0</v>
      </c>
      <c r="O9" s="15">
        <v>0</v>
      </c>
      <c r="P9" s="14">
        <f t="shared" si="3"/>
        <v>0</v>
      </c>
      <c r="Q9" s="15">
        <v>16</v>
      </c>
      <c r="R9" s="14">
        <f t="shared" si="6"/>
        <v>11.678832116788321</v>
      </c>
      <c r="S9" s="15">
        <v>119</v>
      </c>
      <c r="T9" s="14">
        <f t="shared" si="4"/>
        <v>86.861313868613138</v>
      </c>
      <c r="U9" s="15">
        <v>2</v>
      </c>
      <c r="V9" s="14">
        <f t="shared" si="7"/>
        <v>1.4598540145985401</v>
      </c>
      <c r="W9" s="31"/>
    </row>
    <row r="10" spans="1:23" ht="23.1" customHeight="1">
      <c r="A10" s="104"/>
      <c r="B10" s="106" t="s">
        <v>94</v>
      </c>
      <c r="C10" s="107"/>
      <c r="D10" s="107"/>
      <c r="E10" s="108"/>
      <c r="F10" s="12">
        <f t="shared" si="5"/>
        <v>200</v>
      </c>
      <c r="G10" s="13">
        <v>0</v>
      </c>
      <c r="H10" s="14">
        <f t="shared" si="8"/>
        <v>0</v>
      </c>
      <c r="I10" s="15">
        <v>0</v>
      </c>
      <c r="J10" s="14">
        <f t="shared" si="0"/>
        <v>0</v>
      </c>
      <c r="K10" s="15">
        <v>200</v>
      </c>
      <c r="L10" s="14">
        <f t="shared" si="1"/>
        <v>100</v>
      </c>
      <c r="M10" s="15">
        <v>0</v>
      </c>
      <c r="N10" s="14">
        <f t="shared" si="2"/>
        <v>0</v>
      </c>
      <c r="O10" s="15">
        <v>0</v>
      </c>
      <c r="P10" s="14">
        <f t="shared" si="3"/>
        <v>0</v>
      </c>
      <c r="Q10" s="15">
        <v>60</v>
      </c>
      <c r="R10" s="14">
        <f t="shared" si="6"/>
        <v>30</v>
      </c>
      <c r="S10" s="15">
        <v>138</v>
      </c>
      <c r="T10" s="14">
        <f t="shared" si="4"/>
        <v>69</v>
      </c>
      <c r="U10" s="15">
        <v>2</v>
      </c>
      <c r="V10" s="14">
        <f t="shared" si="7"/>
        <v>1</v>
      </c>
      <c r="W10" s="31"/>
    </row>
    <row r="11" spans="1:23" ht="23.1" customHeight="1">
      <c r="A11" s="104"/>
      <c r="B11" s="106" t="s">
        <v>95</v>
      </c>
      <c r="C11" s="107"/>
      <c r="D11" s="107"/>
      <c r="E11" s="108"/>
      <c r="F11" s="12">
        <f t="shared" si="5"/>
        <v>79</v>
      </c>
      <c r="G11" s="13">
        <v>0</v>
      </c>
      <c r="H11" s="14">
        <f t="shared" si="8"/>
        <v>0</v>
      </c>
      <c r="I11" s="15">
        <v>0</v>
      </c>
      <c r="J11" s="14">
        <f t="shared" si="0"/>
        <v>0</v>
      </c>
      <c r="K11" s="15">
        <v>0</v>
      </c>
      <c r="L11" s="14">
        <f t="shared" si="1"/>
        <v>0</v>
      </c>
      <c r="M11" s="15">
        <v>79</v>
      </c>
      <c r="N11" s="14">
        <f t="shared" si="2"/>
        <v>100</v>
      </c>
      <c r="O11" s="15">
        <v>0</v>
      </c>
      <c r="P11" s="14">
        <f t="shared" si="3"/>
        <v>0</v>
      </c>
      <c r="Q11" s="15">
        <v>40</v>
      </c>
      <c r="R11" s="14">
        <f t="shared" si="6"/>
        <v>50.632911392405063</v>
      </c>
      <c r="S11" s="15">
        <v>39</v>
      </c>
      <c r="T11" s="14">
        <f t="shared" si="4"/>
        <v>49.367088607594937</v>
      </c>
      <c r="U11" s="15">
        <v>0</v>
      </c>
      <c r="V11" s="14">
        <f t="shared" si="7"/>
        <v>0</v>
      </c>
      <c r="W11" s="31"/>
    </row>
    <row r="12" spans="1:23" ht="23.1" customHeight="1">
      <c r="A12" s="105"/>
      <c r="B12" s="106" t="s">
        <v>96</v>
      </c>
      <c r="C12" s="107"/>
      <c r="D12" s="107"/>
      <c r="E12" s="108"/>
      <c r="F12" s="12">
        <f t="shared" si="5"/>
        <v>192</v>
      </c>
      <c r="G12" s="13">
        <v>0</v>
      </c>
      <c r="H12" s="14">
        <f t="shared" si="8"/>
        <v>0</v>
      </c>
      <c r="I12" s="15">
        <v>0</v>
      </c>
      <c r="J12" s="14">
        <f t="shared" si="0"/>
        <v>0</v>
      </c>
      <c r="K12" s="15">
        <v>0</v>
      </c>
      <c r="L12" s="14">
        <f t="shared" si="1"/>
        <v>0</v>
      </c>
      <c r="M12" s="15">
        <v>0</v>
      </c>
      <c r="N12" s="14">
        <f t="shared" si="2"/>
        <v>0</v>
      </c>
      <c r="O12" s="15">
        <v>192</v>
      </c>
      <c r="P12" s="14">
        <f t="shared" si="3"/>
        <v>100</v>
      </c>
      <c r="Q12" s="15">
        <v>132</v>
      </c>
      <c r="R12" s="14">
        <f t="shared" si="6"/>
        <v>68.75</v>
      </c>
      <c r="S12" s="15">
        <v>60</v>
      </c>
      <c r="T12" s="14">
        <f t="shared" si="4"/>
        <v>31.25</v>
      </c>
      <c r="U12" s="15">
        <v>0</v>
      </c>
      <c r="V12" s="14">
        <f t="shared" si="7"/>
        <v>0</v>
      </c>
      <c r="W12" s="31"/>
    </row>
    <row r="13" spans="1:23" ht="23.1" customHeight="1">
      <c r="A13" s="100" t="s">
        <v>61</v>
      </c>
      <c r="B13" s="100" t="s">
        <v>62</v>
      </c>
      <c r="C13" s="5"/>
      <c r="D13" s="10" t="s">
        <v>56</v>
      </c>
      <c r="E13" s="3"/>
      <c r="F13" s="12">
        <f t="shared" si="5"/>
        <v>213</v>
      </c>
      <c r="G13" s="13">
        <f>SUM(G14:G37)</f>
        <v>54</v>
      </c>
      <c r="H13" s="14">
        <f t="shared" si="8"/>
        <v>25.352112676056336</v>
      </c>
      <c r="I13" s="15">
        <f>SUM(I14:I37)</f>
        <v>22</v>
      </c>
      <c r="J13" s="14">
        <f t="shared" si="0"/>
        <v>10.328638497652582</v>
      </c>
      <c r="K13" s="15">
        <f>SUM(K14:K37)</f>
        <v>75</v>
      </c>
      <c r="L13" s="14">
        <f t="shared" si="1"/>
        <v>35.2112676056338</v>
      </c>
      <c r="M13" s="15">
        <f>SUM(M14:M37)</f>
        <v>29</v>
      </c>
      <c r="N13" s="14">
        <f t="shared" si="2"/>
        <v>13.615023474178404</v>
      </c>
      <c r="O13" s="15">
        <f>SUM(O14:O37)</f>
        <v>33</v>
      </c>
      <c r="P13" s="14">
        <f t="shared" si="3"/>
        <v>15.492957746478872</v>
      </c>
      <c r="Q13" s="15">
        <f>SUM(Q14:Q37)</f>
        <v>69</v>
      </c>
      <c r="R13" s="14">
        <f t="shared" si="6"/>
        <v>32.394366197183103</v>
      </c>
      <c r="S13" s="15">
        <f>SUM(S14:S37)</f>
        <v>143</v>
      </c>
      <c r="T13" s="14">
        <f t="shared" si="4"/>
        <v>67.136150234741791</v>
      </c>
      <c r="U13" s="15">
        <f>SUM(U14:U37)</f>
        <v>1</v>
      </c>
      <c r="V13" s="14">
        <f t="shared" si="7"/>
        <v>0.46948356807511737</v>
      </c>
      <c r="W13" s="31"/>
    </row>
    <row r="14" spans="1:23" ht="23.1" customHeight="1">
      <c r="A14" s="101"/>
      <c r="B14" s="101"/>
      <c r="C14" s="5"/>
      <c r="D14" s="10" t="s">
        <v>69</v>
      </c>
      <c r="E14" s="3"/>
      <c r="F14" s="12">
        <f t="shared" si="5"/>
        <v>29</v>
      </c>
      <c r="G14" s="13">
        <v>11</v>
      </c>
      <c r="H14" s="14">
        <f t="shared" si="8"/>
        <v>37.931034482758619</v>
      </c>
      <c r="I14" s="13">
        <v>3</v>
      </c>
      <c r="J14" s="14">
        <f t="shared" si="0"/>
        <v>10.344827586206897</v>
      </c>
      <c r="K14" s="13">
        <v>6</v>
      </c>
      <c r="L14" s="14">
        <f t="shared" si="1"/>
        <v>20.689655172413794</v>
      </c>
      <c r="M14" s="13">
        <v>2</v>
      </c>
      <c r="N14" s="14">
        <f t="shared" si="2"/>
        <v>6.8965517241379306</v>
      </c>
      <c r="O14" s="13">
        <v>7</v>
      </c>
      <c r="P14" s="14">
        <f t="shared" si="3"/>
        <v>24.137931034482758</v>
      </c>
      <c r="Q14" s="13">
        <v>9</v>
      </c>
      <c r="R14" s="14">
        <f t="shared" si="6"/>
        <v>31.03448275862069</v>
      </c>
      <c r="S14" s="13">
        <v>20</v>
      </c>
      <c r="T14" s="14">
        <f t="shared" si="4"/>
        <v>68.965517241379317</v>
      </c>
      <c r="U14" s="13">
        <v>0</v>
      </c>
      <c r="V14" s="14">
        <f t="shared" si="7"/>
        <v>0</v>
      </c>
      <c r="W14" s="31"/>
    </row>
    <row r="15" spans="1:23" ht="23.1" customHeight="1">
      <c r="A15" s="101"/>
      <c r="B15" s="101"/>
      <c r="C15" s="5"/>
      <c r="D15" s="10" t="s">
        <v>70</v>
      </c>
      <c r="E15" s="3"/>
      <c r="F15" s="12">
        <f t="shared" si="5"/>
        <v>4</v>
      </c>
      <c r="G15" s="13">
        <v>2</v>
      </c>
      <c r="H15" s="14">
        <f t="shared" si="8"/>
        <v>50</v>
      </c>
      <c r="I15" s="13">
        <v>0</v>
      </c>
      <c r="J15" s="14">
        <f t="shared" si="0"/>
        <v>0</v>
      </c>
      <c r="K15" s="13">
        <v>1</v>
      </c>
      <c r="L15" s="14">
        <f t="shared" si="1"/>
        <v>25</v>
      </c>
      <c r="M15" s="13">
        <v>0</v>
      </c>
      <c r="N15" s="14">
        <f t="shared" si="2"/>
        <v>0</v>
      </c>
      <c r="O15" s="13">
        <v>1</v>
      </c>
      <c r="P15" s="14">
        <f t="shared" si="3"/>
        <v>25</v>
      </c>
      <c r="Q15" s="13">
        <v>1</v>
      </c>
      <c r="R15" s="14">
        <f t="shared" si="6"/>
        <v>25</v>
      </c>
      <c r="S15" s="13">
        <v>3</v>
      </c>
      <c r="T15" s="14">
        <f t="shared" si="4"/>
        <v>75</v>
      </c>
      <c r="U15" s="13">
        <v>0</v>
      </c>
      <c r="V15" s="14">
        <f t="shared" si="7"/>
        <v>0</v>
      </c>
      <c r="W15" s="31"/>
    </row>
    <row r="16" spans="1:23" ht="23.1" customHeight="1">
      <c r="A16" s="101"/>
      <c r="B16" s="101"/>
      <c r="C16" s="5"/>
      <c r="D16" s="10" t="s">
        <v>71</v>
      </c>
      <c r="E16" s="3"/>
      <c r="F16" s="12">
        <f t="shared" si="5"/>
        <v>15</v>
      </c>
      <c r="G16" s="13">
        <v>5</v>
      </c>
      <c r="H16" s="14">
        <f t="shared" si="8"/>
        <v>33.333333333333329</v>
      </c>
      <c r="I16" s="13">
        <v>3</v>
      </c>
      <c r="J16" s="14">
        <f t="shared" si="0"/>
        <v>20</v>
      </c>
      <c r="K16" s="13">
        <v>7</v>
      </c>
      <c r="L16" s="14">
        <f t="shared" si="1"/>
        <v>46.666666666666664</v>
      </c>
      <c r="M16" s="13">
        <v>0</v>
      </c>
      <c r="N16" s="14">
        <f t="shared" si="2"/>
        <v>0</v>
      </c>
      <c r="O16" s="13">
        <v>0</v>
      </c>
      <c r="P16" s="14">
        <f t="shared" si="3"/>
        <v>0</v>
      </c>
      <c r="Q16" s="13">
        <v>3</v>
      </c>
      <c r="R16" s="14">
        <f t="shared" si="6"/>
        <v>20</v>
      </c>
      <c r="S16" s="13">
        <v>12</v>
      </c>
      <c r="T16" s="14">
        <f t="shared" si="4"/>
        <v>80</v>
      </c>
      <c r="U16" s="13">
        <v>0</v>
      </c>
      <c r="V16" s="14">
        <f t="shared" si="7"/>
        <v>0</v>
      </c>
      <c r="W16" s="31"/>
    </row>
    <row r="17" spans="1:23" ht="23.1" customHeight="1">
      <c r="A17" s="101"/>
      <c r="B17" s="101"/>
      <c r="C17" s="5"/>
      <c r="D17" s="10" t="s">
        <v>57</v>
      </c>
      <c r="E17" s="3"/>
      <c r="F17" s="12">
        <f t="shared" si="5"/>
        <v>1</v>
      </c>
      <c r="G17" s="13">
        <v>1</v>
      </c>
      <c r="H17" s="14">
        <f t="shared" si="8"/>
        <v>100</v>
      </c>
      <c r="I17" s="13">
        <v>0</v>
      </c>
      <c r="J17" s="14">
        <f t="shared" si="0"/>
        <v>0</v>
      </c>
      <c r="K17" s="13">
        <v>0</v>
      </c>
      <c r="L17" s="14">
        <f t="shared" si="1"/>
        <v>0</v>
      </c>
      <c r="M17" s="13">
        <v>0</v>
      </c>
      <c r="N17" s="14">
        <f t="shared" si="2"/>
        <v>0</v>
      </c>
      <c r="O17" s="13">
        <v>0</v>
      </c>
      <c r="P17" s="14">
        <f t="shared" si="3"/>
        <v>0</v>
      </c>
      <c r="Q17" s="13">
        <v>0</v>
      </c>
      <c r="R17" s="14">
        <f t="shared" si="6"/>
        <v>0</v>
      </c>
      <c r="S17" s="13">
        <v>1</v>
      </c>
      <c r="T17" s="14">
        <f t="shared" si="4"/>
        <v>100</v>
      </c>
      <c r="U17" s="13">
        <v>0</v>
      </c>
      <c r="V17" s="14">
        <f t="shared" si="7"/>
        <v>0</v>
      </c>
      <c r="W17" s="31"/>
    </row>
    <row r="18" spans="1:23" ht="23.1" customHeight="1">
      <c r="A18" s="101"/>
      <c r="B18" s="101"/>
      <c r="C18" s="5"/>
      <c r="D18" s="10" t="s">
        <v>72</v>
      </c>
      <c r="E18" s="3"/>
      <c r="F18" s="12">
        <f t="shared" si="5"/>
        <v>6</v>
      </c>
      <c r="G18" s="13">
        <v>1</v>
      </c>
      <c r="H18" s="14">
        <f t="shared" si="8"/>
        <v>16.666666666666664</v>
      </c>
      <c r="I18" s="13">
        <v>1</v>
      </c>
      <c r="J18" s="14">
        <f t="shared" si="0"/>
        <v>16.666666666666664</v>
      </c>
      <c r="K18" s="13">
        <v>2</v>
      </c>
      <c r="L18" s="14">
        <f t="shared" si="1"/>
        <v>33.333333333333329</v>
      </c>
      <c r="M18" s="13">
        <v>1</v>
      </c>
      <c r="N18" s="14">
        <f t="shared" si="2"/>
        <v>16.666666666666664</v>
      </c>
      <c r="O18" s="13">
        <v>1</v>
      </c>
      <c r="P18" s="14">
        <f t="shared" si="3"/>
        <v>16.666666666666664</v>
      </c>
      <c r="Q18" s="13">
        <v>4</v>
      </c>
      <c r="R18" s="14">
        <f t="shared" si="6"/>
        <v>66.666666666666657</v>
      </c>
      <c r="S18" s="13">
        <v>2</v>
      </c>
      <c r="T18" s="14">
        <f t="shared" si="4"/>
        <v>33.333333333333329</v>
      </c>
      <c r="U18" s="13">
        <v>0</v>
      </c>
      <c r="V18" s="14">
        <f t="shared" si="7"/>
        <v>0</v>
      </c>
      <c r="W18" s="31"/>
    </row>
    <row r="19" spans="1:23" ht="23.1" customHeight="1">
      <c r="A19" s="101"/>
      <c r="B19" s="101"/>
      <c r="C19" s="5"/>
      <c r="D19" s="10" t="s">
        <v>73</v>
      </c>
      <c r="E19" s="3"/>
      <c r="F19" s="12">
        <f t="shared" si="5"/>
        <v>1</v>
      </c>
      <c r="G19" s="13">
        <v>1</v>
      </c>
      <c r="H19" s="14">
        <f t="shared" si="8"/>
        <v>100</v>
      </c>
      <c r="I19" s="13">
        <v>0</v>
      </c>
      <c r="J19" s="14">
        <f t="shared" si="0"/>
        <v>0</v>
      </c>
      <c r="K19" s="13">
        <v>0</v>
      </c>
      <c r="L19" s="14">
        <f t="shared" si="1"/>
        <v>0</v>
      </c>
      <c r="M19" s="13">
        <v>0</v>
      </c>
      <c r="N19" s="14">
        <f t="shared" si="2"/>
        <v>0</v>
      </c>
      <c r="O19" s="13">
        <v>0</v>
      </c>
      <c r="P19" s="14">
        <f t="shared" si="3"/>
        <v>0</v>
      </c>
      <c r="Q19" s="13">
        <v>0</v>
      </c>
      <c r="R19" s="14">
        <f t="shared" si="6"/>
        <v>0</v>
      </c>
      <c r="S19" s="13">
        <v>1</v>
      </c>
      <c r="T19" s="14">
        <f t="shared" si="4"/>
        <v>100</v>
      </c>
      <c r="U19" s="13">
        <v>0</v>
      </c>
      <c r="V19" s="14">
        <f t="shared" si="7"/>
        <v>0</v>
      </c>
      <c r="W19" s="31"/>
    </row>
    <row r="20" spans="1:23" ht="23.1" customHeight="1">
      <c r="A20" s="101"/>
      <c r="B20" s="101"/>
      <c r="C20" s="5"/>
      <c r="D20" s="10" t="s">
        <v>74</v>
      </c>
      <c r="E20" s="3"/>
      <c r="F20" s="12">
        <f t="shared" si="5"/>
        <v>7</v>
      </c>
      <c r="G20" s="13">
        <v>3</v>
      </c>
      <c r="H20" s="14">
        <f t="shared" si="8"/>
        <v>42.857142857142854</v>
      </c>
      <c r="I20" s="13">
        <v>0</v>
      </c>
      <c r="J20" s="14">
        <f t="shared" si="0"/>
        <v>0</v>
      </c>
      <c r="K20" s="13">
        <v>4</v>
      </c>
      <c r="L20" s="14">
        <f t="shared" si="1"/>
        <v>57.142857142857139</v>
      </c>
      <c r="M20" s="13">
        <v>0</v>
      </c>
      <c r="N20" s="14">
        <f t="shared" si="2"/>
        <v>0</v>
      </c>
      <c r="O20" s="13">
        <v>0</v>
      </c>
      <c r="P20" s="14">
        <f t="shared" si="3"/>
        <v>0</v>
      </c>
      <c r="Q20" s="13">
        <v>0</v>
      </c>
      <c r="R20" s="14">
        <f t="shared" si="6"/>
        <v>0</v>
      </c>
      <c r="S20" s="13">
        <v>6</v>
      </c>
      <c r="T20" s="14">
        <f t="shared" si="4"/>
        <v>85.714285714285708</v>
      </c>
      <c r="U20" s="13">
        <v>1</v>
      </c>
      <c r="V20" s="14">
        <f t="shared" si="7"/>
        <v>14.285714285714285</v>
      </c>
      <c r="W20" s="31"/>
    </row>
    <row r="21" spans="1:23" ht="23.1" customHeight="1">
      <c r="A21" s="101"/>
      <c r="B21" s="101"/>
      <c r="C21" s="5"/>
      <c r="D21" s="10" t="s">
        <v>75</v>
      </c>
      <c r="E21" s="3"/>
      <c r="F21" s="12">
        <f t="shared" si="5"/>
        <v>10</v>
      </c>
      <c r="G21" s="13">
        <v>0</v>
      </c>
      <c r="H21" s="14">
        <f t="shared" si="8"/>
        <v>0</v>
      </c>
      <c r="I21" s="13">
        <v>0</v>
      </c>
      <c r="J21" s="14">
        <f t="shared" si="0"/>
        <v>0</v>
      </c>
      <c r="K21" s="13">
        <v>4</v>
      </c>
      <c r="L21" s="14">
        <f t="shared" si="1"/>
        <v>40</v>
      </c>
      <c r="M21" s="13">
        <v>2</v>
      </c>
      <c r="N21" s="14">
        <f t="shared" si="2"/>
        <v>20</v>
      </c>
      <c r="O21" s="13">
        <v>4</v>
      </c>
      <c r="P21" s="14">
        <f t="shared" si="3"/>
        <v>40</v>
      </c>
      <c r="Q21" s="13">
        <v>6</v>
      </c>
      <c r="R21" s="14">
        <f t="shared" si="6"/>
        <v>60</v>
      </c>
      <c r="S21" s="13">
        <v>4</v>
      </c>
      <c r="T21" s="14">
        <f t="shared" si="4"/>
        <v>40</v>
      </c>
      <c r="U21" s="13">
        <v>0</v>
      </c>
      <c r="V21" s="14">
        <f t="shared" si="7"/>
        <v>0</v>
      </c>
      <c r="W21" s="31"/>
    </row>
    <row r="22" spans="1:23" ht="23.1" customHeight="1">
      <c r="A22" s="101"/>
      <c r="B22" s="101"/>
      <c r="C22" s="5"/>
      <c r="D22" s="10" t="s">
        <v>76</v>
      </c>
      <c r="E22" s="3"/>
      <c r="F22" s="12">
        <f t="shared" si="5"/>
        <v>0</v>
      </c>
      <c r="G22" s="13">
        <v>0</v>
      </c>
      <c r="H22" s="14">
        <f t="shared" si="8"/>
        <v>0</v>
      </c>
      <c r="I22" s="13">
        <v>0</v>
      </c>
      <c r="J22" s="14">
        <f t="shared" si="0"/>
        <v>0</v>
      </c>
      <c r="K22" s="13">
        <v>0</v>
      </c>
      <c r="L22" s="14">
        <f t="shared" si="1"/>
        <v>0</v>
      </c>
      <c r="M22" s="13">
        <v>0</v>
      </c>
      <c r="N22" s="14">
        <f t="shared" si="2"/>
        <v>0</v>
      </c>
      <c r="O22" s="13">
        <v>0</v>
      </c>
      <c r="P22" s="14">
        <f t="shared" si="3"/>
        <v>0</v>
      </c>
      <c r="Q22" s="13">
        <v>0</v>
      </c>
      <c r="R22" s="14">
        <f t="shared" si="6"/>
        <v>0</v>
      </c>
      <c r="S22" s="13">
        <v>0</v>
      </c>
      <c r="T22" s="14">
        <f t="shared" si="4"/>
        <v>0</v>
      </c>
      <c r="U22" s="13">
        <v>0</v>
      </c>
      <c r="V22" s="14">
        <f t="shared" si="7"/>
        <v>0</v>
      </c>
      <c r="W22" s="31"/>
    </row>
    <row r="23" spans="1:23" ht="23.1" customHeight="1">
      <c r="A23" s="101"/>
      <c r="B23" s="101"/>
      <c r="C23" s="5"/>
      <c r="D23" s="10" t="s">
        <v>77</v>
      </c>
      <c r="E23" s="3"/>
      <c r="F23" s="12">
        <f t="shared" si="5"/>
        <v>8</v>
      </c>
      <c r="G23" s="13">
        <v>1</v>
      </c>
      <c r="H23" s="14">
        <f t="shared" si="8"/>
        <v>12.5</v>
      </c>
      <c r="I23" s="13">
        <v>0</v>
      </c>
      <c r="J23" s="14">
        <f t="shared" si="0"/>
        <v>0</v>
      </c>
      <c r="K23" s="13">
        <v>3</v>
      </c>
      <c r="L23" s="14">
        <f t="shared" si="1"/>
        <v>37.5</v>
      </c>
      <c r="M23" s="13">
        <v>2</v>
      </c>
      <c r="N23" s="14">
        <f t="shared" si="2"/>
        <v>25</v>
      </c>
      <c r="O23" s="13">
        <v>2</v>
      </c>
      <c r="P23" s="14">
        <f t="shared" si="3"/>
        <v>25</v>
      </c>
      <c r="Q23" s="13">
        <v>1</v>
      </c>
      <c r="R23" s="14">
        <f t="shared" si="6"/>
        <v>12.5</v>
      </c>
      <c r="S23" s="13">
        <v>7</v>
      </c>
      <c r="T23" s="14">
        <f t="shared" si="4"/>
        <v>87.5</v>
      </c>
      <c r="U23" s="13">
        <v>0</v>
      </c>
      <c r="V23" s="14">
        <f t="shared" si="7"/>
        <v>0</v>
      </c>
      <c r="W23" s="31"/>
    </row>
    <row r="24" spans="1:23" ht="23.1" customHeight="1">
      <c r="A24" s="101"/>
      <c r="B24" s="101"/>
      <c r="C24" s="5"/>
      <c r="D24" s="10" t="s">
        <v>78</v>
      </c>
      <c r="E24" s="3"/>
      <c r="F24" s="12">
        <f t="shared" si="5"/>
        <v>0</v>
      </c>
      <c r="G24" s="13">
        <v>0</v>
      </c>
      <c r="H24" s="14">
        <f t="shared" si="8"/>
        <v>0</v>
      </c>
      <c r="I24" s="13">
        <v>0</v>
      </c>
      <c r="J24" s="14">
        <f t="shared" si="0"/>
        <v>0</v>
      </c>
      <c r="K24" s="13">
        <v>0</v>
      </c>
      <c r="L24" s="14">
        <f t="shared" si="1"/>
        <v>0</v>
      </c>
      <c r="M24" s="13">
        <v>0</v>
      </c>
      <c r="N24" s="14">
        <f t="shared" si="2"/>
        <v>0</v>
      </c>
      <c r="O24" s="13">
        <v>0</v>
      </c>
      <c r="P24" s="14">
        <f t="shared" si="3"/>
        <v>0</v>
      </c>
      <c r="Q24" s="13">
        <v>0</v>
      </c>
      <c r="R24" s="14">
        <f t="shared" si="6"/>
        <v>0</v>
      </c>
      <c r="S24" s="13">
        <v>0</v>
      </c>
      <c r="T24" s="14">
        <f t="shared" si="4"/>
        <v>0</v>
      </c>
      <c r="U24" s="13">
        <v>0</v>
      </c>
      <c r="V24" s="14">
        <f t="shared" si="7"/>
        <v>0</v>
      </c>
      <c r="W24" s="31"/>
    </row>
    <row r="25" spans="1:23" ht="23.1" customHeight="1">
      <c r="A25" s="101"/>
      <c r="B25" s="101"/>
      <c r="C25" s="5"/>
      <c r="D25" s="11" t="s">
        <v>89</v>
      </c>
      <c r="E25" s="3"/>
      <c r="F25" s="12">
        <f t="shared" si="5"/>
        <v>3</v>
      </c>
      <c r="G25" s="13">
        <v>0</v>
      </c>
      <c r="H25" s="14">
        <f t="shared" si="8"/>
        <v>0</v>
      </c>
      <c r="I25" s="13">
        <v>2</v>
      </c>
      <c r="J25" s="14">
        <f t="shared" si="0"/>
        <v>66.666666666666657</v>
      </c>
      <c r="K25" s="13">
        <v>1</v>
      </c>
      <c r="L25" s="14">
        <f t="shared" si="1"/>
        <v>33.333333333333329</v>
      </c>
      <c r="M25" s="13">
        <v>0</v>
      </c>
      <c r="N25" s="14">
        <f t="shared" si="2"/>
        <v>0</v>
      </c>
      <c r="O25" s="13">
        <v>0</v>
      </c>
      <c r="P25" s="14">
        <f t="shared" si="3"/>
        <v>0</v>
      </c>
      <c r="Q25" s="13">
        <v>1</v>
      </c>
      <c r="R25" s="14">
        <f t="shared" si="6"/>
        <v>33.333333333333329</v>
      </c>
      <c r="S25" s="13">
        <v>2</v>
      </c>
      <c r="T25" s="14">
        <f t="shared" si="4"/>
        <v>66.666666666666657</v>
      </c>
      <c r="U25" s="13">
        <v>0</v>
      </c>
      <c r="V25" s="14">
        <f t="shared" si="7"/>
        <v>0</v>
      </c>
      <c r="W25" s="31"/>
    </row>
    <row r="26" spans="1:23" ht="23.1" customHeight="1">
      <c r="A26" s="101"/>
      <c r="B26" s="101"/>
      <c r="C26" s="5"/>
      <c r="D26" s="10" t="s">
        <v>79</v>
      </c>
      <c r="E26" s="3"/>
      <c r="F26" s="12">
        <f t="shared" si="5"/>
        <v>8</v>
      </c>
      <c r="G26" s="13">
        <v>4</v>
      </c>
      <c r="H26" s="14">
        <f t="shared" si="8"/>
        <v>50</v>
      </c>
      <c r="I26" s="13">
        <v>1</v>
      </c>
      <c r="J26" s="14">
        <f t="shared" si="0"/>
        <v>12.5</v>
      </c>
      <c r="K26" s="13">
        <v>1</v>
      </c>
      <c r="L26" s="14">
        <f t="shared" si="1"/>
        <v>12.5</v>
      </c>
      <c r="M26" s="13">
        <v>2</v>
      </c>
      <c r="N26" s="14">
        <f t="shared" si="2"/>
        <v>25</v>
      </c>
      <c r="O26" s="13">
        <v>0</v>
      </c>
      <c r="P26" s="14">
        <f t="shared" si="3"/>
        <v>0</v>
      </c>
      <c r="Q26" s="13">
        <v>2</v>
      </c>
      <c r="R26" s="14">
        <f t="shared" si="6"/>
        <v>25</v>
      </c>
      <c r="S26" s="13">
        <v>6</v>
      </c>
      <c r="T26" s="14">
        <f t="shared" si="4"/>
        <v>75</v>
      </c>
      <c r="U26" s="13">
        <v>0</v>
      </c>
      <c r="V26" s="14">
        <f t="shared" si="7"/>
        <v>0</v>
      </c>
      <c r="W26" s="31"/>
    </row>
    <row r="27" spans="1:23" ht="23.1" customHeight="1">
      <c r="A27" s="101"/>
      <c r="B27" s="101"/>
      <c r="C27" s="5"/>
      <c r="D27" s="10" t="s">
        <v>80</v>
      </c>
      <c r="E27" s="3"/>
      <c r="F27" s="12">
        <f t="shared" si="5"/>
        <v>2</v>
      </c>
      <c r="G27" s="13">
        <v>1</v>
      </c>
      <c r="H27" s="14">
        <f t="shared" si="8"/>
        <v>50</v>
      </c>
      <c r="I27" s="13">
        <v>0</v>
      </c>
      <c r="J27" s="14">
        <f t="shared" si="0"/>
        <v>0</v>
      </c>
      <c r="K27" s="13">
        <v>1</v>
      </c>
      <c r="L27" s="14">
        <f t="shared" si="1"/>
        <v>50</v>
      </c>
      <c r="M27" s="13">
        <v>0</v>
      </c>
      <c r="N27" s="14">
        <f t="shared" si="2"/>
        <v>0</v>
      </c>
      <c r="O27" s="13">
        <v>0</v>
      </c>
      <c r="P27" s="14">
        <f t="shared" si="3"/>
        <v>0</v>
      </c>
      <c r="Q27" s="13">
        <v>0</v>
      </c>
      <c r="R27" s="14">
        <f t="shared" si="6"/>
        <v>0</v>
      </c>
      <c r="S27" s="13">
        <v>2</v>
      </c>
      <c r="T27" s="14">
        <f t="shared" si="4"/>
        <v>100</v>
      </c>
      <c r="U27" s="13">
        <v>0</v>
      </c>
      <c r="V27" s="14">
        <f t="shared" si="7"/>
        <v>0</v>
      </c>
      <c r="W27" s="31"/>
    </row>
    <row r="28" spans="1:23" ht="23.1" customHeight="1">
      <c r="A28" s="101"/>
      <c r="B28" s="101"/>
      <c r="C28" s="5"/>
      <c r="D28" s="10" t="s">
        <v>81</v>
      </c>
      <c r="E28" s="3"/>
      <c r="F28" s="12">
        <f t="shared" si="5"/>
        <v>3</v>
      </c>
      <c r="G28" s="13">
        <v>2</v>
      </c>
      <c r="H28" s="14">
        <f t="shared" si="8"/>
        <v>66.666666666666657</v>
      </c>
      <c r="I28" s="13">
        <v>0</v>
      </c>
      <c r="J28" s="14">
        <f t="shared" si="0"/>
        <v>0</v>
      </c>
      <c r="K28" s="13">
        <v>0</v>
      </c>
      <c r="L28" s="14">
        <f t="shared" si="1"/>
        <v>0</v>
      </c>
      <c r="M28" s="13">
        <v>1</v>
      </c>
      <c r="N28" s="14">
        <f t="shared" si="2"/>
        <v>33.333333333333329</v>
      </c>
      <c r="O28" s="13">
        <v>0</v>
      </c>
      <c r="P28" s="14">
        <f t="shared" si="3"/>
        <v>0</v>
      </c>
      <c r="Q28" s="13">
        <v>1</v>
      </c>
      <c r="R28" s="14">
        <f t="shared" si="6"/>
        <v>33.333333333333329</v>
      </c>
      <c r="S28" s="13">
        <v>2</v>
      </c>
      <c r="T28" s="14">
        <f t="shared" si="4"/>
        <v>66.666666666666657</v>
      </c>
      <c r="U28" s="13">
        <v>0</v>
      </c>
      <c r="V28" s="14">
        <f t="shared" si="7"/>
        <v>0</v>
      </c>
      <c r="W28" s="31"/>
    </row>
    <row r="29" spans="1:23" ht="23.1" customHeight="1">
      <c r="A29" s="101"/>
      <c r="B29" s="101"/>
      <c r="C29" s="5"/>
      <c r="D29" s="10" t="s">
        <v>82</v>
      </c>
      <c r="E29" s="3"/>
      <c r="F29" s="12">
        <f t="shared" si="5"/>
        <v>13</v>
      </c>
      <c r="G29" s="13">
        <v>6</v>
      </c>
      <c r="H29" s="14">
        <f t="shared" si="8"/>
        <v>46.153846153846153</v>
      </c>
      <c r="I29" s="13">
        <v>1</v>
      </c>
      <c r="J29" s="14">
        <f t="shared" si="0"/>
        <v>7.6923076923076925</v>
      </c>
      <c r="K29" s="13">
        <v>3</v>
      </c>
      <c r="L29" s="14">
        <f t="shared" si="1"/>
        <v>23.076923076923077</v>
      </c>
      <c r="M29" s="13">
        <v>2</v>
      </c>
      <c r="N29" s="14">
        <f t="shared" si="2"/>
        <v>15.384615384615385</v>
      </c>
      <c r="O29" s="13">
        <v>1</v>
      </c>
      <c r="P29" s="14">
        <f t="shared" si="3"/>
        <v>7.6923076923076925</v>
      </c>
      <c r="Q29" s="13">
        <v>1</v>
      </c>
      <c r="R29" s="14">
        <f t="shared" si="6"/>
        <v>7.6923076923076925</v>
      </c>
      <c r="S29" s="13">
        <v>12</v>
      </c>
      <c r="T29" s="14">
        <f t="shared" si="4"/>
        <v>92.307692307692307</v>
      </c>
      <c r="U29" s="13">
        <v>0</v>
      </c>
      <c r="V29" s="14">
        <f t="shared" si="7"/>
        <v>0</v>
      </c>
      <c r="W29" s="31"/>
    </row>
    <row r="30" spans="1:23" ht="23.1" customHeight="1">
      <c r="A30" s="101"/>
      <c r="B30" s="101"/>
      <c r="C30" s="5"/>
      <c r="D30" s="10" t="s">
        <v>83</v>
      </c>
      <c r="E30" s="3"/>
      <c r="F30" s="12">
        <f t="shared" si="5"/>
        <v>3</v>
      </c>
      <c r="G30" s="13">
        <v>1</v>
      </c>
      <c r="H30" s="14">
        <f t="shared" si="8"/>
        <v>33.333333333333329</v>
      </c>
      <c r="I30" s="13">
        <v>0</v>
      </c>
      <c r="J30" s="14">
        <f t="shared" si="0"/>
        <v>0</v>
      </c>
      <c r="K30" s="13">
        <v>1</v>
      </c>
      <c r="L30" s="14">
        <f t="shared" si="1"/>
        <v>33.333333333333329</v>
      </c>
      <c r="M30" s="13">
        <v>0</v>
      </c>
      <c r="N30" s="14">
        <f t="shared" si="2"/>
        <v>0</v>
      </c>
      <c r="O30" s="13">
        <v>1</v>
      </c>
      <c r="P30" s="14">
        <f t="shared" si="3"/>
        <v>33.333333333333329</v>
      </c>
      <c r="Q30" s="13">
        <v>0</v>
      </c>
      <c r="R30" s="14">
        <f t="shared" si="6"/>
        <v>0</v>
      </c>
      <c r="S30" s="13">
        <v>3</v>
      </c>
      <c r="T30" s="14">
        <f t="shared" si="4"/>
        <v>100</v>
      </c>
      <c r="U30" s="13">
        <v>0</v>
      </c>
      <c r="V30" s="14">
        <f t="shared" si="7"/>
        <v>0</v>
      </c>
      <c r="W30" s="31"/>
    </row>
    <row r="31" spans="1:23" ht="23.1" customHeight="1">
      <c r="A31" s="101"/>
      <c r="B31" s="101"/>
      <c r="C31" s="5"/>
      <c r="D31" s="10" t="s">
        <v>84</v>
      </c>
      <c r="E31" s="3"/>
      <c r="F31" s="12">
        <f t="shared" si="5"/>
        <v>28</v>
      </c>
      <c r="G31" s="13">
        <v>6</v>
      </c>
      <c r="H31" s="14">
        <f t="shared" si="8"/>
        <v>21.428571428571427</v>
      </c>
      <c r="I31" s="13">
        <v>4</v>
      </c>
      <c r="J31" s="14">
        <f t="shared" si="0"/>
        <v>14.285714285714285</v>
      </c>
      <c r="K31" s="13">
        <v>13</v>
      </c>
      <c r="L31" s="14">
        <f t="shared" si="1"/>
        <v>46.428571428571431</v>
      </c>
      <c r="M31" s="13">
        <v>5</v>
      </c>
      <c r="N31" s="14">
        <f t="shared" si="2"/>
        <v>17.857142857142858</v>
      </c>
      <c r="O31" s="13">
        <v>0</v>
      </c>
      <c r="P31" s="14">
        <f t="shared" si="3"/>
        <v>0</v>
      </c>
      <c r="Q31" s="13">
        <v>10</v>
      </c>
      <c r="R31" s="14">
        <f t="shared" si="6"/>
        <v>35.714285714285715</v>
      </c>
      <c r="S31" s="13">
        <v>18</v>
      </c>
      <c r="T31" s="14">
        <f t="shared" si="4"/>
        <v>64.285714285714292</v>
      </c>
      <c r="U31" s="13">
        <v>0</v>
      </c>
      <c r="V31" s="14">
        <f t="shared" si="7"/>
        <v>0</v>
      </c>
      <c r="W31" s="31"/>
    </row>
    <row r="32" spans="1:23" ht="23.1" customHeight="1">
      <c r="A32" s="101"/>
      <c r="B32" s="101"/>
      <c r="C32" s="5"/>
      <c r="D32" s="10" t="s">
        <v>85</v>
      </c>
      <c r="E32" s="3"/>
      <c r="F32" s="12">
        <f t="shared" si="5"/>
        <v>10</v>
      </c>
      <c r="G32" s="13">
        <v>1</v>
      </c>
      <c r="H32" s="14">
        <f t="shared" si="8"/>
        <v>10</v>
      </c>
      <c r="I32" s="13">
        <v>1</v>
      </c>
      <c r="J32" s="14">
        <f t="shared" si="0"/>
        <v>10</v>
      </c>
      <c r="K32" s="13">
        <v>5</v>
      </c>
      <c r="L32" s="14">
        <f t="shared" si="1"/>
        <v>50</v>
      </c>
      <c r="M32" s="13">
        <v>1</v>
      </c>
      <c r="N32" s="14">
        <f t="shared" si="2"/>
        <v>10</v>
      </c>
      <c r="O32" s="13">
        <v>2</v>
      </c>
      <c r="P32" s="14">
        <f t="shared" si="3"/>
        <v>20</v>
      </c>
      <c r="Q32" s="13">
        <v>2</v>
      </c>
      <c r="R32" s="14">
        <f t="shared" si="6"/>
        <v>20</v>
      </c>
      <c r="S32" s="13">
        <v>8</v>
      </c>
      <c r="T32" s="14">
        <f t="shared" si="4"/>
        <v>80</v>
      </c>
      <c r="U32" s="13">
        <v>0</v>
      </c>
      <c r="V32" s="14">
        <f t="shared" si="7"/>
        <v>0</v>
      </c>
      <c r="W32" s="31"/>
    </row>
    <row r="33" spans="1:23" ht="24" customHeight="1">
      <c r="A33" s="101"/>
      <c r="B33" s="101"/>
      <c r="C33" s="5"/>
      <c r="D33" s="10" t="s">
        <v>90</v>
      </c>
      <c r="E33" s="3"/>
      <c r="F33" s="12">
        <f t="shared" si="5"/>
        <v>25</v>
      </c>
      <c r="G33" s="13">
        <v>3</v>
      </c>
      <c r="H33" s="14">
        <f t="shared" si="8"/>
        <v>12</v>
      </c>
      <c r="I33" s="13">
        <v>1</v>
      </c>
      <c r="J33" s="14">
        <f t="shared" si="0"/>
        <v>4</v>
      </c>
      <c r="K33" s="13">
        <v>7</v>
      </c>
      <c r="L33" s="14">
        <f t="shared" si="1"/>
        <v>28.000000000000004</v>
      </c>
      <c r="M33" s="13">
        <v>7</v>
      </c>
      <c r="N33" s="14">
        <f t="shared" si="2"/>
        <v>28.000000000000004</v>
      </c>
      <c r="O33" s="13">
        <v>7</v>
      </c>
      <c r="P33" s="14">
        <f t="shared" si="3"/>
        <v>28.000000000000004</v>
      </c>
      <c r="Q33" s="13">
        <v>13</v>
      </c>
      <c r="R33" s="14">
        <f t="shared" si="6"/>
        <v>52</v>
      </c>
      <c r="S33" s="13">
        <v>12</v>
      </c>
      <c r="T33" s="14">
        <f t="shared" si="4"/>
        <v>48</v>
      </c>
      <c r="U33" s="13">
        <v>0</v>
      </c>
      <c r="V33" s="14">
        <f t="shared" si="7"/>
        <v>0</v>
      </c>
      <c r="W33" s="31"/>
    </row>
    <row r="34" spans="1:23" ht="23.1" customHeight="1">
      <c r="A34" s="101"/>
      <c r="B34" s="101"/>
      <c r="C34" s="5"/>
      <c r="D34" s="10" t="s">
        <v>97</v>
      </c>
      <c r="E34" s="3"/>
      <c r="F34" s="12">
        <f t="shared" si="5"/>
        <v>13</v>
      </c>
      <c r="G34" s="13">
        <v>4</v>
      </c>
      <c r="H34" s="14">
        <f t="shared" si="8"/>
        <v>30.76923076923077</v>
      </c>
      <c r="I34" s="13">
        <v>2</v>
      </c>
      <c r="J34" s="14">
        <f t="shared" si="0"/>
        <v>15.384615384615385</v>
      </c>
      <c r="K34" s="13">
        <v>3</v>
      </c>
      <c r="L34" s="14">
        <f t="shared" si="1"/>
        <v>23.076923076923077</v>
      </c>
      <c r="M34" s="13">
        <v>1</v>
      </c>
      <c r="N34" s="14">
        <f t="shared" si="2"/>
        <v>7.6923076923076925</v>
      </c>
      <c r="O34" s="13">
        <v>3</v>
      </c>
      <c r="P34" s="14">
        <f t="shared" si="3"/>
        <v>23.076923076923077</v>
      </c>
      <c r="Q34" s="13">
        <v>2</v>
      </c>
      <c r="R34" s="14">
        <f t="shared" si="6"/>
        <v>15.384615384615385</v>
      </c>
      <c r="S34" s="13">
        <v>11</v>
      </c>
      <c r="T34" s="14">
        <f t="shared" si="4"/>
        <v>84.615384615384613</v>
      </c>
      <c r="U34" s="13">
        <v>0</v>
      </c>
      <c r="V34" s="14">
        <f t="shared" si="7"/>
        <v>0</v>
      </c>
      <c r="W34" s="31"/>
    </row>
    <row r="35" spans="1:23" ht="23.1" customHeight="1">
      <c r="A35" s="101"/>
      <c r="B35" s="101"/>
      <c r="C35" s="5"/>
      <c r="D35" s="10" t="s">
        <v>86</v>
      </c>
      <c r="E35" s="3"/>
      <c r="F35" s="12">
        <f t="shared" si="5"/>
        <v>9</v>
      </c>
      <c r="G35" s="13">
        <v>0</v>
      </c>
      <c r="H35" s="14">
        <f t="shared" si="8"/>
        <v>0</v>
      </c>
      <c r="I35" s="13">
        <v>2</v>
      </c>
      <c r="J35" s="14">
        <f t="shared" si="0"/>
        <v>22.222222222222221</v>
      </c>
      <c r="K35" s="13">
        <v>3</v>
      </c>
      <c r="L35" s="14">
        <f t="shared" si="1"/>
        <v>33.333333333333329</v>
      </c>
      <c r="M35" s="13">
        <v>2</v>
      </c>
      <c r="N35" s="14">
        <f t="shared" si="2"/>
        <v>22.222222222222221</v>
      </c>
      <c r="O35" s="13">
        <v>2</v>
      </c>
      <c r="P35" s="14">
        <f t="shared" si="3"/>
        <v>22.222222222222221</v>
      </c>
      <c r="Q35" s="13">
        <v>5</v>
      </c>
      <c r="R35" s="14">
        <f t="shared" si="6"/>
        <v>55.555555555555557</v>
      </c>
      <c r="S35" s="13">
        <v>4</v>
      </c>
      <c r="T35" s="14">
        <f t="shared" si="4"/>
        <v>44.444444444444443</v>
      </c>
      <c r="U35" s="13">
        <v>0</v>
      </c>
      <c r="V35" s="14">
        <f t="shared" si="7"/>
        <v>0</v>
      </c>
      <c r="W35" s="31"/>
    </row>
    <row r="36" spans="1:23" ht="23.1" customHeight="1">
      <c r="A36" s="101"/>
      <c r="B36" s="101"/>
      <c r="C36" s="5"/>
      <c r="D36" s="10" t="s">
        <v>87</v>
      </c>
      <c r="E36" s="3"/>
      <c r="F36" s="12">
        <f t="shared" si="5"/>
        <v>12</v>
      </c>
      <c r="G36" s="13">
        <v>0</v>
      </c>
      <c r="H36" s="14">
        <f t="shared" si="8"/>
        <v>0</v>
      </c>
      <c r="I36" s="13">
        <v>1</v>
      </c>
      <c r="J36" s="14">
        <f t="shared" si="0"/>
        <v>8.3333333333333321</v>
      </c>
      <c r="K36" s="13">
        <v>10</v>
      </c>
      <c r="L36" s="14">
        <f t="shared" si="1"/>
        <v>83.333333333333343</v>
      </c>
      <c r="M36" s="13">
        <v>0</v>
      </c>
      <c r="N36" s="14">
        <f t="shared" si="2"/>
        <v>0</v>
      </c>
      <c r="O36" s="13">
        <v>1</v>
      </c>
      <c r="P36" s="14">
        <f t="shared" si="3"/>
        <v>8.3333333333333321</v>
      </c>
      <c r="Q36" s="13">
        <v>8</v>
      </c>
      <c r="R36" s="14">
        <f t="shared" si="6"/>
        <v>66.666666666666657</v>
      </c>
      <c r="S36" s="13">
        <v>4</v>
      </c>
      <c r="T36" s="14">
        <f t="shared" si="4"/>
        <v>33.333333333333329</v>
      </c>
      <c r="U36" s="13">
        <v>0</v>
      </c>
      <c r="V36" s="14">
        <f t="shared" si="7"/>
        <v>0</v>
      </c>
      <c r="W36" s="31"/>
    </row>
    <row r="37" spans="1:23" ht="23.1" customHeight="1">
      <c r="A37" s="101"/>
      <c r="B37" s="102"/>
      <c r="C37" s="5"/>
      <c r="D37" s="10" t="s">
        <v>88</v>
      </c>
      <c r="E37" s="3"/>
      <c r="F37" s="12">
        <f t="shared" si="5"/>
        <v>3</v>
      </c>
      <c r="G37" s="13">
        <v>1</v>
      </c>
      <c r="H37" s="14">
        <f t="shared" si="8"/>
        <v>33.333333333333329</v>
      </c>
      <c r="I37" s="13">
        <v>0</v>
      </c>
      <c r="J37" s="14">
        <f t="shared" si="0"/>
        <v>0</v>
      </c>
      <c r="K37" s="13">
        <v>0</v>
      </c>
      <c r="L37" s="14">
        <f t="shared" si="1"/>
        <v>0</v>
      </c>
      <c r="M37" s="13">
        <v>1</v>
      </c>
      <c r="N37" s="14">
        <f t="shared" si="2"/>
        <v>33.333333333333329</v>
      </c>
      <c r="O37" s="13">
        <v>1</v>
      </c>
      <c r="P37" s="14">
        <f t="shared" si="3"/>
        <v>33.333333333333329</v>
      </c>
      <c r="Q37" s="13">
        <v>0</v>
      </c>
      <c r="R37" s="14">
        <f t="shared" si="6"/>
        <v>0</v>
      </c>
      <c r="S37" s="13">
        <v>3</v>
      </c>
      <c r="T37" s="14">
        <f t="shared" si="4"/>
        <v>100</v>
      </c>
      <c r="U37" s="13">
        <v>0</v>
      </c>
      <c r="V37" s="14">
        <f t="shared" si="7"/>
        <v>0</v>
      </c>
      <c r="W37" s="31"/>
    </row>
    <row r="38" spans="1:23" ht="23.1" customHeight="1">
      <c r="A38" s="101"/>
      <c r="B38" s="100" t="s">
        <v>63</v>
      </c>
      <c r="C38" s="5"/>
      <c r="D38" s="10" t="s">
        <v>56</v>
      </c>
      <c r="E38" s="3"/>
      <c r="F38" s="12">
        <f t="shared" si="5"/>
        <v>705</v>
      </c>
      <c r="G38" s="13">
        <f>SUM(G39:G53)</f>
        <v>256</v>
      </c>
      <c r="H38" s="14">
        <f t="shared" si="8"/>
        <v>36.312056737588655</v>
      </c>
      <c r="I38" s="15">
        <f>SUM(I39:I53)</f>
        <v>115</v>
      </c>
      <c r="J38" s="14">
        <f t="shared" si="0"/>
        <v>16.312056737588655</v>
      </c>
      <c r="K38" s="15">
        <f>SUM(K39:K53)</f>
        <v>125</v>
      </c>
      <c r="L38" s="14">
        <f t="shared" si="1"/>
        <v>17.730496453900709</v>
      </c>
      <c r="M38" s="15">
        <f>SUM(M39:M53)</f>
        <v>50</v>
      </c>
      <c r="N38" s="14">
        <f t="shared" si="2"/>
        <v>7.0921985815602842</v>
      </c>
      <c r="O38" s="15">
        <f>SUM(O39:O53)</f>
        <v>159</v>
      </c>
      <c r="P38" s="14">
        <f t="shared" si="3"/>
        <v>22.553191489361701</v>
      </c>
      <c r="Q38" s="15">
        <f>SUM(Q39:Q53)</f>
        <v>197</v>
      </c>
      <c r="R38" s="14">
        <f t="shared" si="6"/>
        <v>27.943262411347519</v>
      </c>
      <c r="S38" s="15">
        <f>SUM(S39:S53)</f>
        <v>495</v>
      </c>
      <c r="T38" s="14">
        <f t="shared" si="4"/>
        <v>70.212765957446805</v>
      </c>
      <c r="U38" s="15">
        <f>SUM(U39:U53)</f>
        <v>13</v>
      </c>
      <c r="V38" s="14">
        <f t="shared" si="7"/>
        <v>1.8439716312056738</v>
      </c>
      <c r="W38" s="31"/>
    </row>
    <row r="39" spans="1:23" ht="23.1" customHeight="1">
      <c r="A39" s="101"/>
      <c r="B39" s="101"/>
      <c r="C39" s="5"/>
      <c r="D39" s="10" t="s">
        <v>98</v>
      </c>
      <c r="E39" s="3"/>
      <c r="F39" s="12">
        <f t="shared" si="5"/>
        <v>4</v>
      </c>
      <c r="G39" s="13">
        <v>4</v>
      </c>
      <c r="H39" s="14">
        <f t="shared" si="8"/>
        <v>100</v>
      </c>
      <c r="I39" s="13">
        <v>0</v>
      </c>
      <c r="J39" s="14">
        <f t="shared" si="0"/>
        <v>0</v>
      </c>
      <c r="K39" s="13">
        <v>0</v>
      </c>
      <c r="L39" s="14">
        <f t="shared" si="1"/>
        <v>0</v>
      </c>
      <c r="M39" s="13">
        <v>0</v>
      </c>
      <c r="N39" s="14">
        <f t="shared" si="2"/>
        <v>0</v>
      </c>
      <c r="O39" s="13">
        <v>0</v>
      </c>
      <c r="P39" s="14">
        <f t="shared" si="3"/>
        <v>0</v>
      </c>
      <c r="Q39" s="13">
        <v>1</v>
      </c>
      <c r="R39" s="14">
        <f t="shared" si="6"/>
        <v>25</v>
      </c>
      <c r="S39" s="13">
        <v>2</v>
      </c>
      <c r="T39" s="14">
        <f t="shared" si="4"/>
        <v>50</v>
      </c>
      <c r="U39" s="13">
        <v>1</v>
      </c>
      <c r="V39" s="14">
        <f t="shared" si="7"/>
        <v>25</v>
      </c>
      <c r="W39" s="31"/>
    </row>
    <row r="40" spans="1:23" ht="23.1" customHeight="1">
      <c r="A40" s="101"/>
      <c r="B40" s="101"/>
      <c r="C40" s="5"/>
      <c r="D40" s="10" t="s">
        <v>58</v>
      </c>
      <c r="E40" s="3"/>
      <c r="F40" s="12">
        <f t="shared" si="5"/>
        <v>83</v>
      </c>
      <c r="G40" s="13">
        <v>61</v>
      </c>
      <c r="H40" s="14">
        <f t="shared" si="8"/>
        <v>73.493975903614455</v>
      </c>
      <c r="I40" s="13">
        <v>8</v>
      </c>
      <c r="J40" s="14">
        <f t="shared" si="0"/>
        <v>9.6385542168674707</v>
      </c>
      <c r="K40" s="13">
        <v>8</v>
      </c>
      <c r="L40" s="14">
        <f t="shared" si="1"/>
        <v>9.6385542168674707</v>
      </c>
      <c r="M40" s="13">
        <v>2</v>
      </c>
      <c r="N40" s="14">
        <f t="shared" si="2"/>
        <v>2.4096385542168677</v>
      </c>
      <c r="O40" s="13">
        <v>4</v>
      </c>
      <c r="P40" s="14">
        <f t="shared" si="3"/>
        <v>4.8192771084337354</v>
      </c>
      <c r="Q40" s="13">
        <v>10</v>
      </c>
      <c r="R40" s="14">
        <f t="shared" si="6"/>
        <v>12.048192771084338</v>
      </c>
      <c r="S40" s="13">
        <v>72</v>
      </c>
      <c r="T40" s="14">
        <f t="shared" si="4"/>
        <v>86.746987951807228</v>
      </c>
      <c r="U40" s="13">
        <v>1</v>
      </c>
      <c r="V40" s="14">
        <f t="shared" si="7"/>
        <v>1.2048192771084338</v>
      </c>
      <c r="W40" s="31"/>
    </row>
    <row r="41" spans="1:23" ht="23.1" customHeight="1">
      <c r="A41" s="101"/>
      <c r="B41" s="101"/>
      <c r="C41" s="5"/>
      <c r="D41" s="10" t="s">
        <v>99</v>
      </c>
      <c r="E41" s="3"/>
      <c r="F41" s="12">
        <f t="shared" si="5"/>
        <v>19</v>
      </c>
      <c r="G41" s="13">
        <v>4</v>
      </c>
      <c r="H41" s="14">
        <f t="shared" si="8"/>
        <v>21.052631578947366</v>
      </c>
      <c r="I41" s="13">
        <v>6</v>
      </c>
      <c r="J41" s="14">
        <f t="shared" si="0"/>
        <v>31.578947368421051</v>
      </c>
      <c r="K41" s="13">
        <v>0</v>
      </c>
      <c r="L41" s="14">
        <f t="shared" si="1"/>
        <v>0</v>
      </c>
      <c r="M41" s="13">
        <v>0</v>
      </c>
      <c r="N41" s="14">
        <f t="shared" si="2"/>
        <v>0</v>
      </c>
      <c r="O41" s="13">
        <v>9</v>
      </c>
      <c r="P41" s="14">
        <f t="shared" si="3"/>
        <v>47.368421052631575</v>
      </c>
      <c r="Q41" s="13">
        <v>10</v>
      </c>
      <c r="R41" s="14">
        <f t="shared" si="6"/>
        <v>52.631578947368418</v>
      </c>
      <c r="S41" s="13">
        <v>9</v>
      </c>
      <c r="T41" s="14">
        <f t="shared" si="4"/>
        <v>47.368421052631575</v>
      </c>
      <c r="U41" s="13">
        <v>0</v>
      </c>
      <c r="V41" s="14">
        <f t="shared" si="7"/>
        <v>0</v>
      </c>
      <c r="W41" s="31"/>
    </row>
    <row r="42" spans="1:23" ht="23.1" customHeight="1">
      <c r="A42" s="101"/>
      <c r="B42" s="101"/>
      <c r="C42" s="5"/>
      <c r="D42" s="10" t="s">
        <v>59</v>
      </c>
      <c r="E42" s="3"/>
      <c r="F42" s="12">
        <f t="shared" si="5"/>
        <v>8</v>
      </c>
      <c r="G42" s="13">
        <v>2</v>
      </c>
      <c r="H42" s="14">
        <f t="shared" si="8"/>
        <v>25</v>
      </c>
      <c r="I42" s="13">
        <v>0</v>
      </c>
      <c r="J42" s="14">
        <f t="shared" si="0"/>
        <v>0</v>
      </c>
      <c r="K42" s="13">
        <v>4</v>
      </c>
      <c r="L42" s="14">
        <f t="shared" si="1"/>
        <v>50</v>
      </c>
      <c r="M42" s="13">
        <v>1</v>
      </c>
      <c r="N42" s="14">
        <f t="shared" si="2"/>
        <v>12.5</v>
      </c>
      <c r="O42" s="13">
        <v>1</v>
      </c>
      <c r="P42" s="14">
        <f t="shared" si="3"/>
        <v>12.5</v>
      </c>
      <c r="Q42" s="13">
        <v>1</v>
      </c>
      <c r="R42" s="14">
        <f t="shared" si="6"/>
        <v>12.5</v>
      </c>
      <c r="S42" s="13">
        <v>7</v>
      </c>
      <c r="T42" s="14">
        <f t="shared" si="4"/>
        <v>87.5</v>
      </c>
      <c r="U42" s="13">
        <v>0</v>
      </c>
      <c r="V42" s="14">
        <f t="shared" si="7"/>
        <v>0</v>
      </c>
      <c r="W42" s="31"/>
    </row>
    <row r="43" spans="1:23" ht="23.1" customHeight="1">
      <c r="A43" s="101"/>
      <c r="B43" s="101"/>
      <c r="C43" s="5"/>
      <c r="D43" s="10" t="s">
        <v>100</v>
      </c>
      <c r="E43" s="3"/>
      <c r="F43" s="12">
        <f t="shared" si="5"/>
        <v>38</v>
      </c>
      <c r="G43" s="13">
        <v>5</v>
      </c>
      <c r="H43" s="14">
        <f t="shared" si="8"/>
        <v>13.157894736842104</v>
      </c>
      <c r="I43" s="13">
        <v>12</v>
      </c>
      <c r="J43" s="14">
        <f t="shared" si="0"/>
        <v>31.578947368421051</v>
      </c>
      <c r="K43" s="13">
        <v>10</v>
      </c>
      <c r="L43" s="14">
        <f>IF(K43=0,0,K43/$F43*100)</f>
        <v>26.315789473684209</v>
      </c>
      <c r="M43" s="13">
        <v>3</v>
      </c>
      <c r="N43" s="14">
        <f>IF(M43=0,0,M43/$F43*100)</f>
        <v>7.8947368421052628</v>
      </c>
      <c r="O43" s="13">
        <v>8</v>
      </c>
      <c r="P43" s="14">
        <f>IF(O43=0,0,O43/$F43*100)</f>
        <v>21.052631578947366</v>
      </c>
      <c r="Q43" s="13">
        <v>20</v>
      </c>
      <c r="R43" s="14">
        <f>IF(Q43=0,0,Q43/$F43*100)</f>
        <v>52.631578947368418</v>
      </c>
      <c r="S43" s="13">
        <v>18</v>
      </c>
      <c r="T43" s="14">
        <f>IF(S43=0,0,S43/$F43*100)</f>
        <v>47.368421052631575</v>
      </c>
      <c r="U43" s="13">
        <v>0</v>
      </c>
      <c r="V43" s="14">
        <f t="shared" si="7"/>
        <v>0</v>
      </c>
      <c r="W43" s="31"/>
    </row>
    <row r="44" spans="1:23" ht="23.1" customHeight="1">
      <c r="A44" s="101"/>
      <c r="B44" s="101"/>
      <c r="C44" s="5"/>
      <c r="D44" s="10" t="s">
        <v>101</v>
      </c>
      <c r="E44" s="3"/>
      <c r="F44" s="12">
        <f t="shared" si="5"/>
        <v>184</v>
      </c>
      <c r="G44" s="13">
        <v>60</v>
      </c>
      <c r="H44" s="14">
        <f t="shared" si="8"/>
        <v>32.608695652173914</v>
      </c>
      <c r="I44" s="13">
        <v>21</v>
      </c>
      <c r="J44" s="14">
        <f t="shared" si="0"/>
        <v>11.413043478260869</v>
      </c>
      <c r="K44" s="13">
        <v>34</v>
      </c>
      <c r="L44" s="14">
        <f t="shared" ref="L44:V53" si="9">IF(K44=0,0,K44/$F44*100)</f>
        <v>18.478260869565215</v>
      </c>
      <c r="M44" s="13">
        <v>20</v>
      </c>
      <c r="N44" s="14">
        <f t="shared" si="9"/>
        <v>10.869565217391305</v>
      </c>
      <c r="O44" s="13">
        <v>49</v>
      </c>
      <c r="P44" s="14">
        <f t="shared" si="9"/>
        <v>26.630434782608699</v>
      </c>
      <c r="Q44" s="13">
        <v>59</v>
      </c>
      <c r="R44" s="14">
        <f t="shared" si="9"/>
        <v>32.065217391304344</v>
      </c>
      <c r="S44" s="13">
        <v>120</v>
      </c>
      <c r="T44" s="14">
        <f t="shared" si="9"/>
        <v>65.217391304347828</v>
      </c>
      <c r="U44" s="13">
        <v>5</v>
      </c>
      <c r="V44" s="14">
        <f t="shared" si="9"/>
        <v>2.7173913043478262</v>
      </c>
      <c r="W44" s="31"/>
    </row>
    <row r="45" spans="1:23" ht="23.1" customHeight="1">
      <c r="A45" s="101"/>
      <c r="B45" s="101"/>
      <c r="C45" s="5"/>
      <c r="D45" s="10" t="s">
        <v>102</v>
      </c>
      <c r="E45" s="3"/>
      <c r="F45" s="12">
        <f t="shared" si="5"/>
        <v>22</v>
      </c>
      <c r="G45" s="13">
        <v>5</v>
      </c>
      <c r="H45" s="14">
        <f t="shared" si="8"/>
        <v>22.727272727272727</v>
      </c>
      <c r="I45" s="13">
        <v>1</v>
      </c>
      <c r="J45" s="14">
        <f t="shared" si="0"/>
        <v>4.5454545454545459</v>
      </c>
      <c r="K45" s="13">
        <v>4</v>
      </c>
      <c r="L45" s="14">
        <f t="shared" si="9"/>
        <v>18.181818181818183</v>
      </c>
      <c r="M45" s="13">
        <v>0</v>
      </c>
      <c r="N45" s="14">
        <f t="shared" si="9"/>
        <v>0</v>
      </c>
      <c r="O45" s="13">
        <v>12</v>
      </c>
      <c r="P45" s="14">
        <f t="shared" si="9"/>
        <v>54.54545454545454</v>
      </c>
      <c r="Q45" s="13">
        <v>14</v>
      </c>
      <c r="R45" s="14">
        <f t="shared" si="9"/>
        <v>63.636363636363633</v>
      </c>
      <c r="S45" s="13">
        <v>8</v>
      </c>
      <c r="T45" s="14">
        <f t="shared" si="9"/>
        <v>36.363636363636367</v>
      </c>
      <c r="U45" s="13">
        <v>0</v>
      </c>
      <c r="V45" s="14">
        <f t="shared" si="9"/>
        <v>0</v>
      </c>
      <c r="W45" s="31"/>
    </row>
    <row r="46" spans="1:23" ht="23.1" customHeight="1">
      <c r="A46" s="101"/>
      <c r="B46" s="101"/>
      <c r="C46" s="5"/>
      <c r="D46" s="10" t="s">
        <v>103</v>
      </c>
      <c r="E46" s="3"/>
      <c r="F46" s="12">
        <f t="shared" si="5"/>
        <v>12</v>
      </c>
      <c r="G46" s="13">
        <v>7</v>
      </c>
      <c r="H46" s="14">
        <f t="shared" si="8"/>
        <v>58.333333333333336</v>
      </c>
      <c r="I46" s="13">
        <v>2</v>
      </c>
      <c r="J46" s="14">
        <f t="shared" si="0"/>
        <v>16.666666666666664</v>
      </c>
      <c r="K46" s="13">
        <v>3</v>
      </c>
      <c r="L46" s="14">
        <f t="shared" si="9"/>
        <v>25</v>
      </c>
      <c r="M46" s="13">
        <v>0</v>
      </c>
      <c r="N46" s="14">
        <f t="shared" si="9"/>
        <v>0</v>
      </c>
      <c r="O46" s="13">
        <v>0</v>
      </c>
      <c r="P46" s="14">
        <f t="shared" si="9"/>
        <v>0</v>
      </c>
      <c r="Q46" s="13">
        <v>2</v>
      </c>
      <c r="R46" s="14">
        <f t="shared" si="9"/>
        <v>16.666666666666664</v>
      </c>
      <c r="S46" s="13">
        <v>10</v>
      </c>
      <c r="T46" s="14">
        <f t="shared" si="9"/>
        <v>83.333333333333343</v>
      </c>
      <c r="U46" s="13">
        <v>0</v>
      </c>
      <c r="V46" s="14">
        <f t="shared" si="9"/>
        <v>0</v>
      </c>
      <c r="W46" s="31"/>
    </row>
    <row r="47" spans="1:23" ht="24" customHeight="1">
      <c r="A47" s="101"/>
      <c r="B47" s="101"/>
      <c r="C47" s="5"/>
      <c r="D47" s="11" t="s">
        <v>104</v>
      </c>
      <c r="E47" s="3"/>
      <c r="F47" s="12">
        <f t="shared" si="5"/>
        <v>16</v>
      </c>
      <c r="G47" s="13">
        <v>11</v>
      </c>
      <c r="H47" s="14">
        <f t="shared" si="8"/>
        <v>68.75</v>
      </c>
      <c r="I47" s="13">
        <v>2</v>
      </c>
      <c r="J47" s="14">
        <f t="shared" si="0"/>
        <v>12.5</v>
      </c>
      <c r="K47" s="13">
        <v>1</v>
      </c>
      <c r="L47" s="14">
        <f t="shared" si="9"/>
        <v>6.25</v>
      </c>
      <c r="M47" s="13">
        <v>1</v>
      </c>
      <c r="N47" s="14">
        <f t="shared" si="9"/>
        <v>6.25</v>
      </c>
      <c r="O47" s="13">
        <v>1</v>
      </c>
      <c r="P47" s="14">
        <f t="shared" si="9"/>
        <v>6.25</v>
      </c>
      <c r="Q47" s="13">
        <v>2</v>
      </c>
      <c r="R47" s="14">
        <f t="shared" si="9"/>
        <v>12.5</v>
      </c>
      <c r="S47" s="13">
        <v>14</v>
      </c>
      <c r="T47" s="14">
        <f t="shared" si="9"/>
        <v>87.5</v>
      </c>
      <c r="U47" s="13">
        <v>0</v>
      </c>
      <c r="V47" s="14">
        <f t="shared" si="9"/>
        <v>0</v>
      </c>
      <c r="W47" s="31"/>
    </row>
    <row r="48" spans="1:23" ht="23.1" customHeight="1">
      <c r="A48" s="101"/>
      <c r="B48" s="101"/>
      <c r="C48" s="5"/>
      <c r="D48" s="10" t="s">
        <v>105</v>
      </c>
      <c r="E48" s="3"/>
      <c r="F48" s="12">
        <f t="shared" si="5"/>
        <v>47</v>
      </c>
      <c r="G48" s="13">
        <v>21</v>
      </c>
      <c r="H48" s="14">
        <f t="shared" si="8"/>
        <v>44.680851063829785</v>
      </c>
      <c r="I48" s="13">
        <v>8</v>
      </c>
      <c r="J48" s="14">
        <f t="shared" si="0"/>
        <v>17.021276595744681</v>
      </c>
      <c r="K48" s="13">
        <v>7</v>
      </c>
      <c r="L48" s="14">
        <f t="shared" si="9"/>
        <v>14.893617021276595</v>
      </c>
      <c r="M48" s="13">
        <v>1</v>
      </c>
      <c r="N48" s="14">
        <f t="shared" si="9"/>
        <v>2.1276595744680851</v>
      </c>
      <c r="O48" s="13">
        <v>10</v>
      </c>
      <c r="P48" s="14">
        <f t="shared" si="9"/>
        <v>21.276595744680851</v>
      </c>
      <c r="Q48" s="13">
        <v>10</v>
      </c>
      <c r="R48" s="14">
        <f t="shared" si="9"/>
        <v>21.276595744680851</v>
      </c>
      <c r="S48" s="13">
        <v>34</v>
      </c>
      <c r="T48" s="14">
        <f t="shared" si="9"/>
        <v>72.340425531914903</v>
      </c>
      <c r="U48" s="13">
        <v>3</v>
      </c>
      <c r="V48" s="14">
        <f t="shared" si="9"/>
        <v>6.3829787234042552</v>
      </c>
      <c r="W48" s="31"/>
    </row>
    <row r="49" spans="1:23" ht="23.1" customHeight="1">
      <c r="A49" s="101"/>
      <c r="B49" s="101"/>
      <c r="C49" s="5"/>
      <c r="D49" s="10" t="s">
        <v>106</v>
      </c>
      <c r="E49" s="3"/>
      <c r="F49" s="12">
        <f t="shared" si="5"/>
        <v>17</v>
      </c>
      <c r="G49" s="13">
        <v>9</v>
      </c>
      <c r="H49" s="14">
        <f t="shared" si="8"/>
        <v>52.941176470588239</v>
      </c>
      <c r="I49" s="13">
        <v>5</v>
      </c>
      <c r="J49" s="14">
        <f t="shared" si="0"/>
        <v>29.411764705882355</v>
      </c>
      <c r="K49" s="13">
        <v>3</v>
      </c>
      <c r="L49" s="14">
        <f t="shared" si="9"/>
        <v>17.647058823529413</v>
      </c>
      <c r="M49" s="13">
        <v>0</v>
      </c>
      <c r="N49" s="14">
        <f t="shared" si="9"/>
        <v>0</v>
      </c>
      <c r="O49" s="13">
        <v>0</v>
      </c>
      <c r="P49" s="14">
        <f t="shared" si="9"/>
        <v>0</v>
      </c>
      <c r="Q49" s="13">
        <v>1</v>
      </c>
      <c r="R49" s="14">
        <f t="shared" si="9"/>
        <v>5.8823529411764701</v>
      </c>
      <c r="S49" s="13">
        <v>16</v>
      </c>
      <c r="T49" s="14">
        <f t="shared" si="9"/>
        <v>94.117647058823522</v>
      </c>
      <c r="U49" s="13">
        <v>0</v>
      </c>
      <c r="V49" s="14">
        <f t="shared" si="9"/>
        <v>0</v>
      </c>
      <c r="W49" s="31"/>
    </row>
    <row r="50" spans="1:23" ht="23.1" customHeight="1">
      <c r="A50" s="101"/>
      <c r="B50" s="101"/>
      <c r="C50" s="5"/>
      <c r="D50" s="10" t="s">
        <v>107</v>
      </c>
      <c r="E50" s="3"/>
      <c r="F50" s="12">
        <f t="shared" si="5"/>
        <v>40</v>
      </c>
      <c r="G50" s="13">
        <v>13</v>
      </c>
      <c r="H50" s="14">
        <f t="shared" si="8"/>
        <v>32.5</v>
      </c>
      <c r="I50" s="13">
        <v>15</v>
      </c>
      <c r="J50" s="14">
        <f t="shared" si="0"/>
        <v>37.5</v>
      </c>
      <c r="K50" s="13">
        <v>2</v>
      </c>
      <c r="L50" s="14">
        <f t="shared" si="9"/>
        <v>5</v>
      </c>
      <c r="M50" s="13">
        <v>2</v>
      </c>
      <c r="N50" s="14">
        <f t="shared" si="9"/>
        <v>5</v>
      </c>
      <c r="O50" s="13">
        <v>8</v>
      </c>
      <c r="P50" s="14">
        <f t="shared" si="9"/>
        <v>20</v>
      </c>
      <c r="Q50" s="13">
        <v>11</v>
      </c>
      <c r="R50" s="14">
        <f t="shared" si="9"/>
        <v>27.500000000000004</v>
      </c>
      <c r="S50" s="13">
        <v>27</v>
      </c>
      <c r="T50" s="14">
        <f t="shared" si="9"/>
        <v>67.5</v>
      </c>
      <c r="U50" s="13">
        <v>2</v>
      </c>
      <c r="V50" s="14">
        <f t="shared" si="9"/>
        <v>5</v>
      </c>
      <c r="W50" s="31"/>
    </row>
    <row r="51" spans="1:23" ht="23.1" customHeight="1">
      <c r="A51" s="101"/>
      <c r="B51" s="101"/>
      <c r="C51" s="5"/>
      <c r="D51" s="10" t="s">
        <v>108</v>
      </c>
      <c r="E51" s="3"/>
      <c r="F51" s="12">
        <f t="shared" si="5"/>
        <v>134</v>
      </c>
      <c r="G51" s="13">
        <v>36</v>
      </c>
      <c r="H51" s="14">
        <f t="shared" si="8"/>
        <v>26.865671641791046</v>
      </c>
      <c r="I51" s="13">
        <v>22</v>
      </c>
      <c r="J51" s="14">
        <f t="shared" si="0"/>
        <v>16.417910447761194</v>
      </c>
      <c r="K51" s="13">
        <v>38</v>
      </c>
      <c r="L51" s="14">
        <f t="shared" si="9"/>
        <v>28.35820895522388</v>
      </c>
      <c r="M51" s="13">
        <v>14</v>
      </c>
      <c r="N51" s="14">
        <f t="shared" si="9"/>
        <v>10.44776119402985</v>
      </c>
      <c r="O51" s="13">
        <v>24</v>
      </c>
      <c r="P51" s="14">
        <f t="shared" si="9"/>
        <v>17.910447761194028</v>
      </c>
      <c r="Q51" s="13">
        <v>32</v>
      </c>
      <c r="R51" s="14">
        <f t="shared" si="9"/>
        <v>23.880597014925371</v>
      </c>
      <c r="S51" s="13">
        <v>101</v>
      </c>
      <c r="T51" s="14">
        <f t="shared" si="9"/>
        <v>75.373134328358205</v>
      </c>
      <c r="U51" s="13">
        <v>1</v>
      </c>
      <c r="V51" s="14">
        <f t="shared" si="9"/>
        <v>0.74626865671641784</v>
      </c>
      <c r="W51" s="31"/>
    </row>
    <row r="52" spans="1:23" ht="23.1" customHeight="1">
      <c r="A52" s="101"/>
      <c r="B52" s="101"/>
      <c r="C52" s="5"/>
      <c r="D52" s="10" t="s">
        <v>60</v>
      </c>
      <c r="E52" s="3"/>
      <c r="F52" s="12">
        <f t="shared" si="5"/>
        <v>19</v>
      </c>
      <c r="G52" s="13">
        <v>0</v>
      </c>
      <c r="H52" s="14">
        <f t="shared" si="8"/>
        <v>0</v>
      </c>
      <c r="I52" s="13">
        <v>0</v>
      </c>
      <c r="J52" s="14">
        <f t="shared" si="0"/>
        <v>0</v>
      </c>
      <c r="K52" s="13">
        <v>2</v>
      </c>
      <c r="L52" s="14">
        <f t="shared" si="9"/>
        <v>10.526315789473683</v>
      </c>
      <c r="M52" s="13">
        <v>1</v>
      </c>
      <c r="N52" s="14">
        <f t="shared" si="9"/>
        <v>5.2631578947368416</v>
      </c>
      <c r="O52" s="13">
        <v>16</v>
      </c>
      <c r="P52" s="14">
        <f t="shared" si="9"/>
        <v>84.210526315789465</v>
      </c>
      <c r="Q52" s="13">
        <v>17</v>
      </c>
      <c r="R52" s="14">
        <f t="shared" si="9"/>
        <v>89.473684210526315</v>
      </c>
      <c r="S52" s="13">
        <v>2</v>
      </c>
      <c r="T52" s="14">
        <f t="shared" si="9"/>
        <v>10.526315789473683</v>
      </c>
      <c r="U52" s="13">
        <v>0</v>
      </c>
      <c r="V52" s="14">
        <f t="shared" si="9"/>
        <v>0</v>
      </c>
      <c r="W52" s="31"/>
    </row>
    <row r="53" spans="1:23" ht="24" customHeight="1">
      <c r="A53" s="102"/>
      <c r="B53" s="102"/>
      <c r="C53" s="5"/>
      <c r="D53" s="11" t="s">
        <v>91</v>
      </c>
      <c r="E53" s="3"/>
      <c r="F53" s="12">
        <f t="shared" si="5"/>
        <v>62</v>
      </c>
      <c r="G53" s="13">
        <v>18</v>
      </c>
      <c r="H53" s="14">
        <f t="shared" si="8"/>
        <v>29.032258064516132</v>
      </c>
      <c r="I53" s="13">
        <v>13</v>
      </c>
      <c r="J53" s="14">
        <f t="shared" si="0"/>
        <v>20.967741935483872</v>
      </c>
      <c r="K53" s="13">
        <v>9</v>
      </c>
      <c r="L53" s="14">
        <f t="shared" si="9"/>
        <v>14.516129032258066</v>
      </c>
      <c r="M53" s="13">
        <v>5</v>
      </c>
      <c r="N53" s="14">
        <f t="shared" si="9"/>
        <v>8.064516129032258</v>
      </c>
      <c r="O53" s="13">
        <v>17</v>
      </c>
      <c r="P53" s="14">
        <f t="shared" si="9"/>
        <v>27.419354838709676</v>
      </c>
      <c r="Q53" s="13">
        <v>7</v>
      </c>
      <c r="R53" s="14">
        <f t="shared" si="9"/>
        <v>11.29032258064516</v>
      </c>
      <c r="S53" s="13">
        <v>55</v>
      </c>
      <c r="T53" s="14">
        <f t="shared" si="9"/>
        <v>88.709677419354833</v>
      </c>
      <c r="U53" s="13">
        <v>0</v>
      </c>
      <c r="V53" s="14">
        <f t="shared" si="9"/>
        <v>0</v>
      </c>
      <c r="W53" s="31"/>
    </row>
    <row r="63" spans="1:23">
      <c r="D63" s="18"/>
    </row>
    <row r="67" spans="4:4">
      <c r="D67" s="18"/>
    </row>
    <row r="71" spans="4:4">
      <c r="D71" s="18"/>
    </row>
    <row r="73" spans="4:4">
      <c r="D73" s="18"/>
    </row>
    <row r="75" spans="4:4">
      <c r="D75" s="18"/>
    </row>
    <row r="77" spans="4:4">
      <c r="D77" s="18"/>
    </row>
    <row r="79" spans="4:4" ht="13.5" customHeight="1">
      <c r="D79" s="19"/>
    </row>
    <row r="80" spans="4:4" ht="13.5" customHeight="1"/>
    <row r="81" spans="4:4">
      <c r="D81" s="18"/>
    </row>
    <row r="83" spans="4:4">
      <c r="D83" s="18"/>
    </row>
    <row r="85" spans="4:4">
      <c r="D85" s="18"/>
    </row>
    <row r="87" spans="4:4">
      <c r="D87" s="18"/>
    </row>
    <row r="91" spans="4:4" ht="12.75" customHeight="1"/>
    <row r="92" spans="4:4" ht="12.75" customHeight="1"/>
  </sheetData>
  <mergeCells count="38">
    <mergeCell ref="P5:P6"/>
    <mergeCell ref="O4:P4"/>
    <mergeCell ref="O5:O6"/>
    <mergeCell ref="A13:A53"/>
    <mergeCell ref="B13:B37"/>
    <mergeCell ref="B38:B53"/>
    <mergeCell ref="A8:A12"/>
    <mergeCell ref="B8:E8"/>
    <mergeCell ref="B9:E9"/>
    <mergeCell ref="B10:E10"/>
    <mergeCell ref="B11:E11"/>
    <mergeCell ref="B12:E12"/>
    <mergeCell ref="A7:E7"/>
    <mergeCell ref="N5:N6"/>
    <mergeCell ref="A3:E6"/>
    <mergeCell ref="F3:F6"/>
    <mergeCell ref="J5:J6"/>
    <mergeCell ref="K5:K6"/>
    <mergeCell ref="L5:L6"/>
    <mergeCell ref="G4:H4"/>
    <mergeCell ref="I4:J4"/>
    <mergeCell ref="K4:L4"/>
    <mergeCell ref="G3:P3"/>
    <mergeCell ref="S5:S6"/>
    <mergeCell ref="T5:T6"/>
    <mergeCell ref="Q3:V3"/>
    <mergeCell ref="U5:U6"/>
    <mergeCell ref="V5:V6"/>
    <mergeCell ref="U4:V4"/>
    <mergeCell ref="Q4:R4"/>
    <mergeCell ref="S4:T4"/>
    <mergeCell ref="Q5:Q6"/>
    <mergeCell ref="R5:R6"/>
    <mergeCell ref="M4:N4"/>
    <mergeCell ref="M5:M6"/>
    <mergeCell ref="G5:G6"/>
    <mergeCell ref="H5:H6"/>
    <mergeCell ref="I5:I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V53"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96"/>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2" width="8.625" style="2" customWidth="1"/>
    <col min="13" max="16384" width="9" style="2"/>
  </cols>
  <sheetData>
    <row r="1" spans="1:12" ht="14.25">
      <c r="A1" s="17" t="s">
        <v>409</v>
      </c>
    </row>
    <row r="3" spans="1:12" ht="13.5" customHeight="1">
      <c r="A3" s="112" t="s">
        <v>67</v>
      </c>
      <c r="B3" s="113"/>
      <c r="C3" s="113"/>
      <c r="D3" s="113"/>
      <c r="E3" s="114"/>
      <c r="F3" s="121" t="s">
        <v>66</v>
      </c>
      <c r="G3" s="184" t="s">
        <v>155</v>
      </c>
      <c r="H3" s="184"/>
      <c r="I3" s="152" t="s">
        <v>154</v>
      </c>
      <c r="J3" s="152"/>
      <c r="K3" s="152" t="s">
        <v>153</v>
      </c>
      <c r="L3" s="152"/>
    </row>
    <row r="4" spans="1:12" ht="42" customHeight="1">
      <c r="A4" s="115"/>
      <c r="B4" s="116"/>
      <c r="C4" s="116"/>
      <c r="D4" s="116"/>
      <c r="E4" s="117"/>
      <c r="F4" s="92"/>
      <c r="G4" s="184"/>
      <c r="H4" s="184"/>
      <c r="I4" s="152"/>
      <c r="J4" s="152"/>
      <c r="K4" s="152"/>
      <c r="L4" s="152"/>
    </row>
    <row r="5" spans="1:12" ht="15" customHeight="1">
      <c r="A5" s="115"/>
      <c r="B5" s="116"/>
      <c r="C5" s="116"/>
      <c r="D5" s="116"/>
      <c r="E5" s="117"/>
      <c r="F5" s="99"/>
      <c r="G5" s="95" t="s">
        <v>64</v>
      </c>
      <c r="H5" s="97" t="s">
        <v>65</v>
      </c>
      <c r="I5" s="95" t="s">
        <v>64</v>
      </c>
      <c r="J5" s="97" t="s">
        <v>65</v>
      </c>
      <c r="K5" s="95" t="s">
        <v>64</v>
      </c>
      <c r="L5" s="97" t="s">
        <v>65</v>
      </c>
    </row>
    <row r="6" spans="1:12" ht="15" customHeight="1">
      <c r="A6" s="118"/>
      <c r="B6" s="119"/>
      <c r="C6" s="119"/>
      <c r="D6" s="119"/>
      <c r="E6" s="120"/>
      <c r="F6" s="99"/>
      <c r="G6" s="96"/>
      <c r="H6" s="98"/>
      <c r="I6" s="96"/>
      <c r="J6" s="98"/>
      <c r="K6" s="96"/>
      <c r="L6" s="98"/>
    </row>
    <row r="7" spans="1:12" ht="23.1" customHeight="1">
      <c r="A7" s="109" t="s">
        <v>68</v>
      </c>
      <c r="B7" s="110"/>
      <c r="C7" s="110"/>
      <c r="D7" s="110"/>
      <c r="E7" s="111"/>
      <c r="F7" s="12">
        <f>SUM(G7,I7,K7)</f>
        <v>918</v>
      </c>
      <c r="G7" s="13">
        <f>SUM(G8:G12)</f>
        <v>443</v>
      </c>
      <c r="H7" s="14">
        <f>IF(G7=0,0,G7/$F7*100)</f>
        <v>48.257080610021788</v>
      </c>
      <c r="I7" s="13">
        <f>SUM(I8:I12)</f>
        <v>461</v>
      </c>
      <c r="J7" s="14">
        <f t="shared" ref="J7:J53" si="0">IF(I7=0,0,I7/$F7*100)</f>
        <v>50.217864923747278</v>
      </c>
      <c r="K7" s="13">
        <f>SUM(K8:K12)</f>
        <v>14</v>
      </c>
      <c r="L7" s="14">
        <f t="shared" ref="L7:L42" si="1">IF(K7=0,0,K7/$F7*100)</f>
        <v>1.5250544662309369</v>
      </c>
    </row>
    <row r="8" spans="1:12" ht="23.1" customHeight="1">
      <c r="A8" s="103" t="s">
        <v>55</v>
      </c>
      <c r="B8" s="106" t="s">
        <v>92</v>
      </c>
      <c r="C8" s="107"/>
      <c r="D8" s="107"/>
      <c r="E8" s="108"/>
      <c r="F8" s="12">
        <f t="shared" ref="F8:F53" si="2">SUM(G8,I8,K8)</f>
        <v>310</v>
      </c>
      <c r="G8" s="13">
        <v>68</v>
      </c>
      <c r="H8" s="14">
        <f t="shared" ref="H8:H53" si="3">IF(G8=0,0,G8/$F8*100)</f>
        <v>21.935483870967744</v>
      </c>
      <c r="I8" s="13">
        <v>234</v>
      </c>
      <c r="J8" s="14">
        <f t="shared" si="0"/>
        <v>75.483870967741936</v>
      </c>
      <c r="K8" s="13">
        <v>8</v>
      </c>
      <c r="L8" s="14">
        <f t="shared" si="1"/>
        <v>2.5806451612903225</v>
      </c>
    </row>
    <row r="9" spans="1:12" ht="23.1" customHeight="1">
      <c r="A9" s="104"/>
      <c r="B9" s="106" t="s">
        <v>93</v>
      </c>
      <c r="C9" s="107"/>
      <c r="D9" s="107"/>
      <c r="E9" s="108"/>
      <c r="F9" s="12">
        <f t="shared" si="2"/>
        <v>137</v>
      </c>
      <c r="G9" s="13">
        <v>57</v>
      </c>
      <c r="H9" s="14">
        <f t="shared" si="3"/>
        <v>41.605839416058394</v>
      </c>
      <c r="I9" s="13">
        <v>78</v>
      </c>
      <c r="J9" s="14">
        <f t="shared" si="0"/>
        <v>56.934306569343065</v>
      </c>
      <c r="K9" s="13">
        <v>2</v>
      </c>
      <c r="L9" s="14">
        <f t="shared" si="1"/>
        <v>1.4598540145985401</v>
      </c>
    </row>
    <row r="10" spans="1:12" ht="23.1" customHeight="1">
      <c r="A10" s="104"/>
      <c r="B10" s="106" t="s">
        <v>94</v>
      </c>
      <c r="C10" s="107"/>
      <c r="D10" s="107"/>
      <c r="E10" s="108"/>
      <c r="F10" s="12">
        <f t="shared" si="2"/>
        <v>200</v>
      </c>
      <c r="G10" s="13">
        <v>130</v>
      </c>
      <c r="H10" s="14">
        <f t="shared" si="3"/>
        <v>65</v>
      </c>
      <c r="I10" s="13">
        <v>70</v>
      </c>
      <c r="J10" s="14">
        <f t="shared" si="0"/>
        <v>35</v>
      </c>
      <c r="K10" s="13">
        <v>0</v>
      </c>
      <c r="L10" s="14">
        <f t="shared" si="1"/>
        <v>0</v>
      </c>
    </row>
    <row r="11" spans="1:12" ht="23.1" customHeight="1">
      <c r="A11" s="104"/>
      <c r="B11" s="106" t="s">
        <v>95</v>
      </c>
      <c r="C11" s="107"/>
      <c r="D11" s="107"/>
      <c r="E11" s="108"/>
      <c r="F11" s="12">
        <f t="shared" si="2"/>
        <v>79</v>
      </c>
      <c r="G11" s="13">
        <v>54</v>
      </c>
      <c r="H11" s="14">
        <f t="shared" si="3"/>
        <v>68.35443037974683</v>
      </c>
      <c r="I11" s="13">
        <v>23</v>
      </c>
      <c r="J11" s="14">
        <f t="shared" si="0"/>
        <v>29.11392405063291</v>
      </c>
      <c r="K11" s="13">
        <v>2</v>
      </c>
      <c r="L11" s="14">
        <f t="shared" si="1"/>
        <v>2.5316455696202533</v>
      </c>
    </row>
    <row r="12" spans="1:12" ht="23.1" customHeight="1">
      <c r="A12" s="105"/>
      <c r="B12" s="106" t="s">
        <v>96</v>
      </c>
      <c r="C12" s="107"/>
      <c r="D12" s="107"/>
      <c r="E12" s="108"/>
      <c r="F12" s="12">
        <f t="shared" si="2"/>
        <v>192</v>
      </c>
      <c r="G12" s="13">
        <v>134</v>
      </c>
      <c r="H12" s="14">
        <f t="shared" si="3"/>
        <v>69.791666666666657</v>
      </c>
      <c r="I12" s="13">
        <v>56</v>
      </c>
      <c r="J12" s="14">
        <f t="shared" si="0"/>
        <v>29.166666666666668</v>
      </c>
      <c r="K12" s="13">
        <v>2</v>
      </c>
      <c r="L12" s="14">
        <f t="shared" si="1"/>
        <v>1.0416666666666665</v>
      </c>
    </row>
    <row r="13" spans="1:12" ht="23.1" customHeight="1">
      <c r="A13" s="100" t="s">
        <v>61</v>
      </c>
      <c r="B13" s="100" t="s">
        <v>62</v>
      </c>
      <c r="C13" s="5"/>
      <c r="D13" s="10" t="s">
        <v>56</v>
      </c>
      <c r="E13" s="3"/>
      <c r="F13" s="12">
        <f t="shared" si="2"/>
        <v>213</v>
      </c>
      <c r="G13" s="13">
        <f>SUM(G14:G37)</f>
        <v>130</v>
      </c>
      <c r="H13" s="14">
        <f t="shared" si="3"/>
        <v>61.032863849765263</v>
      </c>
      <c r="I13" s="13">
        <f>SUM(I14:I37)</f>
        <v>81</v>
      </c>
      <c r="J13" s="14">
        <f t="shared" si="0"/>
        <v>38.028169014084504</v>
      </c>
      <c r="K13" s="13">
        <f>SUM(K14:K37)</f>
        <v>2</v>
      </c>
      <c r="L13" s="14">
        <f t="shared" si="1"/>
        <v>0.93896713615023475</v>
      </c>
    </row>
    <row r="14" spans="1:12" ht="23.1" customHeight="1">
      <c r="A14" s="101"/>
      <c r="B14" s="101"/>
      <c r="C14" s="5"/>
      <c r="D14" s="10" t="s">
        <v>69</v>
      </c>
      <c r="E14" s="3"/>
      <c r="F14" s="12">
        <f t="shared" si="2"/>
        <v>29</v>
      </c>
      <c r="G14" s="13">
        <v>12</v>
      </c>
      <c r="H14" s="14">
        <f t="shared" si="3"/>
        <v>41.379310344827587</v>
      </c>
      <c r="I14" s="13">
        <v>16</v>
      </c>
      <c r="J14" s="14">
        <f t="shared" si="0"/>
        <v>55.172413793103445</v>
      </c>
      <c r="K14" s="13">
        <v>1</v>
      </c>
      <c r="L14" s="14">
        <f t="shared" si="1"/>
        <v>3.4482758620689653</v>
      </c>
    </row>
    <row r="15" spans="1:12" ht="23.1" customHeight="1">
      <c r="A15" s="101"/>
      <c r="B15" s="101"/>
      <c r="C15" s="5"/>
      <c r="D15" s="10" t="s">
        <v>70</v>
      </c>
      <c r="E15" s="3"/>
      <c r="F15" s="12">
        <f t="shared" si="2"/>
        <v>4</v>
      </c>
      <c r="G15" s="13">
        <v>1</v>
      </c>
      <c r="H15" s="14">
        <f t="shared" si="3"/>
        <v>25</v>
      </c>
      <c r="I15" s="13">
        <v>3</v>
      </c>
      <c r="J15" s="14">
        <f t="shared" si="0"/>
        <v>75</v>
      </c>
      <c r="K15" s="13">
        <v>0</v>
      </c>
      <c r="L15" s="14">
        <f t="shared" si="1"/>
        <v>0</v>
      </c>
    </row>
    <row r="16" spans="1:12" ht="23.1" customHeight="1">
      <c r="A16" s="101"/>
      <c r="B16" s="101"/>
      <c r="C16" s="5"/>
      <c r="D16" s="10" t="s">
        <v>71</v>
      </c>
      <c r="E16" s="3"/>
      <c r="F16" s="12">
        <f t="shared" si="2"/>
        <v>15</v>
      </c>
      <c r="G16" s="13">
        <v>3</v>
      </c>
      <c r="H16" s="14">
        <f t="shared" si="3"/>
        <v>20</v>
      </c>
      <c r="I16" s="13">
        <v>12</v>
      </c>
      <c r="J16" s="14">
        <f t="shared" si="0"/>
        <v>80</v>
      </c>
      <c r="K16" s="13">
        <v>0</v>
      </c>
      <c r="L16" s="14">
        <f t="shared" si="1"/>
        <v>0</v>
      </c>
    </row>
    <row r="17" spans="1:12" ht="23.1" customHeight="1">
      <c r="A17" s="101"/>
      <c r="B17" s="101"/>
      <c r="C17" s="5"/>
      <c r="D17" s="10" t="s">
        <v>57</v>
      </c>
      <c r="E17" s="3"/>
      <c r="F17" s="12">
        <f t="shared" si="2"/>
        <v>1</v>
      </c>
      <c r="G17" s="13">
        <v>0</v>
      </c>
      <c r="H17" s="14">
        <f t="shared" si="3"/>
        <v>0</v>
      </c>
      <c r="I17" s="13">
        <v>1</v>
      </c>
      <c r="J17" s="14">
        <f t="shared" si="0"/>
        <v>100</v>
      </c>
      <c r="K17" s="13">
        <v>0</v>
      </c>
      <c r="L17" s="14">
        <f t="shared" si="1"/>
        <v>0</v>
      </c>
    </row>
    <row r="18" spans="1:12" ht="23.1" customHeight="1">
      <c r="A18" s="101"/>
      <c r="B18" s="101"/>
      <c r="C18" s="5"/>
      <c r="D18" s="10" t="s">
        <v>72</v>
      </c>
      <c r="E18" s="3"/>
      <c r="F18" s="12">
        <f t="shared" si="2"/>
        <v>6</v>
      </c>
      <c r="G18" s="13">
        <v>3</v>
      </c>
      <c r="H18" s="14">
        <f t="shared" si="3"/>
        <v>50</v>
      </c>
      <c r="I18" s="13">
        <v>3</v>
      </c>
      <c r="J18" s="14">
        <f t="shared" si="0"/>
        <v>50</v>
      </c>
      <c r="K18" s="13">
        <v>0</v>
      </c>
      <c r="L18" s="14">
        <f t="shared" si="1"/>
        <v>0</v>
      </c>
    </row>
    <row r="19" spans="1:12" ht="23.1" customHeight="1">
      <c r="A19" s="101"/>
      <c r="B19" s="101"/>
      <c r="C19" s="5"/>
      <c r="D19" s="10" t="s">
        <v>73</v>
      </c>
      <c r="E19" s="3"/>
      <c r="F19" s="12">
        <f t="shared" si="2"/>
        <v>1</v>
      </c>
      <c r="G19" s="13">
        <v>0</v>
      </c>
      <c r="H19" s="14">
        <f t="shared" si="3"/>
        <v>0</v>
      </c>
      <c r="I19" s="13">
        <v>1</v>
      </c>
      <c r="J19" s="14">
        <f t="shared" si="0"/>
        <v>100</v>
      </c>
      <c r="K19" s="13">
        <v>0</v>
      </c>
      <c r="L19" s="14">
        <f t="shared" si="1"/>
        <v>0</v>
      </c>
    </row>
    <row r="20" spans="1:12" ht="23.1" customHeight="1">
      <c r="A20" s="101"/>
      <c r="B20" s="101"/>
      <c r="C20" s="5"/>
      <c r="D20" s="10" t="s">
        <v>74</v>
      </c>
      <c r="E20" s="3"/>
      <c r="F20" s="12">
        <f t="shared" si="2"/>
        <v>7</v>
      </c>
      <c r="G20" s="13">
        <v>3</v>
      </c>
      <c r="H20" s="14">
        <f t="shared" si="3"/>
        <v>42.857142857142854</v>
      </c>
      <c r="I20" s="13">
        <v>4</v>
      </c>
      <c r="J20" s="14">
        <f t="shared" si="0"/>
        <v>57.142857142857139</v>
      </c>
      <c r="K20" s="13">
        <v>0</v>
      </c>
      <c r="L20" s="14">
        <f t="shared" si="1"/>
        <v>0</v>
      </c>
    </row>
    <row r="21" spans="1:12" ht="23.1" customHeight="1">
      <c r="A21" s="101"/>
      <c r="B21" s="101"/>
      <c r="C21" s="5"/>
      <c r="D21" s="10" t="s">
        <v>75</v>
      </c>
      <c r="E21" s="3"/>
      <c r="F21" s="12">
        <f t="shared" si="2"/>
        <v>10</v>
      </c>
      <c r="G21" s="13">
        <v>9</v>
      </c>
      <c r="H21" s="14">
        <f t="shared" si="3"/>
        <v>90</v>
      </c>
      <c r="I21" s="13">
        <v>1</v>
      </c>
      <c r="J21" s="14">
        <f t="shared" si="0"/>
        <v>10</v>
      </c>
      <c r="K21" s="13">
        <v>0</v>
      </c>
      <c r="L21" s="14">
        <f t="shared" si="1"/>
        <v>0</v>
      </c>
    </row>
    <row r="22" spans="1:12" ht="23.1" customHeight="1">
      <c r="A22" s="101"/>
      <c r="B22" s="101"/>
      <c r="C22" s="5"/>
      <c r="D22" s="10" t="s">
        <v>76</v>
      </c>
      <c r="E22" s="3"/>
      <c r="F22" s="12">
        <f t="shared" si="2"/>
        <v>0</v>
      </c>
      <c r="G22" s="13">
        <v>0</v>
      </c>
      <c r="H22" s="14">
        <f t="shared" si="3"/>
        <v>0</v>
      </c>
      <c r="I22" s="13">
        <v>0</v>
      </c>
      <c r="J22" s="14">
        <f t="shared" si="0"/>
        <v>0</v>
      </c>
      <c r="K22" s="13">
        <v>0</v>
      </c>
      <c r="L22" s="14">
        <f t="shared" si="1"/>
        <v>0</v>
      </c>
    </row>
    <row r="23" spans="1:12" ht="23.1" customHeight="1">
      <c r="A23" s="101"/>
      <c r="B23" s="101"/>
      <c r="C23" s="5"/>
      <c r="D23" s="10" t="s">
        <v>77</v>
      </c>
      <c r="E23" s="3"/>
      <c r="F23" s="12">
        <f t="shared" si="2"/>
        <v>8</v>
      </c>
      <c r="G23" s="13">
        <v>5</v>
      </c>
      <c r="H23" s="14">
        <f t="shared" si="3"/>
        <v>62.5</v>
      </c>
      <c r="I23" s="13">
        <v>3</v>
      </c>
      <c r="J23" s="14">
        <f t="shared" si="0"/>
        <v>37.5</v>
      </c>
      <c r="K23" s="13">
        <v>0</v>
      </c>
      <c r="L23" s="14">
        <f t="shared" si="1"/>
        <v>0</v>
      </c>
    </row>
    <row r="24" spans="1:12" ht="23.1" customHeight="1">
      <c r="A24" s="101"/>
      <c r="B24" s="101"/>
      <c r="C24" s="5"/>
      <c r="D24" s="10" t="s">
        <v>78</v>
      </c>
      <c r="E24" s="3"/>
      <c r="F24" s="12">
        <f t="shared" si="2"/>
        <v>0</v>
      </c>
      <c r="G24" s="13">
        <v>0</v>
      </c>
      <c r="H24" s="14">
        <f t="shared" si="3"/>
        <v>0</v>
      </c>
      <c r="I24" s="13">
        <v>0</v>
      </c>
      <c r="J24" s="14">
        <f t="shared" si="0"/>
        <v>0</v>
      </c>
      <c r="K24" s="13">
        <v>0</v>
      </c>
      <c r="L24" s="14">
        <f t="shared" si="1"/>
        <v>0</v>
      </c>
    </row>
    <row r="25" spans="1:12" ht="23.1" customHeight="1">
      <c r="A25" s="101"/>
      <c r="B25" s="101"/>
      <c r="C25" s="5"/>
      <c r="D25" s="11" t="s">
        <v>89</v>
      </c>
      <c r="E25" s="3"/>
      <c r="F25" s="12">
        <f t="shared" si="2"/>
        <v>3</v>
      </c>
      <c r="G25" s="13">
        <v>3</v>
      </c>
      <c r="H25" s="14">
        <f t="shared" si="3"/>
        <v>100</v>
      </c>
      <c r="I25" s="13">
        <v>0</v>
      </c>
      <c r="J25" s="14">
        <f t="shared" si="0"/>
        <v>0</v>
      </c>
      <c r="K25" s="13">
        <v>0</v>
      </c>
      <c r="L25" s="14">
        <f t="shared" si="1"/>
        <v>0</v>
      </c>
    </row>
    <row r="26" spans="1:12" ht="23.1" customHeight="1">
      <c r="A26" s="101"/>
      <c r="B26" s="101"/>
      <c r="C26" s="5"/>
      <c r="D26" s="10" t="s">
        <v>79</v>
      </c>
      <c r="E26" s="3"/>
      <c r="F26" s="12">
        <f t="shared" si="2"/>
        <v>8</v>
      </c>
      <c r="G26" s="13">
        <v>4</v>
      </c>
      <c r="H26" s="14">
        <f t="shared" si="3"/>
        <v>50</v>
      </c>
      <c r="I26" s="13">
        <v>4</v>
      </c>
      <c r="J26" s="14">
        <f t="shared" si="0"/>
        <v>50</v>
      </c>
      <c r="K26" s="13">
        <v>0</v>
      </c>
      <c r="L26" s="14">
        <f t="shared" si="1"/>
        <v>0</v>
      </c>
    </row>
    <row r="27" spans="1:12" ht="23.1" customHeight="1">
      <c r="A27" s="101"/>
      <c r="B27" s="101"/>
      <c r="C27" s="5"/>
      <c r="D27" s="10" t="s">
        <v>80</v>
      </c>
      <c r="E27" s="3"/>
      <c r="F27" s="12">
        <f t="shared" si="2"/>
        <v>2</v>
      </c>
      <c r="G27" s="13">
        <v>1</v>
      </c>
      <c r="H27" s="14">
        <f t="shared" si="3"/>
        <v>50</v>
      </c>
      <c r="I27" s="13">
        <v>1</v>
      </c>
      <c r="J27" s="14">
        <f t="shared" si="0"/>
        <v>50</v>
      </c>
      <c r="K27" s="13">
        <v>0</v>
      </c>
      <c r="L27" s="14">
        <f t="shared" si="1"/>
        <v>0</v>
      </c>
    </row>
    <row r="28" spans="1:12" ht="23.1" customHeight="1">
      <c r="A28" s="101"/>
      <c r="B28" s="101"/>
      <c r="C28" s="5"/>
      <c r="D28" s="10" t="s">
        <v>81</v>
      </c>
      <c r="E28" s="3"/>
      <c r="F28" s="12">
        <f t="shared" si="2"/>
        <v>3</v>
      </c>
      <c r="G28" s="13">
        <v>2</v>
      </c>
      <c r="H28" s="14">
        <f t="shared" si="3"/>
        <v>66.666666666666657</v>
      </c>
      <c r="I28" s="13">
        <v>1</v>
      </c>
      <c r="J28" s="14">
        <f t="shared" si="0"/>
        <v>33.333333333333329</v>
      </c>
      <c r="K28" s="13">
        <v>0</v>
      </c>
      <c r="L28" s="14">
        <f t="shared" si="1"/>
        <v>0</v>
      </c>
    </row>
    <row r="29" spans="1:12" ht="23.1" customHeight="1">
      <c r="A29" s="101"/>
      <c r="B29" s="101"/>
      <c r="C29" s="5"/>
      <c r="D29" s="10" t="s">
        <v>82</v>
      </c>
      <c r="E29" s="3"/>
      <c r="F29" s="12">
        <f t="shared" si="2"/>
        <v>13</v>
      </c>
      <c r="G29" s="13">
        <v>7</v>
      </c>
      <c r="H29" s="14">
        <f t="shared" si="3"/>
        <v>53.846153846153847</v>
      </c>
      <c r="I29" s="13">
        <v>5</v>
      </c>
      <c r="J29" s="14">
        <f t="shared" si="0"/>
        <v>38.461538461538467</v>
      </c>
      <c r="K29" s="13">
        <v>1</v>
      </c>
      <c r="L29" s="14">
        <f t="shared" si="1"/>
        <v>7.6923076923076925</v>
      </c>
    </row>
    <row r="30" spans="1:12" ht="23.1" customHeight="1">
      <c r="A30" s="101"/>
      <c r="B30" s="101"/>
      <c r="C30" s="5"/>
      <c r="D30" s="10" t="s">
        <v>83</v>
      </c>
      <c r="E30" s="3"/>
      <c r="F30" s="12">
        <f t="shared" si="2"/>
        <v>3</v>
      </c>
      <c r="G30" s="13">
        <v>3</v>
      </c>
      <c r="H30" s="14">
        <f t="shared" si="3"/>
        <v>100</v>
      </c>
      <c r="I30" s="13">
        <v>0</v>
      </c>
      <c r="J30" s="14">
        <f t="shared" si="0"/>
        <v>0</v>
      </c>
      <c r="K30" s="13">
        <v>0</v>
      </c>
      <c r="L30" s="14">
        <f t="shared" si="1"/>
        <v>0</v>
      </c>
    </row>
    <row r="31" spans="1:12" ht="23.1" customHeight="1">
      <c r="A31" s="101"/>
      <c r="B31" s="101"/>
      <c r="C31" s="5"/>
      <c r="D31" s="10" t="s">
        <v>84</v>
      </c>
      <c r="E31" s="3"/>
      <c r="F31" s="12">
        <f t="shared" si="2"/>
        <v>28</v>
      </c>
      <c r="G31" s="13">
        <v>21</v>
      </c>
      <c r="H31" s="14">
        <f t="shared" si="3"/>
        <v>75</v>
      </c>
      <c r="I31" s="13">
        <v>7</v>
      </c>
      <c r="J31" s="14">
        <f t="shared" si="0"/>
        <v>25</v>
      </c>
      <c r="K31" s="13">
        <v>0</v>
      </c>
      <c r="L31" s="14">
        <f t="shared" si="1"/>
        <v>0</v>
      </c>
    </row>
    <row r="32" spans="1:12" ht="23.1" customHeight="1">
      <c r="A32" s="101"/>
      <c r="B32" s="101"/>
      <c r="C32" s="5"/>
      <c r="D32" s="10" t="s">
        <v>85</v>
      </c>
      <c r="E32" s="3"/>
      <c r="F32" s="12">
        <f t="shared" si="2"/>
        <v>10</v>
      </c>
      <c r="G32" s="13">
        <v>7</v>
      </c>
      <c r="H32" s="14">
        <f t="shared" si="3"/>
        <v>70</v>
      </c>
      <c r="I32" s="13">
        <v>3</v>
      </c>
      <c r="J32" s="14">
        <f t="shared" si="0"/>
        <v>30</v>
      </c>
      <c r="K32" s="13">
        <v>0</v>
      </c>
      <c r="L32" s="14">
        <f t="shared" si="1"/>
        <v>0</v>
      </c>
    </row>
    <row r="33" spans="1:12" ht="24" customHeight="1">
      <c r="A33" s="101"/>
      <c r="B33" s="101"/>
      <c r="C33" s="5"/>
      <c r="D33" s="10" t="s">
        <v>90</v>
      </c>
      <c r="E33" s="3"/>
      <c r="F33" s="12">
        <f t="shared" si="2"/>
        <v>25</v>
      </c>
      <c r="G33" s="13">
        <v>19</v>
      </c>
      <c r="H33" s="14">
        <f t="shared" si="3"/>
        <v>76</v>
      </c>
      <c r="I33" s="13">
        <v>6</v>
      </c>
      <c r="J33" s="14">
        <f t="shared" si="0"/>
        <v>24</v>
      </c>
      <c r="K33" s="13">
        <v>0</v>
      </c>
      <c r="L33" s="14">
        <f t="shared" si="1"/>
        <v>0</v>
      </c>
    </row>
    <row r="34" spans="1:12" ht="23.1" customHeight="1">
      <c r="A34" s="101"/>
      <c r="B34" s="101"/>
      <c r="C34" s="5"/>
      <c r="D34" s="10" t="s">
        <v>97</v>
      </c>
      <c r="E34" s="3"/>
      <c r="F34" s="12">
        <f t="shared" si="2"/>
        <v>13</v>
      </c>
      <c r="G34" s="13">
        <v>8</v>
      </c>
      <c r="H34" s="14">
        <f t="shared" si="3"/>
        <v>61.53846153846154</v>
      </c>
      <c r="I34" s="13">
        <v>5</v>
      </c>
      <c r="J34" s="14">
        <f t="shared" si="0"/>
        <v>38.461538461538467</v>
      </c>
      <c r="K34" s="13">
        <v>0</v>
      </c>
      <c r="L34" s="14">
        <f t="shared" si="1"/>
        <v>0</v>
      </c>
    </row>
    <row r="35" spans="1:12" ht="23.1" customHeight="1">
      <c r="A35" s="101"/>
      <c r="B35" s="101"/>
      <c r="C35" s="5"/>
      <c r="D35" s="10" t="s">
        <v>86</v>
      </c>
      <c r="E35" s="3"/>
      <c r="F35" s="12">
        <f t="shared" si="2"/>
        <v>9</v>
      </c>
      <c r="G35" s="13">
        <v>7</v>
      </c>
      <c r="H35" s="14">
        <f t="shared" si="3"/>
        <v>77.777777777777786</v>
      </c>
      <c r="I35" s="13">
        <v>2</v>
      </c>
      <c r="J35" s="14">
        <f t="shared" si="0"/>
        <v>22.222222222222221</v>
      </c>
      <c r="K35" s="13">
        <v>0</v>
      </c>
      <c r="L35" s="14">
        <f t="shared" si="1"/>
        <v>0</v>
      </c>
    </row>
    <row r="36" spans="1:12" ht="23.1" customHeight="1">
      <c r="A36" s="101"/>
      <c r="B36" s="101"/>
      <c r="C36" s="5"/>
      <c r="D36" s="10" t="s">
        <v>87</v>
      </c>
      <c r="E36" s="3"/>
      <c r="F36" s="12">
        <f t="shared" si="2"/>
        <v>12</v>
      </c>
      <c r="G36" s="13">
        <v>10</v>
      </c>
      <c r="H36" s="14">
        <f t="shared" si="3"/>
        <v>83.333333333333343</v>
      </c>
      <c r="I36" s="13">
        <v>2</v>
      </c>
      <c r="J36" s="14">
        <f t="shared" si="0"/>
        <v>16.666666666666664</v>
      </c>
      <c r="K36" s="13">
        <v>0</v>
      </c>
      <c r="L36" s="14">
        <f t="shared" si="1"/>
        <v>0</v>
      </c>
    </row>
    <row r="37" spans="1:12" ht="23.1" customHeight="1">
      <c r="A37" s="101"/>
      <c r="B37" s="102"/>
      <c r="C37" s="5"/>
      <c r="D37" s="10" t="s">
        <v>88</v>
      </c>
      <c r="E37" s="3"/>
      <c r="F37" s="12">
        <f t="shared" si="2"/>
        <v>3</v>
      </c>
      <c r="G37" s="13">
        <v>2</v>
      </c>
      <c r="H37" s="14">
        <f t="shared" si="3"/>
        <v>66.666666666666657</v>
      </c>
      <c r="I37" s="13">
        <v>1</v>
      </c>
      <c r="J37" s="14">
        <f t="shared" si="0"/>
        <v>33.333333333333329</v>
      </c>
      <c r="K37" s="13">
        <v>0</v>
      </c>
      <c r="L37" s="14">
        <f t="shared" si="1"/>
        <v>0</v>
      </c>
    </row>
    <row r="38" spans="1:12" ht="23.1" customHeight="1">
      <c r="A38" s="101"/>
      <c r="B38" s="100" t="s">
        <v>63</v>
      </c>
      <c r="C38" s="5"/>
      <c r="D38" s="10" t="s">
        <v>56</v>
      </c>
      <c r="E38" s="3"/>
      <c r="F38" s="12">
        <f t="shared" si="2"/>
        <v>705</v>
      </c>
      <c r="G38" s="13">
        <f>SUM(G39:G53)</f>
        <v>313</v>
      </c>
      <c r="H38" s="14">
        <f t="shared" si="3"/>
        <v>44.39716312056737</v>
      </c>
      <c r="I38" s="13">
        <f>SUM(I39:I53)</f>
        <v>380</v>
      </c>
      <c r="J38" s="14">
        <f t="shared" si="0"/>
        <v>53.900709219858157</v>
      </c>
      <c r="K38" s="13">
        <f>SUM(K39:K53)</f>
        <v>12</v>
      </c>
      <c r="L38" s="14">
        <f t="shared" si="1"/>
        <v>1.7021276595744681</v>
      </c>
    </row>
    <row r="39" spans="1:12" ht="23.1" customHeight="1">
      <c r="A39" s="101"/>
      <c r="B39" s="101"/>
      <c r="C39" s="5"/>
      <c r="D39" s="10" t="s">
        <v>98</v>
      </c>
      <c r="E39" s="3"/>
      <c r="F39" s="12">
        <f t="shared" si="2"/>
        <v>4</v>
      </c>
      <c r="G39" s="13">
        <v>1</v>
      </c>
      <c r="H39" s="14">
        <f t="shared" si="3"/>
        <v>25</v>
      </c>
      <c r="I39" s="13">
        <v>3</v>
      </c>
      <c r="J39" s="14">
        <f t="shared" si="0"/>
        <v>75</v>
      </c>
      <c r="K39" s="13">
        <v>0</v>
      </c>
      <c r="L39" s="14">
        <f t="shared" si="1"/>
        <v>0</v>
      </c>
    </row>
    <row r="40" spans="1:12" ht="23.1" customHeight="1">
      <c r="A40" s="101"/>
      <c r="B40" s="101"/>
      <c r="C40" s="5"/>
      <c r="D40" s="10" t="s">
        <v>58</v>
      </c>
      <c r="E40" s="3"/>
      <c r="F40" s="12">
        <f t="shared" si="2"/>
        <v>83</v>
      </c>
      <c r="G40" s="13">
        <v>23</v>
      </c>
      <c r="H40" s="14">
        <f t="shared" si="3"/>
        <v>27.710843373493976</v>
      </c>
      <c r="I40" s="13">
        <v>60</v>
      </c>
      <c r="J40" s="14">
        <f t="shared" si="0"/>
        <v>72.289156626506028</v>
      </c>
      <c r="K40" s="13">
        <v>0</v>
      </c>
      <c r="L40" s="14">
        <f t="shared" si="1"/>
        <v>0</v>
      </c>
    </row>
    <row r="41" spans="1:12" ht="23.1" customHeight="1">
      <c r="A41" s="101"/>
      <c r="B41" s="101"/>
      <c r="C41" s="5"/>
      <c r="D41" s="10" t="s">
        <v>99</v>
      </c>
      <c r="E41" s="3"/>
      <c r="F41" s="12">
        <f t="shared" si="2"/>
        <v>19</v>
      </c>
      <c r="G41" s="13">
        <v>13</v>
      </c>
      <c r="H41" s="14">
        <f t="shared" si="3"/>
        <v>68.421052631578945</v>
      </c>
      <c r="I41" s="13">
        <v>6</v>
      </c>
      <c r="J41" s="14">
        <f t="shared" si="0"/>
        <v>31.578947368421051</v>
      </c>
      <c r="K41" s="13">
        <v>0</v>
      </c>
      <c r="L41" s="14">
        <f t="shared" si="1"/>
        <v>0</v>
      </c>
    </row>
    <row r="42" spans="1:12" ht="23.1" customHeight="1">
      <c r="A42" s="101"/>
      <c r="B42" s="101"/>
      <c r="C42" s="5"/>
      <c r="D42" s="10" t="s">
        <v>59</v>
      </c>
      <c r="E42" s="3"/>
      <c r="F42" s="12">
        <f t="shared" si="2"/>
        <v>8</v>
      </c>
      <c r="G42" s="13">
        <v>5</v>
      </c>
      <c r="H42" s="14">
        <f t="shared" si="3"/>
        <v>62.5</v>
      </c>
      <c r="I42" s="13">
        <v>3</v>
      </c>
      <c r="J42" s="14">
        <f t="shared" si="0"/>
        <v>37.5</v>
      </c>
      <c r="K42" s="13">
        <v>0</v>
      </c>
      <c r="L42" s="14">
        <f t="shared" si="1"/>
        <v>0</v>
      </c>
    </row>
    <row r="43" spans="1:12" ht="23.1" customHeight="1">
      <c r="A43" s="101"/>
      <c r="B43" s="101"/>
      <c r="C43" s="5"/>
      <c r="D43" s="10" t="s">
        <v>100</v>
      </c>
      <c r="E43" s="3"/>
      <c r="F43" s="12">
        <f t="shared" si="2"/>
        <v>38</v>
      </c>
      <c r="G43" s="13">
        <v>19</v>
      </c>
      <c r="H43" s="14">
        <f t="shared" si="3"/>
        <v>50</v>
      </c>
      <c r="I43" s="13">
        <v>17</v>
      </c>
      <c r="J43" s="14">
        <f t="shared" si="0"/>
        <v>44.736842105263158</v>
      </c>
      <c r="K43" s="13">
        <v>2</v>
      </c>
      <c r="L43" s="14">
        <f>IF(K43=0,0,K43/$F43*100)</f>
        <v>5.2631578947368416</v>
      </c>
    </row>
    <row r="44" spans="1:12" ht="23.1" customHeight="1">
      <c r="A44" s="101"/>
      <c r="B44" s="101"/>
      <c r="C44" s="5"/>
      <c r="D44" s="10" t="s">
        <v>101</v>
      </c>
      <c r="E44" s="3"/>
      <c r="F44" s="12">
        <f t="shared" si="2"/>
        <v>184</v>
      </c>
      <c r="G44" s="13">
        <v>67</v>
      </c>
      <c r="H44" s="14">
        <f t="shared" si="3"/>
        <v>36.413043478260867</v>
      </c>
      <c r="I44" s="13">
        <v>111</v>
      </c>
      <c r="J44" s="14">
        <f t="shared" si="0"/>
        <v>60.326086956521742</v>
      </c>
      <c r="K44" s="13">
        <v>6</v>
      </c>
      <c r="L44" s="14">
        <f t="shared" ref="L44:L53" si="4">IF(K44=0,0,K44/$F44*100)</f>
        <v>3.2608695652173911</v>
      </c>
    </row>
    <row r="45" spans="1:12" ht="23.1" customHeight="1">
      <c r="A45" s="101"/>
      <c r="B45" s="101"/>
      <c r="C45" s="5"/>
      <c r="D45" s="10" t="s">
        <v>102</v>
      </c>
      <c r="E45" s="3"/>
      <c r="F45" s="12">
        <f t="shared" si="2"/>
        <v>22</v>
      </c>
      <c r="G45" s="13">
        <v>16</v>
      </c>
      <c r="H45" s="14">
        <f t="shared" si="3"/>
        <v>72.727272727272734</v>
      </c>
      <c r="I45" s="13">
        <v>6</v>
      </c>
      <c r="J45" s="14">
        <f t="shared" si="0"/>
        <v>27.27272727272727</v>
      </c>
      <c r="K45" s="13">
        <v>0</v>
      </c>
      <c r="L45" s="14">
        <f t="shared" si="4"/>
        <v>0</v>
      </c>
    </row>
    <row r="46" spans="1:12" ht="23.1" customHeight="1">
      <c r="A46" s="101"/>
      <c r="B46" s="101"/>
      <c r="C46" s="5"/>
      <c r="D46" s="10" t="s">
        <v>103</v>
      </c>
      <c r="E46" s="3"/>
      <c r="F46" s="12">
        <f t="shared" si="2"/>
        <v>12</v>
      </c>
      <c r="G46" s="13">
        <v>5</v>
      </c>
      <c r="H46" s="14">
        <f t="shared" si="3"/>
        <v>41.666666666666671</v>
      </c>
      <c r="I46" s="13">
        <v>7</v>
      </c>
      <c r="J46" s="14">
        <f t="shared" si="0"/>
        <v>58.333333333333336</v>
      </c>
      <c r="K46" s="13">
        <v>0</v>
      </c>
      <c r="L46" s="14">
        <f t="shared" si="4"/>
        <v>0</v>
      </c>
    </row>
    <row r="47" spans="1:12" ht="24" customHeight="1">
      <c r="A47" s="101"/>
      <c r="B47" s="101"/>
      <c r="C47" s="5"/>
      <c r="D47" s="11" t="s">
        <v>104</v>
      </c>
      <c r="E47" s="3"/>
      <c r="F47" s="12">
        <f t="shared" si="2"/>
        <v>16</v>
      </c>
      <c r="G47" s="13">
        <v>6</v>
      </c>
      <c r="H47" s="14">
        <f t="shared" si="3"/>
        <v>37.5</v>
      </c>
      <c r="I47" s="13">
        <v>10</v>
      </c>
      <c r="J47" s="14">
        <f t="shared" si="0"/>
        <v>62.5</v>
      </c>
      <c r="K47" s="13">
        <v>0</v>
      </c>
      <c r="L47" s="14">
        <f t="shared" si="4"/>
        <v>0</v>
      </c>
    </row>
    <row r="48" spans="1:12" ht="23.1" customHeight="1">
      <c r="A48" s="101"/>
      <c r="B48" s="101"/>
      <c r="C48" s="5"/>
      <c r="D48" s="10" t="s">
        <v>105</v>
      </c>
      <c r="E48" s="3"/>
      <c r="F48" s="12">
        <f t="shared" si="2"/>
        <v>47</v>
      </c>
      <c r="G48" s="13">
        <v>13</v>
      </c>
      <c r="H48" s="14">
        <f t="shared" si="3"/>
        <v>27.659574468085108</v>
      </c>
      <c r="I48" s="13">
        <v>31</v>
      </c>
      <c r="J48" s="14">
        <f t="shared" si="0"/>
        <v>65.957446808510639</v>
      </c>
      <c r="K48" s="13">
        <v>3</v>
      </c>
      <c r="L48" s="14">
        <f t="shared" si="4"/>
        <v>6.3829787234042552</v>
      </c>
    </row>
    <row r="49" spans="1:12" ht="23.1" customHeight="1">
      <c r="A49" s="101"/>
      <c r="B49" s="101"/>
      <c r="C49" s="5"/>
      <c r="D49" s="10" t="s">
        <v>106</v>
      </c>
      <c r="E49" s="3"/>
      <c r="F49" s="12">
        <f t="shared" si="2"/>
        <v>17</v>
      </c>
      <c r="G49" s="13">
        <v>8</v>
      </c>
      <c r="H49" s="14">
        <f t="shared" si="3"/>
        <v>47.058823529411761</v>
      </c>
      <c r="I49" s="13">
        <v>9</v>
      </c>
      <c r="J49" s="14">
        <f t="shared" si="0"/>
        <v>52.941176470588239</v>
      </c>
      <c r="K49" s="13">
        <v>0</v>
      </c>
      <c r="L49" s="14">
        <f t="shared" si="4"/>
        <v>0</v>
      </c>
    </row>
    <row r="50" spans="1:12" ht="23.1" customHeight="1">
      <c r="A50" s="101"/>
      <c r="B50" s="101"/>
      <c r="C50" s="5"/>
      <c r="D50" s="10" t="s">
        <v>107</v>
      </c>
      <c r="E50" s="3"/>
      <c r="F50" s="12">
        <f t="shared" si="2"/>
        <v>40</v>
      </c>
      <c r="G50" s="13">
        <v>24</v>
      </c>
      <c r="H50" s="14">
        <f t="shared" si="3"/>
        <v>60</v>
      </c>
      <c r="I50" s="13">
        <v>16</v>
      </c>
      <c r="J50" s="14">
        <f t="shared" si="0"/>
        <v>40</v>
      </c>
      <c r="K50" s="13">
        <v>0</v>
      </c>
      <c r="L50" s="14">
        <f t="shared" si="4"/>
        <v>0</v>
      </c>
    </row>
    <row r="51" spans="1:12" ht="23.1" customHeight="1">
      <c r="A51" s="101"/>
      <c r="B51" s="101"/>
      <c r="C51" s="5"/>
      <c r="D51" s="10" t="s">
        <v>108</v>
      </c>
      <c r="E51" s="3"/>
      <c r="F51" s="12">
        <f t="shared" si="2"/>
        <v>134</v>
      </c>
      <c r="G51" s="13">
        <v>72</v>
      </c>
      <c r="H51" s="14">
        <f t="shared" si="3"/>
        <v>53.731343283582092</v>
      </c>
      <c r="I51" s="13">
        <v>61</v>
      </c>
      <c r="J51" s="14">
        <f t="shared" si="0"/>
        <v>45.522388059701491</v>
      </c>
      <c r="K51" s="13">
        <v>1</v>
      </c>
      <c r="L51" s="14">
        <f t="shared" si="4"/>
        <v>0.74626865671641784</v>
      </c>
    </row>
    <row r="52" spans="1:12" ht="23.1" customHeight="1">
      <c r="A52" s="101"/>
      <c r="B52" s="101"/>
      <c r="C52" s="5"/>
      <c r="D52" s="10" t="s">
        <v>60</v>
      </c>
      <c r="E52" s="3"/>
      <c r="F52" s="12">
        <f t="shared" si="2"/>
        <v>19</v>
      </c>
      <c r="G52" s="13">
        <v>17</v>
      </c>
      <c r="H52" s="14">
        <f t="shared" si="3"/>
        <v>89.473684210526315</v>
      </c>
      <c r="I52" s="13">
        <v>2</v>
      </c>
      <c r="J52" s="14">
        <f t="shared" si="0"/>
        <v>10.526315789473683</v>
      </c>
      <c r="K52" s="13">
        <v>0</v>
      </c>
      <c r="L52" s="14">
        <f t="shared" si="4"/>
        <v>0</v>
      </c>
    </row>
    <row r="53" spans="1:12" ht="24" customHeight="1">
      <c r="A53" s="102"/>
      <c r="B53" s="102"/>
      <c r="C53" s="5"/>
      <c r="D53" s="11" t="s">
        <v>91</v>
      </c>
      <c r="E53" s="3"/>
      <c r="F53" s="12">
        <f t="shared" si="2"/>
        <v>62</v>
      </c>
      <c r="G53" s="13">
        <v>24</v>
      </c>
      <c r="H53" s="14">
        <f t="shared" si="3"/>
        <v>38.70967741935484</v>
      </c>
      <c r="I53" s="13">
        <v>38</v>
      </c>
      <c r="J53" s="14">
        <f t="shared" si="0"/>
        <v>61.29032258064516</v>
      </c>
      <c r="K53" s="13">
        <v>0</v>
      </c>
      <c r="L53" s="14">
        <f t="shared" si="4"/>
        <v>0</v>
      </c>
    </row>
    <row r="55" spans="1:12" ht="12.75" customHeight="1"/>
    <row r="56" spans="1:12" ht="12.75" customHeight="1"/>
    <row r="57" spans="1:12">
      <c r="D57" s="18"/>
    </row>
    <row r="67" spans="4:4">
      <c r="D67" s="18"/>
    </row>
    <row r="71" spans="4:4">
      <c r="D71" s="18"/>
    </row>
    <row r="75" spans="4:4">
      <c r="D75" s="18"/>
    </row>
    <row r="77" spans="4:4">
      <c r="D77" s="18"/>
    </row>
    <row r="79" spans="4:4">
      <c r="D79" s="18"/>
    </row>
    <row r="81" spans="4:4">
      <c r="D81" s="18"/>
    </row>
    <row r="83" spans="4:4" ht="13.5" customHeight="1">
      <c r="D83" s="19"/>
    </row>
    <row r="84" spans="4:4" ht="13.5" customHeight="1"/>
    <row r="85" spans="4:4">
      <c r="D85" s="18"/>
    </row>
    <row r="87" spans="4:4">
      <c r="D87" s="18"/>
    </row>
    <row r="89" spans="4:4">
      <c r="D89" s="18"/>
    </row>
    <row r="91" spans="4:4">
      <c r="D91" s="18"/>
    </row>
    <row r="95" spans="4:4" ht="12.75" customHeight="1"/>
    <row r="96" spans="4:4" ht="12.75" customHeight="1"/>
  </sheetData>
  <mergeCells count="21">
    <mergeCell ref="K3:L4"/>
    <mergeCell ref="A7:E7"/>
    <mergeCell ref="A8:A12"/>
    <mergeCell ref="G3:H4"/>
    <mergeCell ref="J5:J6"/>
    <mergeCell ref="H5:H6"/>
    <mergeCell ref="L5:L6"/>
    <mergeCell ref="K5:K6"/>
    <mergeCell ref="B9:E9"/>
    <mergeCell ref="F3:F6"/>
    <mergeCell ref="B8:E8"/>
    <mergeCell ref="A13:A53"/>
    <mergeCell ref="B13:B37"/>
    <mergeCell ref="B38:B53"/>
    <mergeCell ref="I5:I6"/>
    <mergeCell ref="B10:E10"/>
    <mergeCell ref="A3:E6"/>
    <mergeCell ref="I3:J4"/>
    <mergeCell ref="B12:E12"/>
    <mergeCell ref="G5:G6"/>
    <mergeCell ref="B11:E11"/>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38"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101"/>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6" width="8.625" style="2" customWidth="1"/>
    <col min="17" max="16384" width="9" style="2"/>
  </cols>
  <sheetData>
    <row r="1" spans="1:16" ht="14.25">
      <c r="A1" s="17" t="s">
        <v>410</v>
      </c>
    </row>
    <row r="2" spans="1:16">
      <c r="P2" s="1" t="s">
        <v>253</v>
      </c>
    </row>
    <row r="3" spans="1:16" ht="24" customHeight="1">
      <c r="A3" s="159" t="s">
        <v>67</v>
      </c>
      <c r="B3" s="160"/>
      <c r="C3" s="160"/>
      <c r="D3" s="160"/>
      <c r="E3" s="161"/>
      <c r="F3" s="155" t="s">
        <v>66</v>
      </c>
      <c r="G3" s="179" t="s">
        <v>15</v>
      </c>
      <c r="H3" s="156" t="s">
        <v>19</v>
      </c>
      <c r="I3" s="156" t="s">
        <v>6</v>
      </c>
      <c r="J3" s="152" t="s">
        <v>20</v>
      </c>
      <c r="K3" s="152"/>
      <c r="L3" s="152"/>
      <c r="M3" s="152"/>
      <c r="N3" s="212" t="s">
        <v>244</v>
      </c>
      <c r="O3" s="212" t="s">
        <v>245</v>
      </c>
      <c r="P3" s="212" t="s">
        <v>246</v>
      </c>
    </row>
    <row r="4" spans="1:16" ht="30" customHeight="1">
      <c r="A4" s="162"/>
      <c r="B4" s="163"/>
      <c r="C4" s="163"/>
      <c r="D4" s="163"/>
      <c r="E4" s="164"/>
      <c r="F4" s="123"/>
      <c r="G4" s="180"/>
      <c r="H4" s="177"/>
      <c r="I4" s="177"/>
      <c r="J4" s="152" t="s">
        <v>21</v>
      </c>
      <c r="K4" s="152" t="s">
        <v>22</v>
      </c>
      <c r="L4" s="152" t="s">
        <v>23</v>
      </c>
      <c r="M4" s="152" t="s">
        <v>6</v>
      </c>
      <c r="N4" s="191"/>
      <c r="O4" s="191"/>
      <c r="P4" s="191"/>
    </row>
    <row r="5" spans="1:16" ht="14.25" customHeight="1">
      <c r="A5" s="162"/>
      <c r="B5" s="163"/>
      <c r="C5" s="163"/>
      <c r="D5" s="163"/>
      <c r="E5" s="164"/>
      <c r="F5" s="123"/>
      <c r="G5" s="180"/>
      <c r="H5" s="177"/>
      <c r="I5" s="177"/>
      <c r="J5" s="152"/>
      <c r="K5" s="152"/>
      <c r="L5" s="152"/>
      <c r="M5" s="152"/>
      <c r="N5" s="191"/>
      <c r="O5" s="191"/>
      <c r="P5" s="191"/>
    </row>
    <row r="6" spans="1:16" ht="21" customHeight="1">
      <c r="A6" s="165"/>
      <c r="B6" s="166"/>
      <c r="C6" s="166"/>
      <c r="D6" s="166"/>
      <c r="E6" s="167"/>
      <c r="F6" s="122"/>
      <c r="G6" s="181"/>
      <c r="H6" s="178"/>
      <c r="I6" s="178"/>
      <c r="J6" s="152"/>
      <c r="K6" s="152"/>
      <c r="L6" s="152"/>
      <c r="M6" s="152"/>
      <c r="N6" s="192"/>
      <c r="O6" s="192"/>
      <c r="P6" s="192"/>
    </row>
    <row r="7" spans="1:16" ht="12" customHeight="1">
      <c r="A7" s="112" t="s">
        <v>68</v>
      </c>
      <c r="B7" s="113"/>
      <c r="C7" s="113"/>
      <c r="D7" s="113"/>
      <c r="E7" s="114"/>
      <c r="F7" s="16">
        <f>IF(SUM(G7:I7)=SUM(J7:M7),SUM(G7:I7),"確認")</f>
        <v>443</v>
      </c>
      <c r="G7" s="16">
        <f t="shared" ref="G7:M7" si="0">SUM(G9,G11,G13,G15,G17)</f>
        <v>365</v>
      </c>
      <c r="H7" s="16">
        <f t="shared" si="0"/>
        <v>59</v>
      </c>
      <c r="I7" s="16">
        <f t="shared" si="0"/>
        <v>19</v>
      </c>
      <c r="J7" s="16">
        <f t="shared" si="0"/>
        <v>345</v>
      </c>
      <c r="K7" s="16">
        <f t="shared" si="0"/>
        <v>41</v>
      </c>
      <c r="L7" s="16">
        <f t="shared" si="0"/>
        <v>6</v>
      </c>
      <c r="M7" s="16">
        <f t="shared" si="0"/>
        <v>51</v>
      </c>
      <c r="N7" s="203">
        <v>902</v>
      </c>
      <c r="O7" s="203">
        <v>511</v>
      </c>
      <c r="P7" s="207">
        <f>IF(O7=0,0,O7/N7)*100</f>
        <v>56.651884700665192</v>
      </c>
    </row>
    <row r="8" spans="1:16" ht="12" customHeight="1">
      <c r="A8" s="115"/>
      <c r="B8" s="116"/>
      <c r="C8" s="116"/>
      <c r="D8" s="116"/>
      <c r="E8" s="117"/>
      <c r="F8" s="36">
        <f>SUM(G8:I8)</f>
        <v>1</v>
      </c>
      <c r="G8" s="37">
        <f t="shared" ref="G8:L8" si="1">IF(G7=0,0,G7/$F7)</f>
        <v>0.82392776523702027</v>
      </c>
      <c r="H8" s="37">
        <f t="shared" si="1"/>
        <v>0.13318284424379231</v>
      </c>
      <c r="I8" s="37">
        <f>IF(I7=0,0,I7/$F7)</f>
        <v>4.2889390519187359E-2</v>
      </c>
      <c r="J8" s="37">
        <f>IF(J7=0,0,J7/$F7)</f>
        <v>0.77878103837471779</v>
      </c>
      <c r="K8" s="37">
        <f t="shared" si="1"/>
        <v>9.2550790067720087E-2</v>
      </c>
      <c r="L8" s="37">
        <f t="shared" si="1"/>
        <v>1.3544018058690745E-2</v>
      </c>
      <c r="M8" s="37">
        <f>IF(M7=0,0,M7/$F7)</f>
        <v>0.11512415349887133</v>
      </c>
      <c r="N8" s="211"/>
      <c r="O8" s="211"/>
      <c r="P8" s="208"/>
    </row>
    <row r="9" spans="1:16" ht="12" customHeight="1">
      <c r="A9" s="103" t="s">
        <v>55</v>
      </c>
      <c r="B9" s="168" t="s">
        <v>92</v>
      </c>
      <c r="C9" s="169"/>
      <c r="D9" s="169"/>
      <c r="E9" s="170"/>
      <c r="F9" s="16">
        <f>IF(SUM(G9:I9)=SUM(J9:M9),SUM(G9:I9),"確認")</f>
        <v>68</v>
      </c>
      <c r="G9" s="16">
        <v>46</v>
      </c>
      <c r="H9" s="16">
        <v>15</v>
      </c>
      <c r="I9" s="16">
        <v>7</v>
      </c>
      <c r="J9" s="16">
        <v>54</v>
      </c>
      <c r="K9" s="16">
        <v>2</v>
      </c>
      <c r="L9" s="16">
        <v>0</v>
      </c>
      <c r="M9" s="16">
        <v>12</v>
      </c>
      <c r="N9" s="203">
        <v>41</v>
      </c>
      <c r="O9" s="203">
        <v>13</v>
      </c>
      <c r="P9" s="207">
        <f>IF(O9=0,0,O9/N9)*100</f>
        <v>31.707317073170731</v>
      </c>
    </row>
    <row r="10" spans="1:16" ht="12" customHeight="1">
      <c r="A10" s="104"/>
      <c r="B10" s="171"/>
      <c r="C10" s="172"/>
      <c r="D10" s="172"/>
      <c r="E10" s="173"/>
      <c r="F10" s="36">
        <f>SUM(G10:I10)</f>
        <v>1</v>
      </c>
      <c r="G10" s="37">
        <f t="shared" ref="G10:M10" si="2">IF(G9=0,0,G9/$F9)</f>
        <v>0.67647058823529416</v>
      </c>
      <c r="H10" s="37">
        <f t="shared" si="2"/>
        <v>0.22058823529411764</v>
      </c>
      <c r="I10" s="37">
        <f t="shared" si="2"/>
        <v>0.10294117647058823</v>
      </c>
      <c r="J10" s="37">
        <f t="shared" si="2"/>
        <v>0.79411764705882348</v>
      </c>
      <c r="K10" s="37">
        <f t="shared" si="2"/>
        <v>2.9411764705882353E-2</v>
      </c>
      <c r="L10" s="37">
        <f t="shared" si="2"/>
        <v>0</v>
      </c>
      <c r="M10" s="37">
        <f t="shared" si="2"/>
        <v>0.17647058823529413</v>
      </c>
      <c r="N10" s="204"/>
      <c r="O10" s="204"/>
      <c r="P10" s="208"/>
    </row>
    <row r="11" spans="1:16" ht="12" customHeight="1">
      <c r="A11" s="104"/>
      <c r="B11" s="168" t="s">
        <v>93</v>
      </c>
      <c r="C11" s="169"/>
      <c r="D11" s="169"/>
      <c r="E11" s="170"/>
      <c r="F11" s="16">
        <f>IF(SUM(G11:I11)=SUM(J11:M11),SUM(G11:I11),"確認")</f>
        <v>57</v>
      </c>
      <c r="G11" s="16">
        <v>43</v>
      </c>
      <c r="H11" s="16">
        <v>11</v>
      </c>
      <c r="I11" s="16">
        <v>3</v>
      </c>
      <c r="J11" s="16">
        <v>45</v>
      </c>
      <c r="K11" s="16">
        <v>2</v>
      </c>
      <c r="L11" s="16">
        <v>1</v>
      </c>
      <c r="M11" s="16">
        <v>9</v>
      </c>
      <c r="N11" s="203">
        <v>41</v>
      </c>
      <c r="O11" s="203">
        <v>22</v>
      </c>
      <c r="P11" s="207">
        <f>IF(O11=0,0,O11/N11)*100</f>
        <v>53.658536585365859</v>
      </c>
    </row>
    <row r="12" spans="1:16" ht="12" customHeight="1">
      <c r="A12" s="104"/>
      <c r="B12" s="171"/>
      <c r="C12" s="172"/>
      <c r="D12" s="172"/>
      <c r="E12" s="173"/>
      <c r="F12" s="36">
        <f>SUM(G12:I12)</f>
        <v>1</v>
      </c>
      <c r="G12" s="37">
        <f t="shared" ref="G12:M12" si="3">IF(G11=0,0,G11/$F11)</f>
        <v>0.75438596491228072</v>
      </c>
      <c r="H12" s="37">
        <f t="shared" si="3"/>
        <v>0.19298245614035087</v>
      </c>
      <c r="I12" s="37">
        <f t="shared" si="3"/>
        <v>5.2631578947368418E-2</v>
      </c>
      <c r="J12" s="37">
        <f t="shared" si="3"/>
        <v>0.78947368421052633</v>
      </c>
      <c r="K12" s="37">
        <f t="shared" si="3"/>
        <v>3.5087719298245612E-2</v>
      </c>
      <c r="L12" s="37">
        <f t="shared" si="3"/>
        <v>1.7543859649122806E-2</v>
      </c>
      <c r="M12" s="37">
        <f t="shared" si="3"/>
        <v>0.15789473684210525</v>
      </c>
      <c r="N12" s="204"/>
      <c r="O12" s="204"/>
      <c r="P12" s="208"/>
    </row>
    <row r="13" spans="1:16" ht="12" customHeight="1">
      <c r="A13" s="104"/>
      <c r="B13" s="168" t="s">
        <v>94</v>
      </c>
      <c r="C13" s="169"/>
      <c r="D13" s="169"/>
      <c r="E13" s="170"/>
      <c r="F13" s="16">
        <f>IF(SUM(G13:I13)=SUM(J13:M13),SUM(G13:I13),"確認")</f>
        <v>130</v>
      </c>
      <c r="G13" s="16">
        <v>106</v>
      </c>
      <c r="H13" s="16">
        <v>21</v>
      </c>
      <c r="I13" s="16">
        <v>3</v>
      </c>
      <c r="J13" s="16">
        <v>105</v>
      </c>
      <c r="K13" s="16">
        <v>11</v>
      </c>
      <c r="L13" s="16">
        <v>2</v>
      </c>
      <c r="M13" s="16">
        <v>12</v>
      </c>
      <c r="N13" s="203">
        <v>255</v>
      </c>
      <c r="O13" s="203">
        <v>143</v>
      </c>
      <c r="P13" s="207">
        <f>IF(O13=0,0,O13/N13)*100</f>
        <v>56.078431372549019</v>
      </c>
    </row>
    <row r="14" spans="1:16" ht="12" customHeight="1">
      <c r="A14" s="104"/>
      <c r="B14" s="171"/>
      <c r="C14" s="172"/>
      <c r="D14" s="172"/>
      <c r="E14" s="173"/>
      <c r="F14" s="36">
        <f>SUM(G14:I14)</f>
        <v>1</v>
      </c>
      <c r="G14" s="37">
        <f t="shared" ref="G14:M14" si="4">IF(G13=0,0,G13/$F13)</f>
        <v>0.81538461538461537</v>
      </c>
      <c r="H14" s="37">
        <f t="shared" si="4"/>
        <v>0.16153846153846155</v>
      </c>
      <c r="I14" s="37">
        <f t="shared" si="4"/>
        <v>2.3076923076923078E-2</v>
      </c>
      <c r="J14" s="37">
        <f t="shared" si="4"/>
        <v>0.80769230769230771</v>
      </c>
      <c r="K14" s="37">
        <f t="shared" si="4"/>
        <v>8.461538461538462E-2</v>
      </c>
      <c r="L14" s="37">
        <f t="shared" si="4"/>
        <v>1.5384615384615385E-2</v>
      </c>
      <c r="M14" s="37">
        <f t="shared" si="4"/>
        <v>9.2307692307692313E-2</v>
      </c>
      <c r="N14" s="204"/>
      <c r="O14" s="204"/>
      <c r="P14" s="208"/>
    </row>
    <row r="15" spans="1:16" ht="12" customHeight="1">
      <c r="A15" s="104"/>
      <c r="B15" s="168" t="s">
        <v>95</v>
      </c>
      <c r="C15" s="169"/>
      <c r="D15" s="169"/>
      <c r="E15" s="170"/>
      <c r="F15" s="16">
        <f>IF(SUM(G15:I15)=SUM(J15:M15),SUM(G15:I15),"確認")</f>
        <v>54</v>
      </c>
      <c r="G15" s="16">
        <v>46</v>
      </c>
      <c r="H15" s="16">
        <v>8</v>
      </c>
      <c r="I15" s="16">
        <v>0</v>
      </c>
      <c r="J15" s="16">
        <v>47</v>
      </c>
      <c r="K15" s="16">
        <v>5</v>
      </c>
      <c r="L15" s="16">
        <v>0</v>
      </c>
      <c r="M15" s="16">
        <v>2</v>
      </c>
      <c r="N15" s="203">
        <v>177</v>
      </c>
      <c r="O15" s="203">
        <v>121</v>
      </c>
      <c r="P15" s="207">
        <f>IF(O15=0,0,O15/N15)*100</f>
        <v>68.361581920903959</v>
      </c>
    </row>
    <row r="16" spans="1:16" ht="12" customHeight="1">
      <c r="A16" s="104"/>
      <c r="B16" s="171"/>
      <c r="C16" s="172"/>
      <c r="D16" s="172"/>
      <c r="E16" s="173"/>
      <c r="F16" s="36">
        <f>SUM(G16:I16)</f>
        <v>1</v>
      </c>
      <c r="G16" s="37">
        <f t="shared" ref="G16:M16" si="5">IF(G15=0,0,G15/$F15)</f>
        <v>0.85185185185185186</v>
      </c>
      <c r="H16" s="37">
        <f t="shared" si="5"/>
        <v>0.14814814814814814</v>
      </c>
      <c r="I16" s="37">
        <f t="shared" si="5"/>
        <v>0</v>
      </c>
      <c r="J16" s="37">
        <f t="shared" si="5"/>
        <v>0.87037037037037035</v>
      </c>
      <c r="K16" s="37">
        <f t="shared" si="5"/>
        <v>9.2592592592592587E-2</v>
      </c>
      <c r="L16" s="37">
        <f t="shared" si="5"/>
        <v>0</v>
      </c>
      <c r="M16" s="37">
        <f t="shared" si="5"/>
        <v>3.7037037037037035E-2</v>
      </c>
      <c r="N16" s="204"/>
      <c r="O16" s="204"/>
      <c r="P16" s="208"/>
    </row>
    <row r="17" spans="1:16" ht="12" customHeight="1">
      <c r="A17" s="104"/>
      <c r="B17" s="168" t="s">
        <v>96</v>
      </c>
      <c r="C17" s="169"/>
      <c r="D17" s="169"/>
      <c r="E17" s="170"/>
      <c r="F17" s="16">
        <f>IF(SUM(G17:I17)=SUM(J17:M17),SUM(G17:I17),"確認")</f>
        <v>134</v>
      </c>
      <c r="G17" s="16">
        <v>124</v>
      </c>
      <c r="H17" s="16">
        <v>4</v>
      </c>
      <c r="I17" s="16">
        <v>6</v>
      </c>
      <c r="J17" s="16">
        <v>94</v>
      </c>
      <c r="K17" s="16">
        <v>21</v>
      </c>
      <c r="L17" s="16">
        <v>3</v>
      </c>
      <c r="M17" s="16">
        <v>16</v>
      </c>
      <c r="N17" s="203">
        <v>388</v>
      </c>
      <c r="O17" s="203">
        <v>212</v>
      </c>
      <c r="P17" s="207">
        <f>IF(O17=0,0,O17/N17)*100</f>
        <v>54.639175257731956</v>
      </c>
    </row>
    <row r="18" spans="1:16" ht="12" customHeight="1">
      <c r="A18" s="105"/>
      <c r="B18" s="171"/>
      <c r="C18" s="172"/>
      <c r="D18" s="172"/>
      <c r="E18" s="173"/>
      <c r="F18" s="36">
        <f>SUM(G18:I18)</f>
        <v>1</v>
      </c>
      <c r="G18" s="37">
        <f t="shared" ref="G18:M18" si="6">IF(G17=0,0,G17/$F17)</f>
        <v>0.92537313432835822</v>
      </c>
      <c r="H18" s="37">
        <f t="shared" si="6"/>
        <v>2.9850746268656716E-2</v>
      </c>
      <c r="I18" s="37">
        <f t="shared" si="6"/>
        <v>4.4776119402985072E-2</v>
      </c>
      <c r="J18" s="37">
        <f t="shared" si="6"/>
        <v>0.70149253731343286</v>
      </c>
      <c r="K18" s="37">
        <f t="shared" si="6"/>
        <v>0.15671641791044777</v>
      </c>
      <c r="L18" s="37">
        <f t="shared" si="6"/>
        <v>2.2388059701492536E-2</v>
      </c>
      <c r="M18" s="37">
        <f t="shared" si="6"/>
        <v>0.11940298507462686</v>
      </c>
      <c r="N18" s="204"/>
      <c r="O18" s="204"/>
      <c r="P18" s="208"/>
    </row>
    <row r="19" spans="1:16" ht="12" customHeight="1">
      <c r="A19" s="100" t="s">
        <v>61</v>
      </c>
      <c r="B19" s="100" t="s">
        <v>62</v>
      </c>
      <c r="C19" s="8"/>
      <c r="D19" s="174" t="s">
        <v>56</v>
      </c>
      <c r="E19" s="9"/>
      <c r="F19" s="16">
        <f>IF(SUM(G19:I19)=SUM(J19:M19),SUM(G19:I19),"確認")</f>
        <v>130</v>
      </c>
      <c r="G19" s="16">
        <f>SUM(G21,G23,G25,G27,G29,G31,G33,G35,G37,G39,G41,G43,G45,G47,G49,G51,G53,G55,G57,G59,G61,G63,G65,G67)</f>
        <v>107</v>
      </c>
      <c r="H19" s="16">
        <f t="shared" ref="H19:M19" si="7">SUM(H21,H23,H25,H27,H29,H31,H33,H35,H37,H39,H41,H43,H45,H47,H49,H51,H53,H55,H57,H59,H61,H63,H65,H67)</f>
        <v>22</v>
      </c>
      <c r="I19" s="16">
        <f t="shared" si="7"/>
        <v>1</v>
      </c>
      <c r="J19" s="16">
        <f t="shared" si="7"/>
        <v>101</v>
      </c>
      <c r="K19" s="16">
        <f t="shared" si="7"/>
        <v>16</v>
      </c>
      <c r="L19" s="16">
        <f t="shared" si="7"/>
        <v>1</v>
      </c>
      <c r="M19" s="16">
        <f t="shared" si="7"/>
        <v>12</v>
      </c>
      <c r="N19" s="203">
        <v>446</v>
      </c>
      <c r="O19" s="203">
        <v>279</v>
      </c>
      <c r="P19" s="207">
        <f>IF(O19=0,0,O19/N19)*100</f>
        <v>62.556053811659197</v>
      </c>
    </row>
    <row r="20" spans="1:16" ht="12" customHeight="1">
      <c r="A20" s="101"/>
      <c r="B20" s="101"/>
      <c r="C20" s="6"/>
      <c r="D20" s="175"/>
      <c r="E20" s="7"/>
      <c r="F20" s="36">
        <f>SUM(G20:I20)</f>
        <v>1</v>
      </c>
      <c r="G20" s="37">
        <f t="shared" ref="G20:M20" si="8">IF(G19=0,0,G19/$F19)</f>
        <v>0.82307692307692304</v>
      </c>
      <c r="H20" s="37">
        <f t="shared" si="8"/>
        <v>0.16923076923076924</v>
      </c>
      <c r="I20" s="37">
        <f t="shared" si="8"/>
        <v>7.6923076923076927E-3</v>
      </c>
      <c r="J20" s="37">
        <f t="shared" si="8"/>
        <v>0.77692307692307694</v>
      </c>
      <c r="K20" s="37">
        <f t="shared" si="8"/>
        <v>0.12307692307692308</v>
      </c>
      <c r="L20" s="37">
        <f t="shared" si="8"/>
        <v>7.6923076923076927E-3</v>
      </c>
      <c r="M20" s="37">
        <f t="shared" si="8"/>
        <v>9.2307692307692313E-2</v>
      </c>
      <c r="N20" s="204"/>
      <c r="O20" s="204"/>
      <c r="P20" s="208"/>
    </row>
    <row r="21" spans="1:16" ht="12" customHeight="1">
      <c r="A21" s="101"/>
      <c r="B21" s="101"/>
      <c r="C21" s="8"/>
      <c r="D21" s="174" t="s">
        <v>392</v>
      </c>
      <c r="E21" s="9"/>
      <c r="F21" s="16">
        <f>IF(SUM(G21:I21)=SUM(J21:M21),SUM(G21:I21),"確認")</f>
        <v>12</v>
      </c>
      <c r="G21" s="16">
        <v>9</v>
      </c>
      <c r="H21" s="16">
        <v>3</v>
      </c>
      <c r="I21" s="16">
        <v>0</v>
      </c>
      <c r="J21" s="16">
        <v>8</v>
      </c>
      <c r="K21" s="16">
        <v>3</v>
      </c>
      <c r="L21" s="16">
        <v>0</v>
      </c>
      <c r="M21" s="16">
        <v>1</v>
      </c>
      <c r="N21" s="203">
        <v>30</v>
      </c>
      <c r="O21" s="203">
        <v>24</v>
      </c>
      <c r="P21" s="207">
        <f>IF(O21=0,0,O21/N21)*100</f>
        <v>80</v>
      </c>
    </row>
    <row r="22" spans="1:16" ht="12" customHeight="1">
      <c r="A22" s="101"/>
      <c r="B22" s="101"/>
      <c r="C22" s="6"/>
      <c r="D22" s="175"/>
      <c r="E22" s="7"/>
      <c r="F22" s="36">
        <f>SUM(G22:I22)</f>
        <v>1</v>
      </c>
      <c r="G22" s="37">
        <f t="shared" ref="G22:M22" si="9">IF(G21=0,0,G21/$F21)</f>
        <v>0.75</v>
      </c>
      <c r="H22" s="37">
        <f t="shared" si="9"/>
        <v>0.25</v>
      </c>
      <c r="I22" s="37">
        <f t="shared" si="9"/>
        <v>0</v>
      </c>
      <c r="J22" s="37">
        <f t="shared" si="9"/>
        <v>0.66666666666666663</v>
      </c>
      <c r="K22" s="37">
        <f t="shared" si="9"/>
        <v>0.25</v>
      </c>
      <c r="L22" s="37">
        <f t="shared" si="9"/>
        <v>0</v>
      </c>
      <c r="M22" s="37">
        <f t="shared" si="9"/>
        <v>8.3333333333333329E-2</v>
      </c>
      <c r="N22" s="204"/>
      <c r="O22" s="204"/>
      <c r="P22" s="208"/>
    </row>
    <row r="23" spans="1:16" ht="12" customHeight="1">
      <c r="A23" s="101"/>
      <c r="B23" s="101"/>
      <c r="C23" s="8"/>
      <c r="D23" s="174" t="s">
        <v>393</v>
      </c>
      <c r="E23" s="9"/>
      <c r="F23" s="16">
        <f>IF(SUM(G23:I23)=SUM(J23:M23),SUM(G23:I23),"確認")</f>
        <v>1</v>
      </c>
      <c r="G23" s="16">
        <v>1</v>
      </c>
      <c r="H23" s="16">
        <v>0</v>
      </c>
      <c r="I23" s="16">
        <v>0</v>
      </c>
      <c r="J23" s="16">
        <v>1</v>
      </c>
      <c r="K23" s="16">
        <v>0</v>
      </c>
      <c r="L23" s="16">
        <v>0</v>
      </c>
      <c r="M23" s="16">
        <v>0</v>
      </c>
      <c r="N23" s="203">
        <v>3</v>
      </c>
      <c r="O23" s="203">
        <v>0</v>
      </c>
      <c r="P23" s="207">
        <f>IF(O23=0,0,O23/N23)*100</f>
        <v>0</v>
      </c>
    </row>
    <row r="24" spans="1:16" ht="12" customHeight="1">
      <c r="A24" s="101"/>
      <c r="B24" s="101"/>
      <c r="C24" s="6"/>
      <c r="D24" s="175"/>
      <c r="E24" s="7"/>
      <c r="F24" s="36">
        <f>SUM(G24:I24)</f>
        <v>1</v>
      </c>
      <c r="G24" s="37">
        <f t="shared" ref="G24:M24" si="10">IF(G23=0,0,G23/$F23)</f>
        <v>1</v>
      </c>
      <c r="H24" s="37">
        <f t="shared" si="10"/>
        <v>0</v>
      </c>
      <c r="I24" s="37">
        <f t="shared" si="10"/>
        <v>0</v>
      </c>
      <c r="J24" s="37">
        <f t="shared" si="10"/>
        <v>1</v>
      </c>
      <c r="K24" s="37">
        <f t="shared" si="10"/>
        <v>0</v>
      </c>
      <c r="L24" s="37">
        <f t="shared" si="10"/>
        <v>0</v>
      </c>
      <c r="M24" s="37">
        <f t="shared" si="10"/>
        <v>0</v>
      </c>
      <c r="N24" s="204"/>
      <c r="O24" s="204"/>
      <c r="P24" s="208"/>
    </row>
    <row r="25" spans="1:16" ht="12" customHeight="1">
      <c r="A25" s="101"/>
      <c r="B25" s="101"/>
      <c r="C25" s="8"/>
      <c r="D25" s="174" t="s">
        <v>394</v>
      </c>
      <c r="E25" s="9"/>
      <c r="F25" s="16">
        <f>IF(SUM(G25:I25)=SUM(J25:M25),SUM(G25:I25),"確認")</f>
        <v>3</v>
      </c>
      <c r="G25" s="16">
        <v>1</v>
      </c>
      <c r="H25" s="16">
        <v>1</v>
      </c>
      <c r="I25" s="16">
        <v>1</v>
      </c>
      <c r="J25" s="16">
        <v>2</v>
      </c>
      <c r="K25" s="16">
        <v>0</v>
      </c>
      <c r="L25" s="16">
        <v>0</v>
      </c>
      <c r="M25" s="16">
        <v>1</v>
      </c>
      <c r="N25" s="203">
        <v>0</v>
      </c>
      <c r="O25" s="203">
        <v>0</v>
      </c>
      <c r="P25" s="207">
        <f>IF(O25=0,0,O25/N25)*100</f>
        <v>0</v>
      </c>
    </row>
    <row r="26" spans="1:16" ht="12" customHeight="1">
      <c r="A26" s="101"/>
      <c r="B26" s="101"/>
      <c r="C26" s="6"/>
      <c r="D26" s="175"/>
      <c r="E26" s="7"/>
      <c r="F26" s="36">
        <f>SUM(G26:I26)</f>
        <v>1</v>
      </c>
      <c r="G26" s="37">
        <f t="shared" ref="G26:M26" si="11">IF(G25=0,0,G25/$F25)</f>
        <v>0.33333333333333331</v>
      </c>
      <c r="H26" s="37">
        <f t="shared" si="11"/>
        <v>0.33333333333333331</v>
      </c>
      <c r="I26" s="37">
        <f t="shared" si="11"/>
        <v>0.33333333333333331</v>
      </c>
      <c r="J26" s="37">
        <f t="shared" si="11"/>
        <v>0.66666666666666663</v>
      </c>
      <c r="K26" s="37">
        <f t="shared" si="11"/>
        <v>0</v>
      </c>
      <c r="L26" s="37">
        <f t="shared" si="11"/>
        <v>0</v>
      </c>
      <c r="M26" s="37">
        <f t="shared" si="11"/>
        <v>0.33333333333333331</v>
      </c>
      <c r="N26" s="204"/>
      <c r="O26" s="204"/>
      <c r="P26" s="208"/>
    </row>
    <row r="27" spans="1:16" ht="12" customHeight="1">
      <c r="A27" s="101"/>
      <c r="B27" s="101"/>
      <c r="C27" s="8"/>
      <c r="D27" s="174" t="s">
        <v>395</v>
      </c>
      <c r="E27" s="9"/>
      <c r="F27" s="16">
        <f>IF(SUM(G27:I27)=SUM(J27:M27),SUM(G27:I27),"確認")</f>
        <v>0</v>
      </c>
      <c r="G27" s="16">
        <v>0</v>
      </c>
      <c r="H27" s="16">
        <v>0</v>
      </c>
      <c r="I27" s="16">
        <v>0</v>
      </c>
      <c r="J27" s="16">
        <v>0</v>
      </c>
      <c r="K27" s="16">
        <v>0</v>
      </c>
      <c r="L27" s="16">
        <v>0</v>
      </c>
      <c r="M27" s="16">
        <v>0</v>
      </c>
      <c r="N27" s="203">
        <v>0</v>
      </c>
      <c r="O27" s="203">
        <v>0</v>
      </c>
      <c r="P27" s="207">
        <f>IF(O27=0,0,O27/N27)*100</f>
        <v>0</v>
      </c>
    </row>
    <row r="28" spans="1:16" ht="12" customHeight="1">
      <c r="A28" s="101"/>
      <c r="B28" s="101"/>
      <c r="C28" s="6"/>
      <c r="D28" s="175"/>
      <c r="E28" s="7"/>
      <c r="F28" s="36">
        <f>SUM(G28:I28)</f>
        <v>0</v>
      </c>
      <c r="G28" s="37">
        <f t="shared" ref="G28:M28" si="12">IF(G27=0,0,G27/$F27)</f>
        <v>0</v>
      </c>
      <c r="H28" s="37">
        <f t="shared" si="12"/>
        <v>0</v>
      </c>
      <c r="I28" s="37">
        <f t="shared" si="12"/>
        <v>0</v>
      </c>
      <c r="J28" s="37">
        <f t="shared" si="12"/>
        <v>0</v>
      </c>
      <c r="K28" s="37">
        <f t="shared" si="12"/>
        <v>0</v>
      </c>
      <c r="L28" s="37">
        <f t="shared" si="12"/>
        <v>0</v>
      </c>
      <c r="M28" s="37">
        <f t="shared" si="12"/>
        <v>0</v>
      </c>
      <c r="N28" s="204"/>
      <c r="O28" s="204"/>
      <c r="P28" s="208"/>
    </row>
    <row r="29" spans="1:16" ht="12" customHeight="1">
      <c r="A29" s="101"/>
      <c r="B29" s="101"/>
      <c r="C29" s="8"/>
      <c r="D29" s="174" t="s">
        <v>396</v>
      </c>
      <c r="E29" s="9"/>
      <c r="F29" s="16">
        <f>IF(SUM(G29:I29)=SUM(J29:M29),SUM(G29:I29),"確認")</f>
        <v>3</v>
      </c>
      <c r="G29" s="16">
        <v>3</v>
      </c>
      <c r="H29" s="16">
        <v>0</v>
      </c>
      <c r="I29" s="16">
        <v>0</v>
      </c>
      <c r="J29" s="16">
        <v>3</v>
      </c>
      <c r="K29" s="16">
        <v>0</v>
      </c>
      <c r="L29" s="16">
        <v>0</v>
      </c>
      <c r="M29" s="16">
        <v>0</v>
      </c>
      <c r="N29" s="203">
        <v>5</v>
      </c>
      <c r="O29" s="203">
        <v>2</v>
      </c>
      <c r="P29" s="207">
        <f>IF(O29=0,0,O29/N29)*100</f>
        <v>40</v>
      </c>
    </row>
    <row r="30" spans="1:16" ht="12" customHeight="1">
      <c r="A30" s="101"/>
      <c r="B30" s="101"/>
      <c r="C30" s="6"/>
      <c r="D30" s="175"/>
      <c r="E30" s="7"/>
      <c r="F30" s="36">
        <f>SUM(G30:I30)</f>
        <v>1</v>
      </c>
      <c r="G30" s="37">
        <f t="shared" ref="G30:M30" si="13">IF(G29=0,0,G29/$F29)</f>
        <v>1</v>
      </c>
      <c r="H30" s="37">
        <f t="shared" si="13"/>
        <v>0</v>
      </c>
      <c r="I30" s="37">
        <f t="shared" si="13"/>
        <v>0</v>
      </c>
      <c r="J30" s="37">
        <f t="shared" si="13"/>
        <v>1</v>
      </c>
      <c r="K30" s="37">
        <f t="shared" si="13"/>
        <v>0</v>
      </c>
      <c r="L30" s="37">
        <f t="shared" si="13"/>
        <v>0</v>
      </c>
      <c r="M30" s="37">
        <f t="shared" si="13"/>
        <v>0</v>
      </c>
      <c r="N30" s="204"/>
      <c r="O30" s="204"/>
      <c r="P30" s="208"/>
    </row>
    <row r="31" spans="1:16" ht="12" customHeight="1">
      <c r="A31" s="101"/>
      <c r="B31" s="101"/>
      <c r="C31" s="8"/>
      <c r="D31" s="174" t="s">
        <v>397</v>
      </c>
      <c r="E31" s="9"/>
      <c r="F31" s="16">
        <f>IF(SUM(G31:I31)=SUM(J31:M31),SUM(G31:I31),"確認")</f>
        <v>0</v>
      </c>
      <c r="G31" s="16">
        <v>0</v>
      </c>
      <c r="H31" s="16">
        <v>0</v>
      </c>
      <c r="I31" s="16">
        <v>0</v>
      </c>
      <c r="J31" s="16">
        <v>0</v>
      </c>
      <c r="K31" s="16">
        <v>0</v>
      </c>
      <c r="L31" s="16">
        <v>0</v>
      </c>
      <c r="M31" s="16">
        <v>0</v>
      </c>
      <c r="N31" s="203">
        <v>0</v>
      </c>
      <c r="O31" s="203">
        <v>0</v>
      </c>
      <c r="P31" s="207">
        <f>IF(O31=0,0,O31/N31)*100</f>
        <v>0</v>
      </c>
    </row>
    <row r="32" spans="1:16" ht="12" customHeight="1">
      <c r="A32" s="101"/>
      <c r="B32" s="101"/>
      <c r="C32" s="6"/>
      <c r="D32" s="175"/>
      <c r="E32" s="7"/>
      <c r="F32" s="36">
        <f>SUM(G32:I32)</f>
        <v>0</v>
      </c>
      <c r="G32" s="37">
        <f t="shared" ref="G32:M32" si="14">IF(G31=0,0,G31/$F31)</f>
        <v>0</v>
      </c>
      <c r="H32" s="37">
        <f t="shared" si="14"/>
        <v>0</v>
      </c>
      <c r="I32" s="37">
        <f t="shared" si="14"/>
        <v>0</v>
      </c>
      <c r="J32" s="37">
        <f t="shared" si="14"/>
        <v>0</v>
      </c>
      <c r="K32" s="37">
        <f t="shared" si="14"/>
        <v>0</v>
      </c>
      <c r="L32" s="37">
        <f t="shared" si="14"/>
        <v>0</v>
      </c>
      <c r="M32" s="37">
        <f t="shared" si="14"/>
        <v>0</v>
      </c>
      <c r="N32" s="204"/>
      <c r="O32" s="204"/>
      <c r="P32" s="208"/>
    </row>
    <row r="33" spans="1:16" ht="12" customHeight="1">
      <c r="A33" s="101"/>
      <c r="B33" s="101"/>
      <c r="C33" s="8"/>
      <c r="D33" s="174" t="s">
        <v>398</v>
      </c>
      <c r="E33" s="9"/>
      <c r="F33" s="16">
        <f>IF(SUM(G33:I33)=SUM(J33:M33),SUM(G33:I33),"確認")</f>
        <v>3</v>
      </c>
      <c r="G33" s="16">
        <v>2</v>
      </c>
      <c r="H33" s="16">
        <v>1</v>
      </c>
      <c r="I33" s="16">
        <v>0</v>
      </c>
      <c r="J33" s="16">
        <v>3</v>
      </c>
      <c r="K33" s="16">
        <v>0</v>
      </c>
      <c r="L33" s="16">
        <v>0</v>
      </c>
      <c r="M33" s="16">
        <v>0</v>
      </c>
      <c r="N33" s="203">
        <v>5</v>
      </c>
      <c r="O33" s="203">
        <v>1</v>
      </c>
      <c r="P33" s="207">
        <f>IF(O33=0,0,O33/N33)*100</f>
        <v>20</v>
      </c>
    </row>
    <row r="34" spans="1:16" ht="12" customHeight="1">
      <c r="A34" s="101"/>
      <c r="B34" s="101"/>
      <c r="C34" s="6"/>
      <c r="D34" s="175"/>
      <c r="E34" s="7"/>
      <c r="F34" s="36">
        <f>SUM(G34:I34)</f>
        <v>1</v>
      </c>
      <c r="G34" s="37">
        <f t="shared" ref="G34:M34" si="15">IF(G33=0,0,G33/$F33)</f>
        <v>0.66666666666666663</v>
      </c>
      <c r="H34" s="37">
        <f t="shared" si="15"/>
        <v>0.33333333333333331</v>
      </c>
      <c r="I34" s="37">
        <f t="shared" si="15"/>
        <v>0</v>
      </c>
      <c r="J34" s="37">
        <f t="shared" si="15"/>
        <v>1</v>
      </c>
      <c r="K34" s="37">
        <f t="shared" si="15"/>
        <v>0</v>
      </c>
      <c r="L34" s="37">
        <f t="shared" si="15"/>
        <v>0</v>
      </c>
      <c r="M34" s="37">
        <f t="shared" si="15"/>
        <v>0</v>
      </c>
      <c r="N34" s="204"/>
      <c r="O34" s="204"/>
      <c r="P34" s="208"/>
    </row>
    <row r="35" spans="1:16" ht="12" customHeight="1">
      <c r="A35" s="101"/>
      <c r="B35" s="101"/>
      <c r="C35" s="8"/>
      <c r="D35" s="174" t="s">
        <v>399</v>
      </c>
      <c r="E35" s="9"/>
      <c r="F35" s="16">
        <f>IF(SUM(G35:I35)=SUM(J35:M35),SUM(G35:I35),"確認")</f>
        <v>9</v>
      </c>
      <c r="G35" s="16">
        <v>9</v>
      </c>
      <c r="H35" s="16">
        <v>0</v>
      </c>
      <c r="I35" s="16">
        <v>0</v>
      </c>
      <c r="J35" s="16">
        <v>8</v>
      </c>
      <c r="K35" s="16">
        <v>1</v>
      </c>
      <c r="L35" s="16">
        <v>0</v>
      </c>
      <c r="M35" s="16">
        <v>0</v>
      </c>
      <c r="N35" s="205">
        <v>38</v>
      </c>
      <c r="O35" s="205">
        <v>16</v>
      </c>
      <c r="P35" s="209">
        <f>IF(O35=0,0,O35/N35)*100</f>
        <v>42.105263157894733</v>
      </c>
    </row>
    <row r="36" spans="1:16" ht="12" customHeight="1">
      <c r="A36" s="101"/>
      <c r="B36" s="101"/>
      <c r="C36" s="6"/>
      <c r="D36" s="175"/>
      <c r="E36" s="7"/>
      <c r="F36" s="36">
        <f>SUM(G36:I36)</f>
        <v>1</v>
      </c>
      <c r="G36" s="37">
        <f t="shared" ref="G36:M36" si="16">IF(G35=0,0,G35/$F35)</f>
        <v>1</v>
      </c>
      <c r="H36" s="37">
        <f t="shared" si="16"/>
        <v>0</v>
      </c>
      <c r="I36" s="37">
        <f t="shared" si="16"/>
        <v>0</v>
      </c>
      <c r="J36" s="37">
        <f t="shared" si="16"/>
        <v>0.88888888888888884</v>
      </c>
      <c r="K36" s="37">
        <f t="shared" si="16"/>
        <v>0.1111111111111111</v>
      </c>
      <c r="L36" s="37">
        <f t="shared" si="16"/>
        <v>0</v>
      </c>
      <c r="M36" s="37">
        <f t="shared" si="16"/>
        <v>0</v>
      </c>
      <c r="N36" s="204"/>
      <c r="O36" s="206"/>
      <c r="P36" s="210"/>
    </row>
    <row r="37" spans="1:16" ht="12" customHeight="1">
      <c r="A37" s="101"/>
      <c r="B37" s="101"/>
      <c r="C37" s="8"/>
      <c r="D37" s="174" t="s">
        <v>378</v>
      </c>
      <c r="E37" s="9"/>
      <c r="F37" s="16">
        <f>IF(SUM(G37:I37)=SUM(J37:M37),SUM(G37:I37),"確認")</f>
        <v>0</v>
      </c>
      <c r="G37" s="16">
        <v>0</v>
      </c>
      <c r="H37" s="16">
        <v>0</v>
      </c>
      <c r="I37" s="16">
        <v>0</v>
      </c>
      <c r="J37" s="16">
        <v>0</v>
      </c>
      <c r="K37" s="16">
        <v>0</v>
      </c>
      <c r="L37" s="16">
        <v>0</v>
      </c>
      <c r="M37" s="16">
        <v>0</v>
      </c>
      <c r="N37" s="203">
        <v>0</v>
      </c>
      <c r="O37" s="203">
        <v>0</v>
      </c>
      <c r="P37" s="207">
        <f>IF(O37=0,0,O37/N37)*100</f>
        <v>0</v>
      </c>
    </row>
    <row r="38" spans="1:16" ht="12" customHeight="1">
      <c r="A38" s="101"/>
      <c r="B38" s="101"/>
      <c r="C38" s="6"/>
      <c r="D38" s="175"/>
      <c r="E38" s="7"/>
      <c r="F38" s="36">
        <f>SUM(G38:I38)</f>
        <v>0</v>
      </c>
      <c r="G38" s="37">
        <f t="shared" ref="G38:M38" si="17">IF(G37=0,0,G37/$F37)</f>
        <v>0</v>
      </c>
      <c r="H38" s="37">
        <f t="shared" si="17"/>
        <v>0</v>
      </c>
      <c r="I38" s="37">
        <f t="shared" si="17"/>
        <v>0</v>
      </c>
      <c r="J38" s="37">
        <f t="shared" si="17"/>
        <v>0</v>
      </c>
      <c r="K38" s="37">
        <f t="shared" si="17"/>
        <v>0</v>
      </c>
      <c r="L38" s="37">
        <f t="shared" si="17"/>
        <v>0</v>
      </c>
      <c r="M38" s="37">
        <f t="shared" si="17"/>
        <v>0</v>
      </c>
      <c r="N38" s="204"/>
      <c r="O38" s="204"/>
      <c r="P38" s="208"/>
    </row>
    <row r="39" spans="1:16" ht="12" customHeight="1">
      <c r="A39" s="101"/>
      <c r="B39" s="101"/>
      <c r="C39" s="8"/>
      <c r="D39" s="174" t="s">
        <v>379</v>
      </c>
      <c r="E39" s="9"/>
      <c r="F39" s="16">
        <f>IF(SUM(G39:I39)=SUM(J39:M39),SUM(G39:I39),"確認")</f>
        <v>5</v>
      </c>
      <c r="G39" s="16">
        <v>2</v>
      </c>
      <c r="H39" s="16">
        <v>3</v>
      </c>
      <c r="I39" s="16">
        <v>0</v>
      </c>
      <c r="J39" s="16">
        <v>3</v>
      </c>
      <c r="K39" s="16">
        <v>1</v>
      </c>
      <c r="L39" s="16">
        <v>0</v>
      </c>
      <c r="M39" s="16">
        <v>1</v>
      </c>
      <c r="N39" s="203">
        <v>25</v>
      </c>
      <c r="O39" s="203">
        <v>9</v>
      </c>
      <c r="P39" s="207">
        <f>IF(O39=0,0,O39/N39)*100</f>
        <v>36</v>
      </c>
    </row>
    <row r="40" spans="1:16" ht="12" customHeight="1">
      <c r="A40" s="101"/>
      <c r="B40" s="101"/>
      <c r="C40" s="6"/>
      <c r="D40" s="175"/>
      <c r="E40" s="7"/>
      <c r="F40" s="36">
        <f>SUM(G40:I40)</f>
        <v>1</v>
      </c>
      <c r="G40" s="37">
        <f t="shared" ref="G40:M40" si="18">IF(G39=0,0,G39/$F39)</f>
        <v>0.4</v>
      </c>
      <c r="H40" s="37">
        <f t="shared" si="18"/>
        <v>0.6</v>
      </c>
      <c r="I40" s="37">
        <f t="shared" si="18"/>
        <v>0</v>
      </c>
      <c r="J40" s="37">
        <f t="shared" si="18"/>
        <v>0.6</v>
      </c>
      <c r="K40" s="37">
        <f t="shared" si="18"/>
        <v>0.2</v>
      </c>
      <c r="L40" s="37">
        <f t="shared" si="18"/>
        <v>0</v>
      </c>
      <c r="M40" s="37">
        <f t="shared" si="18"/>
        <v>0.2</v>
      </c>
      <c r="N40" s="204"/>
      <c r="O40" s="204"/>
      <c r="P40" s="208"/>
    </row>
    <row r="41" spans="1:16" ht="12" customHeight="1">
      <c r="A41" s="101"/>
      <c r="B41" s="101"/>
      <c r="C41" s="8"/>
      <c r="D41" s="174" t="s">
        <v>380</v>
      </c>
      <c r="E41" s="9"/>
      <c r="F41" s="16">
        <f>IF(SUM(G41:I41)=SUM(J41:M41),SUM(G41:I41),"確認")</f>
        <v>0</v>
      </c>
      <c r="G41" s="16">
        <v>0</v>
      </c>
      <c r="H41" s="16">
        <v>0</v>
      </c>
      <c r="I41" s="16">
        <v>0</v>
      </c>
      <c r="J41" s="16">
        <v>0</v>
      </c>
      <c r="K41" s="16">
        <v>0</v>
      </c>
      <c r="L41" s="16">
        <v>0</v>
      </c>
      <c r="M41" s="16">
        <v>0</v>
      </c>
      <c r="N41" s="203">
        <v>0</v>
      </c>
      <c r="O41" s="203">
        <v>0</v>
      </c>
      <c r="P41" s="207">
        <f>IF(O41=0,0,O41/N41)*100</f>
        <v>0</v>
      </c>
    </row>
    <row r="42" spans="1:16" ht="12" customHeight="1">
      <c r="A42" s="101"/>
      <c r="B42" s="101"/>
      <c r="C42" s="6"/>
      <c r="D42" s="175"/>
      <c r="E42" s="7"/>
      <c r="F42" s="36">
        <f>SUM(G42:I42)</f>
        <v>0</v>
      </c>
      <c r="G42" s="37">
        <f t="shared" ref="G42:M42" si="19">IF(G41=0,0,G41/$F41)</f>
        <v>0</v>
      </c>
      <c r="H42" s="37">
        <f t="shared" si="19"/>
        <v>0</v>
      </c>
      <c r="I42" s="37">
        <f t="shared" si="19"/>
        <v>0</v>
      </c>
      <c r="J42" s="37">
        <f t="shared" si="19"/>
        <v>0</v>
      </c>
      <c r="K42" s="37">
        <f t="shared" si="19"/>
        <v>0</v>
      </c>
      <c r="L42" s="37">
        <f t="shared" si="19"/>
        <v>0</v>
      </c>
      <c r="M42" s="37">
        <f t="shared" si="19"/>
        <v>0</v>
      </c>
      <c r="N42" s="204"/>
      <c r="O42" s="204"/>
      <c r="P42" s="208"/>
    </row>
    <row r="43" spans="1:16" ht="12" customHeight="1">
      <c r="A43" s="101"/>
      <c r="B43" s="101"/>
      <c r="C43" s="8"/>
      <c r="D43" s="176" t="s">
        <v>89</v>
      </c>
      <c r="E43" s="9"/>
      <c r="F43" s="16">
        <f>IF(SUM(G43:I43)=SUM(J43:M43),SUM(G43:I43),"確認")</f>
        <v>3</v>
      </c>
      <c r="G43" s="16">
        <v>3</v>
      </c>
      <c r="H43" s="16">
        <v>0</v>
      </c>
      <c r="I43" s="16">
        <v>0</v>
      </c>
      <c r="J43" s="16">
        <v>3</v>
      </c>
      <c r="K43" s="16">
        <v>0</v>
      </c>
      <c r="L43" s="16">
        <v>0</v>
      </c>
      <c r="M43" s="16">
        <v>0</v>
      </c>
      <c r="N43" s="203">
        <v>6</v>
      </c>
      <c r="O43" s="203">
        <v>6</v>
      </c>
      <c r="P43" s="207">
        <f>IF(O43=0,0,O43/N43)*100</f>
        <v>100</v>
      </c>
    </row>
    <row r="44" spans="1:16" ht="12" customHeight="1">
      <c r="A44" s="101"/>
      <c r="B44" s="101"/>
      <c r="C44" s="6"/>
      <c r="D44" s="175"/>
      <c r="E44" s="7"/>
      <c r="F44" s="36">
        <f>SUM(G44:I44)</f>
        <v>1</v>
      </c>
      <c r="G44" s="37">
        <f t="shared" ref="G44:M44" si="20">IF(G43=0,0,G43/$F43)</f>
        <v>1</v>
      </c>
      <c r="H44" s="37">
        <f t="shared" si="20"/>
        <v>0</v>
      </c>
      <c r="I44" s="37">
        <f t="shared" si="20"/>
        <v>0</v>
      </c>
      <c r="J44" s="37">
        <f t="shared" si="20"/>
        <v>1</v>
      </c>
      <c r="K44" s="37">
        <f t="shared" si="20"/>
        <v>0</v>
      </c>
      <c r="L44" s="37">
        <f t="shared" si="20"/>
        <v>0</v>
      </c>
      <c r="M44" s="37">
        <f t="shared" si="20"/>
        <v>0</v>
      </c>
      <c r="N44" s="204"/>
      <c r="O44" s="204"/>
      <c r="P44" s="208"/>
    </row>
    <row r="45" spans="1:16" ht="12" customHeight="1">
      <c r="A45" s="101"/>
      <c r="B45" s="101"/>
      <c r="C45" s="8"/>
      <c r="D45" s="174" t="s">
        <v>381</v>
      </c>
      <c r="E45" s="9"/>
      <c r="F45" s="16">
        <f>IF(SUM(G45:I45)=SUM(J45:M45),SUM(G45:I45),"確認")</f>
        <v>4</v>
      </c>
      <c r="G45" s="16">
        <v>3</v>
      </c>
      <c r="H45" s="16">
        <v>1</v>
      </c>
      <c r="I45" s="16">
        <v>0</v>
      </c>
      <c r="J45" s="16">
        <v>4</v>
      </c>
      <c r="K45" s="16">
        <v>0</v>
      </c>
      <c r="L45" s="16">
        <v>0</v>
      </c>
      <c r="M45" s="16">
        <v>0</v>
      </c>
      <c r="N45" s="203">
        <v>11</v>
      </c>
      <c r="O45" s="203">
        <v>2</v>
      </c>
      <c r="P45" s="207">
        <f>IF(O45=0,0,O45/N45)*100</f>
        <v>18.181818181818183</v>
      </c>
    </row>
    <row r="46" spans="1:16" ht="12" customHeight="1">
      <c r="A46" s="101"/>
      <c r="B46" s="101"/>
      <c r="C46" s="6"/>
      <c r="D46" s="175"/>
      <c r="E46" s="7"/>
      <c r="F46" s="36">
        <f>SUM(G46:I46)</f>
        <v>1</v>
      </c>
      <c r="G46" s="37">
        <f t="shared" ref="G46:M46" si="21">IF(G45=0,0,G45/$F45)</f>
        <v>0.75</v>
      </c>
      <c r="H46" s="37">
        <f t="shared" si="21"/>
        <v>0.25</v>
      </c>
      <c r="I46" s="37">
        <f t="shared" si="21"/>
        <v>0</v>
      </c>
      <c r="J46" s="37">
        <f t="shared" si="21"/>
        <v>1</v>
      </c>
      <c r="K46" s="37">
        <f t="shared" si="21"/>
        <v>0</v>
      </c>
      <c r="L46" s="37">
        <f t="shared" si="21"/>
        <v>0</v>
      </c>
      <c r="M46" s="37">
        <f t="shared" si="21"/>
        <v>0</v>
      </c>
      <c r="N46" s="204"/>
      <c r="O46" s="204"/>
      <c r="P46" s="208"/>
    </row>
    <row r="47" spans="1:16" ht="12" customHeight="1">
      <c r="A47" s="101"/>
      <c r="B47" s="101"/>
      <c r="C47" s="8"/>
      <c r="D47" s="176" t="s">
        <v>382</v>
      </c>
      <c r="E47" s="9"/>
      <c r="F47" s="16">
        <f>IF(SUM(G47:I47)=SUM(J47:M47),SUM(G47:I47),"確認")</f>
        <v>1</v>
      </c>
      <c r="G47" s="16">
        <v>1</v>
      </c>
      <c r="H47" s="16">
        <v>0</v>
      </c>
      <c r="I47" s="16">
        <v>0</v>
      </c>
      <c r="J47" s="16">
        <v>1</v>
      </c>
      <c r="K47" s="16">
        <v>0</v>
      </c>
      <c r="L47" s="16">
        <v>0</v>
      </c>
      <c r="M47" s="16">
        <v>0</v>
      </c>
      <c r="N47" s="203">
        <v>3</v>
      </c>
      <c r="O47" s="203">
        <v>0</v>
      </c>
      <c r="P47" s="207">
        <f>IF(O47=0,0,O47/N47)*100</f>
        <v>0</v>
      </c>
    </row>
    <row r="48" spans="1:16" ht="12" customHeight="1">
      <c r="A48" s="101"/>
      <c r="B48" s="101"/>
      <c r="C48" s="6"/>
      <c r="D48" s="175"/>
      <c r="E48" s="7"/>
      <c r="F48" s="36">
        <f>SUM(G48:I48)</f>
        <v>1</v>
      </c>
      <c r="G48" s="37">
        <f t="shared" ref="G48:M48" si="22">IF(G47=0,0,G47/$F47)</f>
        <v>1</v>
      </c>
      <c r="H48" s="37">
        <f t="shared" si="22"/>
        <v>0</v>
      </c>
      <c r="I48" s="37">
        <f t="shared" si="22"/>
        <v>0</v>
      </c>
      <c r="J48" s="37">
        <f t="shared" si="22"/>
        <v>1</v>
      </c>
      <c r="K48" s="37">
        <f t="shared" si="22"/>
        <v>0</v>
      </c>
      <c r="L48" s="37">
        <f t="shared" si="22"/>
        <v>0</v>
      </c>
      <c r="M48" s="37">
        <f t="shared" si="22"/>
        <v>0</v>
      </c>
      <c r="N48" s="204"/>
      <c r="O48" s="204"/>
      <c r="P48" s="208"/>
    </row>
    <row r="49" spans="1:16" ht="12" customHeight="1">
      <c r="A49" s="101"/>
      <c r="B49" s="101"/>
      <c r="C49" s="8"/>
      <c r="D49" s="174" t="s">
        <v>383</v>
      </c>
      <c r="E49" s="9"/>
      <c r="F49" s="16">
        <f>IF(SUM(G49:I49)=SUM(J49:M49),SUM(G49:I49),"確認")</f>
        <v>2</v>
      </c>
      <c r="G49" s="16">
        <v>1</v>
      </c>
      <c r="H49" s="16">
        <v>1</v>
      </c>
      <c r="I49" s="16">
        <v>0</v>
      </c>
      <c r="J49" s="16">
        <v>2</v>
      </c>
      <c r="K49" s="16">
        <v>0</v>
      </c>
      <c r="L49" s="16">
        <v>0</v>
      </c>
      <c r="M49" s="16">
        <v>0</v>
      </c>
      <c r="N49" s="203">
        <v>4</v>
      </c>
      <c r="O49" s="203">
        <v>4</v>
      </c>
      <c r="P49" s="207">
        <f>IF(O49=0,0,O49/N49)*100</f>
        <v>100</v>
      </c>
    </row>
    <row r="50" spans="1:16" ht="12" customHeight="1">
      <c r="A50" s="101"/>
      <c r="B50" s="101"/>
      <c r="C50" s="6"/>
      <c r="D50" s="175"/>
      <c r="E50" s="7"/>
      <c r="F50" s="36">
        <f>SUM(G50:I50)</f>
        <v>1</v>
      </c>
      <c r="G50" s="37">
        <f t="shared" ref="G50:M50" si="23">IF(G49=0,0,G49/$F49)</f>
        <v>0.5</v>
      </c>
      <c r="H50" s="37">
        <f t="shared" si="23"/>
        <v>0.5</v>
      </c>
      <c r="I50" s="37">
        <f t="shared" si="23"/>
        <v>0</v>
      </c>
      <c r="J50" s="37">
        <f t="shared" si="23"/>
        <v>1</v>
      </c>
      <c r="K50" s="37">
        <f t="shared" si="23"/>
        <v>0</v>
      </c>
      <c r="L50" s="37">
        <f t="shared" si="23"/>
        <v>0</v>
      </c>
      <c r="M50" s="37">
        <f t="shared" si="23"/>
        <v>0</v>
      </c>
      <c r="N50" s="204"/>
      <c r="O50" s="204"/>
      <c r="P50" s="208"/>
    </row>
    <row r="51" spans="1:16" ht="12" customHeight="1">
      <c r="A51" s="101"/>
      <c r="B51" s="101"/>
      <c r="C51" s="8"/>
      <c r="D51" s="174" t="s">
        <v>384</v>
      </c>
      <c r="E51" s="9"/>
      <c r="F51" s="16">
        <f>IF(SUM(G51:I51)=SUM(J51:M51),SUM(G51:I51),"確認")</f>
        <v>7</v>
      </c>
      <c r="G51" s="16">
        <v>5</v>
      </c>
      <c r="H51" s="16">
        <v>2</v>
      </c>
      <c r="I51" s="16">
        <v>0</v>
      </c>
      <c r="J51" s="16">
        <v>5</v>
      </c>
      <c r="K51" s="16">
        <v>0</v>
      </c>
      <c r="L51" s="16">
        <v>0</v>
      </c>
      <c r="M51" s="16">
        <v>2</v>
      </c>
      <c r="N51" s="203">
        <v>8</v>
      </c>
      <c r="O51" s="203">
        <v>7</v>
      </c>
      <c r="P51" s="207">
        <f>IF(O51=0,0,O51/N51)*100</f>
        <v>87.5</v>
      </c>
    </row>
    <row r="52" spans="1:16" ht="12" customHeight="1">
      <c r="A52" s="101"/>
      <c r="B52" s="101"/>
      <c r="C52" s="6"/>
      <c r="D52" s="175"/>
      <c r="E52" s="7"/>
      <c r="F52" s="36">
        <f>SUM(G52:I52)</f>
        <v>1</v>
      </c>
      <c r="G52" s="37">
        <f t="shared" ref="G52:M52" si="24">IF(G51=0,0,G51/$F51)</f>
        <v>0.7142857142857143</v>
      </c>
      <c r="H52" s="37">
        <f t="shared" si="24"/>
        <v>0.2857142857142857</v>
      </c>
      <c r="I52" s="37">
        <f t="shared" si="24"/>
        <v>0</v>
      </c>
      <c r="J52" s="37">
        <f t="shared" si="24"/>
        <v>0.7142857142857143</v>
      </c>
      <c r="K52" s="37">
        <f t="shared" si="24"/>
        <v>0</v>
      </c>
      <c r="L52" s="37">
        <f t="shared" si="24"/>
        <v>0</v>
      </c>
      <c r="M52" s="37">
        <f t="shared" si="24"/>
        <v>0.2857142857142857</v>
      </c>
      <c r="N52" s="204"/>
      <c r="O52" s="204"/>
      <c r="P52" s="208"/>
    </row>
    <row r="53" spans="1:16" ht="12" customHeight="1">
      <c r="A53" s="101"/>
      <c r="B53" s="101"/>
      <c r="C53" s="8"/>
      <c r="D53" s="174" t="s">
        <v>385</v>
      </c>
      <c r="E53" s="9"/>
      <c r="F53" s="16">
        <f>IF(SUM(G53:I53)=SUM(J53:M53),SUM(G53:I53),"確認")</f>
        <v>3</v>
      </c>
      <c r="G53" s="16">
        <v>2</v>
      </c>
      <c r="H53" s="16">
        <v>1</v>
      </c>
      <c r="I53" s="16">
        <v>0</v>
      </c>
      <c r="J53" s="16">
        <v>3</v>
      </c>
      <c r="K53" s="16">
        <v>0</v>
      </c>
      <c r="L53" s="16">
        <v>0</v>
      </c>
      <c r="M53" s="16">
        <v>0</v>
      </c>
      <c r="N53" s="205">
        <v>23</v>
      </c>
      <c r="O53" s="205">
        <v>20</v>
      </c>
      <c r="P53" s="209">
        <f>IF(O53=0,0,O53/N53)*100</f>
        <v>86.956521739130437</v>
      </c>
    </row>
    <row r="54" spans="1:16" ht="12" customHeight="1">
      <c r="A54" s="101"/>
      <c r="B54" s="101"/>
      <c r="C54" s="6"/>
      <c r="D54" s="175"/>
      <c r="E54" s="7"/>
      <c r="F54" s="36">
        <f>SUM(G54:I54)</f>
        <v>1</v>
      </c>
      <c r="G54" s="37">
        <f t="shared" ref="G54:M54" si="25">IF(G53=0,0,G53/$F53)</f>
        <v>0.66666666666666663</v>
      </c>
      <c r="H54" s="37">
        <f t="shared" si="25"/>
        <v>0.33333333333333331</v>
      </c>
      <c r="I54" s="37">
        <f t="shared" si="25"/>
        <v>0</v>
      </c>
      <c r="J54" s="37">
        <f t="shared" si="25"/>
        <v>1</v>
      </c>
      <c r="K54" s="37">
        <f t="shared" si="25"/>
        <v>0</v>
      </c>
      <c r="L54" s="37">
        <f t="shared" si="25"/>
        <v>0</v>
      </c>
      <c r="M54" s="37">
        <f t="shared" si="25"/>
        <v>0</v>
      </c>
      <c r="N54" s="204"/>
      <c r="O54" s="204"/>
      <c r="P54" s="210"/>
    </row>
    <row r="55" spans="1:16" ht="12" customHeight="1">
      <c r="A55" s="101"/>
      <c r="B55" s="101"/>
      <c r="C55" s="8"/>
      <c r="D55" s="174" t="s">
        <v>386</v>
      </c>
      <c r="E55" s="9"/>
      <c r="F55" s="16">
        <f>IF(SUM(G55:I55)=SUM(J55:M55),SUM(G55:I55),"確認")</f>
        <v>21</v>
      </c>
      <c r="G55" s="16">
        <v>19</v>
      </c>
      <c r="H55" s="16">
        <v>2</v>
      </c>
      <c r="I55" s="16">
        <v>0</v>
      </c>
      <c r="J55" s="16">
        <v>17</v>
      </c>
      <c r="K55" s="16">
        <v>1</v>
      </c>
      <c r="L55" s="16">
        <v>1</v>
      </c>
      <c r="M55" s="16">
        <v>2</v>
      </c>
      <c r="N55" s="203">
        <v>45</v>
      </c>
      <c r="O55" s="203">
        <v>34</v>
      </c>
      <c r="P55" s="207">
        <f>IF(O55=0,0,O55/N55)*100</f>
        <v>75.555555555555557</v>
      </c>
    </row>
    <row r="56" spans="1:16" ht="12" customHeight="1">
      <c r="A56" s="101"/>
      <c r="B56" s="101"/>
      <c r="C56" s="6"/>
      <c r="D56" s="175"/>
      <c r="E56" s="7"/>
      <c r="F56" s="36">
        <f>SUM(G56:I56)</f>
        <v>1</v>
      </c>
      <c r="G56" s="37">
        <f t="shared" ref="G56:M56" si="26">IF(G55=0,0,G55/$F55)</f>
        <v>0.90476190476190477</v>
      </c>
      <c r="H56" s="37">
        <f t="shared" si="26"/>
        <v>9.5238095238095233E-2</v>
      </c>
      <c r="I56" s="37">
        <f t="shared" si="26"/>
        <v>0</v>
      </c>
      <c r="J56" s="37">
        <f t="shared" si="26"/>
        <v>0.80952380952380953</v>
      </c>
      <c r="K56" s="37">
        <f t="shared" si="26"/>
        <v>4.7619047619047616E-2</v>
      </c>
      <c r="L56" s="37">
        <f t="shared" si="26"/>
        <v>4.7619047619047616E-2</v>
      </c>
      <c r="M56" s="37">
        <f t="shared" si="26"/>
        <v>9.5238095238095233E-2</v>
      </c>
      <c r="N56" s="204"/>
      <c r="O56" s="204"/>
      <c r="P56" s="208"/>
    </row>
    <row r="57" spans="1:16" ht="12" customHeight="1">
      <c r="A57" s="101"/>
      <c r="B57" s="101"/>
      <c r="C57" s="8"/>
      <c r="D57" s="174" t="s">
        <v>387</v>
      </c>
      <c r="E57" s="9"/>
      <c r="F57" s="16">
        <f>IF(SUM(G57:I57)=SUM(J57:M57),SUM(G57:I57),"確認")</f>
        <v>7</v>
      </c>
      <c r="G57" s="16">
        <v>7</v>
      </c>
      <c r="H57" s="16">
        <v>0</v>
      </c>
      <c r="I57" s="16">
        <v>0</v>
      </c>
      <c r="J57" s="16">
        <v>5</v>
      </c>
      <c r="K57" s="16">
        <v>1</v>
      </c>
      <c r="L57" s="16">
        <v>0</v>
      </c>
      <c r="M57" s="16">
        <v>1</v>
      </c>
      <c r="N57" s="203">
        <v>65</v>
      </c>
      <c r="O57" s="203">
        <v>11</v>
      </c>
      <c r="P57" s="207">
        <f>IF(O57=0,0,O57/N57)*100</f>
        <v>16.923076923076923</v>
      </c>
    </row>
    <row r="58" spans="1:16" ht="12" customHeight="1">
      <c r="A58" s="101"/>
      <c r="B58" s="101"/>
      <c r="C58" s="6"/>
      <c r="D58" s="175"/>
      <c r="E58" s="7"/>
      <c r="F58" s="36">
        <f>SUM(G58:I58)</f>
        <v>1</v>
      </c>
      <c r="G58" s="37">
        <f t="shared" ref="G58:M58" si="27">IF(G57=0,0,G57/$F57)</f>
        <v>1</v>
      </c>
      <c r="H58" s="37">
        <f t="shared" si="27"/>
        <v>0</v>
      </c>
      <c r="I58" s="37">
        <f t="shared" si="27"/>
        <v>0</v>
      </c>
      <c r="J58" s="37">
        <f t="shared" si="27"/>
        <v>0.7142857142857143</v>
      </c>
      <c r="K58" s="37">
        <f t="shared" si="27"/>
        <v>0.14285714285714285</v>
      </c>
      <c r="L58" s="37">
        <f t="shared" si="27"/>
        <v>0</v>
      </c>
      <c r="M58" s="37">
        <f t="shared" si="27"/>
        <v>0.14285714285714285</v>
      </c>
      <c r="N58" s="204"/>
      <c r="O58" s="204"/>
      <c r="P58" s="208"/>
    </row>
    <row r="59" spans="1:16" ht="12.75" customHeight="1">
      <c r="A59" s="101"/>
      <c r="B59" s="101"/>
      <c r="C59" s="8"/>
      <c r="D59" s="174" t="s">
        <v>388</v>
      </c>
      <c r="E59" s="9"/>
      <c r="F59" s="16">
        <f>IF(SUM(G59:I59)=SUM(J59:M59),SUM(G59:I59),"確認")</f>
        <v>19</v>
      </c>
      <c r="G59" s="16">
        <v>15</v>
      </c>
      <c r="H59" s="16">
        <v>4</v>
      </c>
      <c r="I59" s="16">
        <v>0</v>
      </c>
      <c r="J59" s="16">
        <v>13</v>
      </c>
      <c r="K59" s="16">
        <v>4</v>
      </c>
      <c r="L59" s="16">
        <v>0</v>
      </c>
      <c r="M59" s="16">
        <v>2</v>
      </c>
      <c r="N59" s="203">
        <v>86</v>
      </c>
      <c r="O59" s="203">
        <v>70</v>
      </c>
      <c r="P59" s="207">
        <f>IF(O59=0,0,O59/N59)*100</f>
        <v>81.395348837209298</v>
      </c>
    </row>
    <row r="60" spans="1:16" ht="12.75" customHeight="1">
      <c r="A60" s="101"/>
      <c r="B60" s="101"/>
      <c r="C60" s="6"/>
      <c r="D60" s="175"/>
      <c r="E60" s="7"/>
      <c r="F60" s="36">
        <f>SUM(G60:I60)</f>
        <v>1</v>
      </c>
      <c r="G60" s="37">
        <f t="shared" ref="G60:M60" si="28">IF(G59=0,0,G59/$F59)</f>
        <v>0.78947368421052633</v>
      </c>
      <c r="H60" s="37">
        <f t="shared" si="28"/>
        <v>0.21052631578947367</v>
      </c>
      <c r="I60" s="37">
        <f t="shared" si="28"/>
        <v>0</v>
      </c>
      <c r="J60" s="37">
        <f t="shared" si="28"/>
        <v>0.68421052631578949</v>
      </c>
      <c r="K60" s="37">
        <f t="shared" si="28"/>
        <v>0.21052631578947367</v>
      </c>
      <c r="L60" s="37">
        <f t="shared" si="28"/>
        <v>0</v>
      </c>
      <c r="M60" s="37">
        <f t="shared" si="28"/>
        <v>0.10526315789473684</v>
      </c>
      <c r="N60" s="204"/>
      <c r="O60" s="204"/>
      <c r="P60" s="208"/>
    </row>
    <row r="61" spans="1:16" ht="12" customHeight="1">
      <c r="A61" s="101"/>
      <c r="B61" s="101"/>
      <c r="C61" s="8"/>
      <c r="D61" s="174" t="s">
        <v>97</v>
      </c>
      <c r="E61" s="9"/>
      <c r="F61" s="16">
        <f>IF(SUM(G61:I61)=SUM(J61:M61),SUM(G61:I61),"確認")</f>
        <v>8</v>
      </c>
      <c r="G61" s="16">
        <v>6</v>
      </c>
      <c r="H61" s="16">
        <v>2</v>
      </c>
      <c r="I61" s="16">
        <v>0</v>
      </c>
      <c r="J61" s="16">
        <v>6</v>
      </c>
      <c r="K61" s="16">
        <v>1</v>
      </c>
      <c r="L61" s="16">
        <v>0</v>
      </c>
      <c r="M61" s="16">
        <v>1</v>
      </c>
      <c r="N61" s="203">
        <v>25</v>
      </c>
      <c r="O61" s="203">
        <v>22</v>
      </c>
      <c r="P61" s="207">
        <f>IF(O61=0,0,O61/N61)*100</f>
        <v>88</v>
      </c>
    </row>
    <row r="62" spans="1:16" ht="12" customHeight="1">
      <c r="A62" s="101"/>
      <c r="B62" s="101"/>
      <c r="C62" s="6"/>
      <c r="D62" s="175"/>
      <c r="E62" s="7"/>
      <c r="F62" s="36">
        <f>SUM(G62:I62)</f>
        <v>1</v>
      </c>
      <c r="G62" s="37">
        <f t="shared" ref="G62:M62" si="29">IF(G61=0,0,G61/$F61)</f>
        <v>0.75</v>
      </c>
      <c r="H62" s="37">
        <f t="shared" si="29"/>
        <v>0.25</v>
      </c>
      <c r="I62" s="37">
        <f t="shared" si="29"/>
        <v>0</v>
      </c>
      <c r="J62" s="37">
        <f t="shared" si="29"/>
        <v>0.75</v>
      </c>
      <c r="K62" s="37">
        <f t="shared" si="29"/>
        <v>0.125</v>
      </c>
      <c r="L62" s="37">
        <f t="shared" si="29"/>
        <v>0</v>
      </c>
      <c r="M62" s="37">
        <f t="shared" si="29"/>
        <v>0.125</v>
      </c>
      <c r="N62" s="204"/>
      <c r="O62" s="204"/>
      <c r="P62" s="208"/>
    </row>
    <row r="63" spans="1:16" ht="12" customHeight="1">
      <c r="A63" s="101"/>
      <c r="B63" s="101"/>
      <c r="C63" s="8"/>
      <c r="D63" s="174" t="s">
        <v>389</v>
      </c>
      <c r="E63" s="9"/>
      <c r="F63" s="16">
        <f>IF(SUM(G63:I63)=SUM(J63:M63),SUM(G63:I63),"確認")</f>
        <v>7</v>
      </c>
      <c r="G63" s="16">
        <v>7</v>
      </c>
      <c r="H63" s="16">
        <v>0</v>
      </c>
      <c r="I63" s="16">
        <v>0</v>
      </c>
      <c r="J63" s="16">
        <v>4</v>
      </c>
      <c r="K63" s="16">
        <v>2</v>
      </c>
      <c r="L63" s="16">
        <v>0</v>
      </c>
      <c r="M63" s="16">
        <v>1</v>
      </c>
      <c r="N63" s="203">
        <v>31</v>
      </c>
      <c r="O63" s="203">
        <v>23</v>
      </c>
      <c r="P63" s="207">
        <f>IF(O63=0,0,O63/N63)*100</f>
        <v>74.193548387096769</v>
      </c>
    </row>
    <row r="64" spans="1:16" ht="12" customHeight="1">
      <c r="A64" s="101"/>
      <c r="B64" s="101"/>
      <c r="C64" s="6"/>
      <c r="D64" s="175"/>
      <c r="E64" s="7"/>
      <c r="F64" s="36">
        <f>SUM(G64:I64)</f>
        <v>1</v>
      </c>
      <c r="G64" s="37">
        <f t="shared" ref="G64:M64" si="30">IF(G63=0,0,G63/$F63)</f>
        <v>1</v>
      </c>
      <c r="H64" s="37">
        <f t="shared" si="30"/>
        <v>0</v>
      </c>
      <c r="I64" s="37">
        <f t="shared" si="30"/>
        <v>0</v>
      </c>
      <c r="J64" s="37">
        <f t="shared" si="30"/>
        <v>0.5714285714285714</v>
      </c>
      <c r="K64" s="37">
        <f t="shared" si="30"/>
        <v>0.2857142857142857</v>
      </c>
      <c r="L64" s="37">
        <f t="shared" si="30"/>
        <v>0</v>
      </c>
      <c r="M64" s="37">
        <f t="shared" si="30"/>
        <v>0.14285714285714285</v>
      </c>
      <c r="N64" s="204"/>
      <c r="O64" s="204"/>
      <c r="P64" s="208"/>
    </row>
    <row r="65" spans="1:16" ht="12" customHeight="1">
      <c r="A65" s="101"/>
      <c r="B65" s="101"/>
      <c r="C65" s="8"/>
      <c r="D65" s="174" t="s">
        <v>390</v>
      </c>
      <c r="E65" s="9"/>
      <c r="F65" s="16">
        <f>IF(SUM(G65:I65)=SUM(J65:M65),SUM(G65:I65),"確認")</f>
        <v>10</v>
      </c>
      <c r="G65" s="16">
        <v>9</v>
      </c>
      <c r="H65" s="16">
        <v>1</v>
      </c>
      <c r="I65" s="16">
        <v>0</v>
      </c>
      <c r="J65" s="16">
        <v>9</v>
      </c>
      <c r="K65" s="16">
        <v>1</v>
      </c>
      <c r="L65" s="16">
        <v>0</v>
      </c>
      <c r="M65" s="16">
        <v>0</v>
      </c>
      <c r="N65" s="205">
        <v>30</v>
      </c>
      <c r="O65" s="205">
        <v>25</v>
      </c>
      <c r="P65" s="209">
        <f>IF(O65=0,0,O65/N65)*100</f>
        <v>83.333333333333343</v>
      </c>
    </row>
    <row r="66" spans="1:16" ht="12" customHeight="1">
      <c r="A66" s="101"/>
      <c r="B66" s="101"/>
      <c r="C66" s="6"/>
      <c r="D66" s="175"/>
      <c r="E66" s="7"/>
      <c r="F66" s="36">
        <f>SUM(G66:I66)</f>
        <v>1</v>
      </c>
      <c r="G66" s="37">
        <f t="shared" ref="G66:M66" si="31">IF(G65=0,0,G65/$F65)</f>
        <v>0.9</v>
      </c>
      <c r="H66" s="37">
        <f t="shared" si="31"/>
        <v>0.1</v>
      </c>
      <c r="I66" s="37">
        <f t="shared" si="31"/>
        <v>0</v>
      </c>
      <c r="J66" s="37">
        <f t="shared" si="31"/>
        <v>0.9</v>
      </c>
      <c r="K66" s="37">
        <f t="shared" si="31"/>
        <v>0.1</v>
      </c>
      <c r="L66" s="37">
        <f t="shared" si="31"/>
        <v>0</v>
      </c>
      <c r="M66" s="37">
        <f t="shared" si="31"/>
        <v>0</v>
      </c>
      <c r="N66" s="204"/>
      <c r="O66" s="204"/>
      <c r="P66" s="210"/>
    </row>
    <row r="67" spans="1:16" ht="12" customHeight="1">
      <c r="A67" s="101"/>
      <c r="B67" s="101"/>
      <c r="C67" s="8"/>
      <c r="D67" s="174" t="s">
        <v>391</v>
      </c>
      <c r="E67" s="9"/>
      <c r="F67" s="16">
        <f>IF(SUM(G67:I67)=SUM(J67:M67),SUM(G67:I67),"確認")</f>
        <v>2</v>
      </c>
      <c r="G67" s="16">
        <v>2</v>
      </c>
      <c r="H67" s="16">
        <v>0</v>
      </c>
      <c r="I67" s="16">
        <v>0</v>
      </c>
      <c r="J67" s="16">
        <v>1</v>
      </c>
      <c r="K67" s="16">
        <v>1</v>
      </c>
      <c r="L67" s="16">
        <v>0</v>
      </c>
      <c r="M67" s="16">
        <v>0</v>
      </c>
      <c r="N67" s="203">
        <v>3</v>
      </c>
      <c r="O67" s="203">
        <v>3</v>
      </c>
      <c r="P67" s="207">
        <f>IF(O67=0,0,O67/N67)*100</f>
        <v>100</v>
      </c>
    </row>
    <row r="68" spans="1:16" ht="12" customHeight="1">
      <c r="A68" s="101"/>
      <c r="B68" s="102"/>
      <c r="C68" s="6"/>
      <c r="D68" s="175"/>
      <c r="E68" s="7"/>
      <c r="F68" s="36">
        <f>SUM(G68:I68)</f>
        <v>1</v>
      </c>
      <c r="G68" s="37">
        <f t="shared" ref="G68:M68" si="32">IF(G67=0,0,G67/$F67)</f>
        <v>1</v>
      </c>
      <c r="H68" s="37">
        <f t="shared" si="32"/>
        <v>0</v>
      </c>
      <c r="I68" s="37">
        <f t="shared" si="32"/>
        <v>0</v>
      </c>
      <c r="J68" s="37">
        <f t="shared" si="32"/>
        <v>0.5</v>
      </c>
      <c r="K68" s="37">
        <f t="shared" si="32"/>
        <v>0.5</v>
      </c>
      <c r="L68" s="37">
        <f t="shared" si="32"/>
        <v>0</v>
      </c>
      <c r="M68" s="37">
        <f t="shared" si="32"/>
        <v>0</v>
      </c>
      <c r="N68" s="204"/>
      <c r="O68" s="204"/>
      <c r="P68" s="208"/>
    </row>
    <row r="69" spans="1:16" ht="12" customHeight="1">
      <c r="A69" s="101"/>
      <c r="B69" s="100" t="s">
        <v>63</v>
      </c>
      <c r="C69" s="8"/>
      <c r="D69" s="174" t="s">
        <v>56</v>
      </c>
      <c r="E69" s="9"/>
      <c r="F69" s="16">
        <f>IF(SUM(G69:I69)=SUM(J69:M69),SUM(G69:I69),"確認")</f>
        <v>313</v>
      </c>
      <c r="G69" s="16">
        <f>SUM(G71,G73,G75,G77,G79,G81,G83,G85,G87,G89,G91,G93,G95,G97,G99)</f>
        <v>258</v>
      </c>
      <c r="H69" s="16">
        <f t="shared" ref="H69:M69" si="33">SUM(H71,H73,H75,H77,H79,H81,H83,H85,H87,H89,H91,H93,H95,H97,H99)</f>
        <v>37</v>
      </c>
      <c r="I69" s="16">
        <f t="shared" si="33"/>
        <v>18</v>
      </c>
      <c r="J69" s="16">
        <f t="shared" si="33"/>
        <v>244</v>
      </c>
      <c r="K69" s="16">
        <f t="shared" si="33"/>
        <v>25</v>
      </c>
      <c r="L69" s="16">
        <f t="shared" si="33"/>
        <v>5</v>
      </c>
      <c r="M69" s="16">
        <f t="shared" si="33"/>
        <v>39</v>
      </c>
      <c r="N69" s="203">
        <v>456</v>
      </c>
      <c r="O69" s="203">
        <v>232</v>
      </c>
      <c r="P69" s="207">
        <f>IF(O69=0,0,O69/N69)*100</f>
        <v>50.877192982456144</v>
      </c>
    </row>
    <row r="70" spans="1:16" ht="12" customHeight="1">
      <c r="A70" s="101"/>
      <c r="B70" s="101"/>
      <c r="C70" s="6"/>
      <c r="D70" s="175"/>
      <c r="E70" s="7"/>
      <c r="F70" s="36">
        <f>SUM(G70:I70)</f>
        <v>1</v>
      </c>
      <c r="G70" s="37">
        <f t="shared" ref="G70:M70" si="34">IF(G69=0,0,G69/$F69)</f>
        <v>0.82428115015974446</v>
      </c>
      <c r="H70" s="37">
        <f t="shared" si="34"/>
        <v>0.1182108626198083</v>
      </c>
      <c r="I70" s="37">
        <f t="shared" si="34"/>
        <v>5.7507987220447282E-2</v>
      </c>
      <c r="J70" s="37">
        <f t="shared" si="34"/>
        <v>0.7795527156549521</v>
      </c>
      <c r="K70" s="37">
        <f t="shared" si="34"/>
        <v>7.9872204472843447E-2</v>
      </c>
      <c r="L70" s="37">
        <f t="shared" si="34"/>
        <v>1.5974440894568689E-2</v>
      </c>
      <c r="M70" s="37">
        <f t="shared" si="34"/>
        <v>0.12460063897763578</v>
      </c>
      <c r="N70" s="204"/>
      <c r="O70" s="204"/>
      <c r="P70" s="208"/>
    </row>
    <row r="71" spans="1:16" ht="12" customHeight="1">
      <c r="A71" s="101"/>
      <c r="B71" s="101"/>
      <c r="C71" s="8"/>
      <c r="D71" s="174" t="s">
        <v>109</v>
      </c>
      <c r="E71" s="9"/>
      <c r="F71" s="16">
        <f>IF(SUM(G71:I71)=SUM(J71:M71),SUM(G71:I71),"確認")</f>
        <v>1</v>
      </c>
      <c r="G71" s="16">
        <v>1</v>
      </c>
      <c r="H71" s="16">
        <v>0</v>
      </c>
      <c r="I71" s="16">
        <v>0</v>
      </c>
      <c r="J71" s="16">
        <v>1</v>
      </c>
      <c r="K71" s="16">
        <v>0</v>
      </c>
      <c r="L71" s="16">
        <v>0</v>
      </c>
      <c r="M71" s="16">
        <v>0</v>
      </c>
      <c r="N71" s="203">
        <v>0</v>
      </c>
      <c r="O71" s="203">
        <v>0</v>
      </c>
      <c r="P71" s="207">
        <f>IF(O71=0,0,O71/N71)*100</f>
        <v>0</v>
      </c>
    </row>
    <row r="72" spans="1:16" ht="12" customHeight="1">
      <c r="A72" s="101"/>
      <c r="B72" s="101"/>
      <c r="C72" s="6"/>
      <c r="D72" s="175"/>
      <c r="E72" s="7"/>
      <c r="F72" s="36">
        <f>SUM(G72:I72)</f>
        <v>1</v>
      </c>
      <c r="G72" s="37">
        <f t="shared" ref="G72:M72" si="35">IF(G71=0,0,G71/$F71)</f>
        <v>1</v>
      </c>
      <c r="H72" s="37">
        <f t="shared" si="35"/>
        <v>0</v>
      </c>
      <c r="I72" s="37">
        <f t="shared" si="35"/>
        <v>0</v>
      </c>
      <c r="J72" s="37">
        <f t="shared" si="35"/>
        <v>1</v>
      </c>
      <c r="K72" s="37">
        <f t="shared" si="35"/>
        <v>0</v>
      </c>
      <c r="L72" s="37">
        <f t="shared" si="35"/>
        <v>0</v>
      </c>
      <c r="M72" s="37">
        <f t="shared" si="35"/>
        <v>0</v>
      </c>
      <c r="N72" s="204"/>
      <c r="O72" s="204"/>
      <c r="P72" s="208"/>
    </row>
    <row r="73" spans="1:16" ht="12" customHeight="1">
      <c r="A73" s="101"/>
      <c r="B73" s="101"/>
      <c r="C73" s="8"/>
      <c r="D73" s="174" t="s">
        <v>58</v>
      </c>
      <c r="E73" s="9"/>
      <c r="F73" s="16">
        <f>IF(SUM(G73:I73)=SUM(J73:M73),SUM(G73:I73),"確認")</f>
        <v>23</v>
      </c>
      <c r="G73" s="16">
        <v>18</v>
      </c>
      <c r="H73" s="16">
        <v>4</v>
      </c>
      <c r="I73" s="16">
        <v>1</v>
      </c>
      <c r="J73" s="16">
        <v>22</v>
      </c>
      <c r="K73" s="16">
        <v>0</v>
      </c>
      <c r="L73" s="16">
        <v>0</v>
      </c>
      <c r="M73" s="16">
        <v>1</v>
      </c>
      <c r="N73" s="203">
        <v>59</v>
      </c>
      <c r="O73" s="203">
        <v>24</v>
      </c>
      <c r="P73" s="207">
        <f>IF(O73=0,0,O73/N73)*100</f>
        <v>40.677966101694921</v>
      </c>
    </row>
    <row r="74" spans="1:16" ht="12" customHeight="1">
      <c r="A74" s="101"/>
      <c r="B74" s="101"/>
      <c r="C74" s="6"/>
      <c r="D74" s="175"/>
      <c r="E74" s="7"/>
      <c r="F74" s="36">
        <f>SUM(G74:I74)</f>
        <v>1</v>
      </c>
      <c r="G74" s="37">
        <f t="shared" ref="G74:M74" si="36">IF(G73=0,0,G73/$F73)</f>
        <v>0.78260869565217395</v>
      </c>
      <c r="H74" s="37">
        <f t="shared" si="36"/>
        <v>0.17391304347826086</v>
      </c>
      <c r="I74" s="37">
        <f t="shared" si="36"/>
        <v>4.3478260869565216E-2</v>
      </c>
      <c r="J74" s="37">
        <f t="shared" si="36"/>
        <v>0.95652173913043481</v>
      </c>
      <c r="K74" s="37">
        <f t="shared" si="36"/>
        <v>0</v>
      </c>
      <c r="L74" s="37">
        <f t="shared" si="36"/>
        <v>0</v>
      </c>
      <c r="M74" s="37">
        <f t="shared" si="36"/>
        <v>4.3478260869565216E-2</v>
      </c>
      <c r="N74" s="204"/>
      <c r="O74" s="204"/>
      <c r="P74" s="208"/>
    </row>
    <row r="75" spans="1:16" ht="12" customHeight="1">
      <c r="A75" s="101"/>
      <c r="B75" s="101"/>
      <c r="C75" s="8"/>
      <c r="D75" s="174" t="s">
        <v>99</v>
      </c>
      <c r="E75" s="9"/>
      <c r="F75" s="16">
        <f>IF(SUM(G75:I75)=SUM(J75:M75),SUM(G75:I75),"確認")</f>
        <v>13</v>
      </c>
      <c r="G75" s="16">
        <v>13</v>
      </c>
      <c r="H75" s="16">
        <v>0</v>
      </c>
      <c r="I75" s="16">
        <v>0</v>
      </c>
      <c r="J75" s="16">
        <v>3</v>
      </c>
      <c r="K75" s="16">
        <v>9</v>
      </c>
      <c r="L75" s="16">
        <v>0</v>
      </c>
      <c r="M75" s="16">
        <v>1</v>
      </c>
      <c r="N75" s="205">
        <v>19</v>
      </c>
      <c r="O75" s="205">
        <v>18</v>
      </c>
      <c r="P75" s="209">
        <f>IF(O75=0,0,O75/N75)*100</f>
        <v>94.73684210526315</v>
      </c>
    </row>
    <row r="76" spans="1:16" ht="12" customHeight="1">
      <c r="A76" s="101"/>
      <c r="B76" s="101"/>
      <c r="C76" s="6"/>
      <c r="D76" s="175"/>
      <c r="E76" s="7"/>
      <c r="F76" s="36">
        <f>SUM(G76:I76)</f>
        <v>1</v>
      </c>
      <c r="G76" s="37">
        <f t="shared" ref="G76:M76" si="37">IF(G75=0,0,G75/$F75)</f>
        <v>1</v>
      </c>
      <c r="H76" s="37">
        <f t="shared" si="37"/>
        <v>0</v>
      </c>
      <c r="I76" s="37">
        <f t="shared" si="37"/>
        <v>0</v>
      </c>
      <c r="J76" s="37">
        <f t="shared" si="37"/>
        <v>0.23076923076923078</v>
      </c>
      <c r="K76" s="37">
        <f t="shared" si="37"/>
        <v>0.69230769230769229</v>
      </c>
      <c r="L76" s="37">
        <f t="shared" si="37"/>
        <v>0</v>
      </c>
      <c r="M76" s="37">
        <f t="shared" si="37"/>
        <v>7.6923076923076927E-2</v>
      </c>
      <c r="N76" s="204"/>
      <c r="O76" s="204"/>
      <c r="P76" s="210"/>
    </row>
    <row r="77" spans="1:16" ht="12" customHeight="1">
      <c r="A77" s="101"/>
      <c r="B77" s="101"/>
      <c r="C77" s="8"/>
      <c r="D77" s="174" t="s">
        <v>59</v>
      </c>
      <c r="E77" s="9"/>
      <c r="F77" s="16">
        <f>IF(SUM(G77:I77)=SUM(J77:M77),SUM(G77:I77),"確認")</f>
        <v>5</v>
      </c>
      <c r="G77" s="16">
        <v>5</v>
      </c>
      <c r="H77" s="16">
        <v>0</v>
      </c>
      <c r="I77" s="16">
        <v>0</v>
      </c>
      <c r="J77" s="16">
        <v>2</v>
      </c>
      <c r="K77" s="16">
        <v>3</v>
      </c>
      <c r="L77" s="16">
        <v>0</v>
      </c>
      <c r="M77" s="16">
        <v>0</v>
      </c>
      <c r="N77" s="203">
        <v>11</v>
      </c>
      <c r="O77" s="203">
        <v>5</v>
      </c>
      <c r="P77" s="207">
        <f>IF(O77=0,0,O77/N77)*100</f>
        <v>45.454545454545453</v>
      </c>
    </row>
    <row r="78" spans="1:16" ht="12" customHeight="1">
      <c r="A78" s="101"/>
      <c r="B78" s="101"/>
      <c r="C78" s="6"/>
      <c r="D78" s="175"/>
      <c r="E78" s="7"/>
      <c r="F78" s="36">
        <f>SUM(G78:I78)</f>
        <v>1</v>
      </c>
      <c r="G78" s="37">
        <f t="shared" ref="G78:M78" si="38">IF(G77=0,0,G77/$F77)</f>
        <v>1</v>
      </c>
      <c r="H78" s="37">
        <f t="shared" si="38"/>
        <v>0</v>
      </c>
      <c r="I78" s="37">
        <f t="shared" si="38"/>
        <v>0</v>
      </c>
      <c r="J78" s="37">
        <f t="shared" si="38"/>
        <v>0.4</v>
      </c>
      <c r="K78" s="37">
        <f t="shared" si="38"/>
        <v>0.6</v>
      </c>
      <c r="L78" s="37">
        <f t="shared" si="38"/>
        <v>0</v>
      </c>
      <c r="M78" s="37">
        <f t="shared" si="38"/>
        <v>0</v>
      </c>
      <c r="N78" s="204"/>
      <c r="O78" s="204"/>
      <c r="P78" s="208"/>
    </row>
    <row r="79" spans="1:16" ht="12" customHeight="1">
      <c r="A79" s="101"/>
      <c r="B79" s="101"/>
      <c r="C79" s="8"/>
      <c r="D79" s="174" t="s">
        <v>100</v>
      </c>
      <c r="E79" s="9"/>
      <c r="F79" s="16">
        <f>IF(SUM(G79:I79)=SUM(J79:M79),SUM(G79:I79),"確認")</f>
        <v>19</v>
      </c>
      <c r="G79" s="16">
        <v>13</v>
      </c>
      <c r="H79" s="16">
        <v>4</v>
      </c>
      <c r="I79" s="16">
        <v>2</v>
      </c>
      <c r="J79" s="16">
        <v>14</v>
      </c>
      <c r="K79" s="16">
        <v>0</v>
      </c>
      <c r="L79" s="16">
        <v>0</v>
      </c>
      <c r="M79" s="16">
        <v>5</v>
      </c>
      <c r="N79" s="203">
        <v>34</v>
      </c>
      <c r="O79" s="203">
        <v>14</v>
      </c>
      <c r="P79" s="207">
        <f>IF(O79=0,0,O79/N79)*100</f>
        <v>41.17647058823529</v>
      </c>
    </row>
    <row r="80" spans="1:16" ht="12" customHeight="1">
      <c r="A80" s="101"/>
      <c r="B80" s="101"/>
      <c r="C80" s="6"/>
      <c r="D80" s="175"/>
      <c r="E80" s="7"/>
      <c r="F80" s="36">
        <f>SUM(G80:I80)</f>
        <v>1</v>
      </c>
      <c r="G80" s="37">
        <f t="shared" ref="G80:M80" si="39">IF(G79=0,0,G79/$F79)</f>
        <v>0.68421052631578949</v>
      </c>
      <c r="H80" s="37">
        <f t="shared" si="39"/>
        <v>0.21052631578947367</v>
      </c>
      <c r="I80" s="37">
        <f t="shared" si="39"/>
        <v>0.10526315789473684</v>
      </c>
      <c r="J80" s="37">
        <f t="shared" si="39"/>
        <v>0.73684210526315785</v>
      </c>
      <c r="K80" s="37">
        <f t="shared" si="39"/>
        <v>0</v>
      </c>
      <c r="L80" s="37">
        <f t="shared" si="39"/>
        <v>0</v>
      </c>
      <c r="M80" s="37">
        <f t="shared" si="39"/>
        <v>0.26315789473684209</v>
      </c>
      <c r="N80" s="204"/>
      <c r="O80" s="204"/>
      <c r="P80" s="208"/>
    </row>
    <row r="81" spans="1:16" ht="12" customHeight="1">
      <c r="A81" s="101"/>
      <c r="B81" s="101"/>
      <c r="C81" s="8"/>
      <c r="D81" s="174" t="s">
        <v>101</v>
      </c>
      <c r="E81" s="9"/>
      <c r="F81" s="16">
        <f>IF(SUM(G81:I81)=SUM(J81:M81),SUM(G81:I81),"確認")</f>
        <v>67</v>
      </c>
      <c r="G81" s="16">
        <v>52</v>
      </c>
      <c r="H81" s="16">
        <v>12</v>
      </c>
      <c r="I81" s="16">
        <v>3</v>
      </c>
      <c r="J81" s="16">
        <v>55</v>
      </c>
      <c r="K81" s="16">
        <v>3</v>
      </c>
      <c r="L81" s="16">
        <v>4</v>
      </c>
      <c r="M81" s="16">
        <v>5</v>
      </c>
      <c r="N81" s="203">
        <v>82</v>
      </c>
      <c r="O81" s="203">
        <v>28</v>
      </c>
      <c r="P81" s="207">
        <f>IF(O81=0,0,O81/N81)*100</f>
        <v>34.146341463414636</v>
      </c>
    </row>
    <row r="82" spans="1:16" ht="12" customHeight="1">
      <c r="A82" s="101"/>
      <c r="B82" s="101"/>
      <c r="C82" s="6"/>
      <c r="D82" s="175"/>
      <c r="E82" s="7"/>
      <c r="F82" s="36">
        <f>SUM(G82:I82)</f>
        <v>1</v>
      </c>
      <c r="G82" s="37">
        <f t="shared" ref="G82:M82" si="40">IF(G81=0,0,G81/$F81)</f>
        <v>0.77611940298507465</v>
      </c>
      <c r="H82" s="37">
        <f t="shared" si="40"/>
        <v>0.17910447761194029</v>
      </c>
      <c r="I82" s="37">
        <f t="shared" si="40"/>
        <v>4.4776119402985072E-2</v>
      </c>
      <c r="J82" s="37">
        <f t="shared" si="40"/>
        <v>0.82089552238805974</v>
      </c>
      <c r="K82" s="37">
        <f t="shared" si="40"/>
        <v>4.4776119402985072E-2</v>
      </c>
      <c r="L82" s="37">
        <f t="shared" si="40"/>
        <v>5.9701492537313432E-2</v>
      </c>
      <c r="M82" s="37">
        <f t="shared" si="40"/>
        <v>7.4626865671641784E-2</v>
      </c>
      <c r="N82" s="204"/>
      <c r="O82" s="204"/>
      <c r="P82" s="208"/>
    </row>
    <row r="83" spans="1:16" ht="12" customHeight="1">
      <c r="A83" s="101"/>
      <c r="B83" s="101"/>
      <c r="C83" s="8"/>
      <c r="D83" s="174" t="s">
        <v>102</v>
      </c>
      <c r="E83" s="9"/>
      <c r="F83" s="16">
        <f>IF(SUM(G83:I83)=SUM(J83:M83),SUM(G83:I83),"確認")</f>
        <v>16</v>
      </c>
      <c r="G83" s="16">
        <v>16</v>
      </c>
      <c r="H83" s="16">
        <v>0</v>
      </c>
      <c r="I83" s="16">
        <v>0</v>
      </c>
      <c r="J83" s="16">
        <v>13</v>
      </c>
      <c r="K83" s="16">
        <v>2</v>
      </c>
      <c r="L83" s="16">
        <v>0</v>
      </c>
      <c r="M83" s="16">
        <v>1</v>
      </c>
      <c r="N83" s="203">
        <v>29</v>
      </c>
      <c r="O83" s="203">
        <v>6</v>
      </c>
      <c r="P83" s="207">
        <f>IF(O83=0,0,O83/N83)*100</f>
        <v>20.689655172413794</v>
      </c>
    </row>
    <row r="84" spans="1:16" ht="12" customHeight="1">
      <c r="A84" s="101"/>
      <c r="B84" s="101"/>
      <c r="C84" s="6"/>
      <c r="D84" s="175"/>
      <c r="E84" s="7"/>
      <c r="F84" s="36">
        <f>SUM(G84:I84)</f>
        <v>1</v>
      </c>
      <c r="G84" s="37">
        <f t="shared" ref="G84:M84" si="41">IF(G83=0,0,G83/$F83)</f>
        <v>1</v>
      </c>
      <c r="H84" s="37">
        <f t="shared" si="41"/>
        <v>0</v>
      </c>
      <c r="I84" s="37">
        <f t="shared" si="41"/>
        <v>0</v>
      </c>
      <c r="J84" s="37">
        <f t="shared" si="41"/>
        <v>0.8125</v>
      </c>
      <c r="K84" s="37">
        <f t="shared" si="41"/>
        <v>0.125</v>
      </c>
      <c r="L84" s="37">
        <f t="shared" si="41"/>
        <v>0</v>
      </c>
      <c r="M84" s="37">
        <f t="shared" si="41"/>
        <v>6.25E-2</v>
      </c>
      <c r="N84" s="204"/>
      <c r="O84" s="204"/>
      <c r="P84" s="208"/>
    </row>
    <row r="85" spans="1:16" ht="12" customHeight="1">
      <c r="A85" s="101"/>
      <c r="B85" s="101"/>
      <c r="C85" s="8"/>
      <c r="D85" s="174" t="s">
        <v>103</v>
      </c>
      <c r="E85" s="9"/>
      <c r="F85" s="16">
        <f>IF(SUM(G85:I85)=SUM(J85:M85),SUM(G85:I85),"確認")</f>
        <v>5</v>
      </c>
      <c r="G85" s="16">
        <v>5</v>
      </c>
      <c r="H85" s="16">
        <v>0</v>
      </c>
      <c r="I85" s="16">
        <v>0</v>
      </c>
      <c r="J85" s="16">
        <v>4</v>
      </c>
      <c r="K85" s="16">
        <v>0</v>
      </c>
      <c r="L85" s="16">
        <v>0</v>
      </c>
      <c r="M85" s="16">
        <v>1</v>
      </c>
      <c r="N85" s="203">
        <v>4</v>
      </c>
      <c r="O85" s="203">
        <v>0</v>
      </c>
      <c r="P85" s="207">
        <f>IF(O85=0,0,O85/N85)*100</f>
        <v>0</v>
      </c>
    </row>
    <row r="86" spans="1:16" ht="12" customHeight="1">
      <c r="A86" s="101"/>
      <c r="B86" s="101"/>
      <c r="C86" s="6"/>
      <c r="D86" s="175"/>
      <c r="E86" s="7"/>
      <c r="F86" s="36">
        <f>SUM(G86:I86)</f>
        <v>1</v>
      </c>
      <c r="G86" s="37">
        <f t="shared" ref="G86:M86" si="42">IF(G85=0,0,G85/$F85)</f>
        <v>1</v>
      </c>
      <c r="H86" s="37">
        <f t="shared" si="42"/>
        <v>0</v>
      </c>
      <c r="I86" s="37">
        <f t="shared" si="42"/>
        <v>0</v>
      </c>
      <c r="J86" s="37">
        <f t="shared" si="42"/>
        <v>0.8</v>
      </c>
      <c r="K86" s="37">
        <f t="shared" si="42"/>
        <v>0</v>
      </c>
      <c r="L86" s="37">
        <f t="shared" si="42"/>
        <v>0</v>
      </c>
      <c r="M86" s="37">
        <f t="shared" si="42"/>
        <v>0.2</v>
      </c>
      <c r="N86" s="204"/>
      <c r="O86" s="204"/>
      <c r="P86" s="208"/>
    </row>
    <row r="87" spans="1:16" ht="13.5" customHeight="1">
      <c r="A87" s="101"/>
      <c r="B87" s="101"/>
      <c r="C87" s="8"/>
      <c r="D87" s="176" t="s">
        <v>110</v>
      </c>
      <c r="E87" s="9"/>
      <c r="F87" s="16">
        <f>IF(SUM(G87:I87)=SUM(J87:M87),SUM(G87:I87),"確認")</f>
        <v>6</v>
      </c>
      <c r="G87" s="16">
        <v>4</v>
      </c>
      <c r="H87" s="16">
        <v>0</v>
      </c>
      <c r="I87" s="16">
        <v>2</v>
      </c>
      <c r="J87" s="16">
        <v>4</v>
      </c>
      <c r="K87" s="16">
        <v>0</v>
      </c>
      <c r="L87" s="16">
        <v>0</v>
      </c>
      <c r="M87" s="16">
        <v>2</v>
      </c>
      <c r="N87" s="203">
        <v>1</v>
      </c>
      <c r="O87" s="203">
        <v>0</v>
      </c>
      <c r="P87" s="207">
        <f>IF(O87=0,0,O87/N87)*100</f>
        <v>0</v>
      </c>
    </row>
    <row r="88" spans="1:16" ht="13.5" customHeight="1">
      <c r="A88" s="101"/>
      <c r="B88" s="101"/>
      <c r="C88" s="6"/>
      <c r="D88" s="175"/>
      <c r="E88" s="7"/>
      <c r="F88" s="36">
        <f>SUM(G88:I88)</f>
        <v>1</v>
      </c>
      <c r="G88" s="37">
        <f t="shared" ref="G88:M88" si="43">IF(G87=0,0,G87/$F87)</f>
        <v>0.66666666666666663</v>
      </c>
      <c r="H88" s="37">
        <f t="shared" si="43"/>
        <v>0</v>
      </c>
      <c r="I88" s="37">
        <f t="shared" si="43"/>
        <v>0.33333333333333331</v>
      </c>
      <c r="J88" s="37">
        <f t="shared" si="43"/>
        <v>0.66666666666666663</v>
      </c>
      <c r="K88" s="37">
        <f t="shared" si="43"/>
        <v>0</v>
      </c>
      <c r="L88" s="37">
        <f t="shared" si="43"/>
        <v>0</v>
      </c>
      <c r="M88" s="37">
        <f t="shared" si="43"/>
        <v>0.33333333333333331</v>
      </c>
      <c r="N88" s="204"/>
      <c r="O88" s="204"/>
      <c r="P88" s="208"/>
    </row>
    <row r="89" spans="1:16" ht="12" customHeight="1">
      <c r="A89" s="101"/>
      <c r="B89" s="101"/>
      <c r="C89" s="8"/>
      <c r="D89" s="174" t="s">
        <v>105</v>
      </c>
      <c r="E89" s="9"/>
      <c r="F89" s="16">
        <f>IF(SUM(G89:I89)=SUM(J89:M89),SUM(G89:I89),"確認")</f>
        <v>13</v>
      </c>
      <c r="G89" s="16">
        <v>8</v>
      </c>
      <c r="H89" s="16">
        <v>5</v>
      </c>
      <c r="I89" s="16">
        <v>0</v>
      </c>
      <c r="J89" s="16">
        <v>11</v>
      </c>
      <c r="K89" s="16">
        <v>0</v>
      </c>
      <c r="L89" s="16">
        <v>0</v>
      </c>
      <c r="M89" s="16">
        <v>2</v>
      </c>
      <c r="N89" s="203">
        <v>7</v>
      </c>
      <c r="O89" s="203">
        <v>0</v>
      </c>
      <c r="P89" s="207">
        <f>IF(O89=0,0,O89/N89)*100</f>
        <v>0</v>
      </c>
    </row>
    <row r="90" spans="1:16" ht="12" customHeight="1">
      <c r="A90" s="101"/>
      <c r="B90" s="101"/>
      <c r="C90" s="6"/>
      <c r="D90" s="175"/>
      <c r="E90" s="7"/>
      <c r="F90" s="36">
        <f>SUM(G90:I90)</f>
        <v>1</v>
      </c>
      <c r="G90" s="37">
        <f t="shared" ref="G90:M90" si="44">IF(G89=0,0,G89/$F89)</f>
        <v>0.61538461538461542</v>
      </c>
      <c r="H90" s="37">
        <f t="shared" si="44"/>
        <v>0.38461538461538464</v>
      </c>
      <c r="I90" s="37">
        <f t="shared" si="44"/>
        <v>0</v>
      </c>
      <c r="J90" s="37">
        <f t="shared" si="44"/>
        <v>0.84615384615384615</v>
      </c>
      <c r="K90" s="37">
        <f t="shared" si="44"/>
        <v>0</v>
      </c>
      <c r="L90" s="37">
        <f t="shared" si="44"/>
        <v>0</v>
      </c>
      <c r="M90" s="37">
        <f t="shared" si="44"/>
        <v>0.15384615384615385</v>
      </c>
      <c r="N90" s="204"/>
      <c r="O90" s="204"/>
      <c r="P90" s="208"/>
    </row>
    <row r="91" spans="1:16" ht="12" customHeight="1">
      <c r="A91" s="101"/>
      <c r="B91" s="101"/>
      <c r="C91" s="8"/>
      <c r="D91" s="174" t="s">
        <v>106</v>
      </c>
      <c r="E91" s="9"/>
      <c r="F91" s="16">
        <f>IF(SUM(G91:I91)=SUM(J91:M91),SUM(G91:I91),"確認")</f>
        <v>8</v>
      </c>
      <c r="G91" s="16">
        <v>5</v>
      </c>
      <c r="H91" s="16">
        <v>2</v>
      </c>
      <c r="I91" s="16">
        <v>1</v>
      </c>
      <c r="J91" s="16">
        <v>6</v>
      </c>
      <c r="K91" s="16">
        <v>0</v>
      </c>
      <c r="L91" s="16">
        <v>0</v>
      </c>
      <c r="M91" s="16">
        <v>2</v>
      </c>
      <c r="N91" s="205">
        <v>2</v>
      </c>
      <c r="O91" s="205">
        <v>0</v>
      </c>
      <c r="P91" s="209">
        <f>IF(O91=0,0,O91/N91)*100</f>
        <v>0</v>
      </c>
    </row>
    <row r="92" spans="1:16" ht="12" customHeight="1">
      <c r="A92" s="101"/>
      <c r="B92" s="101"/>
      <c r="C92" s="6"/>
      <c r="D92" s="175"/>
      <c r="E92" s="7"/>
      <c r="F92" s="36">
        <f>SUM(G92:I92)</f>
        <v>1</v>
      </c>
      <c r="G92" s="37">
        <f t="shared" ref="G92:M92" si="45">IF(G91=0,0,G91/$F91)</f>
        <v>0.625</v>
      </c>
      <c r="H92" s="37">
        <f t="shared" si="45"/>
        <v>0.25</v>
      </c>
      <c r="I92" s="37">
        <f t="shared" si="45"/>
        <v>0.125</v>
      </c>
      <c r="J92" s="37">
        <f t="shared" si="45"/>
        <v>0.75</v>
      </c>
      <c r="K92" s="37">
        <f t="shared" si="45"/>
        <v>0</v>
      </c>
      <c r="L92" s="37">
        <f t="shared" si="45"/>
        <v>0</v>
      </c>
      <c r="M92" s="37">
        <f t="shared" si="45"/>
        <v>0.25</v>
      </c>
      <c r="N92" s="204"/>
      <c r="O92" s="204"/>
      <c r="P92" s="210"/>
    </row>
    <row r="93" spans="1:16" ht="12" customHeight="1">
      <c r="A93" s="101"/>
      <c r="B93" s="101"/>
      <c r="C93" s="8"/>
      <c r="D93" s="174" t="s">
        <v>107</v>
      </c>
      <c r="E93" s="9"/>
      <c r="F93" s="16">
        <f>IF(SUM(G93:I93)=SUM(J93:M93),SUM(G93:I93),"確認")</f>
        <v>24</v>
      </c>
      <c r="G93" s="16">
        <v>19</v>
      </c>
      <c r="H93" s="16">
        <v>2</v>
      </c>
      <c r="I93" s="16">
        <v>3</v>
      </c>
      <c r="J93" s="16">
        <v>19</v>
      </c>
      <c r="K93" s="16">
        <v>0</v>
      </c>
      <c r="L93" s="16">
        <v>0</v>
      </c>
      <c r="M93" s="16">
        <v>5</v>
      </c>
      <c r="N93" s="203">
        <v>21</v>
      </c>
      <c r="O93" s="203">
        <v>10</v>
      </c>
      <c r="P93" s="207">
        <f>IF(O93=0,0,O93/N93)*100</f>
        <v>47.619047619047613</v>
      </c>
    </row>
    <row r="94" spans="1:16" ht="12" customHeight="1">
      <c r="A94" s="101"/>
      <c r="B94" s="101"/>
      <c r="C94" s="6"/>
      <c r="D94" s="175"/>
      <c r="E94" s="7"/>
      <c r="F94" s="36">
        <f>SUM(G94:I94)</f>
        <v>1</v>
      </c>
      <c r="G94" s="37">
        <f t="shared" ref="G94:M94" si="46">IF(G93=0,0,G93/$F93)</f>
        <v>0.79166666666666663</v>
      </c>
      <c r="H94" s="37">
        <f t="shared" si="46"/>
        <v>8.3333333333333329E-2</v>
      </c>
      <c r="I94" s="37">
        <f t="shared" si="46"/>
        <v>0.125</v>
      </c>
      <c r="J94" s="37">
        <f t="shared" si="46"/>
        <v>0.79166666666666663</v>
      </c>
      <c r="K94" s="37">
        <f t="shared" si="46"/>
        <v>0</v>
      </c>
      <c r="L94" s="37">
        <f t="shared" si="46"/>
        <v>0</v>
      </c>
      <c r="M94" s="37">
        <f t="shared" si="46"/>
        <v>0.20833333333333334</v>
      </c>
      <c r="N94" s="204"/>
      <c r="O94" s="204"/>
      <c r="P94" s="208"/>
    </row>
    <row r="95" spans="1:16" ht="12" customHeight="1">
      <c r="A95" s="101"/>
      <c r="B95" s="101"/>
      <c r="C95" s="8"/>
      <c r="D95" s="174" t="s">
        <v>108</v>
      </c>
      <c r="E95" s="9"/>
      <c r="F95" s="16">
        <f>IF(SUM(G95:I95)=SUM(J95:M95),SUM(G95:I95),"確認")</f>
        <v>72</v>
      </c>
      <c r="G95" s="16">
        <v>66</v>
      </c>
      <c r="H95" s="16">
        <v>3</v>
      </c>
      <c r="I95" s="16">
        <v>3</v>
      </c>
      <c r="J95" s="16">
        <v>61</v>
      </c>
      <c r="K95" s="16">
        <v>6</v>
      </c>
      <c r="L95" s="16">
        <v>1</v>
      </c>
      <c r="M95" s="16">
        <v>4</v>
      </c>
      <c r="N95" s="203">
        <v>136</v>
      </c>
      <c r="O95" s="203">
        <v>106</v>
      </c>
      <c r="P95" s="207">
        <f>IF(O95=0,0,O95/N95)*100</f>
        <v>77.941176470588232</v>
      </c>
    </row>
    <row r="96" spans="1:16" ht="12" customHeight="1">
      <c r="A96" s="101"/>
      <c r="B96" s="101"/>
      <c r="C96" s="6"/>
      <c r="D96" s="175"/>
      <c r="E96" s="7"/>
      <c r="F96" s="36">
        <f>SUM(G96:I96)</f>
        <v>0.99999999999999989</v>
      </c>
      <c r="G96" s="37">
        <f t="shared" ref="G96:M96" si="47">IF(G95=0,0,G95/$F95)</f>
        <v>0.91666666666666663</v>
      </c>
      <c r="H96" s="37">
        <f t="shared" si="47"/>
        <v>4.1666666666666664E-2</v>
      </c>
      <c r="I96" s="37">
        <f t="shared" si="47"/>
        <v>4.1666666666666664E-2</v>
      </c>
      <c r="J96" s="37">
        <f t="shared" si="47"/>
        <v>0.84722222222222221</v>
      </c>
      <c r="K96" s="37">
        <f t="shared" si="47"/>
        <v>8.3333333333333329E-2</v>
      </c>
      <c r="L96" s="37">
        <f t="shared" si="47"/>
        <v>1.3888888888888888E-2</v>
      </c>
      <c r="M96" s="37">
        <f t="shared" si="47"/>
        <v>5.5555555555555552E-2</v>
      </c>
      <c r="N96" s="204"/>
      <c r="O96" s="204"/>
      <c r="P96" s="208"/>
    </row>
    <row r="97" spans="1:16" ht="12" customHeight="1">
      <c r="A97" s="101"/>
      <c r="B97" s="101"/>
      <c r="C97" s="8"/>
      <c r="D97" s="174" t="s">
        <v>60</v>
      </c>
      <c r="E97" s="9"/>
      <c r="F97" s="16">
        <f>IF(SUM(G97:I97)=SUM(J97:M97),SUM(G97:I97),"確認")</f>
        <v>17</v>
      </c>
      <c r="G97" s="16">
        <v>14</v>
      </c>
      <c r="H97" s="16">
        <v>1</v>
      </c>
      <c r="I97" s="16">
        <v>2</v>
      </c>
      <c r="J97" s="16">
        <v>9</v>
      </c>
      <c r="K97" s="16">
        <v>1</v>
      </c>
      <c r="L97" s="16">
        <v>0</v>
      </c>
      <c r="M97" s="16">
        <v>7</v>
      </c>
      <c r="N97" s="203">
        <v>18</v>
      </c>
      <c r="O97" s="203">
        <v>1</v>
      </c>
      <c r="P97" s="207">
        <f>IF(O97=0,0,O97/N97)*100</f>
        <v>5.5555555555555554</v>
      </c>
    </row>
    <row r="98" spans="1:16" ht="12" customHeight="1">
      <c r="A98" s="101"/>
      <c r="B98" s="101"/>
      <c r="C98" s="6"/>
      <c r="D98" s="175"/>
      <c r="E98" s="7"/>
      <c r="F98" s="36">
        <f>SUM(G98:I98)</f>
        <v>1</v>
      </c>
      <c r="G98" s="37">
        <f t="shared" ref="G98:M98" si="48">IF(G97=0,0,G97/$F97)</f>
        <v>0.82352941176470584</v>
      </c>
      <c r="H98" s="37">
        <f t="shared" si="48"/>
        <v>5.8823529411764705E-2</v>
      </c>
      <c r="I98" s="37">
        <f t="shared" si="48"/>
        <v>0.11764705882352941</v>
      </c>
      <c r="J98" s="37">
        <f t="shared" si="48"/>
        <v>0.52941176470588236</v>
      </c>
      <c r="K98" s="37">
        <f t="shared" si="48"/>
        <v>5.8823529411764705E-2</v>
      </c>
      <c r="L98" s="37">
        <f t="shared" si="48"/>
        <v>0</v>
      </c>
      <c r="M98" s="37">
        <f t="shared" si="48"/>
        <v>0.41176470588235292</v>
      </c>
      <c r="N98" s="204"/>
      <c r="O98" s="204"/>
      <c r="P98" s="208"/>
    </row>
    <row r="99" spans="1:16" ht="12.75" customHeight="1">
      <c r="A99" s="101"/>
      <c r="B99" s="101"/>
      <c r="C99" s="8"/>
      <c r="D99" s="174" t="s">
        <v>91</v>
      </c>
      <c r="E99" s="9"/>
      <c r="F99" s="16">
        <f>IF(SUM(G99:I99)=SUM(J99:M99),SUM(G99:I99),"確認")</f>
        <v>24</v>
      </c>
      <c r="G99" s="16">
        <v>19</v>
      </c>
      <c r="H99" s="16">
        <v>4</v>
      </c>
      <c r="I99" s="16">
        <v>1</v>
      </c>
      <c r="J99" s="16">
        <v>20</v>
      </c>
      <c r="K99" s="16">
        <v>1</v>
      </c>
      <c r="L99" s="16">
        <v>0</v>
      </c>
      <c r="M99" s="16">
        <v>3</v>
      </c>
      <c r="N99" s="203">
        <v>33</v>
      </c>
      <c r="O99" s="203">
        <v>20</v>
      </c>
      <c r="P99" s="207">
        <f>IF(O99=0,0,O99/N99)*100</f>
        <v>60.606060606060609</v>
      </c>
    </row>
    <row r="100" spans="1:16" ht="12.75" customHeight="1">
      <c r="A100" s="102"/>
      <c r="B100" s="102"/>
      <c r="C100" s="6"/>
      <c r="D100" s="175"/>
      <c r="E100" s="7"/>
      <c r="F100" s="65">
        <f>SUM(G100:I100)</f>
        <v>0.99999999999999989</v>
      </c>
      <c r="G100" s="37">
        <f t="shared" ref="G100:M100" si="49">IF(G99=0,0,G99/$F99)</f>
        <v>0.79166666666666663</v>
      </c>
      <c r="H100" s="37">
        <f t="shared" si="49"/>
        <v>0.16666666666666666</v>
      </c>
      <c r="I100" s="37">
        <f t="shared" si="49"/>
        <v>4.1666666666666664E-2</v>
      </c>
      <c r="J100" s="37">
        <f t="shared" si="49"/>
        <v>0.83333333333333337</v>
      </c>
      <c r="K100" s="37">
        <f t="shared" si="49"/>
        <v>4.1666666666666664E-2</v>
      </c>
      <c r="L100" s="37">
        <f t="shared" si="49"/>
        <v>0</v>
      </c>
      <c r="M100" s="37">
        <f t="shared" si="49"/>
        <v>0.125</v>
      </c>
      <c r="N100" s="204"/>
      <c r="O100" s="204"/>
      <c r="P100" s="208"/>
    </row>
    <row r="101" spans="1:16">
      <c r="N101" s="41"/>
      <c r="O101" s="41"/>
    </row>
  </sheetData>
  <mergeCells count="205">
    <mergeCell ref="P91:P92"/>
    <mergeCell ref="P93:P94"/>
    <mergeCell ref="P99:P100"/>
    <mergeCell ref="P95:P96"/>
    <mergeCell ref="P97:P98"/>
    <mergeCell ref="P85:P86"/>
    <mergeCell ref="P87:P88"/>
    <mergeCell ref="P89:P90"/>
    <mergeCell ref="P79:P80"/>
    <mergeCell ref="P81:P82"/>
    <mergeCell ref="P83:P84"/>
    <mergeCell ref="A3:E6"/>
    <mergeCell ref="F3:F6"/>
    <mergeCell ref="A7:E8"/>
    <mergeCell ref="A9:A18"/>
    <mergeCell ref="B9:E10"/>
    <mergeCell ref="B11:E12"/>
    <mergeCell ref="B13:E14"/>
    <mergeCell ref="B15:E16"/>
    <mergeCell ref="B17:E18"/>
    <mergeCell ref="D43:D44"/>
    <mergeCell ref="D45:D46"/>
    <mergeCell ref="D77:D78"/>
    <mergeCell ref="D79:D80"/>
    <mergeCell ref="D35:D36"/>
    <mergeCell ref="D37:D38"/>
    <mergeCell ref="D39:D40"/>
    <mergeCell ref="D41:D42"/>
    <mergeCell ref="A19:A100"/>
    <mergeCell ref="B19:B68"/>
    <mergeCell ref="D19:D20"/>
    <mergeCell ref="D21:D22"/>
    <mergeCell ref="D23:D24"/>
    <mergeCell ref="D25:D26"/>
    <mergeCell ref="D27:D28"/>
    <mergeCell ref="D29:D30"/>
    <mergeCell ref="D31:D32"/>
    <mergeCell ref="D33:D34"/>
    <mergeCell ref="D67:D68"/>
    <mergeCell ref="D59:D60"/>
    <mergeCell ref="D61:D62"/>
    <mergeCell ref="D63:D64"/>
    <mergeCell ref="D65:D66"/>
    <mergeCell ref="D85:D86"/>
    <mergeCell ref="D87:D88"/>
    <mergeCell ref="D81:D82"/>
    <mergeCell ref="D47:D48"/>
    <mergeCell ref="D49:D50"/>
    <mergeCell ref="D51:D52"/>
    <mergeCell ref="D53:D54"/>
    <mergeCell ref="D55:D56"/>
    <mergeCell ref="D57:D58"/>
    <mergeCell ref="B69:B100"/>
    <mergeCell ref="D69:D70"/>
    <mergeCell ref="D71:D72"/>
    <mergeCell ref="D73:D74"/>
    <mergeCell ref="D75:D76"/>
    <mergeCell ref="D99:D100"/>
    <mergeCell ref="D93:D94"/>
    <mergeCell ref="D95:D96"/>
    <mergeCell ref="D97:D98"/>
    <mergeCell ref="D83:D84"/>
    <mergeCell ref="D89:D90"/>
    <mergeCell ref="D91:D92"/>
    <mergeCell ref="P3:P6"/>
    <mergeCell ref="G3:G6"/>
    <mergeCell ref="H3:H6"/>
    <mergeCell ref="I3:I6"/>
    <mergeCell ref="J3:M3"/>
    <mergeCell ref="J4:J6"/>
    <mergeCell ref="K4:K6"/>
    <mergeCell ref="L4:L6"/>
    <mergeCell ref="M4:M6"/>
    <mergeCell ref="N3:N6"/>
    <mergeCell ref="O3:O6"/>
    <mergeCell ref="P11:P12"/>
    <mergeCell ref="P13:P14"/>
    <mergeCell ref="P7:P8"/>
    <mergeCell ref="P9:P10"/>
    <mergeCell ref="P19:P20"/>
    <mergeCell ref="P21:P22"/>
    <mergeCell ref="P15:P16"/>
    <mergeCell ref="P17:P18"/>
    <mergeCell ref="P27:P28"/>
    <mergeCell ref="P29:P30"/>
    <mergeCell ref="P23:P24"/>
    <mergeCell ref="P25:P26"/>
    <mergeCell ref="P35:P36"/>
    <mergeCell ref="P37:P38"/>
    <mergeCell ref="P31:P32"/>
    <mergeCell ref="P33:P34"/>
    <mergeCell ref="P43:P44"/>
    <mergeCell ref="P45:P46"/>
    <mergeCell ref="P39:P40"/>
    <mergeCell ref="P41:P42"/>
    <mergeCell ref="P51:P52"/>
    <mergeCell ref="P53:P54"/>
    <mergeCell ref="P47:P48"/>
    <mergeCell ref="P49:P50"/>
    <mergeCell ref="P59:P60"/>
    <mergeCell ref="P61:P62"/>
    <mergeCell ref="P55:P56"/>
    <mergeCell ref="P57:P58"/>
    <mergeCell ref="P67:P68"/>
    <mergeCell ref="P69:P70"/>
    <mergeCell ref="P63:P64"/>
    <mergeCell ref="P65:P66"/>
    <mergeCell ref="P75:P76"/>
    <mergeCell ref="P77:P78"/>
    <mergeCell ref="P71:P72"/>
    <mergeCell ref="P73:P74"/>
    <mergeCell ref="N7:N8"/>
    <mergeCell ref="O7:O8"/>
    <mergeCell ref="N9:N10"/>
    <mergeCell ref="O9:O10"/>
    <mergeCell ref="N11:N12"/>
    <mergeCell ref="O11:O12"/>
    <mergeCell ref="N13:N14"/>
    <mergeCell ref="O13:O14"/>
    <mergeCell ref="N15:N16"/>
    <mergeCell ref="O15:O16"/>
    <mergeCell ref="N17:N18"/>
    <mergeCell ref="O17:O18"/>
    <mergeCell ref="N19:N20"/>
    <mergeCell ref="O19:O20"/>
    <mergeCell ref="N21:N22"/>
    <mergeCell ref="O21:O22"/>
    <mergeCell ref="N23:N24"/>
    <mergeCell ref="O23:O24"/>
    <mergeCell ref="N25:N26"/>
    <mergeCell ref="O25:O26"/>
    <mergeCell ref="N27:N28"/>
    <mergeCell ref="O27:O28"/>
    <mergeCell ref="N29:N30"/>
    <mergeCell ref="O29:O30"/>
    <mergeCell ref="N31:N32"/>
    <mergeCell ref="O31:O32"/>
    <mergeCell ref="N33:N34"/>
    <mergeCell ref="O33:O34"/>
    <mergeCell ref="N35:N36"/>
    <mergeCell ref="O35:O36"/>
    <mergeCell ref="N37:N38"/>
    <mergeCell ref="O37:O38"/>
    <mergeCell ref="N39:N40"/>
    <mergeCell ref="O39:O40"/>
    <mergeCell ref="N41:N42"/>
    <mergeCell ref="O41:O42"/>
    <mergeCell ref="N43:N44"/>
    <mergeCell ref="O43:O44"/>
    <mergeCell ref="N45:N46"/>
    <mergeCell ref="O45:O46"/>
    <mergeCell ref="N47:N48"/>
    <mergeCell ref="O47:O48"/>
    <mergeCell ref="N49:N50"/>
    <mergeCell ref="O49:O50"/>
    <mergeCell ref="N51:N52"/>
    <mergeCell ref="O51:O52"/>
    <mergeCell ref="N53:N54"/>
    <mergeCell ref="O53:O54"/>
    <mergeCell ref="N55:N56"/>
    <mergeCell ref="O55:O56"/>
    <mergeCell ref="N57:N58"/>
    <mergeCell ref="O57:O58"/>
    <mergeCell ref="N59:N60"/>
    <mergeCell ref="O59:O60"/>
    <mergeCell ref="N61:N62"/>
    <mergeCell ref="O61:O62"/>
    <mergeCell ref="N63:N64"/>
    <mergeCell ref="O63:O64"/>
    <mergeCell ref="N65:N66"/>
    <mergeCell ref="O65:O66"/>
    <mergeCell ref="N67:N68"/>
    <mergeCell ref="O67:O68"/>
    <mergeCell ref="N69:N70"/>
    <mergeCell ref="O69:O70"/>
    <mergeCell ref="N71:N72"/>
    <mergeCell ref="O71:O72"/>
    <mergeCell ref="N73:N74"/>
    <mergeCell ref="O73:O74"/>
    <mergeCell ref="N75:N76"/>
    <mergeCell ref="O75:O76"/>
    <mergeCell ref="N77:N78"/>
    <mergeCell ref="O77:O78"/>
    <mergeCell ref="N79:N80"/>
    <mergeCell ref="O79:O80"/>
    <mergeCell ref="N81:N82"/>
    <mergeCell ref="O81:O82"/>
    <mergeCell ref="N93:N94"/>
    <mergeCell ref="O93:O94"/>
    <mergeCell ref="N95:N96"/>
    <mergeCell ref="O95:O96"/>
    <mergeCell ref="N97:N98"/>
    <mergeCell ref="O97:O98"/>
    <mergeCell ref="N99:N100"/>
    <mergeCell ref="O99:O100"/>
    <mergeCell ref="N83:N84"/>
    <mergeCell ref="O83:O84"/>
    <mergeCell ref="N85:N86"/>
    <mergeCell ref="O85:O86"/>
    <mergeCell ref="N87:N88"/>
    <mergeCell ref="O87:O88"/>
    <mergeCell ref="N89:N90"/>
    <mergeCell ref="O89:O90"/>
    <mergeCell ref="N91:N92"/>
    <mergeCell ref="O91:O92"/>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F7:P100"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94"/>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2" width="8.625" style="2" customWidth="1"/>
    <col min="13" max="16384" width="9" style="2"/>
  </cols>
  <sheetData>
    <row r="1" spans="1:12" ht="14.25">
      <c r="A1" s="17" t="s">
        <v>411</v>
      </c>
    </row>
    <row r="3" spans="1:12" ht="13.5" customHeight="1">
      <c r="A3" s="112" t="s">
        <v>67</v>
      </c>
      <c r="B3" s="113"/>
      <c r="C3" s="113"/>
      <c r="D3" s="113"/>
      <c r="E3" s="114"/>
      <c r="F3" s="121" t="s">
        <v>66</v>
      </c>
      <c r="G3" s="184" t="s">
        <v>155</v>
      </c>
      <c r="H3" s="184"/>
      <c r="I3" s="152" t="s">
        <v>154</v>
      </c>
      <c r="J3" s="152"/>
      <c r="K3" s="152" t="s">
        <v>153</v>
      </c>
      <c r="L3" s="152"/>
    </row>
    <row r="4" spans="1:12" ht="42" customHeight="1">
      <c r="A4" s="115"/>
      <c r="B4" s="116"/>
      <c r="C4" s="116"/>
      <c r="D4" s="116"/>
      <c r="E4" s="117"/>
      <c r="F4" s="92"/>
      <c r="G4" s="184"/>
      <c r="H4" s="184"/>
      <c r="I4" s="152"/>
      <c r="J4" s="152"/>
      <c r="K4" s="152"/>
      <c r="L4" s="152"/>
    </row>
    <row r="5" spans="1:12" ht="15" customHeight="1">
      <c r="A5" s="115"/>
      <c r="B5" s="116"/>
      <c r="C5" s="116"/>
      <c r="D5" s="116"/>
      <c r="E5" s="117"/>
      <c r="F5" s="99"/>
      <c r="G5" s="95" t="s">
        <v>64</v>
      </c>
      <c r="H5" s="97" t="s">
        <v>65</v>
      </c>
      <c r="I5" s="95" t="s">
        <v>64</v>
      </c>
      <c r="J5" s="97" t="s">
        <v>65</v>
      </c>
      <c r="K5" s="95" t="s">
        <v>64</v>
      </c>
      <c r="L5" s="97" t="s">
        <v>65</v>
      </c>
    </row>
    <row r="6" spans="1:12" ht="15" customHeight="1">
      <c r="A6" s="118"/>
      <c r="B6" s="119"/>
      <c r="C6" s="119"/>
      <c r="D6" s="119"/>
      <c r="E6" s="120"/>
      <c r="F6" s="99"/>
      <c r="G6" s="96"/>
      <c r="H6" s="98"/>
      <c r="I6" s="96"/>
      <c r="J6" s="98"/>
      <c r="K6" s="96"/>
      <c r="L6" s="98"/>
    </row>
    <row r="7" spans="1:12" ht="23.1" customHeight="1">
      <c r="A7" s="109" t="s">
        <v>68</v>
      </c>
      <c r="B7" s="110"/>
      <c r="C7" s="110"/>
      <c r="D7" s="110"/>
      <c r="E7" s="111"/>
      <c r="F7" s="12">
        <f>SUM(G7,I7,K7)</f>
        <v>918</v>
      </c>
      <c r="G7" s="13">
        <f>SUM(G8:G12)</f>
        <v>580</v>
      </c>
      <c r="H7" s="14">
        <f>IF(G7=0,0,G7/$F7*100)</f>
        <v>63.180827886710247</v>
      </c>
      <c r="I7" s="13">
        <f>SUM(I8:I12)</f>
        <v>320</v>
      </c>
      <c r="J7" s="14">
        <f t="shared" ref="J7:J53" si="0">IF(I7=0,0,I7/$F7*100)</f>
        <v>34.858387799564269</v>
      </c>
      <c r="K7" s="13">
        <f>SUM(K8:K12)</f>
        <v>18</v>
      </c>
      <c r="L7" s="14">
        <f t="shared" ref="L7:L42" si="1">IF(K7=0,0,K7/$F7*100)</f>
        <v>1.9607843137254901</v>
      </c>
    </row>
    <row r="8" spans="1:12" ht="23.1" customHeight="1">
      <c r="A8" s="103" t="s">
        <v>55</v>
      </c>
      <c r="B8" s="106" t="s">
        <v>92</v>
      </c>
      <c r="C8" s="107"/>
      <c r="D8" s="107"/>
      <c r="E8" s="108"/>
      <c r="F8" s="12">
        <f t="shared" ref="F8:F53" si="2">SUM(G8,I8,K8)</f>
        <v>310</v>
      </c>
      <c r="G8" s="13">
        <v>96</v>
      </c>
      <c r="H8" s="14">
        <f t="shared" ref="H8:H53" si="3">IF(G8=0,0,G8/$F8*100)</f>
        <v>30.967741935483872</v>
      </c>
      <c r="I8" s="13">
        <v>204</v>
      </c>
      <c r="J8" s="14">
        <f t="shared" si="0"/>
        <v>65.806451612903231</v>
      </c>
      <c r="K8" s="13">
        <v>10</v>
      </c>
      <c r="L8" s="14">
        <f t="shared" si="1"/>
        <v>3.225806451612903</v>
      </c>
    </row>
    <row r="9" spans="1:12" ht="23.1" customHeight="1">
      <c r="A9" s="104"/>
      <c r="B9" s="106" t="s">
        <v>93</v>
      </c>
      <c r="C9" s="107"/>
      <c r="D9" s="107"/>
      <c r="E9" s="108"/>
      <c r="F9" s="12">
        <f t="shared" si="2"/>
        <v>137</v>
      </c>
      <c r="G9" s="13">
        <v>76</v>
      </c>
      <c r="H9" s="14">
        <f t="shared" si="3"/>
        <v>55.474452554744524</v>
      </c>
      <c r="I9" s="13">
        <v>59</v>
      </c>
      <c r="J9" s="14">
        <f t="shared" si="0"/>
        <v>43.065693430656928</v>
      </c>
      <c r="K9" s="13">
        <v>2</v>
      </c>
      <c r="L9" s="14">
        <f t="shared" si="1"/>
        <v>1.4598540145985401</v>
      </c>
    </row>
    <row r="10" spans="1:12" ht="23.1" customHeight="1">
      <c r="A10" s="104"/>
      <c r="B10" s="106" t="s">
        <v>94</v>
      </c>
      <c r="C10" s="107"/>
      <c r="D10" s="107"/>
      <c r="E10" s="108"/>
      <c r="F10" s="12">
        <f t="shared" si="2"/>
        <v>200</v>
      </c>
      <c r="G10" s="13">
        <v>165</v>
      </c>
      <c r="H10" s="14">
        <f t="shared" si="3"/>
        <v>82.5</v>
      </c>
      <c r="I10" s="13">
        <v>31</v>
      </c>
      <c r="J10" s="14">
        <f t="shared" si="0"/>
        <v>15.5</v>
      </c>
      <c r="K10" s="13">
        <v>4</v>
      </c>
      <c r="L10" s="14">
        <f t="shared" si="1"/>
        <v>2</v>
      </c>
    </row>
    <row r="11" spans="1:12" ht="23.1" customHeight="1">
      <c r="A11" s="104"/>
      <c r="B11" s="106" t="s">
        <v>95</v>
      </c>
      <c r="C11" s="107"/>
      <c r="D11" s="107"/>
      <c r="E11" s="108"/>
      <c r="F11" s="12">
        <f t="shared" si="2"/>
        <v>79</v>
      </c>
      <c r="G11" s="13">
        <v>70</v>
      </c>
      <c r="H11" s="14">
        <f t="shared" si="3"/>
        <v>88.60759493670885</v>
      </c>
      <c r="I11" s="13">
        <v>7</v>
      </c>
      <c r="J11" s="14">
        <f t="shared" si="0"/>
        <v>8.8607594936708853</v>
      </c>
      <c r="K11" s="13">
        <v>2</v>
      </c>
      <c r="L11" s="14">
        <f t="shared" si="1"/>
        <v>2.5316455696202533</v>
      </c>
    </row>
    <row r="12" spans="1:12" ht="23.1" customHeight="1">
      <c r="A12" s="105"/>
      <c r="B12" s="106" t="s">
        <v>96</v>
      </c>
      <c r="C12" s="107"/>
      <c r="D12" s="107"/>
      <c r="E12" s="108"/>
      <c r="F12" s="12">
        <f t="shared" si="2"/>
        <v>192</v>
      </c>
      <c r="G12" s="13">
        <v>173</v>
      </c>
      <c r="H12" s="14">
        <f t="shared" si="3"/>
        <v>90.104166666666657</v>
      </c>
      <c r="I12" s="13">
        <v>19</v>
      </c>
      <c r="J12" s="14">
        <f t="shared" si="0"/>
        <v>9.8958333333333321</v>
      </c>
      <c r="K12" s="13">
        <v>0</v>
      </c>
      <c r="L12" s="14">
        <f t="shared" si="1"/>
        <v>0</v>
      </c>
    </row>
    <row r="13" spans="1:12" ht="23.1" customHeight="1">
      <c r="A13" s="100" t="s">
        <v>61</v>
      </c>
      <c r="B13" s="100" t="s">
        <v>62</v>
      </c>
      <c r="C13" s="5"/>
      <c r="D13" s="10" t="s">
        <v>56</v>
      </c>
      <c r="E13" s="3"/>
      <c r="F13" s="12">
        <f t="shared" si="2"/>
        <v>213</v>
      </c>
      <c r="G13" s="13">
        <f>SUM(G14:G37)</f>
        <v>157</v>
      </c>
      <c r="H13" s="14">
        <f t="shared" si="3"/>
        <v>73.708920187793424</v>
      </c>
      <c r="I13" s="13">
        <f>SUM(I14:I37)</f>
        <v>54</v>
      </c>
      <c r="J13" s="14">
        <f t="shared" si="0"/>
        <v>25.352112676056336</v>
      </c>
      <c r="K13" s="13">
        <f>SUM(K14:K37)</f>
        <v>2</v>
      </c>
      <c r="L13" s="14">
        <f t="shared" si="1"/>
        <v>0.93896713615023475</v>
      </c>
    </row>
    <row r="14" spans="1:12" ht="23.1" customHeight="1">
      <c r="A14" s="101"/>
      <c r="B14" s="101"/>
      <c r="C14" s="5"/>
      <c r="D14" s="10" t="s">
        <v>69</v>
      </c>
      <c r="E14" s="3"/>
      <c r="F14" s="12">
        <f t="shared" si="2"/>
        <v>29</v>
      </c>
      <c r="G14" s="13">
        <v>15</v>
      </c>
      <c r="H14" s="14">
        <f t="shared" si="3"/>
        <v>51.724137931034484</v>
      </c>
      <c r="I14" s="13">
        <v>13</v>
      </c>
      <c r="J14" s="14">
        <f t="shared" si="0"/>
        <v>44.827586206896555</v>
      </c>
      <c r="K14" s="13">
        <v>1</v>
      </c>
      <c r="L14" s="14">
        <f t="shared" si="1"/>
        <v>3.4482758620689653</v>
      </c>
    </row>
    <row r="15" spans="1:12" ht="23.1" customHeight="1">
      <c r="A15" s="101"/>
      <c r="B15" s="101"/>
      <c r="C15" s="5"/>
      <c r="D15" s="10" t="s">
        <v>70</v>
      </c>
      <c r="E15" s="3"/>
      <c r="F15" s="12">
        <f t="shared" si="2"/>
        <v>4</v>
      </c>
      <c r="G15" s="13">
        <v>3</v>
      </c>
      <c r="H15" s="14">
        <f t="shared" si="3"/>
        <v>75</v>
      </c>
      <c r="I15" s="13">
        <v>1</v>
      </c>
      <c r="J15" s="14">
        <f t="shared" si="0"/>
        <v>25</v>
      </c>
      <c r="K15" s="13">
        <v>0</v>
      </c>
      <c r="L15" s="14">
        <f t="shared" si="1"/>
        <v>0</v>
      </c>
    </row>
    <row r="16" spans="1:12" ht="23.1" customHeight="1">
      <c r="A16" s="101"/>
      <c r="B16" s="101"/>
      <c r="C16" s="5"/>
      <c r="D16" s="10" t="s">
        <v>71</v>
      </c>
      <c r="E16" s="3"/>
      <c r="F16" s="12">
        <f t="shared" si="2"/>
        <v>15</v>
      </c>
      <c r="G16" s="13">
        <v>7</v>
      </c>
      <c r="H16" s="14">
        <f t="shared" si="3"/>
        <v>46.666666666666664</v>
      </c>
      <c r="I16" s="13">
        <v>8</v>
      </c>
      <c r="J16" s="14">
        <f t="shared" si="0"/>
        <v>53.333333333333336</v>
      </c>
      <c r="K16" s="13">
        <v>0</v>
      </c>
      <c r="L16" s="14">
        <f t="shared" si="1"/>
        <v>0</v>
      </c>
    </row>
    <row r="17" spans="1:12" ht="23.1" customHeight="1">
      <c r="A17" s="101"/>
      <c r="B17" s="101"/>
      <c r="C17" s="5"/>
      <c r="D17" s="10" t="s">
        <v>57</v>
      </c>
      <c r="E17" s="3"/>
      <c r="F17" s="12">
        <f t="shared" si="2"/>
        <v>1</v>
      </c>
      <c r="G17" s="13">
        <v>0</v>
      </c>
      <c r="H17" s="14">
        <f t="shared" si="3"/>
        <v>0</v>
      </c>
      <c r="I17" s="13">
        <v>1</v>
      </c>
      <c r="J17" s="14">
        <f t="shared" si="0"/>
        <v>100</v>
      </c>
      <c r="K17" s="13">
        <v>0</v>
      </c>
      <c r="L17" s="14">
        <f t="shared" si="1"/>
        <v>0</v>
      </c>
    </row>
    <row r="18" spans="1:12" ht="23.1" customHeight="1">
      <c r="A18" s="101"/>
      <c r="B18" s="101"/>
      <c r="C18" s="5"/>
      <c r="D18" s="10" t="s">
        <v>72</v>
      </c>
      <c r="E18" s="3"/>
      <c r="F18" s="12">
        <f t="shared" si="2"/>
        <v>6</v>
      </c>
      <c r="G18" s="13">
        <v>5</v>
      </c>
      <c r="H18" s="14">
        <f t="shared" si="3"/>
        <v>83.333333333333343</v>
      </c>
      <c r="I18" s="13">
        <v>1</v>
      </c>
      <c r="J18" s="14">
        <f t="shared" si="0"/>
        <v>16.666666666666664</v>
      </c>
      <c r="K18" s="13">
        <v>0</v>
      </c>
      <c r="L18" s="14">
        <f t="shared" si="1"/>
        <v>0</v>
      </c>
    </row>
    <row r="19" spans="1:12" ht="23.1" customHeight="1">
      <c r="A19" s="101"/>
      <c r="B19" s="101"/>
      <c r="C19" s="5"/>
      <c r="D19" s="10" t="s">
        <v>73</v>
      </c>
      <c r="E19" s="3"/>
      <c r="F19" s="12">
        <f t="shared" si="2"/>
        <v>1</v>
      </c>
      <c r="G19" s="13">
        <v>0</v>
      </c>
      <c r="H19" s="14">
        <f t="shared" si="3"/>
        <v>0</v>
      </c>
      <c r="I19" s="13">
        <v>1</v>
      </c>
      <c r="J19" s="14">
        <f t="shared" si="0"/>
        <v>100</v>
      </c>
      <c r="K19" s="13">
        <v>0</v>
      </c>
      <c r="L19" s="14">
        <f t="shared" si="1"/>
        <v>0</v>
      </c>
    </row>
    <row r="20" spans="1:12" ht="23.1" customHeight="1">
      <c r="A20" s="101"/>
      <c r="B20" s="101"/>
      <c r="C20" s="5"/>
      <c r="D20" s="10" t="s">
        <v>74</v>
      </c>
      <c r="E20" s="3"/>
      <c r="F20" s="12">
        <f t="shared" si="2"/>
        <v>7</v>
      </c>
      <c r="G20" s="13">
        <v>5</v>
      </c>
      <c r="H20" s="14">
        <f t="shared" si="3"/>
        <v>71.428571428571431</v>
      </c>
      <c r="I20" s="13">
        <v>2</v>
      </c>
      <c r="J20" s="14">
        <f t="shared" si="0"/>
        <v>28.571428571428569</v>
      </c>
      <c r="K20" s="13">
        <v>0</v>
      </c>
      <c r="L20" s="14">
        <f t="shared" si="1"/>
        <v>0</v>
      </c>
    </row>
    <row r="21" spans="1:12" ht="23.1" customHeight="1">
      <c r="A21" s="101"/>
      <c r="B21" s="101"/>
      <c r="C21" s="5"/>
      <c r="D21" s="10" t="s">
        <v>75</v>
      </c>
      <c r="E21" s="3"/>
      <c r="F21" s="12">
        <f t="shared" si="2"/>
        <v>10</v>
      </c>
      <c r="G21" s="13">
        <v>10</v>
      </c>
      <c r="H21" s="14">
        <f t="shared" si="3"/>
        <v>100</v>
      </c>
      <c r="I21" s="13">
        <v>0</v>
      </c>
      <c r="J21" s="14">
        <f t="shared" si="0"/>
        <v>0</v>
      </c>
      <c r="K21" s="13">
        <v>0</v>
      </c>
      <c r="L21" s="14">
        <f t="shared" si="1"/>
        <v>0</v>
      </c>
    </row>
    <row r="22" spans="1:12" ht="23.1" customHeight="1">
      <c r="A22" s="101"/>
      <c r="B22" s="101"/>
      <c r="C22" s="5"/>
      <c r="D22" s="10" t="s">
        <v>76</v>
      </c>
      <c r="E22" s="3"/>
      <c r="F22" s="12">
        <f t="shared" si="2"/>
        <v>0</v>
      </c>
      <c r="G22" s="13">
        <v>0</v>
      </c>
      <c r="H22" s="14">
        <f t="shared" si="3"/>
        <v>0</v>
      </c>
      <c r="I22" s="13">
        <v>0</v>
      </c>
      <c r="J22" s="14">
        <f t="shared" si="0"/>
        <v>0</v>
      </c>
      <c r="K22" s="13">
        <v>0</v>
      </c>
      <c r="L22" s="14">
        <f t="shared" si="1"/>
        <v>0</v>
      </c>
    </row>
    <row r="23" spans="1:12" ht="23.1" customHeight="1">
      <c r="A23" s="101"/>
      <c r="B23" s="101"/>
      <c r="C23" s="5"/>
      <c r="D23" s="10" t="s">
        <v>77</v>
      </c>
      <c r="E23" s="3"/>
      <c r="F23" s="12">
        <f t="shared" si="2"/>
        <v>8</v>
      </c>
      <c r="G23" s="13">
        <v>6</v>
      </c>
      <c r="H23" s="14">
        <f t="shared" si="3"/>
        <v>75</v>
      </c>
      <c r="I23" s="13">
        <v>2</v>
      </c>
      <c r="J23" s="14">
        <f t="shared" si="0"/>
        <v>25</v>
      </c>
      <c r="K23" s="13">
        <v>0</v>
      </c>
      <c r="L23" s="14">
        <f t="shared" si="1"/>
        <v>0</v>
      </c>
    </row>
    <row r="24" spans="1:12" ht="23.1" customHeight="1">
      <c r="A24" s="101"/>
      <c r="B24" s="101"/>
      <c r="C24" s="5"/>
      <c r="D24" s="10" t="s">
        <v>78</v>
      </c>
      <c r="E24" s="3"/>
      <c r="F24" s="12">
        <f t="shared" si="2"/>
        <v>0</v>
      </c>
      <c r="G24" s="13">
        <v>0</v>
      </c>
      <c r="H24" s="14">
        <f t="shared" si="3"/>
        <v>0</v>
      </c>
      <c r="I24" s="13">
        <v>0</v>
      </c>
      <c r="J24" s="14">
        <f t="shared" si="0"/>
        <v>0</v>
      </c>
      <c r="K24" s="13">
        <v>0</v>
      </c>
      <c r="L24" s="14">
        <f t="shared" si="1"/>
        <v>0</v>
      </c>
    </row>
    <row r="25" spans="1:12" ht="23.1" customHeight="1">
      <c r="A25" s="101"/>
      <c r="B25" s="101"/>
      <c r="C25" s="5"/>
      <c r="D25" s="11" t="s">
        <v>89</v>
      </c>
      <c r="E25" s="3"/>
      <c r="F25" s="12">
        <f t="shared" si="2"/>
        <v>3</v>
      </c>
      <c r="G25" s="13">
        <v>3</v>
      </c>
      <c r="H25" s="14">
        <f t="shared" si="3"/>
        <v>100</v>
      </c>
      <c r="I25" s="13">
        <v>0</v>
      </c>
      <c r="J25" s="14">
        <f t="shared" si="0"/>
        <v>0</v>
      </c>
      <c r="K25" s="13">
        <v>0</v>
      </c>
      <c r="L25" s="14">
        <f t="shared" si="1"/>
        <v>0</v>
      </c>
    </row>
    <row r="26" spans="1:12" ht="23.1" customHeight="1">
      <c r="A26" s="101"/>
      <c r="B26" s="101"/>
      <c r="C26" s="5"/>
      <c r="D26" s="10" t="s">
        <v>79</v>
      </c>
      <c r="E26" s="3"/>
      <c r="F26" s="12">
        <f t="shared" si="2"/>
        <v>8</v>
      </c>
      <c r="G26" s="13">
        <v>5</v>
      </c>
      <c r="H26" s="14">
        <f t="shared" si="3"/>
        <v>62.5</v>
      </c>
      <c r="I26" s="13">
        <v>3</v>
      </c>
      <c r="J26" s="14">
        <f t="shared" si="0"/>
        <v>37.5</v>
      </c>
      <c r="K26" s="13">
        <v>0</v>
      </c>
      <c r="L26" s="14">
        <f t="shared" si="1"/>
        <v>0</v>
      </c>
    </row>
    <row r="27" spans="1:12" ht="23.1" customHeight="1">
      <c r="A27" s="101"/>
      <c r="B27" s="101"/>
      <c r="C27" s="5"/>
      <c r="D27" s="10" t="s">
        <v>80</v>
      </c>
      <c r="E27" s="3"/>
      <c r="F27" s="12">
        <f t="shared" si="2"/>
        <v>2</v>
      </c>
      <c r="G27" s="13">
        <v>2</v>
      </c>
      <c r="H27" s="14">
        <f t="shared" si="3"/>
        <v>100</v>
      </c>
      <c r="I27" s="13">
        <v>0</v>
      </c>
      <c r="J27" s="14">
        <f t="shared" si="0"/>
        <v>0</v>
      </c>
      <c r="K27" s="13">
        <v>0</v>
      </c>
      <c r="L27" s="14">
        <f t="shared" si="1"/>
        <v>0</v>
      </c>
    </row>
    <row r="28" spans="1:12" ht="23.1" customHeight="1">
      <c r="A28" s="101"/>
      <c r="B28" s="101"/>
      <c r="C28" s="5"/>
      <c r="D28" s="10" t="s">
        <v>81</v>
      </c>
      <c r="E28" s="3"/>
      <c r="F28" s="12">
        <f t="shared" si="2"/>
        <v>3</v>
      </c>
      <c r="G28" s="13">
        <v>2</v>
      </c>
      <c r="H28" s="14">
        <f t="shared" si="3"/>
        <v>66.666666666666657</v>
      </c>
      <c r="I28" s="13">
        <v>1</v>
      </c>
      <c r="J28" s="14">
        <f t="shared" si="0"/>
        <v>33.333333333333329</v>
      </c>
      <c r="K28" s="13">
        <v>0</v>
      </c>
      <c r="L28" s="14">
        <f t="shared" si="1"/>
        <v>0</v>
      </c>
    </row>
    <row r="29" spans="1:12" ht="23.1" customHeight="1">
      <c r="A29" s="101"/>
      <c r="B29" s="101"/>
      <c r="C29" s="5"/>
      <c r="D29" s="10" t="s">
        <v>82</v>
      </c>
      <c r="E29" s="3"/>
      <c r="F29" s="12">
        <f t="shared" si="2"/>
        <v>13</v>
      </c>
      <c r="G29" s="13">
        <v>8</v>
      </c>
      <c r="H29" s="14">
        <f t="shared" si="3"/>
        <v>61.53846153846154</v>
      </c>
      <c r="I29" s="13">
        <v>4</v>
      </c>
      <c r="J29" s="14">
        <f t="shared" si="0"/>
        <v>30.76923076923077</v>
      </c>
      <c r="K29" s="13">
        <v>1</v>
      </c>
      <c r="L29" s="14">
        <f t="shared" si="1"/>
        <v>7.6923076923076925</v>
      </c>
    </row>
    <row r="30" spans="1:12" ht="23.1" customHeight="1">
      <c r="A30" s="101"/>
      <c r="B30" s="101"/>
      <c r="C30" s="5"/>
      <c r="D30" s="10" t="s">
        <v>83</v>
      </c>
      <c r="E30" s="3"/>
      <c r="F30" s="12">
        <f t="shared" si="2"/>
        <v>3</v>
      </c>
      <c r="G30" s="13">
        <v>2</v>
      </c>
      <c r="H30" s="14">
        <f t="shared" si="3"/>
        <v>66.666666666666657</v>
      </c>
      <c r="I30" s="13">
        <v>1</v>
      </c>
      <c r="J30" s="14">
        <f t="shared" si="0"/>
        <v>33.333333333333329</v>
      </c>
      <c r="K30" s="13">
        <v>0</v>
      </c>
      <c r="L30" s="14">
        <f t="shared" si="1"/>
        <v>0</v>
      </c>
    </row>
    <row r="31" spans="1:12" ht="23.1" customHeight="1">
      <c r="A31" s="101"/>
      <c r="B31" s="101"/>
      <c r="C31" s="5"/>
      <c r="D31" s="10" t="s">
        <v>84</v>
      </c>
      <c r="E31" s="3"/>
      <c r="F31" s="12">
        <f t="shared" si="2"/>
        <v>28</v>
      </c>
      <c r="G31" s="13">
        <v>24</v>
      </c>
      <c r="H31" s="14">
        <f t="shared" si="3"/>
        <v>85.714285714285708</v>
      </c>
      <c r="I31" s="13">
        <v>4</v>
      </c>
      <c r="J31" s="14">
        <f t="shared" si="0"/>
        <v>14.285714285714285</v>
      </c>
      <c r="K31" s="13">
        <v>0</v>
      </c>
      <c r="L31" s="14">
        <f t="shared" si="1"/>
        <v>0</v>
      </c>
    </row>
    <row r="32" spans="1:12" ht="23.1" customHeight="1">
      <c r="A32" s="101"/>
      <c r="B32" s="101"/>
      <c r="C32" s="5"/>
      <c r="D32" s="10" t="s">
        <v>85</v>
      </c>
      <c r="E32" s="3"/>
      <c r="F32" s="12">
        <f t="shared" si="2"/>
        <v>10</v>
      </c>
      <c r="G32" s="13">
        <v>8</v>
      </c>
      <c r="H32" s="14">
        <f t="shared" si="3"/>
        <v>80</v>
      </c>
      <c r="I32" s="13">
        <v>2</v>
      </c>
      <c r="J32" s="14">
        <f t="shared" si="0"/>
        <v>20</v>
      </c>
      <c r="K32" s="13">
        <v>0</v>
      </c>
      <c r="L32" s="14">
        <f t="shared" si="1"/>
        <v>0</v>
      </c>
    </row>
    <row r="33" spans="1:12" ht="24" customHeight="1">
      <c r="A33" s="101"/>
      <c r="B33" s="101"/>
      <c r="C33" s="5"/>
      <c r="D33" s="10" t="s">
        <v>90</v>
      </c>
      <c r="E33" s="3"/>
      <c r="F33" s="12">
        <f t="shared" si="2"/>
        <v>25</v>
      </c>
      <c r="G33" s="13">
        <v>22</v>
      </c>
      <c r="H33" s="14">
        <f t="shared" si="3"/>
        <v>88</v>
      </c>
      <c r="I33" s="13">
        <v>3</v>
      </c>
      <c r="J33" s="14">
        <f t="shared" si="0"/>
        <v>12</v>
      </c>
      <c r="K33" s="13">
        <v>0</v>
      </c>
      <c r="L33" s="14">
        <f t="shared" si="1"/>
        <v>0</v>
      </c>
    </row>
    <row r="34" spans="1:12" ht="23.1" customHeight="1">
      <c r="A34" s="101"/>
      <c r="B34" s="101"/>
      <c r="C34" s="5"/>
      <c r="D34" s="10" t="s">
        <v>97</v>
      </c>
      <c r="E34" s="3"/>
      <c r="F34" s="12">
        <f t="shared" si="2"/>
        <v>13</v>
      </c>
      <c r="G34" s="13">
        <v>8</v>
      </c>
      <c r="H34" s="14">
        <f t="shared" si="3"/>
        <v>61.53846153846154</v>
      </c>
      <c r="I34" s="13">
        <v>5</v>
      </c>
      <c r="J34" s="14">
        <f t="shared" si="0"/>
        <v>38.461538461538467</v>
      </c>
      <c r="K34" s="13">
        <v>0</v>
      </c>
      <c r="L34" s="14">
        <f t="shared" si="1"/>
        <v>0</v>
      </c>
    </row>
    <row r="35" spans="1:12" ht="23.1" customHeight="1">
      <c r="A35" s="101"/>
      <c r="B35" s="101"/>
      <c r="C35" s="5"/>
      <c r="D35" s="10" t="s">
        <v>86</v>
      </c>
      <c r="E35" s="3"/>
      <c r="F35" s="12">
        <f t="shared" si="2"/>
        <v>9</v>
      </c>
      <c r="G35" s="13">
        <v>8</v>
      </c>
      <c r="H35" s="14">
        <f t="shared" si="3"/>
        <v>88.888888888888886</v>
      </c>
      <c r="I35" s="13">
        <v>1</v>
      </c>
      <c r="J35" s="14">
        <f t="shared" si="0"/>
        <v>11.111111111111111</v>
      </c>
      <c r="K35" s="13">
        <v>0</v>
      </c>
      <c r="L35" s="14">
        <f t="shared" si="1"/>
        <v>0</v>
      </c>
    </row>
    <row r="36" spans="1:12" ht="23.1" customHeight="1">
      <c r="A36" s="101"/>
      <c r="B36" s="101"/>
      <c r="C36" s="5"/>
      <c r="D36" s="10" t="s">
        <v>87</v>
      </c>
      <c r="E36" s="3"/>
      <c r="F36" s="12">
        <f t="shared" si="2"/>
        <v>12</v>
      </c>
      <c r="G36" s="13">
        <v>12</v>
      </c>
      <c r="H36" s="14">
        <f t="shared" si="3"/>
        <v>100</v>
      </c>
      <c r="I36" s="13">
        <v>0</v>
      </c>
      <c r="J36" s="14">
        <f t="shared" si="0"/>
        <v>0</v>
      </c>
      <c r="K36" s="13">
        <v>0</v>
      </c>
      <c r="L36" s="14">
        <f t="shared" si="1"/>
        <v>0</v>
      </c>
    </row>
    <row r="37" spans="1:12" ht="23.1" customHeight="1">
      <c r="A37" s="101"/>
      <c r="B37" s="102"/>
      <c r="C37" s="5"/>
      <c r="D37" s="10" t="s">
        <v>88</v>
      </c>
      <c r="E37" s="3"/>
      <c r="F37" s="12">
        <f t="shared" si="2"/>
        <v>3</v>
      </c>
      <c r="G37" s="13">
        <v>2</v>
      </c>
      <c r="H37" s="14">
        <f t="shared" si="3"/>
        <v>66.666666666666657</v>
      </c>
      <c r="I37" s="13">
        <v>1</v>
      </c>
      <c r="J37" s="14">
        <f t="shared" si="0"/>
        <v>33.333333333333329</v>
      </c>
      <c r="K37" s="13">
        <v>0</v>
      </c>
      <c r="L37" s="14">
        <f t="shared" si="1"/>
        <v>0</v>
      </c>
    </row>
    <row r="38" spans="1:12" ht="23.1" customHeight="1">
      <c r="A38" s="101"/>
      <c r="B38" s="100" t="s">
        <v>63</v>
      </c>
      <c r="C38" s="5"/>
      <c r="D38" s="10" t="s">
        <v>56</v>
      </c>
      <c r="E38" s="3"/>
      <c r="F38" s="12">
        <f t="shared" si="2"/>
        <v>705</v>
      </c>
      <c r="G38" s="13">
        <f>SUM(G39:G53)</f>
        <v>423</v>
      </c>
      <c r="H38" s="14">
        <f t="shared" si="3"/>
        <v>60</v>
      </c>
      <c r="I38" s="13">
        <f>SUM(I39:I53)</f>
        <v>266</v>
      </c>
      <c r="J38" s="14">
        <f t="shared" si="0"/>
        <v>37.730496453900706</v>
      </c>
      <c r="K38" s="13">
        <f>SUM(K39:K53)</f>
        <v>16</v>
      </c>
      <c r="L38" s="14">
        <f t="shared" si="1"/>
        <v>2.2695035460992909</v>
      </c>
    </row>
    <row r="39" spans="1:12" ht="23.1" customHeight="1">
      <c r="A39" s="101"/>
      <c r="B39" s="101"/>
      <c r="C39" s="5"/>
      <c r="D39" s="10" t="s">
        <v>98</v>
      </c>
      <c r="E39" s="3"/>
      <c r="F39" s="12">
        <f t="shared" si="2"/>
        <v>4</v>
      </c>
      <c r="G39" s="13">
        <v>2</v>
      </c>
      <c r="H39" s="14">
        <f t="shared" si="3"/>
        <v>50</v>
      </c>
      <c r="I39" s="13">
        <v>2</v>
      </c>
      <c r="J39" s="14">
        <f t="shared" si="0"/>
        <v>50</v>
      </c>
      <c r="K39" s="13">
        <v>0</v>
      </c>
      <c r="L39" s="14">
        <f t="shared" si="1"/>
        <v>0</v>
      </c>
    </row>
    <row r="40" spans="1:12" ht="23.1" customHeight="1">
      <c r="A40" s="101"/>
      <c r="B40" s="101"/>
      <c r="C40" s="5"/>
      <c r="D40" s="10" t="s">
        <v>58</v>
      </c>
      <c r="E40" s="3"/>
      <c r="F40" s="12">
        <f t="shared" si="2"/>
        <v>83</v>
      </c>
      <c r="G40" s="13">
        <v>33</v>
      </c>
      <c r="H40" s="14">
        <f t="shared" si="3"/>
        <v>39.75903614457831</v>
      </c>
      <c r="I40" s="13">
        <v>48</v>
      </c>
      <c r="J40" s="14">
        <f t="shared" si="0"/>
        <v>57.831325301204814</v>
      </c>
      <c r="K40" s="13">
        <v>2</v>
      </c>
      <c r="L40" s="14">
        <f t="shared" si="1"/>
        <v>2.4096385542168677</v>
      </c>
    </row>
    <row r="41" spans="1:12" ht="23.1" customHeight="1">
      <c r="A41" s="101"/>
      <c r="B41" s="101"/>
      <c r="C41" s="5"/>
      <c r="D41" s="10" t="s">
        <v>99</v>
      </c>
      <c r="E41" s="3"/>
      <c r="F41" s="12">
        <f t="shared" si="2"/>
        <v>19</v>
      </c>
      <c r="G41" s="13">
        <v>14</v>
      </c>
      <c r="H41" s="14">
        <f t="shared" si="3"/>
        <v>73.68421052631578</v>
      </c>
      <c r="I41" s="13">
        <v>5</v>
      </c>
      <c r="J41" s="14">
        <f t="shared" si="0"/>
        <v>26.315789473684209</v>
      </c>
      <c r="K41" s="13">
        <v>0</v>
      </c>
      <c r="L41" s="14">
        <f t="shared" si="1"/>
        <v>0</v>
      </c>
    </row>
    <row r="42" spans="1:12" ht="23.1" customHeight="1">
      <c r="A42" s="101"/>
      <c r="B42" s="101"/>
      <c r="C42" s="5"/>
      <c r="D42" s="10" t="s">
        <v>59</v>
      </c>
      <c r="E42" s="3"/>
      <c r="F42" s="12">
        <f t="shared" si="2"/>
        <v>8</v>
      </c>
      <c r="G42" s="13">
        <v>8</v>
      </c>
      <c r="H42" s="14">
        <f t="shared" si="3"/>
        <v>100</v>
      </c>
      <c r="I42" s="13">
        <v>0</v>
      </c>
      <c r="J42" s="14">
        <f t="shared" si="0"/>
        <v>0</v>
      </c>
      <c r="K42" s="13">
        <v>0</v>
      </c>
      <c r="L42" s="14">
        <f t="shared" si="1"/>
        <v>0</v>
      </c>
    </row>
    <row r="43" spans="1:12" ht="23.1" customHeight="1">
      <c r="A43" s="101"/>
      <c r="B43" s="101"/>
      <c r="C43" s="5"/>
      <c r="D43" s="10" t="s">
        <v>100</v>
      </c>
      <c r="E43" s="3"/>
      <c r="F43" s="12">
        <f t="shared" si="2"/>
        <v>38</v>
      </c>
      <c r="G43" s="13">
        <v>26</v>
      </c>
      <c r="H43" s="14">
        <f t="shared" si="3"/>
        <v>68.421052631578945</v>
      </c>
      <c r="I43" s="13">
        <v>10</v>
      </c>
      <c r="J43" s="14">
        <f t="shared" si="0"/>
        <v>26.315789473684209</v>
      </c>
      <c r="K43" s="13">
        <v>2</v>
      </c>
      <c r="L43" s="14">
        <f>IF(K43=0,0,K43/$F43*100)</f>
        <v>5.2631578947368416</v>
      </c>
    </row>
    <row r="44" spans="1:12" ht="23.1" customHeight="1">
      <c r="A44" s="101"/>
      <c r="B44" s="101"/>
      <c r="C44" s="5"/>
      <c r="D44" s="10" t="s">
        <v>101</v>
      </c>
      <c r="E44" s="3"/>
      <c r="F44" s="12">
        <f t="shared" si="2"/>
        <v>184</v>
      </c>
      <c r="G44" s="13">
        <v>104</v>
      </c>
      <c r="H44" s="14">
        <f t="shared" si="3"/>
        <v>56.521739130434781</v>
      </c>
      <c r="I44" s="13">
        <v>75</v>
      </c>
      <c r="J44" s="14">
        <f t="shared" si="0"/>
        <v>40.760869565217391</v>
      </c>
      <c r="K44" s="13">
        <v>5</v>
      </c>
      <c r="L44" s="14">
        <f t="shared" ref="L44:L53" si="4">IF(K44=0,0,K44/$F44*100)</f>
        <v>2.7173913043478262</v>
      </c>
    </row>
    <row r="45" spans="1:12" ht="23.1" customHeight="1">
      <c r="A45" s="101"/>
      <c r="B45" s="101"/>
      <c r="C45" s="5"/>
      <c r="D45" s="10" t="s">
        <v>102</v>
      </c>
      <c r="E45" s="3"/>
      <c r="F45" s="12">
        <f t="shared" si="2"/>
        <v>22</v>
      </c>
      <c r="G45" s="13">
        <v>17</v>
      </c>
      <c r="H45" s="14">
        <f t="shared" si="3"/>
        <v>77.272727272727266</v>
      </c>
      <c r="I45" s="13">
        <v>4</v>
      </c>
      <c r="J45" s="14">
        <f t="shared" si="0"/>
        <v>18.181818181818183</v>
      </c>
      <c r="K45" s="13">
        <v>1</v>
      </c>
      <c r="L45" s="14">
        <f t="shared" si="4"/>
        <v>4.5454545454545459</v>
      </c>
    </row>
    <row r="46" spans="1:12" ht="23.1" customHeight="1">
      <c r="A46" s="101"/>
      <c r="B46" s="101"/>
      <c r="C46" s="5"/>
      <c r="D46" s="10" t="s">
        <v>103</v>
      </c>
      <c r="E46" s="3"/>
      <c r="F46" s="12">
        <f t="shared" si="2"/>
        <v>12</v>
      </c>
      <c r="G46" s="13">
        <v>7</v>
      </c>
      <c r="H46" s="14">
        <f t="shared" si="3"/>
        <v>58.333333333333336</v>
      </c>
      <c r="I46" s="13">
        <v>5</v>
      </c>
      <c r="J46" s="14">
        <f t="shared" si="0"/>
        <v>41.666666666666671</v>
      </c>
      <c r="K46" s="13">
        <v>0</v>
      </c>
      <c r="L46" s="14">
        <f t="shared" si="4"/>
        <v>0</v>
      </c>
    </row>
    <row r="47" spans="1:12" ht="24" customHeight="1">
      <c r="A47" s="101"/>
      <c r="B47" s="101"/>
      <c r="C47" s="5"/>
      <c r="D47" s="11" t="s">
        <v>104</v>
      </c>
      <c r="E47" s="3"/>
      <c r="F47" s="12">
        <f t="shared" si="2"/>
        <v>16</v>
      </c>
      <c r="G47" s="13">
        <v>7</v>
      </c>
      <c r="H47" s="14">
        <f t="shared" si="3"/>
        <v>43.75</v>
      </c>
      <c r="I47" s="13">
        <v>9</v>
      </c>
      <c r="J47" s="14">
        <f t="shared" si="0"/>
        <v>56.25</v>
      </c>
      <c r="K47" s="13">
        <v>0</v>
      </c>
      <c r="L47" s="14">
        <f t="shared" si="4"/>
        <v>0</v>
      </c>
    </row>
    <row r="48" spans="1:12" ht="23.1" customHeight="1">
      <c r="A48" s="101"/>
      <c r="B48" s="101"/>
      <c r="C48" s="5"/>
      <c r="D48" s="10" t="s">
        <v>105</v>
      </c>
      <c r="E48" s="3"/>
      <c r="F48" s="12">
        <f t="shared" si="2"/>
        <v>47</v>
      </c>
      <c r="G48" s="13">
        <v>20</v>
      </c>
      <c r="H48" s="14">
        <f t="shared" si="3"/>
        <v>42.553191489361701</v>
      </c>
      <c r="I48" s="13">
        <v>23</v>
      </c>
      <c r="J48" s="14">
        <f t="shared" si="0"/>
        <v>48.936170212765958</v>
      </c>
      <c r="K48" s="13">
        <v>4</v>
      </c>
      <c r="L48" s="14">
        <f t="shared" si="4"/>
        <v>8.5106382978723403</v>
      </c>
    </row>
    <row r="49" spans="1:12" ht="23.1" customHeight="1">
      <c r="A49" s="101"/>
      <c r="B49" s="101"/>
      <c r="C49" s="5"/>
      <c r="D49" s="10" t="s">
        <v>106</v>
      </c>
      <c r="E49" s="3"/>
      <c r="F49" s="12">
        <f t="shared" si="2"/>
        <v>17</v>
      </c>
      <c r="G49" s="13">
        <v>8</v>
      </c>
      <c r="H49" s="14">
        <f t="shared" si="3"/>
        <v>47.058823529411761</v>
      </c>
      <c r="I49" s="13">
        <v>9</v>
      </c>
      <c r="J49" s="14">
        <f t="shared" si="0"/>
        <v>52.941176470588239</v>
      </c>
      <c r="K49" s="13">
        <v>0</v>
      </c>
      <c r="L49" s="14">
        <f t="shared" si="4"/>
        <v>0</v>
      </c>
    </row>
    <row r="50" spans="1:12" ht="23.1" customHeight="1">
      <c r="A50" s="101"/>
      <c r="B50" s="101"/>
      <c r="C50" s="5"/>
      <c r="D50" s="10" t="s">
        <v>107</v>
      </c>
      <c r="E50" s="3"/>
      <c r="F50" s="12">
        <f t="shared" si="2"/>
        <v>40</v>
      </c>
      <c r="G50" s="13">
        <v>28</v>
      </c>
      <c r="H50" s="14">
        <f t="shared" si="3"/>
        <v>70</v>
      </c>
      <c r="I50" s="13">
        <v>12</v>
      </c>
      <c r="J50" s="14">
        <f t="shared" si="0"/>
        <v>30</v>
      </c>
      <c r="K50" s="13">
        <v>0</v>
      </c>
      <c r="L50" s="14">
        <f t="shared" si="4"/>
        <v>0</v>
      </c>
    </row>
    <row r="51" spans="1:12" ht="23.1" customHeight="1">
      <c r="A51" s="101"/>
      <c r="B51" s="101"/>
      <c r="C51" s="5"/>
      <c r="D51" s="10" t="s">
        <v>108</v>
      </c>
      <c r="E51" s="3"/>
      <c r="F51" s="12">
        <f t="shared" si="2"/>
        <v>134</v>
      </c>
      <c r="G51" s="13">
        <v>91</v>
      </c>
      <c r="H51" s="14">
        <f t="shared" si="3"/>
        <v>67.910447761194021</v>
      </c>
      <c r="I51" s="13">
        <v>41</v>
      </c>
      <c r="J51" s="14">
        <f t="shared" si="0"/>
        <v>30.597014925373134</v>
      </c>
      <c r="K51" s="13">
        <v>2</v>
      </c>
      <c r="L51" s="14">
        <f t="shared" si="4"/>
        <v>1.4925373134328357</v>
      </c>
    </row>
    <row r="52" spans="1:12" ht="23.1" customHeight="1">
      <c r="A52" s="101"/>
      <c r="B52" s="101"/>
      <c r="C52" s="5"/>
      <c r="D52" s="10" t="s">
        <v>60</v>
      </c>
      <c r="E52" s="3"/>
      <c r="F52" s="12">
        <f t="shared" si="2"/>
        <v>19</v>
      </c>
      <c r="G52" s="13">
        <v>19</v>
      </c>
      <c r="H52" s="14">
        <f t="shared" si="3"/>
        <v>100</v>
      </c>
      <c r="I52" s="13">
        <v>0</v>
      </c>
      <c r="J52" s="14">
        <f t="shared" si="0"/>
        <v>0</v>
      </c>
      <c r="K52" s="13">
        <v>0</v>
      </c>
      <c r="L52" s="14">
        <f t="shared" si="4"/>
        <v>0</v>
      </c>
    </row>
    <row r="53" spans="1:12" ht="24" customHeight="1">
      <c r="A53" s="102"/>
      <c r="B53" s="102"/>
      <c r="C53" s="5"/>
      <c r="D53" s="11" t="s">
        <v>91</v>
      </c>
      <c r="E53" s="3"/>
      <c r="F53" s="12">
        <f t="shared" si="2"/>
        <v>62</v>
      </c>
      <c r="G53" s="13">
        <v>39</v>
      </c>
      <c r="H53" s="14">
        <f t="shared" si="3"/>
        <v>62.903225806451616</v>
      </c>
      <c r="I53" s="13">
        <v>23</v>
      </c>
      <c r="J53" s="14">
        <f t="shared" si="0"/>
        <v>37.096774193548384</v>
      </c>
      <c r="K53" s="13">
        <v>0</v>
      </c>
      <c r="L53" s="14">
        <f t="shared" si="4"/>
        <v>0</v>
      </c>
    </row>
    <row r="55" spans="1:12">
      <c r="D55" s="18"/>
    </row>
    <row r="65" spans="4:4">
      <c r="D65" s="18"/>
    </row>
    <row r="69" spans="4:4">
      <c r="D69" s="18"/>
    </row>
    <row r="73" spans="4:4">
      <c r="D73" s="18"/>
    </row>
    <row r="75" spans="4:4">
      <c r="D75" s="18"/>
    </row>
    <row r="77" spans="4:4">
      <c r="D77" s="18"/>
    </row>
    <row r="79" spans="4:4">
      <c r="D79" s="18"/>
    </row>
    <row r="81" spans="4:4" ht="13.5" customHeight="1">
      <c r="D81" s="19"/>
    </row>
    <row r="82" spans="4:4" ht="13.5" customHeight="1"/>
    <row r="83" spans="4:4">
      <c r="D83" s="18"/>
    </row>
    <row r="85" spans="4:4">
      <c r="D85" s="18"/>
    </row>
    <row r="87" spans="4:4">
      <c r="D87" s="18"/>
    </row>
    <row r="89" spans="4:4">
      <c r="D89" s="18"/>
    </row>
    <row r="93" spans="4:4" ht="12.75" customHeight="1"/>
    <row r="94" spans="4:4" ht="12.75" customHeight="1"/>
  </sheetData>
  <mergeCells count="21">
    <mergeCell ref="A13:A53"/>
    <mergeCell ref="B13:B37"/>
    <mergeCell ref="B38:B53"/>
    <mergeCell ref="I5:I6"/>
    <mergeCell ref="B10:E10"/>
    <mergeCell ref="B12:E12"/>
    <mergeCell ref="K3:L4"/>
    <mergeCell ref="B11:E11"/>
    <mergeCell ref="L5:L6"/>
    <mergeCell ref="A7:E7"/>
    <mergeCell ref="H5:H6"/>
    <mergeCell ref="K5:K6"/>
    <mergeCell ref="A8:A12"/>
    <mergeCell ref="B8:E8"/>
    <mergeCell ref="B9:E9"/>
    <mergeCell ref="F3:F6"/>
    <mergeCell ref="G3:H4"/>
    <mergeCell ref="G5:G6"/>
    <mergeCell ref="I3:J4"/>
    <mergeCell ref="J5:J6"/>
    <mergeCell ref="A3:E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38"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96"/>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6" width="8.625" style="2" customWidth="1"/>
    <col min="7" max="12" width="10.625" style="2" customWidth="1"/>
    <col min="13" max="16384" width="9" style="2"/>
  </cols>
  <sheetData>
    <row r="1" spans="1:12" ht="14.25">
      <c r="A1" s="17" t="s">
        <v>412</v>
      </c>
    </row>
    <row r="3" spans="1:12" ht="13.5" customHeight="1">
      <c r="A3" s="112" t="s">
        <v>67</v>
      </c>
      <c r="B3" s="113"/>
      <c r="C3" s="113"/>
      <c r="D3" s="113"/>
      <c r="E3" s="114"/>
      <c r="F3" s="155" t="s">
        <v>66</v>
      </c>
      <c r="G3" s="184" t="s">
        <v>284</v>
      </c>
      <c r="H3" s="184"/>
      <c r="I3" s="152" t="s">
        <v>285</v>
      </c>
      <c r="J3" s="152"/>
      <c r="K3" s="152" t="s">
        <v>226</v>
      </c>
      <c r="L3" s="152"/>
    </row>
    <row r="4" spans="1:12" ht="42" customHeight="1">
      <c r="A4" s="115"/>
      <c r="B4" s="116"/>
      <c r="C4" s="116"/>
      <c r="D4" s="116"/>
      <c r="E4" s="117"/>
      <c r="F4" s="123"/>
      <c r="G4" s="184"/>
      <c r="H4" s="184"/>
      <c r="I4" s="152"/>
      <c r="J4" s="152"/>
      <c r="K4" s="152"/>
      <c r="L4" s="152"/>
    </row>
    <row r="5" spans="1:12" ht="15" customHeight="1">
      <c r="A5" s="115"/>
      <c r="B5" s="116"/>
      <c r="C5" s="116"/>
      <c r="D5" s="116"/>
      <c r="E5" s="117"/>
      <c r="F5" s="122"/>
      <c r="G5" s="95" t="s">
        <v>64</v>
      </c>
      <c r="H5" s="97" t="s">
        <v>65</v>
      </c>
      <c r="I5" s="95" t="s">
        <v>64</v>
      </c>
      <c r="J5" s="97" t="s">
        <v>65</v>
      </c>
      <c r="K5" s="95" t="s">
        <v>64</v>
      </c>
      <c r="L5" s="97" t="s">
        <v>65</v>
      </c>
    </row>
    <row r="6" spans="1:12" ht="15" customHeight="1">
      <c r="A6" s="118"/>
      <c r="B6" s="119"/>
      <c r="C6" s="119"/>
      <c r="D6" s="119"/>
      <c r="E6" s="120"/>
      <c r="F6" s="122"/>
      <c r="G6" s="96"/>
      <c r="H6" s="98"/>
      <c r="I6" s="96"/>
      <c r="J6" s="98"/>
      <c r="K6" s="96"/>
      <c r="L6" s="98"/>
    </row>
    <row r="7" spans="1:12" ht="23.1" customHeight="1">
      <c r="A7" s="109" t="s">
        <v>68</v>
      </c>
      <c r="B7" s="110"/>
      <c r="C7" s="110"/>
      <c r="D7" s="110"/>
      <c r="E7" s="111"/>
      <c r="F7" s="12">
        <v>580</v>
      </c>
      <c r="G7" s="13">
        <f>SUM(G8:G12)</f>
        <v>502</v>
      </c>
      <c r="H7" s="14">
        <f>IF(G7=0,0,G7/$F7*100)</f>
        <v>86.551724137931032</v>
      </c>
      <c r="I7" s="13">
        <f>SUM(I8:I12)</f>
        <v>88</v>
      </c>
      <c r="J7" s="14">
        <f t="shared" ref="J7:J53" si="0">IF(I7=0,0,I7/$F7*100)</f>
        <v>15.172413793103448</v>
      </c>
      <c r="K7" s="13">
        <f>SUM(K8:K12)</f>
        <v>18</v>
      </c>
      <c r="L7" s="14">
        <f t="shared" ref="L7:L42" si="1">IF(K7=0,0,K7/$F7*100)</f>
        <v>3.103448275862069</v>
      </c>
    </row>
    <row r="8" spans="1:12" ht="23.1" customHeight="1">
      <c r="A8" s="103" t="s">
        <v>55</v>
      </c>
      <c r="B8" s="106" t="s">
        <v>92</v>
      </c>
      <c r="C8" s="107"/>
      <c r="D8" s="107"/>
      <c r="E8" s="108"/>
      <c r="F8" s="12">
        <v>96</v>
      </c>
      <c r="G8" s="13">
        <v>71</v>
      </c>
      <c r="H8" s="14">
        <f t="shared" ref="H8:H53" si="2">IF(G8=0,0,G8/$F8*100)</f>
        <v>73.958333333333343</v>
      </c>
      <c r="I8" s="13">
        <v>20</v>
      </c>
      <c r="J8" s="14">
        <f t="shared" si="0"/>
        <v>20.833333333333336</v>
      </c>
      <c r="K8" s="13">
        <v>6</v>
      </c>
      <c r="L8" s="14">
        <f t="shared" si="1"/>
        <v>6.25</v>
      </c>
    </row>
    <row r="9" spans="1:12" ht="23.1" customHeight="1">
      <c r="A9" s="104"/>
      <c r="B9" s="106" t="s">
        <v>93</v>
      </c>
      <c r="C9" s="107"/>
      <c r="D9" s="107"/>
      <c r="E9" s="108"/>
      <c r="F9" s="12">
        <v>76</v>
      </c>
      <c r="G9" s="13">
        <v>67</v>
      </c>
      <c r="H9" s="14">
        <f t="shared" si="2"/>
        <v>88.157894736842096</v>
      </c>
      <c r="I9" s="13">
        <v>9</v>
      </c>
      <c r="J9" s="14">
        <f t="shared" si="0"/>
        <v>11.842105263157894</v>
      </c>
      <c r="K9" s="13">
        <v>2</v>
      </c>
      <c r="L9" s="14">
        <f t="shared" si="1"/>
        <v>2.6315789473684208</v>
      </c>
    </row>
    <row r="10" spans="1:12" ht="23.1" customHeight="1">
      <c r="A10" s="104"/>
      <c r="B10" s="106" t="s">
        <v>94</v>
      </c>
      <c r="C10" s="107"/>
      <c r="D10" s="107"/>
      <c r="E10" s="108"/>
      <c r="F10" s="12">
        <v>165</v>
      </c>
      <c r="G10" s="13">
        <v>149</v>
      </c>
      <c r="H10" s="14">
        <f t="shared" si="2"/>
        <v>90.303030303030312</v>
      </c>
      <c r="I10" s="13">
        <v>19</v>
      </c>
      <c r="J10" s="14">
        <f t="shared" si="0"/>
        <v>11.515151515151516</v>
      </c>
      <c r="K10" s="13">
        <v>5</v>
      </c>
      <c r="L10" s="14">
        <f t="shared" si="1"/>
        <v>3.0303030303030303</v>
      </c>
    </row>
    <row r="11" spans="1:12" ht="23.1" customHeight="1">
      <c r="A11" s="104"/>
      <c r="B11" s="106" t="s">
        <v>95</v>
      </c>
      <c r="C11" s="107"/>
      <c r="D11" s="107"/>
      <c r="E11" s="108"/>
      <c r="F11" s="12">
        <v>70</v>
      </c>
      <c r="G11" s="13">
        <v>66</v>
      </c>
      <c r="H11" s="14">
        <f t="shared" si="2"/>
        <v>94.285714285714278</v>
      </c>
      <c r="I11" s="13">
        <v>5</v>
      </c>
      <c r="J11" s="14">
        <f t="shared" si="0"/>
        <v>7.1428571428571423</v>
      </c>
      <c r="K11" s="13">
        <v>1</v>
      </c>
      <c r="L11" s="14">
        <f t="shared" si="1"/>
        <v>1.4285714285714286</v>
      </c>
    </row>
    <row r="12" spans="1:12" ht="23.1" customHeight="1">
      <c r="A12" s="105"/>
      <c r="B12" s="106" t="s">
        <v>96</v>
      </c>
      <c r="C12" s="107"/>
      <c r="D12" s="107"/>
      <c r="E12" s="108"/>
      <c r="F12" s="12">
        <v>173</v>
      </c>
      <c r="G12" s="13">
        <v>149</v>
      </c>
      <c r="H12" s="14">
        <f t="shared" si="2"/>
        <v>86.127167630057798</v>
      </c>
      <c r="I12" s="13">
        <v>35</v>
      </c>
      <c r="J12" s="14">
        <f t="shared" si="0"/>
        <v>20.23121387283237</v>
      </c>
      <c r="K12" s="13">
        <v>4</v>
      </c>
      <c r="L12" s="14">
        <f t="shared" si="1"/>
        <v>2.3121387283236992</v>
      </c>
    </row>
    <row r="13" spans="1:12" ht="23.1" customHeight="1">
      <c r="A13" s="100" t="s">
        <v>61</v>
      </c>
      <c r="B13" s="100" t="s">
        <v>62</v>
      </c>
      <c r="C13" s="5"/>
      <c r="D13" s="10" t="s">
        <v>56</v>
      </c>
      <c r="E13" s="3"/>
      <c r="F13" s="12">
        <v>157</v>
      </c>
      <c r="G13" s="13">
        <f>SUM(G14:G37)</f>
        <v>146</v>
      </c>
      <c r="H13" s="14">
        <f t="shared" si="2"/>
        <v>92.99363057324841</v>
      </c>
      <c r="I13" s="13">
        <f>SUM(I14:I37)</f>
        <v>17</v>
      </c>
      <c r="J13" s="14">
        <f t="shared" si="0"/>
        <v>10.828025477707007</v>
      </c>
      <c r="K13" s="13">
        <f>SUM(K14:K37)</f>
        <v>1</v>
      </c>
      <c r="L13" s="14">
        <f t="shared" si="1"/>
        <v>0.63694267515923575</v>
      </c>
    </row>
    <row r="14" spans="1:12" ht="23.1" customHeight="1">
      <c r="A14" s="101"/>
      <c r="B14" s="101"/>
      <c r="C14" s="5"/>
      <c r="D14" s="10" t="s">
        <v>69</v>
      </c>
      <c r="E14" s="3"/>
      <c r="F14" s="12">
        <v>15</v>
      </c>
      <c r="G14" s="13">
        <v>13</v>
      </c>
      <c r="H14" s="14">
        <f t="shared" si="2"/>
        <v>86.666666666666671</v>
      </c>
      <c r="I14" s="13">
        <v>3</v>
      </c>
      <c r="J14" s="14">
        <f t="shared" si="0"/>
        <v>20</v>
      </c>
      <c r="K14" s="13">
        <v>0</v>
      </c>
      <c r="L14" s="14">
        <f t="shared" si="1"/>
        <v>0</v>
      </c>
    </row>
    <row r="15" spans="1:12" ht="23.1" customHeight="1">
      <c r="A15" s="101"/>
      <c r="B15" s="101"/>
      <c r="C15" s="5"/>
      <c r="D15" s="10" t="s">
        <v>70</v>
      </c>
      <c r="E15" s="3"/>
      <c r="F15" s="12">
        <v>3</v>
      </c>
      <c r="G15" s="13">
        <v>2</v>
      </c>
      <c r="H15" s="14">
        <f t="shared" si="2"/>
        <v>66.666666666666657</v>
      </c>
      <c r="I15" s="13">
        <v>1</v>
      </c>
      <c r="J15" s="14">
        <f t="shared" si="0"/>
        <v>33.333333333333329</v>
      </c>
      <c r="K15" s="13">
        <v>0</v>
      </c>
      <c r="L15" s="14">
        <f t="shared" si="1"/>
        <v>0</v>
      </c>
    </row>
    <row r="16" spans="1:12" ht="23.1" customHeight="1">
      <c r="A16" s="101"/>
      <c r="B16" s="101"/>
      <c r="C16" s="5"/>
      <c r="D16" s="10" t="s">
        <v>71</v>
      </c>
      <c r="E16" s="3"/>
      <c r="F16" s="12">
        <v>7</v>
      </c>
      <c r="G16" s="13">
        <v>7</v>
      </c>
      <c r="H16" s="14">
        <f t="shared" si="2"/>
        <v>100</v>
      </c>
      <c r="I16" s="13">
        <v>0</v>
      </c>
      <c r="J16" s="14">
        <f t="shared" si="0"/>
        <v>0</v>
      </c>
      <c r="K16" s="13">
        <v>0</v>
      </c>
      <c r="L16" s="14">
        <f t="shared" si="1"/>
        <v>0</v>
      </c>
    </row>
    <row r="17" spans="1:12" ht="23.1" customHeight="1">
      <c r="A17" s="101"/>
      <c r="B17" s="101"/>
      <c r="C17" s="5"/>
      <c r="D17" s="10" t="s">
        <v>57</v>
      </c>
      <c r="E17" s="3"/>
      <c r="F17" s="12">
        <v>0</v>
      </c>
      <c r="G17" s="13">
        <v>0</v>
      </c>
      <c r="H17" s="14">
        <f t="shared" si="2"/>
        <v>0</v>
      </c>
      <c r="I17" s="13">
        <v>0</v>
      </c>
      <c r="J17" s="14">
        <f t="shared" si="0"/>
        <v>0</v>
      </c>
      <c r="K17" s="13">
        <v>0</v>
      </c>
      <c r="L17" s="14">
        <f t="shared" si="1"/>
        <v>0</v>
      </c>
    </row>
    <row r="18" spans="1:12" ht="23.1" customHeight="1">
      <c r="A18" s="101"/>
      <c r="B18" s="101"/>
      <c r="C18" s="5"/>
      <c r="D18" s="10" t="s">
        <v>72</v>
      </c>
      <c r="E18" s="3"/>
      <c r="F18" s="12">
        <v>5</v>
      </c>
      <c r="G18" s="13">
        <v>5</v>
      </c>
      <c r="H18" s="14">
        <f t="shared" si="2"/>
        <v>100</v>
      </c>
      <c r="I18" s="13">
        <v>0</v>
      </c>
      <c r="J18" s="14">
        <f t="shared" si="0"/>
        <v>0</v>
      </c>
      <c r="K18" s="13">
        <v>0</v>
      </c>
      <c r="L18" s="14">
        <f t="shared" si="1"/>
        <v>0</v>
      </c>
    </row>
    <row r="19" spans="1:12" ht="23.1" customHeight="1">
      <c r="A19" s="101"/>
      <c r="B19" s="101"/>
      <c r="C19" s="5"/>
      <c r="D19" s="10" t="s">
        <v>73</v>
      </c>
      <c r="E19" s="3"/>
      <c r="F19" s="12">
        <v>0</v>
      </c>
      <c r="G19" s="13">
        <v>0</v>
      </c>
      <c r="H19" s="14">
        <f t="shared" si="2"/>
        <v>0</v>
      </c>
      <c r="I19" s="13">
        <v>0</v>
      </c>
      <c r="J19" s="14">
        <f t="shared" si="0"/>
        <v>0</v>
      </c>
      <c r="K19" s="13">
        <v>0</v>
      </c>
      <c r="L19" s="14">
        <f t="shared" si="1"/>
        <v>0</v>
      </c>
    </row>
    <row r="20" spans="1:12" ht="23.1" customHeight="1">
      <c r="A20" s="101"/>
      <c r="B20" s="101"/>
      <c r="C20" s="5"/>
      <c r="D20" s="10" t="s">
        <v>74</v>
      </c>
      <c r="E20" s="3"/>
      <c r="F20" s="12">
        <v>5</v>
      </c>
      <c r="G20" s="13">
        <v>5</v>
      </c>
      <c r="H20" s="14">
        <f t="shared" si="2"/>
        <v>100</v>
      </c>
      <c r="I20" s="13">
        <v>0</v>
      </c>
      <c r="J20" s="14">
        <f t="shared" si="0"/>
        <v>0</v>
      </c>
      <c r="K20" s="13">
        <v>0</v>
      </c>
      <c r="L20" s="14">
        <f t="shared" si="1"/>
        <v>0</v>
      </c>
    </row>
    <row r="21" spans="1:12" ht="23.1" customHeight="1">
      <c r="A21" s="101"/>
      <c r="B21" s="101"/>
      <c r="C21" s="5"/>
      <c r="D21" s="10" t="s">
        <v>75</v>
      </c>
      <c r="E21" s="3"/>
      <c r="F21" s="12">
        <v>10</v>
      </c>
      <c r="G21" s="13">
        <v>9</v>
      </c>
      <c r="H21" s="14">
        <f t="shared" si="2"/>
        <v>90</v>
      </c>
      <c r="I21" s="13">
        <v>1</v>
      </c>
      <c r="J21" s="14">
        <f t="shared" si="0"/>
        <v>10</v>
      </c>
      <c r="K21" s="13">
        <v>0</v>
      </c>
      <c r="L21" s="14">
        <f t="shared" si="1"/>
        <v>0</v>
      </c>
    </row>
    <row r="22" spans="1:12" ht="23.1" customHeight="1">
      <c r="A22" s="101"/>
      <c r="B22" s="101"/>
      <c r="C22" s="5"/>
      <c r="D22" s="10" t="s">
        <v>76</v>
      </c>
      <c r="E22" s="3"/>
      <c r="F22" s="12">
        <v>0</v>
      </c>
      <c r="G22" s="13">
        <v>0</v>
      </c>
      <c r="H22" s="14">
        <f t="shared" si="2"/>
        <v>0</v>
      </c>
      <c r="I22" s="13">
        <v>0</v>
      </c>
      <c r="J22" s="14">
        <f t="shared" si="0"/>
        <v>0</v>
      </c>
      <c r="K22" s="13">
        <v>0</v>
      </c>
      <c r="L22" s="14">
        <f t="shared" si="1"/>
        <v>0</v>
      </c>
    </row>
    <row r="23" spans="1:12" ht="23.1" customHeight="1">
      <c r="A23" s="101"/>
      <c r="B23" s="101"/>
      <c r="C23" s="5"/>
      <c r="D23" s="10" t="s">
        <v>77</v>
      </c>
      <c r="E23" s="3"/>
      <c r="F23" s="12">
        <v>6</v>
      </c>
      <c r="G23" s="13">
        <v>6</v>
      </c>
      <c r="H23" s="14">
        <f t="shared" si="2"/>
        <v>100</v>
      </c>
      <c r="I23" s="13">
        <v>0</v>
      </c>
      <c r="J23" s="14">
        <f t="shared" si="0"/>
        <v>0</v>
      </c>
      <c r="K23" s="13">
        <v>0</v>
      </c>
      <c r="L23" s="14">
        <f t="shared" si="1"/>
        <v>0</v>
      </c>
    </row>
    <row r="24" spans="1:12" ht="23.1" customHeight="1">
      <c r="A24" s="101"/>
      <c r="B24" s="101"/>
      <c r="C24" s="5"/>
      <c r="D24" s="10" t="s">
        <v>78</v>
      </c>
      <c r="E24" s="3"/>
      <c r="F24" s="12">
        <v>0</v>
      </c>
      <c r="G24" s="13">
        <v>0</v>
      </c>
      <c r="H24" s="14">
        <f t="shared" si="2"/>
        <v>0</v>
      </c>
      <c r="I24" s="13">
        <v>0</v>
      </c>
      <c r="J24" s="14">
        <f t="shared" si="0"/>
        <v>0</v>
      </c>
      <c r="K24" s="13">
        <v>0</v>
      </c>
      <c r="L24" s="14">
        <f t="shared" si="1"/>
        <v>0</v>
      </c>
    </row>
    <row r="25" spans="1:12" ht="23.1" customHeight="1">
      <c r="A25" s="101"/>
      <c r="B25" s="101"/>
      <c r="C25" s="5"/>
      <c r="D25" s="11" t="s">
        <v>89</v>
      </c>
      <c r="E25" s="3"/>
      <c r="F25" s="12">
        <v>3</v>
      </c>
      <c r="G25" s="13">
        <v>3</v>
      </c>
      <c r="H25" s="14">
        <f t="shared" si="2"/>
        <v>100</v>
      </c>
      <c r="I25" s="13">
        <v>0</v>
      </c>
      <c r="J25" s="14">
        <f t="shared" si="0"/>
        <v>0</v>
      </c>
      <c r="K25" s="13">
        <v>0</v>
      </c>
      <c r="L25" s="14">
        <f t="shared" si="1"/>
        <v>0</v>
      </c>
    </row>
    <row r="26" spans="1:12" ht="23.1" customHeight="1">
      <c r="A26" s="101"/>
      <c r="B26" s="101"/>
      <c r="C26" s="5"/>
      <c r="D26" s="10" t="s">
        <v>79</v>
      </c>
      <c r="E26" s="3"/>
      <c r="F26" s="12">
        <v>5</v>
      </c>
      <c r="G26" s="13">
        <v>5</v>
      </c>
      <c r="H26" s="14">
        <f t="shared" si="2"/>
        <v>100</v>
      </c>
      <c r="I26" s="13">
        <v>0</v>
      </c>
      <c r="J26" s="14">
        <f t="shared" si="0"/>
        <v>0</v>
      </c>
      <c r="K26" s="13">
        <v>0</v>
      </c>
      <c r="L26" s="14">
        <f t="shared" si="1"/>
        <v>0</v>
      </c>
    </row>
    <row r="27" spans="1:12" ht="23.1" customHeight="1">
      <c r="A27" s="101"/>
      <c r="B27" s="101"/>
      <c r="C27" s="5"/>
      <c r="D27" s="10" t="s">
        <v>80</v>
      </c>
      <c r="E27" s="3"/>
      <c r="F27" s="12">
        <v>2</v>
      </c>
      <c r="G27" s="13">
        <v>2</v>
      </c>
      <c r="H27" s="14">
        <f t="shared" si="2"/>
        <v>100</v>
      </c>
      <c r="I27" s="13">
        <v>0</v>
      </c>
      <c r="J27" s="14">
        <f t="shared" si="0"/>
        <v>0</v>
      </c>
      <c r="K27" s="13">
        <v>0</v>
      </c>
      <c r="L27" s="14">
        <f t="shared" si="1"/>
        <v>0</v>
      </c>
    </row>
    <row r="28" spans="1:12" ht="23.1" customHeight="1">
      <c r="A28" s="101"/>
      <c r="B28" s="101"/>
      <c r="C28" s="5"/>
      <c r="D28" s="10" t="s">
        <v>81</v>
      </c>
      <c r="E28" s="3"/>
      <c r="F28" s="12">
        <v>2</v>
      </c>
      <c r="G28" s="13">
        <v>2</v>
      </c>
      <c r="H28" s="14">
        <f t="shared" si="2"/>
        <v>100</v>
      </c>
      <c r="I28" s="13">
        <v>0</v>
      </c>
      <c r="J28" s="14">
        <f t="shared" si="0"/>
        <v>0</v>
      </c>
      <c r="K28" s="13">
        <v>0</v>
      </c>
      <c r="L28" s="14">
        <f t="shared" si="1"/>
        <v>0</v>
      </c>
    </row>
    <row r="29" spans="1:12" ht="23.1" customHeight="1">
      <c r="A29" s="101"/>
      <c r="B29" s="101"/>
      <c r="C29" s="5"/>
      <c r="D29" s="10" t="s">
        <v>82</v>
      </c>
      <c r="E29" s="3"/>
      <c r="F29" s="12">
        <v>8</v>
      </c>
      <c r="G29" s="13">
        <v>7</v>
      </c>
      <c r="H29" s="14">
        <f t="shared" si="2"/>
        <v>87.5</v>
      </c>
      <c r="I29" s="13">
        <v>1</v>
      </c>
      <c r="J29" s="14">
        <f t="shared" si="0"/>
        <v>12.5</v>
      </c>
      <c r="K29" s="13">
        <v>0</v>
      </c>
      <c r="L29" s="14">
        <f t="shared" si="1"/>
        <v>0</v>
      </c>
    </row>
    <row r="30" spans="1:12" ht="23.1" customHeight="1">
      <c r="A30" s="101"/>
      <c r="B30" s="101"/>
      <c r="C30" s="5"/>
      <c r="D30" s="10" t="s">
        <v>83</v>
      </c>
      <c r="E30" s="3"/>
      <c r="F30" s="12">
        <v>2</v>
      </c>
      <c r="G30" s="13">
        <v>1</v>
      </c>
      <c r="H30" s="14">
        <f t="shared" si="2"/>
        <v>50</v>
      </c>
      <c r="I30" s="13">
        <v>1</v>
      </c>
      <c r="J30" s="14">
        <f t="shared" si="0"/>
        <v>50</v>
      </c>
      <c r="K30" s="13">
        <v>0</v>
      </c>
      <c r="L30" s="14">
        <f t="shared" si="1"/>
        <v>0</v>
      </c>
    </row>
    <row r="31" spans="1:12" ht="23.1" customHeight="1">
      <c r="A31" s="101"/>
      <c r="B31" s="101"/>
      <c r="C31" s="5"/>
      <c r="D31" s="10" t="s">
        <v>84</v>
      </c>
      <c r="E31" s="3"/>
      <c r="F31" s="12">
        <v>24</v>
      </c>
      <c r="G31" s="13">
        <v>21</v>
      </c>
      <c r="H31" s="14">
        <f t="shared" si="2"/>
        <v>87.5</v>
      </c>
      <c r="I31" s="13">
        <v>4</v>
      </c>
      <c r="J31" s="14">
        <f t="shared" si="0"/>
        <v>16.666666666666664</v>
      </c>
      <c r="K31" s="13">
        <v>0</v>
      </c>
      <c r="L31" s="14">
        <f t="shared" si="1"/>
        <v>0</v>
      </c>
    </row>
    <row r="32" spans="1:12" ht="23.1" customHeight="1">
      <c r="A32" s="101"/>
      <c r="B32" s="101"/>
      <c r="C32" s="5"/>
      <c r="D32" s="10" t="s">
        <v>85</v>
      </c>
      <c r="E32" s="3"/>
      <c r="F32" s="12">
        <v>8</v>
      </c>
      <c r="G32" s="13">
        <v>7</v>
      </c>
      <c r="H32" s="14">
        <f t="shared" si="2"/>
        <v>87.5</v>
      </c>
      <c r="I32" s="13">
        <v>2</v>
      </c>
      <c r="J32" s="14">
        <f t="shared" si="0"/>
        <v>25</v>
      </c>
      <c r="K32" s="13">
        <v>1</v>
      </c>
      <c r="L32" s="14">
        <f t="shared" si="1"/>
        <v>12.5</v>
      </c>
    </row>
    <row r="33" spans="1:12" ht="24" customHeight="1">
      <c r="A33" s="101"/>
      <c r="B33" s="101"/>
      <c r="C33" s="5"/>
      <c r="D33" s="10" t="s">
        <v>90</v>
      </c>
      <c r="E33" s="3"/>
      <c r="F33" s="12">
        <v>22</v>
      </c>
      <c r="G33" s="13">
        <v>22</v>
      </c>
      <c r="H33" s="14">
        <f t="shared" si="2"/>
        <v>100</v>
      </c>
      <c r="I33" s="13">
        <v>2</v>
      </c>
      <c r="J33" s="14">
        <f t="shared" si="0"/>
        <v>9.0909090909090917</v>
      </c>
      <c r="K33" s="13">
        <v>0</v>
      </c>
      <c r="L33" s="14">
        <f t="shared" si="1"/>
        <v>0</v>
      </c>
    </row>
    <row r="34" spans="1:12" ht="23.1" customHeight="1">
      <c r="A34" s="101"/>
      <c r="B34" s="101"/>
      <c r="C34" s="5"/>
      <c r="D34" s="10" t="s">
        <v>97</v>
      </c>
      <c r="E34" s="3"/>
      <c r="F34" s="12">
        <v>8</v>
      </c>
      <c r="G34" s="13">
        <v>8</v>
      </c>
      <c r="H34" s="14">
        <f t="shared" si="2"/>
        <v>100</v>
      </c>
      <c r="I34" s="13">
        <v>0</v>
      </c>
      <c r="J34" s="14">
        <f t="shared" si="0"/>
        <v>0</v>
      </c>
      <c r="K34" s="13">
        <v>0</v>
      </c>
      <c r="L34" s="14">
        <f t="shared" si="1"/>
        <v>0</v>
      </c>
    </row>
    <row r="35" spans="1:12" ht="23.1" customHeight="1">
      <c r="A35" s="101"/>
      <c r="B35" s="101"/>
      <c r="C35" s="5"/>
      <c r="D35" s="10" t="s">
        <v>86</v>
      </c>
      <c r="E35" s="3"/>
      <c r="F35" s="12">
        <v>8</v>
      </c>
      <c r="G35" s="13">
        <v>7</v>
      </c>
      <c r="H35" s="14">
        <f t="shared" si="2"/>
        <v>87.5</v>
      </c>
      <c r="I35" s="13">
        <v>1</v>
      </c>
      <c r="J35" s="14">
        <f t="shared" si="0"/>
        <v>12.5</v>
      </c>
      <c r="K35" s="13">
        <v>0</v>
      </c>
      <c r="L35" s="14">
        <f t="shared" si="1"/>
        <v>0</v>
      </c>
    </row>
    <row r="36" spans="1:12" ht="23.1" customHeight="1">
      <c r="A36" s="101"/>
      <c r="B36" s="101"/>
      <c r="C36" s="5"/>
      <c r="D36" s="10" t="s">
        <v>87</v>
      </c>
      <c r="E36" s="3"/>
      <c r="F36" s="12">
        <v>12</v>
      </c>
      <c r="G36" s="13">
        <v>12</v>
      </c>
      <c r="H36" s="14">
        <f t="shared" si="2"/>
        <v>100</v>
      </c>
      <c r="I36" s="13">
        <v>0</v>
      </c>
      <c r="J36" s="14">
        <f t="shared" si="0"/>
        <v>0</v>
      </c>
      <c r="K36" s="13">
        <v>0</v>
      </c>
      <c r="L36" s="14">
        <f t="shared" si="1"/>
        <v>0</v>
      </c>
    </row>
    <row r="37" spans="1:12" ht="23.1" customHeight="1">
      <c r="A37" s="101"/>
      <c r="B37" s="102"/>
      <c r="C37" s="5"/>
      <c r="D37" s="10" t="s">
        <v>88</v>
      </c>
      <c r="E37" s="3"/>
      <c r="F37" s="12">
        <v>2</v>
      </c>
      <c r="G37" s="13">
        <v>2</v>
      </c>
      <c r="H37" s="14">
        <f t="shared" si="2"/>
        <v>100</v>
      </c>
      <c r="I37" s="13">
        <v>1</v>
      </c>
      <c r="J37" s="14">
        <f t="shared" si="0"/>
        <v>50</v>
      </c>
      <c r="K37" s="13">
        <v>0</v>
      </c>
      <c r="L37" s="14">
        <f t="shared" si="1"/>
        <v>0</v>
      </c>
    </row>
    <row r="38" spans="1:12" ht="23.1" customHeight="1">
      <c r="A38" s="101"/>
      <c r="B38" s="100" t="s">
        <v>63</v>
      </c>
      <c r="C38" s="5"/>
      <c r="D38" s="10" t="s">
        <v>56</v>
      </c>
      <c r="E38" s="3"/>
      <c r="F38" s="12">
        <v>423</v>
      </c>
      <c r="G38" s="13">
        <f>SUM(G39:G53)</f>
        <v>356</v>
      </c>
      <c r="H38" s="14">
        <f t="shared" si="2"/>
        <v>84.160756501182036</v>
      </c>
      <c r="I38" s="13">
        <f>SUM(I39:I53)</f>
        <v>71</v>
      </c>
      <c r="J38" s="14">
        <f t="shared" si="0"/>
        <v>16.784869976359339</v>
      </c>
      <c r="K38" s="13">
        <f>SUM(K39:K53)</f>
        <v>17</v>
      </c>
      <c r="L38" s="14">
        <f t="shared" si="1"/>
        <v>4.0189125295508275</v>
      </c>
    </row>
    <row r="39" spans="1:12" ht="23.1" customHeight="1">
      <c r="A39" s="101"/>
      <c r="B39" s="101"/>
      <c r="C39" s="5"/>
      <c r="D39" s="10" t="s">
        <v>98</v>
      </c>
      <c r="E39" s="3"/>
      <c r="F39" s="12">
        <v>2</v>
      </c>
      <c r="G39" s="13">
        <v>1</v>
      </c>
      <c r="H39" s="14">
        <f t="shared" si="2"/>
        <v>50</v>
      </c>
      <c r="I39" s="13">
        <v>1</v>
      </c>
      <c r="J39" s="14">
        <f t="shared" si="0"/>
        <v>50</v>
      </c>
      <c r="K39" s="13">
        <v>0</v>
      </c>
      <c r="L39" s="14">
        <f t="shared" si="1"/>
        <v>0</v>
      </c>
    </row>
    <row r="40" spans="1:12" ht="23.1" customHeight="1">
      <c r="A40" s="101"/>
      <c r="B40" s="101"/>
      <c r="C40" s="5"/>
      <c r="D40" s="10" t="s">
        <v>58</v>
      </c>
      <c r="E40" s="3"/>
      <c r="F40" s="12">
        <v>33</v>
      </c>
      <c r="G40" s="13">
        <v>26</v>
      </c>
      <c r="H40" s="14">
        <f t="shared" si="2"/>
        <v>78.787878787878782</v>
      </c>
      <c r="I40" s="13">
        <v>6</v>
      </c>
      <c r="J40" s="14">
        <f t="shared" si="0"/>
        <v>18.181818181818183</v>
      </c>
      <c r="K40" s="13">
        <v>3</v>
      </c>
      <c r="L40" s="14">
        <f t="shared" si="1"/>
        <v>9.0909090909090917</v>
      </c>
    </row>
    <row r="41" spans="1:12" ht="23.1" customHeight="1">
      <c r="A41" s="101"/>
      <c r="B41" s="101"/>
      <c r="C41" s="5"/>
      <c r="D41" s="10" t="s">
        <v>99</v>
      </c>
      <c r="E41" s="3"/>
      <c r="F41" s="12">
        <v>14</v>
      </c>
      <c r="G41" s="13">
        <v>14</v>
      </c>
      <c r="H41" s="14">
        <f t="shared" si="2"/>
        <v>100</v>
      </c>
      <c r="I41" s="13">
        <v>0</v>
      </c>
      <c r="J41" s="14">
        <f t="shared" si="0"/>
        <v>0</v>
      </c>
      <c r="K41" s="13">
        <v>0</v>
      </c>
      <c r="L41" s="14">
        <f t="shared" si="1"/>
        <v>0</v>
      </c>
    </row>
    <row r="42" spans="1:12" ht="23.1" customHeight="1">
      <c r="A42" s="101"/>
      <c r="B42" s="101"/>
      <c r="C42" s="5"/>
      <c r="D42" s="10" t="s">
        <v>59</v>
      </c>
      <c r="E42" s="3"/>
      <c r="F42" s="12">
        <v>8</v>
      </c>
      <c r="G42" s="13">
        <v>8</v>
      </c>
      <c r="H42" s="14">
        <f t="shared" si="2"/>
        <v>100</v>
      </c>
      <c r="I42" s="13">
        <v>1</v>
      </c>
      <c r="J42" s="14">
        <f t="shared" si="0"/>
        <v>12.5</v>
      </c>
      <c r="K42" s="13">
        <v>0</v>
      </c>
      <c r="L42" s="14">
        <f t="shared" si="1"/>
        <v>0</v>
      </c>
    </row>
    <row r="43" spans="1:12" ht="23.1" customHeight="1">
      <c r="A43" s="101"/>
      <c r="B43" s="101"/>
      <c r="C43" s="5"/>
      <c r="D43" s="10" t="s">
        <v>100</v>
      </c>
      <c r="E43" s="3"/>
      <c r="F43" s="12">
        <v>26</v>
      </c>
      <c r="G43" s="13">
        <v>23</v>
      </c>
      <c r="H43" s="14">
        <f t="shared" si="2"/>
        <v>88.461538461538453</v>
      </c>
      <c r="I43" s="13">
        <v>2</v>
      </c>
      <c r="J43" s="14">
        <f t="shared" si="0"/>
        <v>7.6923076923076925</v>
      </c>
      <c r="K43" s="13">
        <v>1</v>
      </c>
      <c r="L43" s="14">
        <f>IF(K43=0,0,K43/$F43*100)</f>
        <v>3.8461538461538463</v>
      </c>
    </row>
    <row r="44" spans="1:12" ht="23.1" customHeight="1">
      <c r="A44" s="101"/>
      <c r="B44" s="101"/>
      <c r="C44" s="5"/>
      <c r="D44" s="10" t="s">
        <v>101</v>
      </c>
      <c r="E44" s="3"/>
      <c r="F44" s="12">
        <v>104</v>
      </c>
      <c r="G44" s="13">
        <v>90</v>
      </c>
      <c r="H44" s="14">
        <f t="shared" si="2"/>
        <v>86.538461538461547</v>
      </c>
      <c r="I44" s="13">
        <v>16</v>
      </c>
      <c r="J44" s="14">
        <f t="shared" si="0"/>
        <v>15.384615384615385</v>
      </c>
      <c r="K44" s="13">
        <v>3</v>
      </c>
      <c r="L44" s="14">
        <f t="shared" ref="L44:L53" si="3">IF(K44=0,0,K44/$F44*100)</f>
        <v>2.8846153846153846</v>
      </c>
    </row>
    <row r="45" spans="1:12" ht="23.1" customHeight="1">
      <c r="A45" s="101"/>
      <c r="B45" s="101"/>
      <c r="C45" s="5"/>
      <c r="D45" s="10" t="s">
        <v>102</v>
      </c>
      <c r="E45" s="3"/>
      <c r="F45" s="12">
        <v>17</v>
      </c>
      <c r="G45" s="13">
        <v>15</v>
      </c>
      <c r="H45" s="14">
        <f t="shared" si="2"/>
        <v>88.235294117647058</v>
      </c>
      <c r="I45" s="13">
        <v>4</v>
      </c>
      <c r="J45" s="14">
        <f t="shared" si="0"/>
        <v>23.52941176470588</v>
      </c>
      <c r="K45" s="13">
        <v>0</v>
      </c>
      <c r="L45" s="14">
        <f t="shared" si="3"/>
        <v>0</v>
      </c>
    </row>
    <row r="46" spans="1:12" ht="23.1" customHeight="1">
      <c r="A46" s="101"/>
      <c r="B46" s="101"/>
      <c r="C46" s="5"/>
      <c r="D46" s="10" t="s">
        <v>103</v>
      </c>
      <c r="E46" s="3"/>
      <c r="F46" s="12">
        <v>7</v>
      </c>
      <c r="G46" s="13">
        <v>6</v>
      </c>
      <c r="H46" s="14">
        <f t="shared" si="2"/>
        <v>85.714285714285708</v>
      </c>
      <c r="I46" s="13">
        <v>0</v>
      </c>
      <c r="J46" s="14">
        <f t="shared" si="0"/>
        <v>0</v>
      </c>
      <c r="K46" s="13">
        <v>1</v>
      </c>
      <c r="L46" s="14">
        <f t="shared" si="3"/>
        <v>14.285714285714285</v>
      </c>
    </row>
    <row r="47" spans="1:12" ht="24" customHeight="1">
      <c r="A47" s="101"/>
      <c r="B47" s="101"/>
      <c r="C47" s="5"/>
      <c r="D47" s="11" t="s">
        <v>104</v>
      </c>
      <c r="E47" s="3"/>
      <c r="F47" s="12">
        <v>7</v>
      </c>
      <c r="G47" s="13">
        <v>6</v>
      </c>
      <c r="H47" s="14">
        <f t="shared" si="2"/>
        <v>85.714285714285708</v>
      </c>
      <c r="I47" s="13">
        <v>0</v>
      </c>
      <c r="J47" s="14">
        <f t="shared" si="0"/>
        <v>0</v>
      </c>
      <c r="K47" s="13">
        <v>1</v>
      </c>
      <c r="L47" s="14">
        <f t="shared" si="3"/>
        <v>14.285714285714285</v>
      </c>
    </row>
    <row r="48" spans="1:12" ht="23.1" customHeight="1">
      <c r="A48" s="101"/>
      <c r="B48" s="101"/>
      <c r="C48" s="5"/>
      <c r="D48" s="10" t="s">
        <v>105</v>
      </c>
      <c r="E48" s="3"/>
      <c r="F48" s="12">
        <v>20</v>
      </c>
      <c r="G48" s="13">
        <v>16</v>
      </c>
      <c r="H48" s="14">
        <f t="shared" si="2"/>
        <v>80</v>
      </c>
      <c r="I48" s="13">
        <v>3</v>
      </c>
      <c r="J48" s="14">
        <f t="shared" si="0"/>
        <v>15</v>
      </c>
      <c r="K48" s="13">
        <v>1</v>
      </c>
      <c r="L48" s="14">
        <f t="shared" si="3"/>
        <v>5</v>
      </c>
    </row>
    <row r="49" spans="1:12" ht="23.1" customHeight="1">
      <c r="A49" s="101"/>
      <c r="B49" s="101"/>
      <c r="C49" s="5"/>
      <c r="D49" s="10" t="s">
        <v>106</v>
      </c>
      <c r="E49" s="3"/>
      <c r="F49" s="12">
        <v>8</v>
      </c>
      <c r="G49" s="13">
        <v>7</v>
      </c>
      <c r="H49" s="14">
        <f t="shared" si="2"/>
        <v>87.5</v>
      </c>
      <c r="I49" s="13">
        <v>1</v>
      </c>
      <c r="J49" s="14">
        <f t="shared" si="0"/>
        <v>12.5</v>
      </c>
      <c r="K49" s="13">
        <v>0</v>
      </c>
      <c r="L49" s="14">
        <f t="shared" si="3"/>
        <v>0</v>
      </c>
    </row>
    <row r="50" spans="1:12" ht="23.1" customHeight="1">
      <c r="A50" s="101"/>
      <c r="B50" s="101"/>
      <c r="C50" s="5"/>
      <c r="D50" s="10" t="s">
        <v>107</v>
      </c>
      <c r="E50" s="3"/>
      <c r="F50" s="12">
        <v>28</v>
      </c>
      <c r="G50" s="13">
        <v>21</v>
      </c>
      <c r="H50" s="14">
        <f t="shared" si="2"/>
        <v>75</v>
      </c>
      <c r="I50" s="13">
        <v>8</v>
      </c>
      <c r="J50" s="14">
        <f t="shared" si="0"/>
        <v>28.571428571428569</v>
      </c>
      <c r="K50" s="13">
        <v>1</v>
      </c>
      <c r="L50" s="14">
        <f t="shared" si="3"/>
        <v>3.5714285714285712</v>
      </c>
    </row>
    <row r="51" spans="1:12" ht="23.1" customHeight="1">
      <c r="A51" s="101"/>
      <c r="B51" s="101"/>
      <c r="C51" s="5"/>
      <c r="D51" s="10" t="s">
        <v>108</v>
      </c>
      <c r="E51" s="3"/>
      <c r="F51" s="12">
        <v>91</v>
      </c>
      <c r="G51" s="13">
        <v>78</v>
      </c>
      <c r="H51" s="14">
        <f t="shared" si="2"/>
        <v>85.714285714285708</v>
      </c>
      <c r="I51" s="13">
        <v>15</v>
      </c>
      <c r="J51" s="14">
        <f t="shared" si="0"/>
        <v>16.483516483516482</v>
      </c>
      <c r="K51" s="13">
        <v>3</v>
      </c>
      <c r="L51" s="14">
        <f t="shared" si="3"/>
        <v>3.296703296703297</v>
      </c>
    </row>
    <row r="52" spans="1:12" ht="23.1" customHeight="1">
      <c r="A52" s="101"/>
      <c r="B52" s="101"/>
      <c r="C52" s="5"/>
      <c r="D52" s="10" t="s">
        <v>60</v>
      </c>
      <c r="E52" s="3"/>
      <c r="F52" s="12">
        <v>19</v>
      </c>
      <c r="G52" s="13">
        <v>15</v>
      </c>
      <c r="H52" s="14">
        <f t="shared" si="2"/>
        <v>78.94736842105263</v>
      </c>
      <c r="I52" s="13">
        <v>4</v>
      </c>
      <c r="J52" s="14">
        <f t="shared" si="0"/>
        <v>21.052631578947366</v>
      </c>
      <c r="K52" s="13">
        <v>1</v>
      </c>
      <c r="L52" s="14">
        <f t="shared" si="3"/>
        <v>5.2631578947368416</v>
      </c>
    </row>
    <row r="53" spans="1:12" ht="24" customHeight="1">
      <c r="A53" s="102"/>
      <c r="B53" s="102"/>
      <c r="C53" s="5"/>
      <c r="D53" s="11" t="s">
        <v>91</v>
      </c>
      <c r="E53" s="3"/>
      <c r="F53" s="12">
        <v>39</v>
      </c>
      <c r="G53" s="13">
        <v>30</v>
      </c>
      <c r="H53" s="14">
        <f t="shared" si="2"/>
        <v>76.923076923076934</v>
      </c>
      <c r="I53" s="13">
        <v>10</v>
      </c>
      <c r="J53" s="14">
        <f t="shared" si="0"/>
        <v>25.641025641025639</v>
      </c>
      <c r="K53" s="13">
        <v>2</v>
      </c>
      <c r="L53" s="14">
        <f t="shared" si="3"/>
        <v>5.1282051282051277</v>
      </c>
    </row>
    <row r="55" spans="1:12" ht="12.75" customHeight="1"/>
    <row r="56" spans="1:12" ht="12.75" customHeight="1"/>
    <row r="57" spans="1:12">
      <c r="D57" s="18"/>
    </row>
    <row r="67" spans="4:4">
      <c r="D67" s="18"/>
    </row>
    <row r="71" spans="4:4">
      <c r="D71" s="18"/>
    </row>
    <row r="75" spans="4:4">
      <c r="D75" s="18"/>
    </row>
    <row r="77" spans="4:4">
      <c r="D77" s="18"/>
    </row>
    <row r="79" spans="4:4">
      <c r="D79" s="18"/>
    </row>
    <row r="81" spans="4:4">
      <c r="D81" s="18"/>
    </row>
    <row r="83" spans="4:4" ht="13.5" customHeight="1">
      <c r="D83" s="19"/>
    </row>
    <row r="84" spans="4:4" ht="13.5" customHeight="1"/>
    <row r="85" spans="4:4">
      <c r="D85" s="18"/>
    </row>
    <row r="87" spans="4:4">
      <c r="D87" s="18"/>
    </row>
    <row r="89" spans="4:4">
      <c r="D89" s="18"/>
    </row>
    <row r="91" spans="4:4">
      <c r="D91" s="18"/>
    </row>
    <row r="95" spans="4:4" ht="12.75" customHeight="1"/>
    <row r="96" spans="4:4" ht="12.75" customHeight="1"/>
  </sheetData>
  <mergeCells count="21">
    <mergeCell ref="A13:A53"/>
    <mergeCell ref="B13:B37"/>
    <mergeCell ref="B38:B53"/>
    <mergeCell ref="I5:I6"/>
    <mergeCell ref="B10:E10"/>
    <mergeCell ref="B12:E12"/>
    <mergeCell ref="K3:L4"/>
    <mergeCell ref="B11:E11"/>
    <mergeCell ref="L5:L6"/>
    <mergeCell ref="A7:E7"/>
    <mergeCell ref="H5:H6"/>
    <mergeCell ref="K5:K6"/>
    <mergeCell ref="A8:A12"/>
    <mergeCell ref="B8:E8"/>
    <mergeCell ref="B9:E9"/>
    <mergeCell ref="F3:F6"/>
    <mergeCell ref="G3:H4"/>
    <mergeCell ref="G5:G6"/>
    <mergeCell ref="I3:J4"/>
    <mergeCell ref="J5:J6"/>
    <mergeCell ref="A3:E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J53"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N96"/>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6" width="10.625" style="2" customWidth="1"/>
    <col min="7" max="14" width="10.125" style="2" customWidth="1"/>
    <col min="15" max="16384" width="9" style="2"/>
  </cols>
  <sheetData>
    <row r="1" spans="1:14" ht="14.25">
      <c r="A1" s="17" t="s">
        <v>413</v>
      </c>
    </row>
    <row r="3" spans="1:14" ht="14.25" customHeight="1">
      <c r="A3" s="112" t="s">
        <v>67</v>
      </c>
      <c r="B3" s="113"/>
      <c r="C3" s="113"/>
      <c r="D3" s="113"/>
      <c r="E3" s="114"/>
      <c r="F3" s="121" t="s">
        <v>66</v>
      </c>
      <c r="G3" s="184" t="s">
        <v>149</v>
      </c>
      <c r="H3" s="184"/>
      <c r="I3" s="152" t="s">
        <v>148</v>
      </c>
      <c r="J3" s="152"/>
      <c r="K3" s="152" t="s">
        <v>150</v>
      </c>
      <c r="L3" s="152"/>
      <c r="M3" s="126" t="s">
        <v>53</v>
      </c>
      <c r="N3" s="127"/>
    </row>
    <row r="4" spans="1:14" ht="42" customHeight="1">
      <c r="A4" s="115"/>
      <c r="B4" s="116"/>
      <c r="C4" s="116"/>
      <c r="D4" s="116"/>
      <c r="E4" s="117"/>
      <c r="F4" s="92"/>
      <c r="G4" s="184"/>
      <c r="H4" s="184"/>
      <c r="I4" s="152"/>
      <c r="J4" s="152"/>
      <c r="K4" s="152"/>
      <c r="L4" s="152"/>
      <c r="M4" s="128"/>
      <c r="N4" s="129"/>
    </row>
    <row r="5" spans="1:14" ht="15" customHeight="1">
      <c r="A5" s="115"/>
      <c r="B5" s="116"/>
      <c r="C5" s="116"/>
      <c r="D5" s="116"/>
      <c r="E5" s="117"/>
      <c r="F5" s="99"/>
      <c r="G5" s="95" t="s">
        <v>64</v>
      </c>
      <c r="H5" s="97" t="s">
        <v>65</v>
      </c>
      <c r="I5" s="95" t="s">
        <v>64</v>
      </c>
      <c r="J5" s="97" t="s">
        <v>65</v>
      </c>
      <c r="K5" s="95" t="s">
        <v>64</v>
      </c>
      <c r="L5" s="97" t="s">
        <v>65</v>
      </c>
      <c r="M5" s="95" t="s">
        <v>64</v>
      </c>
      <c r="N5" s="97" t="s">
        <v>65</v>
      </c>
    </row>
    <row r="6" spans="1:14" ht="15" customHeight="1">
      <c r="A6" s="118"/>
      <c r="B6" s="119"/>
      <c r="C6" s="119"/>
      <c r="D6" s="119"/>
      <c r="E6" s="120"/>
      <c r="F6" s="99"/>
      <c r="G6" s="96"/>
      <c r="H6" s="98"/>
      <c r="I6" s="96"/>
      <c r="J6" s="98"/>
      <c r="K6" s="96"/>
      <c r="L6" s="98"/>
      <c r="M6" s="96"/>
      <c r="N6" s="98"/>
    </row>
    <row r="7" spans="1:14" ht="23.1" customHeight="1">
      <c r="A7" s="109" t="s">
        <v>68</v>
      </c>
      <c r="B7" s="110"/>
      <c r="C7" s="110"/>
      <c r="D7" s="110"/>
      <c r="E7" s="111"/>
      <c r="F7" s="12">
        <f>SUM(G7,I7,K7,M7)</f>
        <v>918</v>
      </c>
      <c r="G7" s="13">
        <f>SUM(G8:G12)</f>
        <v>618</v>
      </c>
      <c r="H7" s="14">
        <f>IF(G7=0,0,G7/$F7*100)</f>
        <v>67.320261437908499</v>
      </c>
      <c r="I7" s="13">
        <f>SUM(I8:I12)</f>
        <v>126</v>
      </c>
      <c r="J7" s="14">
        <f t="shared" ref="J7:J53" si="0">IF(I7=0,0,I7/$F7*100)</f>
        <v>13.725490196078432</v>
      </c>
      <c r="K7" s="13">
        <f>SUM(K8:K12)</f>
        <v>149</v>
      </c>
      <c r="L7" s="14">
        <f t="shared" ref="L7:L42" si="1">IF(K7=0,0,K7/$F7*100)</f>
        <v>16.230936819172111</v>
      </c>
      <c r="M7" s="13">
        <f>SUM(M8:M12)</f>
        <v>25</v>
      </c>
      <c r="N7" s="14">
        <f t="shared" ref="N7:N42" si="2">IF(M7=0,0,M7/$F7*100)</f>
        <v>2.7233115468409586</v>
      </c>
    </row>
    <row r="8" spans="1:14" ht="23.1" customHeight="1">
      <c r="A8" s="103" t="s">
        <v>55</v>
      </c>
      <c r="B8" s="106" t="s">
        <v>92</v>
      </c>
      <c r="C8" s="107"/>
      <c r="D8" s="107"/>
      <c r="E8" s="108"/>
      <c r="F8" s="12">
        <f t="shared" ref="F8:F53" si="3">SUM(G8,I8,K8,M8)</f>
        <v>310</v>
      </c>
      <c r="G8" s="13">
        <v>109</v>
      </c>
      <c r="H8" s="14">
        <f t="shared" ref="H8:H53" si="4">IF(G8=0,0,G8/$F8*100)</f>
        <v>35.161290322580648</v>
      </c>
      <c r="I8" s="13">
        <v>84</v>
      </c>
      <c r="J8" s="14">
        <f t="shared" si="0"/>
        <v>27.096774193548391</v>
      </c>
      <c r="K8" s="13">
        <v>104</v>
      </c>
      <c r="L8" s="14">
        <f t="shared" si="1"/>
        <v>33.548387096774199</v>
      </c>
      <c r="M8" s="13">
        <v>13</v>
      </c>
      <c r="N8" s="14">
        <f t="shared" si="2"/>
        <v>4.1935483870967749</v>
      </c>
    </row>
    <row r="9" spans="1:14" ht="23.1" customHeight="1">
      <c r="A9" s="104"/>
      <c r="B9" s="106" t="s">
        <v>93</v>
      </c>
      <c r="C9" s="107"/>
      <c r="D9" s="107"/>
      <c r="E9" s="108"/>
      <c r="F9" s="12">
        <f t="shared" si="3"/>
        <v>137</v>
      </c>
      <c r="G9" s="13">
        <v>102</v>
      </c>
      <c r="H9" s="14">
        <f t="shared" si="4"/>
        <v>74.452554744525543</v>
      </c>
      <c r="I9" s="13">
        <v>18</v>
      </c>
      <c r="J9" s="14">
        <f t="shared" si="0"/>
        <v>13.138686131386862</v>
      </c>
      <c r="K9" s="13">
        <v>15</v>
      </c>
      <c r="L9" s="14">
        <f t="shared" si="1"/>
        <v>10.948905109489052</v>
      </c>
      <c r="M9" s="13">
        <v>2</v>
      </c>
      <c r="N9" s="14">
        <f t="shared" si="2"/>
        <v>1.4598540145985401</v>
      </c>
    </row>
    <row r="10" spans="1:14" ht="23.1" customHeight="1">
      <c r="A10" s="104"/>
      <c r="B10" s="106" t="s">
        <v>94</v>
      </c>
      <c r="C10" s="107"/>
      <c r="D10" s="107"/>
      <c r="E10" s="108"/>
      <c r="F10" s="12">
        <f t="shared" si="3"/>
        <v>200</v>
      </c>
      <c r="G10" s="13">
        <v>167</v>
      </c>
      <c r="H10" s="14">
        <f t="shared" si="4"/>
        <v>83.5</v>
      </c>
      <c r="I10" s="13">
        <v>15</v>
      </c>
      <c r="J10" s="14">
        <f t="shared" si="0"/>
        <v>7.5</v>
      </c>
      <c r="K10" s="13">
        <v>15</v>
      </c>
      <c r="L10" s="14">
        <f t="shared" si="1"/>
        <v>7.5</v>
      </c>
      <c r="M10" s="13">
        <v>3</v>
      </c>
      <c r="N10" s="14">
        <f t="shared" si="2"/>
        <v>1.5</v>
      </c>
    </row>
    <row r="11" spans="1:14" ht="23.1" customHeight="1">
      <c r="A11" s="104"/>
      <c r="B11" s="106" t="s">
        <v>95</v>
      </c>
      <c r="C11" s="107"/>
      <c r="D11" s="107"/>
      <c r="E11" s="108"/>
      <c r="F11" s="12">
        <f t="shared" si="3"/>
        <v>79</v>
      </c>
      <c r="G11" s="13">
        <v>72</v>
      </c>
      <c r="H11" s="14">
        <f t="shared" si="4"/>
        <v>91.139240506329116</v>
      </c>
      <c r="I11" s="13">
        <v>1</v>
      </c>
      <c r="J11" s="14">
        <f t="shared" si="0"/>
        <v>1.2658227848101267</v>
      </c>
      <c r="K11" s="13">
        <v>4</v>
      </c>
      <c r="L11" s="14">
        <f t="shared" si="1"/>
        <v>5.0632911392405067</v>
      </c>
      <c r="M11" s="13">
        <v>2</v>
      </c>
      <c r="N11" s="14">
        <f t="shared" si="2"/>
        <v>2.5316455696202533</v>
      </c>
    </row>
    <row r="12" spans="1:14" ht="23.1" customHeight="1">
      <c r="A12" s="105"/>
      <c r="B12" s="106" t="s">
        <v>96</v>
      </c>
      <c r="C12" s="107"/>
      <c r="D12" s="107"/>
      <c r="E12" s="108"/>
      <c r="F12" s="12">
        <f t="shared" si="3"/>
        <v>192</v>
      </c>
      <c r="G12" s="13">
        <v>168</v>
      </c>
      <c r="H12" s="14">
        <f t="shared" si="4"/>
        <v>87.5</v>
      </c>
      <c r="I12" s="13">
        <v>8</v>
      </c>
      <c r="J12" s="14">
        <f t="shared" si="0"/>
        <v>4.1666666666666661</v>
      </c>
      <c r="K12" s="13">
        <v>11</v>
      </c>
      <c r="L12" s="14">
        <f t="shared" si="1"/>
        <v>5.7291666666666661</v>
      </c>
      <c r="M12" s="13">
        <v>5</v>
      </c>
      <c r="N12" s="14">
        <f t="shared" si="2"/>
        <v>2.604166666666667</v>
      </c>
    </row>
    <row r="13" spans="1:14" ht="23.1" customHeight="1">
      <c r="A13" s="100" t="s">
        <v>61</v>
      </c>
      <c r="B13" s="100" t="s">
        <v>62</v>
      </c>
      <c r="C13" s="5"/>
      <c r="D13" s="10" t="s">
        <v>56</v>
      </c>
      <c r="E13" s="3"/>
      <c r="F13" s="12">
        <f t="shared" si="3"/>
        <v>213</v>
      </c>
      <c r="G13" s="13">
        <f>SUM(G14:G37)</f>
        <v>156</v>
      </c>
      <c r="H13" s="14">
        <f t="shared" si="4"/>
        <v>73.239436619718319</v>
      </c>
      <c r="I13" s="13">
        <f>SUM(I14:I37)</f>
        <v>24</v>
      </c>
      <c r="J13" s="14">
        <f t="shared" si="0"/>
        <v>11.267605633802818</v>
      </c>
      <c r="K13" s="13">
        <f>SUM(K14:K37)</f>
        <v>29</v>
      </c>
      <c r="L13" s="14">
        <f t="shared" si="1"/>
        <v>13.615023474178404</v>
      </c>
      <c r="M13" s="13">
        <f>SUM(M14:M37)</f>
        <v>4</v>
      </c>
      <c r="N13" s="14">
        <f t="shared" si="2"/>
        <v>1.8779342723004695</v>
      </c>
    </row>
    <row r="14" spans="1:14" ht="23.1" customHeight="1">
      <c r="A14" s="101"/>
      <c r="B14" s="101"/>
      <c r="C14" s="5"/>
      <c r="D14" s="10" t="s">
        <v>69</v>
      </c>
      <c r="E14" s="3"/>
      <c r="F14" s="12">
        <f t="shared" si="3"/>
        <v>29</v>
      </c>
      <c r="G14" s="13">
        <v>16</v>
      </c>
      <c r="H14" s="14">
        <f t="shared" si="4"/>
        <v>55.172413793103445</v>
      </c>
      <c r="I14" s="13">
        <v>4</v>
      </c>
      <c r="J14" s="14">
        <f t="shared" si="0"/>
        <v>13.793103448275861</v>
      </c>
      <c r="K14" s="13">
        <v>6</v>
      </c>
      <c r="L14" s="14">
        <f t="shared" si="1"/>
        <v>20.689655172413794</v>
      </c>
      <c r="M14" s="13">
        <v>3</v>
      </c>
      <c r="N14" s="14">
        <f t="shared" si="2"/>
        <v>10.344827586206897</v>
      </c>
    </row>
    <row r="15" spans="1:14" ht="23.1" customHeight="1">
      <c r="A15" s="101"/>
      <c r="B15" s="101"/>
      <c r="C15" s="5"/>
      <c r="D15" s="10" t="s">
        <v>70</v>
      </c>
      <c r="E15" s="3"/>
      <c r="F15" s="12">
        <f t="shared" si="3"/>
        <v>4</v>
      </c>
      <c r="G15" s="13">
        <v>3</v>
      </c>
      <c r="H15" s="14">
        <f t="shared" si="4"/>
        <v>75</v>
      </c>
      <c r="I15" s="13">
        <v>0</v>
      </c>
      <c r="J15" s="14">
        <f t="shared" si="0"/>
        <v>0</v>
      </c>
      <c r="K15" s="13">
        <v>1</v>
      </c>
      <c r="L15" s="14">
        <f t="shared" si="1"/>
        <v>25</v>
      </c>
      <c r="M15" s="13">
        <v>0</v>
      </c>
      <c r="N15" s="14">
        <f t="shared" si="2"/>
        <v>0</v>
      </c>
    </row>
    <row r="16" spans="1:14" ht="23.1" customHeight="1">
      <c r="A16" s="101"/>
      <c r="B16" s="101"/>
      <c r="C16" s="5"/>
      <c r="D16" s="10" t="s">
        <v>71</v>
      </c>
      <c r="E16" s="3"/>
      <c r="F16" s="12">
        <f t="shared" si="3"/>
        <v>15</v>
      </c>
      <c r="G16" s="13">
        <v>7</v>
      </c>
      <c r="H16" s="14">
        <f t="shared" si="4"/>
        <v>46.666666666666664</v>
      </c>
      <c r="I16" s="13">
        <v>4</v>
      </c>
      <c r="J16" s="14">
        <f t="shared" si="0"/>
        <v>26.666666666666668</v>
      </c>
      <c r="K16" s="13">
        <v>4</v>
      </c>
      <c r="L16" s="14">
        <f t="shared" si="1"/>
        <v>26.666666666666668</v>
      </c>
      <c r="M16" s="13">
        <v>0</v>
      </c>
      <c r="N16" s="14">
        <f t="shared" si="2"/>
        <v>0</v>
      </c>
    </row>
    <row r="17" spans="1:14" ht="23.1" customHeight="1">
      <c r="A17" s="101"/>
      <c r="B17" s="101"/>
      <c r="C17" s="5"/>
      <c r="D17" s="10" t="s">
        <v>57</v>
      </c>
      <c r="E17" s="3"/>
      <c r="F17" s="12">
        <f t="shared" si="3"/>
        <v>1</v>
      </c>
      <c r="G17" s="13">
        <v>0</v>
      </c>
      <c r="H17" s="14">
        <f t="shared" si="4"/>
        <v>0</v>
      </c>
      <c r="I17" s="13">
        <v>1</v>
      </c>
      <c r="J17" s="14">
        <f t="shared" si="0"/>
        <v>100</v>
      </c>
      <c r="K17" s="13">
        <v>0</v>
      </c>
      <c r="L17" s="14">
        <f t="shared" si="1"/>
        <v>0</v>
      </c>
      <c r="M17" s="13">
        <v>0</v>
      </c>
      <c r="N17" s="14">
        <f t="shared" si="2"/>
        <v>0</v>
      </c>
    </row>
    <row r="18" spans="1:14" ht="23.1" customHeight="1">
      <c r="A18" s="101"/>
      <c r="B18" s="101"/>
      <c r="C18" s="5"/>
      <c r="D18" s="10" t="s">
        <v>72</v>
      </c>
      <c r="E18" s="3"/>
      <c r="F18" s="12">
        <f t="shared" si="3"/>
        <v>6</v>
      </c>
      <c r="G18" s="13">
        <v>5</v>
      </c>
      <c r="H18" s="14">
        <f t="shared" si="4"/>
        <v>83.333333333333343</v>
      </c>
      <c r="I18" s="13">
        <v>0</v>
      </c>
      <c r="J18" s="14">
        <f t="shared" si="0"/>
        <v>0</v>
      </c>
      <c r="K18" s="13">
        <v>1</v>
      </c>
      <c r="L18" s="14">
        <f t="shared" si="1"/>
        <v>16.666666666666664</v>
      </c>
      <c r="M18" s="13">
        <v>0</v>
      </c>
      <c r="N18" s="14">
        <f t="shared" si="2"/>
        <v>0</v>
      </c>
    </row>
    <row r="19" spans="1:14" ht="23.1" customHeight="1">
      <c r="A19" s="101"/>
      <c r="B19" s="101"/>
      <c r="C19" s="5"/>
      <c r="D19" s="10" t="s">
        <v>73</v>
      </c>
      <c r="E19" s="3"/>
      <c r="F19" s="12">
        <f t="shared" si="3"/>
        <v>1</v>
      </c>
      <c r="G19" s="13">
        <v>0</v>
      </c>
      <c r="H19" s="14">
        <f t="shared" si="4"/>
        <v>0</v>
      </c>
      <c r="I19" s="13">
        <v>0</v>
      </c>
      <c r="J19" s="14">
        <f t="shared" si="0"/>
        <v>0</v>
      </c>
      <c r="K19" s="13">
        <v>1</v>
      </c>
      <c r="L19" s="14">
        <f t="shared" si="1"/>
        <v>100</v>
      </c>
      <c r="M19" s="13">
        <v>0</v>
      </c>
      <c r="N19" s="14">
        <f t="shared" si="2"/>
        <v>0</v>
      </c>
    </row>
    <row r="20" spans="1:14" ht="23.1" customHeight="1">
      <c r="A20" s="101"/>
      <c r="B20" s="101"/>
      <c r="C20" s="5"/>
      <c r="D20" s="10" t="s">
        <v>74</v>
      </c>
      <c r="E20" s="3"/>
      <c r="F20" s="12">
        <f t="shared" si="3"/>
        <v>7</v>
      </c>
      <c r="G20" s="13">
        <v>5</v>
      </c>
      <c r="H20" s="14">
        <f t="shared" si="4"/>
        <v>71.428571428571431</v>
      </c>
      <c r="I20" s="13">
        <v>2</v>
      </c>
      <c r="J20" s="14">
        <f t="shared" si="0"/>
        <v>28.571428571428569</v>
      </c>
      <c r="K20" s="13">
        <v>0</v>
      </c>
      <c r="L20" s="14">
        <f t="shared" si="1"/>
        <v>0</v>
      </c>
      <c r="M20" s="13">
        <v>0</v>
      </c>
      <c r="N20" s="14">
        <f t="shared" si="2"/>
        <v>0</v>
      </c>
    </row>
    <row r="21" spans="1:14" ht="23.1" customHeight="1">
      <c r="A21" s="101"/>
      <c r="B21" s="101"/>
      <c r="C21" s="5"/>
      <c r="D21" s="10" t="s">
        <v>75</v>
      </c>
      <c r="E21" s="3"/>
      <c r="F21" s="12">
        <f t="shared" si="3"/>
        <v>10</v>
      </c>
      <c r="G21" s="13">
        <v>9</v>
      </c>
      <c r="H21" s="14">
        <f t="shared" si="4"/>
        <v>90</v>
      </c>
      <c r="I21" s="13">
        <v>0</v>
      </c>
      <c r="J21" s="14">
        <f t="shared" si="0"/>
        <v>0</v>
      </c>
      <c r="K21" s="13">
        <v>1</v>
      </c>
      <c r="L21" s="14">
        <f t="shared" si="1"/>
        <v>10</v>
      </c>
      <c r="M21" s="13">
        <v>0</v>
      </c>
      <c r="N21" s="14">
        <f t="shared" si="2"/>
        <v>0</v>
      </c>
    </row>
    <row r="22" spans="1:14" ht="23.1" customHeight="1">
      <c r="A22" s="101"/>
      <c r="B22" s="101"/>
      <c r="C22" s="5"/>
      <c r="D22" s="10" t="s">
        <v>76</v>
      </c>
      <c r="E22" s="3"/>
      <c r="F22" s="12">
        <f t="shared" si="3"/>
        <v>0</v>
      </c>
      <c r="G22" s="13">
        <v>0</v>
      </c>
      <c r="H22" s="14">
        <f t="shared" si="4"/>
        <v>0</v>
      </c>
      <c r="I22" s="13">
        <v>0</v>
      </c>
      <c r="J22" s="14">
        <f t="shared" si="0"/>
        <v>0</v>
      </c>
      <c r="K22" s="13">
        <v>0</v>
      </c>
      <c r="L22" s="14">
        <f t="shared" si="1"/>
        <v>0</v>
      </c>
      <c r="M22" s="13">
        <v>0</v>
      </c>
      <c r="N22" s="14">
        <f t="shared" si="2"/>
        <v>0</v>
      </c>
    </row>
    <row r="23" spans="1:14" ht="23.1" customHeight="1">
      <c r="A23" s="101"/>
      <c r="B23" s="101"/>
      <c r="C23" s="5"/>
      <c r="D23" s="10" t="s">
        <v>77</v>
      </c>
      <c r="E23" s="3"/>
      <c r="F23" s="12">
        <f t="shared" si="3"/>
        <v>8</v>
      </c>
      <c r="G23" s="13">
        <v>6</v>
      </c>
      <c r="H23" s="14">
        <f t="shared" si="4"/>
        <v>75</v>
      </c>
      <c r="I23" s="13">
        <v>0</v>
      </c>
      <c r="J23" s="14">
        <f t="shared" si="0"/>
        <v>0</v>
      </c>
      <c r="K23" s="13">
        <v>2</v>
      </c>
      <c r="L23" s="14">
        <f t="shared" si="1"/>
        <v>25</v>
      </c>
      <c r="M23" s="13">
        <v>0</v>
      </c>
      <c r="N23" s="14">
        <f t="shared" si="2"/>
        <v>0</v>
      </c>
    </row>
    <row r="24" spans="1:14" ht="23.1" customHeight="1">
      <c r="A24" s="101"/>
      <c r="B24" s="101"/>
      <c r="C24" s="5"/>
      <c r="D24" s="10" t="s">
        <v>78</v>
      </c>
      <c r="E24" s="3"/>
      <c r="F24" s="12">
        <f t="shared" si="3"/>
        <v>0</v>
      </c>
      <c r="G24" s="13">
        <v>0</v>
      </c>
      <c r="H24" s="14">
        <f t="shared" si="4"/>
        <v>0</v>
      </c>
      <c r="I24" s="13">
        <v>0</v>
      </c>
      <c r="J24" s="14">
        <f t="shared" si="0"/>
        <v>0</v>
      </c>
      <c r="K24" s="13">
        <v>0</v>
      </c>
      <c r="L24" s="14">
        <f t="shared" si="1"/>
        <v>0</v>
      </c>
      <c r="M24" s="13">
        <v>0</v>
      </c>
      <c r="N24" s="14">
        <f t="shared" si="2"/>
        <v>0</v>
      </c>
    </row>
    <row r="25" spans="1:14" ht="23.1" customHeight="1">
      <c r="A25" s="101"/>
      <c r="B25" s="101"/>
      <c r="C25" s="5"/>
      <c r="D25" s="11" t="s">
        <v>89</v>
      </c>
      <c r="E25" s="3"/>
      <c r="F25" s="12">
        <f t="shared" si="3"/>
        <v>3</v>
      </c>
      <c r="G25" s="13">
        <v>3</v>
      </c>
      <c r="H25" s="14">
        <f t="shared" si="4"/>
        <v>100</v>
      </c>
      <c r="I25" s="13">
        <v>0</v>
      </c>
      <c r="J25" s="14">
        <f t="shared" si="0"/>
        <v>0</v>
      </c>
      <c r="K25" s="13">
        <v>0</v>
      </c>
      <c r="L25" s="14">
        <f t="shared" si="1"/>
        <v>0</v>
      </c>
      <c r="M25" s="13">
        <v>0</v>
      </c>
      <c r="N25" s="14">
        <f t="shared" si="2"/>
        <v>0</v>
      </c>
    </row>
    <row r="26" spans="1:14" ht="23.1" customHeight="1">
      <c r="A26" s="101"/>
      <c r="B26" s="101"/>
      <c r="C26" s="5"/>
      <c r="D26" s="10" t="s">
        <v>79</v>
      </c>
      <c r="E26" s="3"/>
      <c r="F26" s="12">
        <f t="shared" si="3"/>
        <v>8</v>
      </c>
      <c r="G26" s="13">
        <v>5</v>
      </c>
      <c r="H26" s="14">
        <f t="shared" si="4"/>
        <v>62.5</v>
      </c>
      <c r="I26" s="13">
        <v>0</v>
      </c>
      <c r="J26" s="14">
        <f t="shared" si="0"/>
        <v>0</v>
      </c>
      <c r="K26" s="13">
        <v>3</v>
      </c>
      <c r="L26" s="14">
        <f t="shared" si="1"/>
        <v>37.5</v>
      </c>
      <c r="M26" s="13">
        <v>0</v>
      </c>
      <c r="N26" s="14">
        <f t="shared" si="2"/>
        <v>0</v>
      </c>
    </row>
    <row r="27" spans="1:14" ht="23.1" customHeight="1">
      <c r="A27" s="101"/>
      <c r="B27" s="101"/>
      <c r="C27" s="5"/>
      <c r="D27" s="10" t="s">
        <v>80</v>
      </c>
      <c r="E27" s="3"/>
      <c r="F27" s="12">
        <f t="shared" si="3"/>
        <v>2</v>
      </c>
      <c r="G27" s="13">
        <v>1</v>
      </c>
      <c r="H27" s="14">
        <f t="shared" si="4"/>
        <v>50</v>
      </c>
      <c r="I27" s="13">
        <v>0</v>
      </c>
      <c r="J27" s="14">
        <f t="shared" si="0"/>
        <v>0</v>
      </c>
      <c r="K27" s="13">
        <v>1</v>
      </c>
      <c r="L27" s="14">
        <f t="shared" si="1"/>
        <v>50</v>
      </c>
      <c r="M27" s="13">
        <v>0</v>
      </c>
      <c r="N27" s="14">
        <f t="shared" si="2"/>
        <v>0</v>
      </c>
    </row>
    <row r="28" spans="1:14" ht="23.1" customHeight="1">
      <c r="A28" s="101"/>
      <c r="B28" s="101"/>
      <c r="C28" s="5"/>
      <c r="D28" s="10" t="s">
        <v>81</v>
      </c>
      <c r="E28" s="3"/>
      <c r="F28" s="12">
        <f t="shared" si="3"/>
        <v>3</v>
      </c>
      <c r="G28" s="13">
        <v>2</v>
      </c>
      <c r="H28" s="14">
        <f t="shared" si="4"/>
        <v>66.666666666666657</v>
      </c>
      <c r="I28" s="13">
        <v>1</v>
      </c>
      <c r="J28" s="14">
        <f t="shared" si="0"/>
        <v>33.333333333333329</v>
      </c>
      <c r="K28" s="13">
        <v>0</v>
      </c>
      <c r="L28" s="14">
        <f t="shared" si="1"/>
        <v>0</v>
      </c>
      <c r="M28" s="13">
        <v>0</v>
      </c>
      <c r="N28" s="14">
        <f t="shared" si="2"/>
        <v>0</v>
      </c>
    </row>
    <row r="29" spans="1:14" ht="23.1" customHeight="1">
      <c r="A29" s="101"/>
      <c r="B29" s="101"/>
      <c r="C29" s="5"/>
      <c r="D29" s="10" t="s">
        <v>82</v>
      </c>
      <c r="E29" s="3"/>
      <c r="F29" s="12">
        <f t="shared" si="3"/>
        <v>13</v>
      </c>
      <c r="G29" s="13">
        <v>8</v>
      </c>
      <c r="H29" s="14">
        <f t="shared" si="4"/>
        <v>61.53846153846154</v>
      </c>
      <c r="I29" s="13">
        <v>3</v>
      </c>
      <c r="J29" s="14">
        <f t="shared" si="0"/>
        <v>23.076923076923077</v>
      </c>
      <c r="K29" s="13">
        <v>1</v>
      </c>
      <c r="L29" s="14">
        <f t="shared" si="1"/>
        <v>7.6923076923076925</v>
      </c>
      <c r="M29" s="13">
        <v>1</v>
      </c>
      <c r="N29" s="14">
        <f t="shared" si="2"/>
        <v>7.6923076923076925</v>
      </c>
    </row>
    <row r="30" spans="1:14" ht="23.1" customHeight="1">
      <c r="A30" s="101"/>
      <c r="B30" s="101"/>
      <c r="C30" s="5"/>
      <c r="D30" s="10" t="s">
        <v>83</v>
      </c>
      <c r="E30" s="3"/>
      <c r="F30" s="12">
        <f t="shared" si="3"/>
        <v>3</v>
      </c>
      <c r="G30" s="13">
        <v>3</v>
      </c>
      <c r="H30" s="14">
        <f t="shared" si="4"/>
        <v>100</v>
      </c>
      <c r="I30" s="13">
        <v>0</v>
      </c>
      <c r="J30" s="14">
        <f t="shared" si="0"/>
        <v>0</v>
      </c>
      <c r="K30" s="13">
        <v>0</v>
      </c>
      <c r="L30" s="14">
        <f t="shared" si="1"/>
        <v>0</v>
      </c>
      <c r="M30" s="13">
        <v>0</v>
      </c>
      <c r="N30" s="14">
        <f t="shared" si="2"/>
        <v>0</v>
      </c>
    </row>
    <row r="31" spans="1:14" ht="23.1" customHeight="1">
      <c r="A31" s="101"/>
      <c r="B31" s="101"/>
      <c r="C31" s="5"/>
      <c r="D31" s="10" t="s">
        <v>84</v>
      </c>
      <c r="E31" s="3"/>
      <c r="F31" s="12">
        <f t="shared" si="3"/>
        <v>28</v>
      </c>
      <c r="G31" s="13">
        <v>24</v>
      </c>
      <c r="H31" s="14">
        <f t="shared" si="4"/>
        <v>85.714285714285708</v>
      </c>
      <c r="I31" s="13">
        <v>2</v>
      </c>
      <c r="J31" s="14">
        <f t="shared" si="0"/>
        <v>7.1428571428571423</v>
      </c>
      <c r="K31" s="13">
        <v>2</v>
      </c>
      <c r="L31" s="14">
        <f t="shared" si="1"/>
        <v>7.1428571428571423</v>
      </c>
      <c r="M31" s="13">
        <v>0</v>
      </c>
      <c r="N31" s="14">
        <f t="shared" si="2"/>
        <v>0</v>
      </c>
    </row>
    <row r="32" spans="1:14" ht="23.1" customHeight="1">
      <c r="A32" s="101"/>
      <c r="B32" s="101"/>
      <c r="C32" s="5"/>
      <c r="D32" s="10" t="s">
        <v>85</v>
      </c>
      <c r="E32" s="3"/>
      <c r="F32" s="12">
        <f t="shared" si="3"/>
        <v>10</v>
      </c>
      <c r="G32" s="13">
        <v>8</v>
      </c>
      <c r="H32" s="14">
        <f t="shared" si="4"/>
        <v>80</v>
      </c>
      <c r="I32" s="13">
        <v>2</v>
      </c>
      <c r="J32" s="14">
        <f t="shared" si="0"/>
        <v>20</v>
      </c>
      <c r="K32" s="13">
        <v>0</v>
      </c>
      <c r="L32" s="14">
        <f t="shared" si="1"/>
        <v>0</v>
      </c>
      <c r="M32" s="13">
        <v>0</v>
      </c>
      <c r="N32" s="14">
        <f t="shared" si="2"/>
        <v>0</v>
      </c>
    </row>
    <row r="33" spans="1:14" ht="24" customHeight="1">
      <c r="A33" s="101"/>
      <c r="B33" s="101"/>
      <c r="C33" s="5"/>
      <c r="D33" s="10" t="s">
        <v>90</v>
      </c>
      <c r="E33" s="3"/>
      <c r="F33" s="12">
        <f t="shared" si="3"/>
        <v>25</v>
      </c>
      <c r="G33" s="13">
        <v>22</v>
      </c>
      <c r="H33" s="14">
        <f t="shared" si="4"/>
        <v>88</v>
      </c>
      <c r="I33" s="13">
        <v>0</v>
      </c>
      <c r="J33" s="14">
        <f t="shared" si="0"/>
        <v>0</v>
      </c>
      <c r="K33" s="13">
        <v>3</v>
      </c>
      <c r="L33" s="14">
        <f t="shared" si="1"/>
        <v>12</v>
      </c>
      <c r="M33" s="13">
        <v>0</v>
      </c>
      <c r="N33" s="14">
        <f t="shared" si="2"/>
        <v>0</v>
      </c>
    </row>
    <row r="34" spans="1:14" ht="23.1" customHeight="1">
      <c r="A34" s="101"/>
      <c r="B34" s="101"/>
      <c r="C34" s="5"/>
      <c r="D34" s="10" t="s">
        <v>97</v>
      </c>
      <c r="E34" s="3"/>
      <c r="F34" s="12">
        <f t="shared" si="3"/>
        <v>13</v>
      </c>
      <c r="G34" s="13">
        <v>7</v>
      </c>
      <c r="H34" s="14">
        <f t="shared" si="4"/>
        <v>53.846153846153847</v>
      </c>
      <c r="I34" s="13">
        <v>3</v>
      </c>
      <c r="J34" s="14">
        <f t="shared" si="0"/>
        <v>23.076923076923077</v>
      </c>
      <c r="K34" s="13">
        <v>3</v>
      </c>
      <c r="L34" s="14">
        <f t="shared" si="1"/>
        <v>23.076923076923077</v>
      </c>
      <c r="M34" s="13">
        <v>0</v>
      </c>
      <c r="N34" s="14">
        <f t="shared" si="2"/>
        <v>0</v>
      </c>
    </row>
    <row r="35" spans="1:14" ht="23.1" customHeight="1">
      <c r="A35" s="101"/>
      <c r="B35" s="101"/>
      <c r="C35" s="5"/>
      <c r="D35" s="10" t="s">
        <v>86</v>
      </c>
      <c r="E35" s="3"/>
      <c r="F35" s="12">
        <f t="shared" si="3"/>
        <v>9</v>
      </c>
      <c r="G35" s="13">
        <v>8</v>
      </c>
      <c r="H35" s="14">
        <f t="shared" si="4"/>
        <v>88.888888888888886</v>
      </c>
      <c r="I35" s="13">
        <v>1</v>
      </c>
      <c r="J35" s="14">
        <f t="shared" si="0"/>
        <v>11.111111111111111</v>
      </c>
      <c r="K35" s="13">
        <v>0</v>
      </c>
      <c r="L35" s="14">
        <f t="shared" si="1"/>
        <v>0</v>
      </c>
      <c r="M35" s="13">
        <v>0</v>
      </c>
      <c r="N35" s="14">
        <f t="shared" si="2"/>
        <v>0</v>
      </c>
    </row>
    <row r="36" spans="1:14" ht="23.1" customHeight="1">
      <c r="A36" s="101"/>
      <c r="B36" s="101"/>
      <c r="C36" s="5"/>
      <c r="D36" s="10" t="s">
        <v>87</v>
      </c>
      <c r="E36" s="3"/>
      <c r="F36" s="12">
        <f t="shared" si="3"/>
        <v>12</v>
      </c>
      <c r="G36" s="13">
        <v>11</v>
      </c>
      <c r="H36" s="14">
        <f t="shared" si="4"/>
        <v>91.666666666666657</v>
      </c>
      <c r="I36" s="13">
        <v>1</v>
      </c>
      <c r="J36" s="14">
        <f t="shared" si="0"/>
        <v>8.3333333333333321</v>
      </c>
      <c r="K36" s="13">
        <v>0</v>
      </c>
      <c r="L36" s="14">
        <f t="shared" si="1"/>
        <v>0</v>
      </c>
      <c r="M36" s="13">
        <v>0</v>
      </c>
      <c r="N36" s="14">
        <f t="shared" si="2"/>
        <v>0</v>
      </c>
    </row>
    <row r="37" spans="1:14" ht="23.1" customHeight="1">
      <c r="A37" s="101"/>
      <c r="B37" s="102"/>
      <c r="C37" s="5"/>
      <c r="D37" s="10" t="s">
        <v>88</v>
      </c>
      <c r="E37" s="3"/>
      <c r="F37" s="12">
        <f t="shared" si="3"/>
        <v>3</v>
      </c>
      <c r="G37" s="13">
        <v>3</v>
      </c>
      <c r="H37" s="14">
        <f t="shared" si="4"/>
        <v>100</v>
      </c>
      <c r="I37" s="13">
        <v>0</v>
      </c>
      <c r="J37" s="14">
        <f t="shared" si="0"/>
        <v>0</v>
      </c>
      <c r="K37" s="13">
        <v>0</v>
      </c>
      <c r="L37" s="14">
        <f t="shared" si="1"/>
        <v>0</v>
      </c>
      <c r="M37" s="13">
        <v>0</v>
      </c>
      <c r="N37" s="14">
        <f t="shared" si="2"/>
        <v>0</v>
      </c>
    </row>
    <row r="38" spans="1:14" ht="23.1" customHeight="1">
      <c r="A38" s="101"/>
      <c r="B38" s="100" t="s">
        <v>63</v>
      </c>
      <c r="C38" s="5"/>
      <c r="D38" s="10" t="s">
        <v>56</v>
      </c>
      <c r="E38" s="3"/>
      <c r="F38" s="12">
        <f t="shared" si="3"/>
        <v>705</v>
      </c>
      <c r="G38" s="13">
        <f>SUM(G39:G53)</f>
        <v>462</v>
      </c>
      <c r="H38" s="14">
        <f t="shared" si="4"/>
        <v>65.531914893617014</v>
      </c>
      <c r="I38" s="13">
        <f>SUM(I39:I53)</f>
        <v>102</v>
      </c>
      <c r="J38" s="14">
        <f t="shared" si="0"/>
        <v>14.468085106382977</v>
      </c>
      <c r="K38" s="13">
        <f>SUM(K39:K53)</f>
        <v>120</v>
      </c>
      <c r="L38" s="14">
        <f t="shared" si="1"/>
        <v>17.021276595744681</v>
      </c>
      <c r="M38" s="13">
        <f>SUM(M39:M53)</f>
        <v>21</v>
      </c>
      <c r="N38" s="14">
        <f t="shared" si="2"/>
        <v>2.9787234042553195</v>
      </c>
    </row>
    <row r="39" spans="1:14" ht="23.1" customHeight="1">
      <c r="A39" s="101"/>
      <c r="B39" s="101"/>
      <c r="C39" s="5"/>
      <c r="D39" s="10" t="s">
        <v>98</v>
      </c>
      <c r="E39" s="3"/>
      <c r="F39" s="12">
        <f t="shared" si="3"/>
        <v>4</v>
      </c>
      <c r="G39" s="13">
        <v>1</v>
      </c>
      <c r="H39" s="14">
        <f t="shared" si="4"/>
        <v>25</v>
      </c>
      <c r="I39" s="13">
        <v>1</v>
      </c>
      <c r="J39" s="14">
        <f t="shared" si="0"/>
        <v>25</v>
      </c>
      <c r="K39" s="13">
        <v>2</v>
      </c>
      <c r="L39" s="14">
        <f t="shared" si="1"/>
        <v>50</v>
      </c>
      <c r="M39" s="13">
        <v>0</v>
      </c>
      <c r="N39" s="14">
        <f t="shared" si="2"/>
        <v>0</v>
      </c>
    </row>
    <row r="40" spans="1:14" ht="23.1" customHeight="1">
      <c r="A40" s="101"/>
      <c r="B40" s="101"/>
      <c r="C40" s="5"/>
      <c r="D40" s="10" t="s">
        <v>58</v>
      </c>
      <c r="E40" s="3"/>
      <c r="F40" s="12">
        <f t="shared" si="3"/>
        <v>83</v>
      </c>
      <c r="G40" s="13">
        <v>36</v>
      </c>
      <c r="H40" s="14">
        <f t="shared" si="4"/>
        <v>43.373493975903614</v>
      </c>
      <c r="I40" s="13">
        <v>22</v>
      </c>
      <c r="J40" s="14">
        <f t="shared" si="0"/>
        <v>26.506024096385545</v>
      </c>
      <c r="K40" s="13">
        <v>23</v>
      </c>
      <c r="L40" s="14">
        <f t="shared" si="1"/>
        <v>27.710843373493976</v>
      </c>
      <c r="M40" s="13">
        <v>2</v>
      </c>
      <c r="N40" s="14">
        <f t="shared" si="2"/>
        <v>2.4096385542168677</v>
      </c>
    </row>
    <row r="41" spans="1:14" ht="23.1" customHeight="1">
      <c r="A41" s="101"/>
      <c r="B41" s="101"/>
      <c r="C41" s="5"/>
      <c r="D41" s="10" t="s">
        <v>99</v>
      </c>
      <c r="E41" s="3"/>
      <c r="F41" s="12">
        <f t="shared" si="3"/>
        <v>19</v>
      </c>
      <c r="G41" s="13">
        <v>17</v>
      </c>
      <c r="H41" s="14">
        <f t="shared" si="4"/>
        <v>89.473684210526315</v>
      </c>
      <c r="I41" s="13">
        <v>1</v>
      </c>
      <c r="J41" s="14">
        <f t="shared" si="0"/>
        <v>5.2631578947368416</v>
      </c>
      <c r="K41" s="13">
        <v>1</v>
      </c>
      <c r="L41" s="14">
        <f t="shared" si="1"/>
        <v>5.2631578947368416</v>
      </c>
      <c r="M41" s="13">
        <v>0</v>
      </c>
      <c r="N41" s="14">
        <f t="shared" si="2"/>
        <v>0</v>
      </c>
    </row>
    <row r="42" spans="1:14" ht="23.1" customHeight="1">
      <c r="A42" s="101"/>
      <c r="B42" s="101"/>
      <c r="C42" s="5"/>
      <c r="D42" s="10" t="s">
        <v>59</v>
      </c>
      <c r="E42" s="3"/>
      <c r="F42" s="12">
        <f t="shared" si="3"/>
        <v>8</v>
      </c>
      <c r="G42" s="13">
        <v>7</v>
      </c>
      <c r="H42" s="14">
        <f t="shared" si="4"/>
        <v>87.5</v>
      </c>
      <c r="I42" s="13">
        <v>1</v>
      </c>
      <c r="J42" s="14">
        <f t="shared" si="0"/>
        <v>12.5</v>
      </c>
      <c r="K42" s="13">
        <v>0</v>
      </c>
      <c r="L42" s="14">
        <f t="shared" si="1"/>
        <v>0</v>
      </c>
      <c r="M42" s="13">
        <v>0</v>
      </c>
      <c r="N42" s="14">
        <f t="shared" si="2"/>
        <v>0</v>
      </c>
    </row>
    <row r="43" spans="1:14" ht="23.1" customHeight="1">
      <c r="A43" s="101"/>
      <c r="B43" s="101"/>
      <c r="C43" s="5"/>
      <c r="D43" s="10" t="s">
        <v>100</v>
      </c>
      <c r="E43" s="3"/>
      <c r="F43" s="12">
        <f t="shared" si="3"/>
        <v>38</v>
      </c>
      <c r="G43" s="13">
        <v>28</v>
      </c>
      <c r="H43" s="14">
        <f t="shared" si="4"/>
        <v>73.68421052631578</v>
      </c>
      <c r="I43" s="13">
        <v>5</v>
      </c>
      <c r="J43" s="14">
        <f t="shared" si="0"/>
        <v>13.157894736842104</v>
      </c>
      <c r="K43" s="13">
        <v>2</v>
      </c>
      <c r="L43" s="14">
        <f>IF(K43=0,0,K43/$F43*100)</f>
        <v>5.2631578947368416</v>
      </c>
      <c r="M43" s="13">
        <v>3</v>
      </c>
      <c r="N43" s="14">
        <f>IF(M43=0,0,M43/$F43*100)</f>
        <v>7.8947368421052628</v>
      </c>
    </row>
    <row r="44" spans="1:14" ht="23.1" customHeight="1">
      <c r="A44" s="101"/>
      <c r="B44" s="101"/>
      <c r="C44" s="5"/>
      <c r="D44" s="10" t="s">
        <v>101</v>
      </c>
      <c r="E44" s="3"/>
      <c r="F44" s="12">
        <f t="shared" si="3"/>
        <v>184</v>
      </c>
      <c r="G44" s="13">
        <v>111</v>
      </c>
      <c r="H44" s="14">
        <f t="shared" si="4"/>
        <v>60.326086956521742</v>
      </c>
      <c r="I44" s="13">
        <v>30</v>
      </c>
      <c r="J44" s="14">
        <f t="shared" si="0"/>
        <v>16.304347826086957</v>
      </c>
      <c r="K44" s="13">
        <v>33</v>
      </c>
      <c r="L44" s="14">
        <f t="shared" ref="L44:N53" si="5">IF(K44=0,0,K44/$F44*100)</f>
        <v>17.934782608695652</v>
      </c>
      <c r="M44" s="13">
        <v>10</v>
      </c>
      <c r="N44" s="14">
        <f t="shared" si="5"/>
        <v>5.4347826086956523</v>
      </c>
    </row>
    <row r="45" spans="1:14" ht="23.1" customHeight="1">
      <c r="A45" s="101"/>
      <c r="B45" s="101"/>
      <c r="C45" s="5"/>
      <c r="D45" s="10" t="s">
        <v>102</v>
      </c>
      <c r="E45" s="3"/>
      <c r="F45" s="12">
        <f t="shared" si="3"/>
        <v>22</v>
      </c>
      <c r="G45" s="13">
        <v>18</v>
      </c>
      <c r="H45" s="14">
        <f t="shared" si="4"/>
        <v>81.818181818181827</v>
      </c>
      <c r="I45" s="13">
        <v>2</v>
      </c>
      <c r="J45" s="14">
        <f t="shared" si="0"/>
        <v>9.0909090909090917</v>
      </c>
      <c r="K45" s="13">
        <v>2</v>
      </c>
      <c r="L45" s="14">
        <f t="shared" si="5"/>
        <v>9.0909090909090917</v>
      </c>
      <c r="M45" s="13">
        <v>0</v>
      </c>
      <c r="N45" s="14">
        <f t="shared" si="5"/>
        <v>0</v>
      </c>
    </row>
    <row r="46" spans="1:14" ht="23.1" customHeight="1">
      <c r="A46" s="101"/>
      <c r="B46" s="101"/>
      <c r="C46" s="5"/>
      <c r="D46" s="10" t="s">
        <v>103</v>
      </c>
      <c r="E46" s="3"/>
      <c r="F46" s="12">
        <f t="shared" si="3"/>
        <v>12</v>
      </c>
      <c r="G46" s="13">
        <v>7</v>
      </c>
      <c r="H46" s="14">
        <f t="shared" si="4"/>
        <v>58.333333333333336</v>
      </c>
      <c r="I46" s="13">
        <v>1</v>
      </c>
      <c r="J46" s="14">
        <f t="shared" si="0"/>
        <v>8.3333333333333321</v>
      </c>
      <c r="K46" s="13">
        <v>4</v>
      </c>
      <c r="L46" s="14">
        <f t="shared" si="5"/>
        <v>33.333333333333329</v>
      </c>
      <c r="M46" s="13">
        <v>0</v>
      </c>
      <c r="N46" s="14">
        <f t="shared" si="5"/>
        <v>0</v>
      </c>
    </row>
    <row r="47" spans="1:14" ht="24" customHeight="1">
      <c r="A47" s="101"/>
      <c r="B47" s="101"/>
      <c r="C47" s="5"/>
      <c r="D47" s="11" t="s">
        <v>104</v>
      </c>
      <c r="E47" s="3"/>
      <c r="F47" s="12">
        <f t="shared" si="3"/>
        <v>16</v>
      </c>
      <c r="G47" s="13">
        <v>11</v>
      </c>
      <c r="H47" s="14">
        <f t="shared" si="4"/>
        <v>68.75</v>
      </c>
      <c r="I47" s="13">
        <v>0</v>
      </c>
      <c r="J47" s="14">
        <f t="shared" si="0"/>
        <v>0</v>
      </c>
      <c r="K47" s="13">
        <v>5</v>
      </c>
      <c r="L47" s="14">
        <f t="shared" si="5"/>
        <v>31.25</v>
      </c>
      <c r="M47" s="13">
        <v>0</v>
      </c>
      <c r="N47" s="14">
        <f t="shared" si="5"/>
        <v>0</v>
      </c>
    </row>
    <row r="48" spans="1:14" ht="23.1" customHeight="1">
      <c r="A48" s="101"/>
      <c r="B48" s="101"/>
      <c r="C48" s="5"/>
      <c r="D48" s="10" t="s">
        <v>105</v>
      </c>
      <c r="E48" s="3"/>
      <c r="F48" s="12">
        <f t="shared" si="3"/>
        <v>47</v>
      </c>
      <c r="G48" s="13">
        <v>27</v>
      </c>
      <c r="H48" s="14">
        <f t="shared" si="4"/>
        <v>57.446808510638306</v>
      </c>
      <c r="I48" s="13">
        <v>7</v>
      </c>
      <c r="J48" s="14">
        <f t="shared" si="0"/>
        <v>14.893617021276595</v>
      </c>
      <c r="K48" s="13">
        <v>8</v>
      </c>
      <c r="L48" s="14">
        <f t="shared" si="5"/>
        <v>17.021276595744681</v>
      </c>
      <c r="M48" s="13">
        <v>5</v>
      </c>
      <c r="N48" s="14">
        <f t="shared" si="5"/>
        <v>10.638297872340425</v>
      </c>
    </row>
    <row r="49" spans="1:14" ht="23.1" customHeight="1">
      <c r="A49" s="101"/>
      <c r="B49" s="101"/>
      <c r="C49" s="5"/>
      <c r="D49" s="10" t="s">
        <v>106</v>
      </c>
      <c r="E49" s="3"/>
      <c r="F49" s="12">
        <f t="shared" si="3"/>
        <v>17</v>
      </c>
      <c r="G49" s="13">
        <v>7</v>
      </c>
      <c r="H49" s="14">
        <f t="shared" si="4"/>
        <v>41.17647058823529</v>
      </c>
      <c r="I49" s="13">
        <v>6</v>
      </c>
      <c r="J49" s="14">
        <f t="shared" si="0"/>
        <v>35.294117647058826</v>
      </c>
      <c r="K49" s="13">
        <v>4</v>
      </c>
      <c r="L49" s="14">
        <f t="shared" si="5"/>
        <v>23.52941176470588</v>
      </c>
      <c r="M49" s="13">
        <v>0</v>
      </c>
      <c r="N49" s="14">
        <f t="shared" si="5"/>
        <v>0</v>
      </c>
    </row>
    <row r="50" spans="1:14" ht="23.1" customHeight="1">
      <c r="A50" s="101"/>
      <c r="B50" s="101"/>
      <c r="C50" s="5"/>
      <c r="D50" s="10" t="s">
        <v>107</v>
      </c>
      <c r="E50" s="3"/>
      <c r="F50" s="12">
        <f t="shared" si="3"/>
        <v>40</v>
      </c>
      <c r="G50" s="13">
        <v>30</v>
      </c>
      <c r="H50" s="14">
        <f t="shared" si="4"/>
        <v>75</v>
      </c>
      <c r="I50" s="13">
        <v>5</v>
      </c>
      <c r="J50" s="14">
        <f t="shared" si="0"/>
        <v>12.5</v>
      </c>
      <c r="K50" s="13">
        <v>5</v>
      </c>
      <c r="L50" s="14">
        <f t="shared" si="5"/>
        <v>12.5</v>
      </c>
      <c r="M50" s="13">
        <v>0</v>
      </c>
      <c r="N50" s="14">
        <f t="shared" si="5"/>
        <v>0</v>
      </c>
    </row>
    <row r="51" spans="1:14" ht="23.1" customHeight="1">
      <c r="A51" s="101"/>
      <c r="B51" s="101"/>
      <c r="C51" s="5"/>
      <c r="D51" s="10" t="s">
        <v>108</v>
      </c>
      <c r="E51" s="3"/>
      <c r="F51" s="12">
        <f t="shared" si="3"/>
        <v>134</v>
      </c>
      <c r="G51" s="13">
        <v>101</v>
      </c>
      <c r="H51" s="14">
        <f t="shared" si="4"/>
        <v>75.373134328358205</v>
      </c>
      <c r="I51" s="13">
        <v>15</v>
      </c>
      <c r="J51" s="14">
        <f t="shared" si="0"/>
        <v>11.194029850746269</v>
      </c>
      <c r="K51" s="13">
        <v>18</v>
      </c>
      <c r="L51" s="14">
        <f t="shared" si="5"/>
        <v>13.432835820895523</v>
      </c>
      <c r="M51" s="13">
        <v>0</v>
      </c>
      <c r="N51" s="14">
        <f t="shared" si="5"/>
        <v>0</v>
      </c>
    </row>
    <row r="52" spans="1:14" ht="23.1" customHeight="1">
      <c r="A52" s="101"/>
      <c r="B52" s="101"/>
      <c r="C52" s="5"/>
      <c r="D52" s="10" t="s">
        <v>60</v>
      </c>
      <c r="E52" s="3"/>
      <c r="F52" s="12">
        <f t="shared" si="3"/>
        <v>19</v>
      </c>
      <c r="G52" s="13">
        <v>17</v>
      </c>
      <c r="H52" s="14">
        <f t="shared" si="4"/>
        <v>89.473684210526315</v>
      </c>
      <c r="I52" s="13">
        <v>0</v>
      </c>
      <c r="J52" s="14">
        <f t="shared" si="0"/>
        <v>0</v>
      </c>
      <c r="K52" s="13">
        <v>1</v>
      </c>
      <c r="L52" s="14">
        <f t="shared" si="5"/>
        <v>5.2631578947368416</v>
      </c>
      <c r="M52" s="13">
        <v>1</v>
      </c>
      <c r="N52" s="14">
        <f t="shared" si="5"/>
        <v>5.2631578947368416</v>
      </c>
    </row>
    <row r="53" spans="1:14" ht="24" customHeight="1">
      <c r="A53" s="102"/>
      <c r="B53" s="102"/>
      <c r="C53" s="5"/>
      <c r="D53" s="11" t="s">
        <v>91</v>
      </c>
      <c r="E53" s="3"/>
      <c r="F53" s="12">
        <f t="shared" si="3"/>
        <v>62</v>
      </c>
      <c r="G53" s="13">
        <v>44</v>
      </c>
      <c r="H53" s="14">
        <f t="shared" si="4"/>
        <v>70.967741935483872</v>
      </c>
      <c r="I53" s="13">
        <v>6</v>
      </c>
      <c r="J53" s="14">
        <f t="shared" si="0"/>
        <v>9.67741935483871</v>
      </c>
      <c r="K53" s="13">
        <v>12</v>
      </c>
      <c r="L53" s="14">
        <f t="shared" si="5"/>
        <v>19.35483870967742</v>
      </c>
      <c r="M53" s="13">
        <v>0</v>
      </c>
      <c r="N53" s="14">
        <f t="shared" si="5"/>
        <v>0</v>
      </c>
    </row>
    <row r="55" spans="1:14" ht="12.75" customHeight="1"/>
    <row r="56" spans="1:14" ht="12.75" customHeight="1"/>
    <row r="57" spans="1:14">
      <c r="D57" s="18"/>
    </row>
    <row r="67" spans="4:4">
      <c r="D67" s="18"/>
    </row>
    <row r="71" spans="4:4">
      <c r="D71" s="18"/>
    </row>
    <row r="75" spans="4:4">
      <c r="D75" s="18"/>
    </row>
    <row r="77" spans="4:4">
      <c r="D77" s="18"/>
    </row>
    <row r="79" spans="4:4">
      <c r="D79" s="18"/>
    </row>
    <row r="81" spans="4:4">
      <c r="D81" s="18"/>
    </row>
    <row r="83" spans="4:4" ht="13.5" customHeight="1">
      <c r="D83" s="19"/>
    </row>
    <row r="84" spans="4:4" ht="13.5" customHeight="1"/>
    <row r="85" spans="4:4">
      <c r="D85" s="18"/>
    </row>
    <row r="87" spans="4:4">
      <c r="D87" s="18"/>
    </row>
    <row r="89" spans="4:4">
      <c r="D89" s="18"/>
    </row>
    <row r="91" spans="4:4">
      <c r="D91" s="18"/>
    </row>
    <row r="95" spans="4:4" ht="12.75" customHeight="1"/>
    <row r="96" spans="4:4" ht="12.75" customHeight="1"/>
  </sheetData>
  <mergeCells count="24">
    <mergeCell ref="A3:E6"/>
    <mergeCell ref="F3:F6"/>
    <mergeCell ref="A7:E7"/>
    <mergeCell ref="A8:A12"/>
    <mergeCell ref="B12:E12"/>
    <mergeCell ref="B8:E8"/>
    <mergeCell ref="B9:E9"/>
    <mergeCell ref="A13:A53"/>
    <mergeCell ref="B13:B37"/>
    <mergeCell ref="B38:B53"/>
    <mergeCell ref="B10:E10"/>
    <mergeCell ref="B11:E11"/>
    <mergeCell ref="N5:N6"/>
    <mergeCell ref="G3:H4"/>
    <mergeCell ref="I3:J4"/>
    <mergeCell ref="K5:K6"/>
    <mergeCell ref="K3:L4"/>
    <mergeCell ref="M3:N4"/>
    <mergeCell ref="J5:J6"/>
    <mergeCell ref="M5:M6"/>
    <mergeCell ref="L5:L6"/>
    <mergeCell ref="G5:G6"/>
    <mergeCell ref="H5:H6"/>
    <mergeCell ref="I5:I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3" width="10.625" style="2" customWidth="1"/>
    <col min="14" max="16384" width="9" style="2"/>
  </cols>
  <sheetData>
    <row r="1" spans="1:14" ht="14.25">
      <c r="A1" s="17" t="s">
        <v>414</v>
      </c>
    </row>
    <row r="2" spans="1:14">
      <c r="M2" s="1" t="s">
        <v>253</v>
      </c>
    </row>
    <row r="3" spans="1:14">
      <c r="A3" s="159" t="s">
        <v>67</v>
      </c>
      <c r="B3" s="160"/>
      <c r="C3" s="160"/>
      <c r="D3" s="160"/>
      <c r="E3" s="161"/>
      <c r="F3" s="121" t="s">
        <v>143</v>
      </c>
      <c r="G3" s="197" t="s">
        <v>15</v>
      </c>
      <c r="H3" s="194"/>
      <c r="I3" s="194"/>
      <c r="J3" s="194"/>
      <c r="K3" s="201"/>
      <c r="L3" s="156" t="s">
        <v>19</v>
      </c>
      <c r="M3" s="156" t="s">
        <v>6</v>
      </c>
    </row>
    <row r="4" spans="1:14" ht="22.5" customHeight="1">
      <c r="A4" s="162"/>
      <c r="B4" s="163"/>
      <c r="C4" s="163"/>
      <c r="D4" s="163"/>
      <c r="E4" s="164"/>
      <c r="F4" s="92"/>
      <c r="G4" s="180"/>
      <c r="H4" s="194" t="s">
        <v>16</v>
      </c>
      <c r="I4" s="194"/>
      <c r="J4" s="194"/>
      <c r="K4" s="201"/>
      <c r="L4" s="177"/>
      <c r="M4" s="177"/>
    </row>
    <row r="5" spans="1:14" ht="14.25" customHeight="1">
      <c r="A5" s="162"/>
      <c r="B5" s="163"/>
      <c r="C5" s="163"/>
      <c r="D5" s="163"/>
      <c r="E5" s="164"/>
      <c r="F5" s="92"/>
      <c r="G5" s="180"/>
      <c r="H5" s="156" t="s">
        <v>17</v>
      </c>
      <c r="I5" s="156" t="s">
        <v>18</v>
      </c>
      <c r="J5" s="156" t="s">
        <v>24</v>
      </c>
      <c r="K5" s="156" t="s">
        <v>6</v>
      </c>
      <c r="L5" s="177"/>
      <c r="M5" s="177"/>
    </row>
    <row r="6" spans="1:14" ht="39" customHeight="1">
      <c r="A6" s="165"/>
      <c r="B6" s="166"/>
      <c r="C6" s="166"/>
      <c r="D6" s="166"/>
      <c r="E6" s="167"/>
      <c r="F6" s="99"/>
      <c r="G6" s="181"/>
      <c r="H6" s="178"/>
      <c r="I6" s="178"/>
      <c r="J6" s="178"/>
      <c r="K6" s="178"/>
      <c r="L6" s="178"/>
      <c r="M6" s="178"/>
    </row>
    <row r="7" spans="1:14" ht="12" customHeight="1">
      <c r="A7" s="112" t="s">
        <v>68</v>
      </c>
      <c r="B7" s="113"/>
      <c r="C7" s="113"/>
      <c r="D7" s="113"/>
      <c r="E7" s="114"/>
      <c r="F7" s="16">
        <f>SUM(G7,L7,M7)</f>
        <v>618</v>
      </c>
      <c r="G7" s="16">
        <f t="shared" ref="G7:M7" si="0">SUM(G9,G11,G13,G15,G17)</f>
        <v>235</v>
      </c>
      <c r="H7" s="16">
        <f t="shared" si="0"/>
        <v>9</v>
      </c>
      <c r="I7" s="16">
        <f>SUM(I9,I11,I13,I15,I17)</f>
        <v>102</v>
      </c>
      <c r="J7" s="16">
        <f>SUM(J9,J11,J13,J15,J17)</f>
        <v>59</v>
      </c>
      <c r="K7" s="16">
        <f>SUM(K9,K11,K13,K15,K17)</f>
        <v>65</v>
      </c>
      <c r="L7" s="16">
        <f t="shared" si="0"/>
        <v>352</v>
      </c>
      <c r="M7" s="16">
        <f t="shared" si="0"/>
        <v>31</v>
      </c>
    </row>
    <row r="8" spans="1:14" ht="12" customHeight="1">
      <c r="A8" s="115"/>
      <c r="B8" s="116"/>
      <c r="C8" s="116"/>
      <c r="D8" s="116"/>
      <c r="E8" s="117"/>
      <c r="F8" s="36">
        <f>SUM(G8,L8,M8)</f>
        <v>1</v>
      </c>
      <c r="G8" s="37">
        <f>IF(G7=0,0,G7/$F7)</f>
        <v>0.38025889967637538</v>
      </c>
      <c r="H8" s="37">
        <f>IF(H7=0,0,H7/$G7)</f>
        <v>3.8297872340425532E-2</v>
      </c>
      <c r="I8" s="37">
        <f>IF(I7=0,0,I7/$G7)</f>
        <v>0.43404255319148938</v>
      </c>
      <c r="J8" s="37">
        <f>IF(J7=0,0,J7/$G7)</f>
        <v>0.25106382978723402</v>
      </c>
      <c r="K8" s="37">
        <f>IF(K7=0,0,K7/$G7)</f>
        <v>0.27659574468085107</v>
      </c>
      <c r="L8" s="37">
        <f>IF(L7=0,0,L7/$F7)</f>
        <v>0.56957928802588997</v>
      </c>
      <c r="M8" s="37">
        <f>IF(M7=0,0,M7/$F7)</f>
        <v>5.0161812297734629E-2</v>
      </c>
      <c r="N8" s="40"/>
    </row>
    <row r="9" spans="1:14" ht="12" customHeight="1">
      <c r="A9" s="103" t="s">
        <v>55</v>
      </c>
      <c r="B9" s="168" t="s">
        <v>92</v>
      </c>
      <c r="C9" s="169"/>
      <c r="D9" s="169"/>
      <c r="E9" s="170"/>
      <c r="F9" s="16">
        <f>SUM(G9,L9,M9)</f>
        <v>109</v>
      </c>
      <c r="G9" s="16">
        <v>47</v>
      </c>
      <c r="H9" s="16">
        <v>4</v>
      </c>
      <c r="I9" s="16">
        <v>23</v>
      </c>
      <c r="J9" s="16">
        <v>4</v>
      </c>
      <c r="K9" s="16">
        <v>16</v>
      </c>
      <c r="L9" s="16">
        <v>49</v>
      </c>
      <c r="M9" s="16">
        <v>13</v>
      </c>
    </row>
    <row r="10" spans="1:14" ht="12" customHeight="1">
      <c r="A10" s="104"/>
      <c r="B10" s="171"/>
      <c r="C10" s="172"/>
      <c r="D10" s="172"/>
      <c r="E10" s="173"/>
      <c r="F10" s="36">
        <f>SUM(G10,L10,M10)</f>
        <v>1</v>
      </c>
      <c r="G10" s="37">
        <f>IF(G9=0,0,G9/$F9)</f>
        <v>0.43119266055045874</v>
      </c>
      <c r="H10" s="37">
        <f>IF(H9=0,0,H9/$G9)</f>
        <v>8.5106382978723402E-2</v>
      </c>
      <c r="I10" s="37">
        <f>IF(I9=0,0,I9/$G9)</f>
        <v>0.48936170212765956</v>
      </c>
      <c r="J10" s="37">
        <f>IF(J9=0,0,J9/$G9)</f>
        <v>8.5106382978723402E-2</v>
      </c>
      <c r="K10" s="37">
        <f>IF(K9=0,0,K9/$G9)</f>
        <v>0.34042553191489361</v>
      </c>
      <c r="L10" s="37">
        <f>IF(L9=0,0,L9/$F9)</f>
        <v>0.44954128440366975</v>
      </c>
      <c r="M10" s="37">
        <f>IF(M9=0,0,M9/$F9)</f>
        <v>0.11926605504587157</v>
      </c>
    </row>
    <row r="11" spans="1:14" ht="12" customHeight="1">
      <c r="A11" s="104"/>
      <c r="B11" s="168" t="s">
        <v>93</v>
      </c>
      <c r="C11" s="169"/>
      <c r="D11" s="169"/>
      <c r="E11" s="170"/>
      <c r="F11" s="16">
        <f t="shared" ref="F11:F18" si="1">SUM(G11,L11,M11)</f>
        <v>102</v>
      </c>
      <c r="G11" s="16">
        <v>36</v>
      </c>
      <c r="H11" s="16">
        <v>2</v>
      </c>
      <c r="I11" s="16">
        <v>14</v>
      </c>
      <c r="J11" s="16">
        <v>6</v>
      </c>
      <c r="K11" s="16">
        <v>14</v>
      </c>
      <c r="L11" s="16">
        <v>63</v>
      </c>
      <c r="M11" s="16">
        <v>3</v>
      </c>
    </row>
    <row r="12" spans="1:14" ht="12" customHeight="1">
      <c r="A12" s="104"/>
      <c r="B12" s="171"/>
      <c r="C12" s="172"/>
      <c r="D12" s="172"/>
      <c r="E12" s="173"/>
      <c r="F12" s="36">
        <f t="shared" si="1"/>
        <v>1</v>
      </c>
      <c r="G12" s="37">
        <f>IF(G11=0,0,G11/$F11)</f>
        <v>0.35294117647058826</v>
      </c>
      <c r="H12" s="37">
        <f>IF(H11=0,0,H11/$G11)</f>
        <v>5.5555555555555552E-2</v>
      </c>
      <c r="I12" s="37">
        <f>IF(I11=0,0,I11/$G11)</f>
        <v>0.3888888888888889</v>
      </c>
      <c r="J12" s="37">
        <f>IF(J11=0,0,J11/$G11)</f>
        <v>0.16666666666666666</v>
      </c>
      <c r="K12" s="37">
        <f>IF(K11=0,0,K11/$G11)</f>
        <v>0.3888888888888889</v>
      </c>
      <c r="L12" s="37">
        <f>IF(L11=0,0,L11/$F11)</f>
        <v>0.61764705882352944</v>
      </c>
      <c r="M12" s="37">
        <f>IF(M11=0,0,M11/$F11)</f>
        <v>2.9411764705882353E-2</v>
      </c>
    </row>
    <row r="13" spans="1:14" ht="12" customHeight="1">
      <c r="A13" s="104"/>
      <c r="B13" s="168" t="s">
        <v>94</v>
      </c>
      <c r="C13" s="169"/>
      <c r="D13" s="169"/>
      <c r="E13" s="170"/>
      <c r="F13" s="16">
        <f t="shared" si="1"/>
        <v>167</v>
      </c>
      <c r="G13" s="16">
        <v>60</v>
      </c>
      <c r="H13" s="16">
        <v>1</v>
      </c>
      <c r="I13" s="16">
        <v>26</v>
      </c>
      <c r="J13" s="16">
        <v>16</v>
      </c>
      <c r="K13" s="16">
        <v>17</v>
      </c>
      <c r="L13" s="16">
        <v>101</v>
      </c>
      <c r="M13" s="16">
        <v>6</v>
      </c>
    </row>
    <row r="14" spans="1:14" ht="12" customHeight="1">
      <c r="A14" s="104"/>
      <c r="B14" s="171"/>
      <c r="C14" s="172"/>
      <c r="D14" s="172"/>
      <c r="E14" s="173"/>
      <c r="F14" s="36">
        <f t="shared" si="1"/>
        <v>0.99999999999999989</v>
      </c>
      <c r="G14" s="37">
        <f>IF(G13=0,0,G13/$F13)</f>
        <v>0.3592814371257485</v>
      </c>
      <c r="H14" s="37">
        <f>IF(H13=0,0,H13/$G13)</f>
        <v>1.6666666666666666E-2</v>
      </c>
      <c r="I14" s="37">
        <f>IF(I13=0,0,I13/$G13)</f>
        <v>0.43333333333333335</v>
      </c>
      <c r="J14" s="37">
        <f>IF(J13=0,0,J13/$G13)</f>
        <v>0.26666666666666666</v>
      </c>
      <c r="K14" s="37">
        <f>IF(K13=0,0,K13/$G13)</f>
        <v>0.28333333333333333</v>
      </c>
      <c r="L14" s="37">
        <f>IF(L13=0,0,L13/$F13)</f>
        <v>0.60479041916167664</v>
      </c>
      <c r="M14" s="37">
        <f>IF(M13=0,0,M13/$F13)</f>
        <v>3.5928143712574849E-2</v>
      </c>
    </row>
    <row r="15" spans="1:14" ht="12" customHeight="1">
      <c r="A15" s="104"/>
      <c r="B15" s="168" t="s">
        <v>95</v>
      </c>
      <c r="C15" s="169"/>
      <c r="D15" s="169"/>
      <c r="E15" s="170"/>
      <c r="F15" s="16">
        <f t="shared" si="1"/>
        <v>72</v>
      </c>
      <c r="G15" s="16">
        <v>21</v>
      </c>
      <c r="H15" s="16">
        <v>1</v>
      </c>
      <c r="I15" s="16">
        <v>7</v>
      </c>
      <c r="J15" s="16">
        <v>9</v>
      </c>
      <c r="K15" s="16">
        <v>4</v>
      </c>
      <c r="L15" s="16">
        <v>49</v>
      </c>
      <c r="M15" s="16">
        <v>2</v>
      </c>
    </row>
    <row r="16" spans="1:14" ht="12" customHeight="1">
      <c r="A16" s="104"/>
      <c r="B16" s="171"/>
      <c r="C16" s="172"/>
      <c r="D16" s="172"/>
      <c r="E16" s="173"/>
      <c r="F16" s="36">
        <f t="shared" si="1"/>
        <v>1</v>
      </c>
      <c r="G16" s="37">
        <f>IF(G15=0,0,G15/$F15)</f>
        <v>0.29166666666666669</v>
      </c>
      <c r="H16" s="37">
        <f>IF(H15=0,0,H15/$G15)</f>
        <v>4.7619047619047616E-2</v>
      </c>
      <c r="I16" s="37">
        <f>IF(I15=0,0,I15/$G15)</f>
        <v>0.33333333333333331</v>
      </c>
      <c r="J16" s="37">
        <f>IF(J15=0,0,J15/$G15)</f>
        <v>0.42857142857142855</v>
      </c>
      <c r="K16" s="37">
        <f>IF(K15=0,0,K15/$G15)</f>
        <v>0.19047619047619047</v>
      </c>
      <c r="L16" s="37">
        <f>IF(L15=0,0,L15/$F15)</f>
        <v>0.68055555555555558</v>
      </c>
      <c r="M16" s="37">
        <f>IF(M15=0,0,M15/$F15)</f>
        <v>2.7777777777777776E-2</v>
      </c>
    </row>
    <row r="17" spans="1:13" ht="12" customHeight="1">
      <c r="A17" s="104"/>
      <c r="B17" s="168" t="s">
        <v>96</v>
      </c>
      <c r="C17" s="169"/>
      <c r="D17" s="169"/>
      <c r="E17" s="170"/>
      <c r="F17" s="16">
        <f t="shared" si="1"/>
        <v>168</v>
      </c>
      <c r="G17" s="16">
        <v>71</v>
      </c>
      <c r="H17" s="16">
        <v>1</v>
      </c>
      <c r="I17" s="16">
        <v>32</v>
      </c>
      <c r="J17" s="16">
        <v>24</v>
      </c>
      <c r="K17" s="16">
        <v>14</v>
      </c>
      <c r="L17" s="16">
        <v>90</v>
      </c>
      <c r="M17" s="16">
        <v>7</v>
      </c>
    </row>
    <row r="18" spans="1:13" ht="12" customHeight="1">
      <c r="A18" s="105"/>
      <c r="B18" s="171"/>
      <c r="C18" s="172"/>
      <c r="D18" s="172"/>
      <c r="E18" s="173"/>
      <c r="F18" s="36">
        <f t="shared" si="1"/>
        <v>0.99999999999999989</v>
      </c>
      <c r="G18" s="37">
        <f>IF(G17=0,0,G17/$F17)</f>
        <v>0.42261904761904762</v>
      </c>
      <c r="H18" s="37">
        <f>IF(H17=0,0,H17/$G17)</f>
        <v>1.4084507042253521E-2</v>
      </c>
      <c r="I18" s="37">
        <f>IF(I17=0,0,I17/$G17)</f>
        <v>0.45070422535211269</v>
      </c>
      <c r="J18" s="37">
        <f>IF(J17=0,0,J17/$G17)</f>
        <v>0.3380281690140845</v>
      </c>
      <c r="K18" s="37">
        <f>IF(K17=0,0,K17/$G17)</f>
        <v>0.19718309859154928</v>
      </c>
      <c r="L18" s="37">
        <f>IF(L17=0,0,L17/$F17)</f>
        <v>0.5357142857142857</v>
      </c>
      <c r="M18" s="37">
        <f>IF(M17=0,0,M17/$F17)</f>
        <v>4.1666666666666664E-2</v>
      </c>
    </row>
    <row r="19" spans="1:13" ht="12" customHeight="1">
      <c r="A19" s="100" t="s">
        <v>61</v>
      </c>
      <c r="B19" s="100" t="s">
        <v>62</v>
      </c>
      <c r="C19" s="8"/>
      <c r="D19" s="174" t="s">
        <v>56</v>
      </c>
      <c r="E19" s="9"/>
      <c r="F19" s="16">
        <f>SUM(G19,L19,M19)</f>
        <v>156</v>
      </c>
      <c r="G19" s="16">
        <f t="shared" ref="G19:M19" si="2">SUM(G21,G23,G25,G27,G29,G31,G33,G35,G37,G39,G41,G43,G45,G47,G49,G51,G53,G55,G57,G59,G61,G63,G65,G67)</f>
        <v>39</v>
      </c>
      <c r="H19" s="16">
        <f t="shared" si="2"/>
        <v>1</v>
      </c>
      <c r="I19" s="16">
        <f t="shared" si="2"/>
        <v>16</v>
      </c>
      <c r="J19" s="16">
        <f t="shared" si="2"/>
        <v>11</v>
      </c>
      <c r="K19" s="16">
        <f t="shared" si="2"/>
        <v>11</v>
      </c>
      <c r="L19" s="16">
        <f t="shared" si="2"/>
        <v>113</v>
      </c>
      <c r="M19" s="16">
        <f t="shared" si="2"/>
        <v>4</v>
      </c>
    </row>
    <row r="20" spans="1:13" ht="12" customHeight="1">
      <c r="A20" s="101"/>
      <c r="B20" s="101"/>
      <c r="C20" s="6"/>
      <c r="D20" s="175"/>
      <c r="E20" s="7"/>
      <c r="F20" s="36">
        <f>SUM(G20,L20,M20)</f>
        <v>1</v>
      </c>
      <c r="G20" s="37">
        <f>IF(G19=0,0,G19/$F19)</f>
        <v>0.25</v>
      </c>
      <c r="H20" s="37">
        <f>IF(H19=0,0,H19/$G19)</f>
        <v>2.564102564102564E-2</v>
      </c>
      <c r="I20" s="37">
        <f>IF(I19=0,0,I19/$G19)</f>
        <v>0.41025641025641024</v>
      </c>
      <c r="J20" s="37">
        <f>IF(J19=0,0,J19/$G19)</f>
        <v>0.28205128205128205</v>
      </c>
      <c r="K20" s="37">
        <f>IF(K19=0,0,K19/$G19)</f>
        <v>0.28205128205128205</v>
      </c>
      <c r="L20" s="37">
        <f>IF(L19=0,0,L19/$F19)</f>
        <v>0.72435897435897434</v>
      </c>
      <c r="M20" s="37">
        <f>IF(M19=0,0,M19/$F19)</f>
        <v>2.564102564102564E-2</v>
      </c>
    </row>
    <row r="21" spans="1:13" ht="12" customHeight="1">
      <c r="A21" s="101"/>
      <c r="B21" s="101"/>
      <c r="C21" s="8"/>
      <c r="D21" s="174" t="s">
        <v>392</v>
      </c>
      <c r="E21" s="9"/>
      <c r="F21" s="16">
        <f t="shared" ref="F21:F68" si="3">SUM(G21,L21,M21)</f>
        <v>16</v>
      </c>
      <c r="G21" s="16">
        <v>4</v>
      </c>
      <c r="H21" s="16">
        <v>0</v>
      </c>
      <c r="I21" s="16">
        <v>2</v>
      </c>
      <c r="J21" s="16">
        <v>0</v>
      </c>
      <c r="K21" s="16">
        <v>2</v>
      </c>
      <c r="L21" s="16">
        <v>11</v>
      </c>
      <c r="M21" s="16">
        <v>1</v>
      </c>
    </row>
    <row r="22" spans="1:13" ht="12" customHeight="1">
      <c r="A22" s="101"/>
      <c r="B22" s="101"/>
      <c r="C22" s="6"/>
      <c r="D22" s="175"/>
      <c r="E22" s="7"/>
      <c r="F22" s="36">
        <f t="shared" si="3"/>
        <v>1</v>
      </c>
      <c r="G22" s="37">
        <f>IF(G21=0,0,G21/$F21)</f>
        <v>0.25</v>
      </c>
      <c r="H22" s="37">
        <f>IF(H21=0,0,H21/$G21)</f>
        <v>0</v>
      </c>
      <c r="I22" s="37">
        <f>IF(I21=0,0,I21/$G21)</f>
        <v>0.5</v>
      </c>
      <c r="J22" s="37">
        <f>IF(J21=0,0,J21/$G21)</f>
        <v>0</v>
      </c>
      <c r="K22" s="37">
        <f>IF(K21=0,0,K21/$G21)</f>
        <v>0.5</v>
      </c>
      <c r="L22" s="37">
        <f>IF(L21=0,0,L21/$F21)</f>
        <v>0.6875</v>
      </c>
      <c r="M22" s="37">
        <f>IF(M21=0,0,M21/$F21)</f>
        <v>6.25E-2</v>
      </c>
    </row>
    <row r="23" spans="1:13" ht="12" customHeight="1">
      <c r="A23" s="101"/>
      <c r="B23" s="101"/>
      <c r="C23" s="8"/>
      <c r="D23" s="174" t="s">
        <v>393</v>
      </c>
      <c r="E23" s="9"/>
      <c r="F23" s="16">
        <f t="shared" si="3"/>
        <v>3</v>
      </c>
      <c r="G23" s="16">
        <v>0</v>
      </c>
      <c r="H23" s="16">
        <v>0</v>
      </c>
      <c r="I23" s="16">
        <v>0</v>
      </c>
      <c r="J23" s="16">
        <v>0</v>
      </c>
      <c r="K23" s="16">
        <v>0</v>
      </c>
      <c r="L23" s="16">
        <v>3</v>
      </c>
      <c r="M23" s="16">
        <v>0</v>
      </c>
    </row>
    <row r="24" spans="1:13" ht="12" customHeight="1">
      <c r="A24" s="101"/>
      <c r="B24" s="101"/>
      <c r="C24" s="6"/>
      <c r="D24" s="175"/>
      <c r="E24" s="7"/>
      <c r="F24" s="36">
        <f t="shared" si="3"/>
        <v>1</v>
      </c>
      <c r="G24" s="37">
        <f>IF(G23=0,0,G23/$F23)</f>
        <v>0</v>
      </c>
      <c r="H24" s="37">
        <f>IF(H23=0,0,H23/$G23)</f>
        <v>0</v>
      </c>
      <c r="I24" s="37">
        <f>IF(I23=0,0,I23/$G23)</f>
        <v>0</v>
      </c>
      <c r="J24" s="37">
        <f>IF(J23=0,0,J23/$G23)</f>
        <v>0</v>
      </c>
      <c r="K24" s="37">
        <f>IF(K23=0,0,K23/$G23)</f>
        <v>0</v>
      </c>
      <c r="L24" s="37">
        <f>IF(L23=0,0,L23/$F23)</f>
        <v>1</v>
      </c>
      <c r="M24" s="37">
        <f>IF(M23=0,0,M23/$F23)</f>
        <v>0</v>
      </c>
    </row>
    <row r="25" spans="1:13" ht="12" customHeight="1">
      <c r="A25" s="101"/>
      <c r="B25" s="101"/>
      <c r="C25" s="8"/>
      <c r="D25" s="174" t="s">
        <v>394</v>
      </c>
      <c r="E25" s="9"/>
      <c r="F25" s="16">
        <f t="shared" si="3"/>
        <v>7</v>
      </c>
      <c r="G25" s="16">
        <v>3</v>
      </c>
      <c r="H25" s="16">
        <v>0</v>
      </c>
      <c r="I25" s="16">
        <v>1</v>
      </c>
      <c r="J25" s="16">
        <v>0</v>
      </c>
      <c r="K25" s="16">
        <v>2</v>
      </c>
      <c r="L25" s="16">
        <v>3</v>
      </c>
      <c r="M25" s="16">
        <v>1</v>
      </c>
    </row>
    <row r="26" spans="1:13" ht="12" customHeight="1">
      <c r="A26" s="101"/>
      <c r="B26" s="101"/>
      <c r="C26" s="6"/>
      <c r="D26" s="175"/>
      <c r="E26" s="7"/>
      <c r="F26" s="36">
        <f t="shared" si="3"/>
        <v>1</v>
      </c>
      <c r="G26" s="37">
        <f>IF(G25=0,0,G25/$F25)</f>
        <v>0.42857142857142855</v>
      </c>
      <c r="H26" s="37">
        <f>IF(H25=0,0,H25/$G25)</f>
        <v>0</v>
      </c>
      <c r="I26" s="37">
        <f>IF(I25=0,0,I25/$G25)</f>
        <v>0.33333333333333331</v>
      </c>
      <c r="J26" s="37">
        <f>IF(J25=0,0,J25/$G25)</f>
        <v>0</v>
      </c>
      <c r="K26" s="37">
        <f>IF(K25=0,0,K25/$G25)</f>
        <v>0.66666666666666663</v>
      </c>
      <c r="L26" s="37">
        <f>IF(L25=0,0,L25/$F25)</f>
        <v>0.42857142857142855</v>
      </c>
      <c r="M26" s="37">
        <f>IF(M25=0,0,M25/$F25)</f>
        <v>0.14285714285714285</v>
      </c>
    </row>
    <row r="27" spans="1:13" ht="12" customHeight="1">
      <c r="A27" s="101"/>
      <c r="B27" s="101"/>
      <c r="C27" s="8"/>
      <c r="D27" s="174" t="s">
        <v>395</v>
      </c>
      <c r="E27" s="9"/>
      <c r="F27" s="16">
        <f t="shared" si="3"/>
        <v>0</v>
      </c>
      <c r="G27" s="16">
        <v>0</v>
      </c>
      <c r="H27" s="16">
        <v>0</v>
      </c>
      <c r="I27" s="16">
        <v>0</v>
      </c>
      <c r="J27" s="16">
        <v>0</v>
      </c>
      <c r="K27" s="16">
        <v>0</v>
      </c>
      <c r="L27" s="16">
        <v>0</v>
      </c>
      <c r="M27" s="16">
        <v>0</v>
      </c>
    </row>
    <row r="28" spans="1:13" ht="12" customHeight="1">
      <c r="A28" s="101"/>
      <c r="B28" s="101"/>
      <c r="C28" s="6"/>
      <c r="D28" s="175"/>
      <c r="E28" s="7"/>
      <c r="F28" s="36">
        <f t="shared" si="3"/>
        <v>0</v>
      </c>
      <c r="G28" s="37">
        <f>IF(G27=0,0,G27/$F27)</f>
        <v>0</v>
      </c>
      <c r="H28" s="37">
        <f>IF(H27=0,0,H27/$G27)</f>
        <v>0</v>
      </c>
      <c r="I28" s="37">
        <f>IF(I27=0,0,I27/$G27)</f>
        <v>0</v>
      </c>
      <c r="J28" s="37">
        <f>IF(J27=0,0,J27/$G27)</f>
        <v>0</v>
      </c>
      <c r="K28" s="37">
        <f>IF(K27=0,0,K27/$G27)</f>
        <v>0</v>
      </c>
      <c r="L28" s="37">
        <f>IF(L27=0,0,L27/$F27)</f>
        <v>0</v>
      </c>
      <c r="M28" s="37">
        <f>IF(M27=0,0,M27/$F27)</f>
        <v>0</v>
      </c>
    </row>
    <row r="29" spans="1:13" ht="12" customHeight="1">
      <c r="A29" s="101"/>
      <c r="B29" s="101"/>
      <c r="C29" s="8"/>
      <c r="D29" s="174" t="s">
        <v>396</v>
      </c>
      <c r="E29" s="9"/>
      <c r="F29" s="16">
        <f t="shared" si="3"/>
        <v>5</v>
      </c>
      <c r="G29" s="16">
        <v>1</v>
      </c>
      <c r="H29" s="16">
        <v>0</v>
      </c>
      <c r="I29" s="16">
        <v>1</v>
      </c>
      <c r="J29" s="16">
        <v>0</v>
      </c>
      <c r="K29" s="16">
        <v>0</v>
      </c>
      <c r="L29" s="16">
        <v>4</v>
      </c>
      <c r="M29" s="16">
        <v>0</v>
      </c>
    </row>
    <row r="30" spans="1:13" ht="12" customHeight="1">
      <c r="A30" s="101"/>
      <c r="B30" s="101"/>
      <c r="C30" s="6"/>
      <c r="D30" s="175"/>
      <c r="E30" s="7"/>
      <c r="F30" s="36">
        <f t="shared" si="3"/>
        <v>1</v>
      </c>
      <c r="G30" s="37">
        <f>IF(G29=0,0,G29/$F29)</f>
        <v>0.2</v>
      </c>
      <c r="H30" s="37">
        <f>IF(H29=0,0,H29/$G29)</f>
        <v>0</v>
      </c>
      <c r="I30" s="37">
        <f>IF(I29=0,0,I29/$G29)</f>
        <v>1</v>
      </c>
      <c r="J30" s="37">
        <f>IF(J29=0,0,J29/$G29)</f>
        <v>0</v>
      </c>
      <c r="K30" s="37">
        <f>IF(K29=0,0,K29/$G29)</f>
        <v>0</v>
      </c>
      <c r="L30" s="37">
        <f>IF(L29=0,0,L29/$F29)</f>
        <v>0.8</v>
      </c>
      <c r="M30" s="37">
        <f>IF(M29=0,0,M29/$F29)</f>
        <v>0</v>
      </c>
    </row>
    <row r="31" spans="1:13" ht="12" customHeight="1">
      <c r="A31" s="101"/>
      <c r="B31" s="101"/>
      <c r="C31" s="8"/>
      <c r="D31" s="174" t="s">
        <v>397</v>
      </c>
      <c r="E31" s="9"/>
      <c r="F31" s="16">
        <f t="shared" si="3"/>
        <v>0</v>
      </c>
      <c r="G31" s="16">
        <v>0</v>
      </c>
      <c r="H31" s="16">
        <v>0</v>
      </c>
      <c r="I31" s="16">
        <v>0</v>
      </c>
      <c r="J31" s="16">
        <v>0</v>
      </c>
      <c r="K31" s="16">
        <v>0</v>
      </c>
      <c r="L31" s="16">
        <v>0</v>
      </c>
      <c r="M31" s="16">
        <v>0</v>
      </c>
    </row>
    <row r="32" spans="1:13" ht="12" customHeight="1">
      <c r="A32" s="101"/>
      <c r="B32" s="101"/>
      <c r="C32" s="6"/>
      <c r="D32" s="175"/>
      <c r="E32" s="7"/>
      <c r="F32" s="36">
        <f t="shared" si="3"/>
        <v>0</v>
      </c>
      <c r="G32" s="37">
        <f>IF(G31=0,0,G31/$F31)</f>
        <v>0</v>
      </c>
      <c r="H32" s="37">
        <f>IF(H31=0,0,H31/$G31)</f>
        <v>0</v>
      </c>
      <c r="I32" s="37">
        <f>IF(I31=0,0,I31/$G31)</f>
        <v>0</v>
      </c>
      <c r="J32" s="37">
        <f>IF(J31=0,0,J31/$G31)</f>
        <v>0</v>
      </c>
      <c r="K32" s="37">
        <f>IF(K31=0,0,K31/$G31)</f>
        <v>0</v>
      </c>
      <c r="L32" s="37">
        <f>IF(L31=0,0,L31/$F31)</f>
        <v>0</v>
      </c>
      <c r="M32" s="37">
        <f>IF(M31=0,0,M31/$F31)</f>
        <v>0</v>
      </c>
    </row>
    <row r="33" spans="1:13" ht="12" customHeight="1">
      <c r="A33" s="101"/>
      <c r="B33" s="101"/>
      <c r="C33" s="8"/>
      <c r="D33" s="174" t="s">
        <v>398</v>
      </c>
      <c r="E33" s="9"/>
      <c r="F33" s="16">
        <f t="shared" si="3"/>
        <v>5</v>
      </c>
      <c r="G33" s="16">
        <v>1</v>
      </c>
      <c r="H33" s="16">
        <v>0</v>
      </c>
      <c r="I33" s="16">
        <v>0</v>
      </c>
      <c r="J33" s="16">
        <v>1</v>
      </c>
      <c r="K33" s="16">
        <v>0</v>
      </c>
      <c r="L33" s="16">
        <v>3</v>
      </c>
      <c r="M33" s="16">
        <v>1</v>
      </c>
    </row>
    <row r="34" spans="1:13" ht="12" customHeight="1">
      <c r="A34" s="101"/>
      <c r="B34" s="101"/>
      <c r="C34" s="6"/>
      <c r="D34" s="175"/>
      <c r="E34" s="7"/>
      <c r="F34" s="36">
        <f t="shared" si="3"/>
        <v>1</v>
      </c>
      <c r="G34" s="37">
        <f>IF(G33=0,0,G33/$F33)</f>
        <v>0.2</v>
      </c>
      <c r="H34" s="37">
        <f>IF(H33=0,0,H33/$G33)</f>
        <v>0</v>
      </c>
      <c r="I34" s="37">
        <f>IF(I33=0,0,I33/$G33)</f>
        <v>0</v>
      </c>
      <c r="J34" s="37">
        <f>IF(J33=0,0,J33/$G33)</f>
        <v>1</v>
      </c>
      <c r="K34" s="37">
        <f>IF(K33=0,0,K33/$G33)</f>
        <v>0</v>
      </c>
      <c r="L34" s="37">
        <f>IF(L33=0,0,L33/$F33)</f>
        <v>0.6</v>
      </c>
      <c r="M34" s="37">
        <f>IF(M33=0,0,M33/$F33)</f>
        <v>0.2</v>
      </c>
    </row>
    <row r="35" spans="1:13" ht="12" customHeight="1">
      <c r="A35" s="101"/>
      <c r="B35" s="101"/>
      <c r="C35" s="8"/>
      <c r="D35" s="174" t="s">
        <v>399</v>
      </c>
      <c r="E35" s="9"/>
      <c r="F35" s="16">
        <f t="shared" si="3"/>
        <v>9</v>
      </c>
      <c r="G35" s="16">
        <v>2</v>
      </c>
      <c r="H35" s="16">
        <v>0</v>
      </c>
      <c r="I35" s="16">
        <v>0</v>
      </c>
      <c r="J35" s="16">
        <v>1</v>
      </c>
      <c r="K35" s="16">
        <v>1</v>
      </c>
      <c r="L35" s="16">
        <v>7</v>
      </c>
      <c r="M35" s="16">
        <v>0</v>
      </c>
    </row>
    <row r="36" spans="1:13" ht="12" customHeight="1">
      <c r="A36" s="101"/>
      <c r="B36" s="101"/>
      <c r="C36" s="6"/>
      <c r="D36" s="175"/>
      <c r="E36" s="7"/>
      <c r="F36" s="36">
        <f t="shared" si="3"/>
        <v>1</v>
      </c>
      <c r="G36" s="37">
        <f>IF(G35=0,0,G35/$F35)</f>
        <v>0.22222222222222221</v>
      </c>
      <c r="H36" s="37">
        <f>IF(H35=0,0,H35/$G35)</f>
        <v>0</v>
      </c>
      <c r="I36" s="37">
        <f>IF(I35=0,0,I35/$G35)</f>
        <v>0</v>
      </c>
      <c r="J36" s="37">
        <f>IF(J35=0,0,J35/$G35)</f>
        <v>0.5</v>
      </c>
      <c r="K36" s="37">
        <f>IF(K35=0,0,K35/$G35)</f>
        <v>0.5</v>
      </c>
      <c r="L36" s="37">
        <f>IF(L35=0,0,L35/$F35)</f>
        <v>0.77777777777777779</v>
      </c>
      <c r="M36" s="37">
        <f>IF(M35=0,0,M35/$F35)</f>
        <v>0</v>
      </c>
    </row>
    <row r="37" spans="1:13" ht="12" customHeight="1">
      <c r="A37" s="101"/>
      <c r="B37" s="101"/>
      <c r="C37" s="8"/>
      <c r="D37" s="174" t="s">
        <v>378</v>
      </c>
      <c r="E37" s="9"/>
      <c r="F37" s="16">
        <f t="shared" si="3"/>
        <v>0</v>
      </c>
      <c r="G37" s="16">
        <v>0</v>
      </c>
      <c r="H37" s="16">
        <v>0</v>
      </c>
      <c r="I37" s="16">
        <v>0</v>
      </c>
      <c r="J37" s="16">
        <v>0</v>
      </c>
      <c r="K37" s="16">
        <v>0</v>
      </c>
      <c r="L37" s="16">
        <v>0</v>
      </c>
      <c r="M37" s="16">
        <v>0</v>
      </c>
    </row>
    <row r="38" spans="1:13" ht="12" customHeight="1">
      <c r="A38" s="101"/>
      <c r="B38" s="101"/>
      <c r="C38" s="6"/>
      <c r="D38" s="175"/>
      <c r="E38" s="7"/>
      <c r="F38" s="36">
        <f t="shared" si="3"/>
        <v>0</v>
      </c>
      <c r="G38" s="37">
        <f>IF(G37=0,0,G37/$F37)</f>
        <v>0</v>
      </c>
      <c r="H38" s="37">
        <f>IF(H37=0,0,H37/$G37)</f>
        <v>0</v>
      </c>
      <c r="I38" s="37">
        <f>IF(I37=0,0,I37/$G37)</f>
        <v>0</v>
      </c>
      <c r="J38" s="37">
        <f>IF(J37=0,0,J37/$G37)</f>
        <v>0</v>
      </c>
      <c r="K38" s="37">
        <f>IF(K37=0,0,K37/$G37)</f>
        <v>0</v>
      </c>
      <c r="L38" s="37">
        <f>IF(L37=0,0,L37/$F37)</f>
        <v>0</v>
      </c>
      <c r="M38" s="37">
        <f>IF(M37=0,0,M37/$F37)</f>
        <v>0</v>
      </c>
    </row>
    <row r="39" spans="1:13" ht="12" customHeight="1">
      <c r="A39" s="101"/>
      <c r="B39" s="101"/>
      <c r="C39" s="8"/>
      <c r="D39" s="174" t="s">
        <v>379</v>
      </c>
      <c r="E39" s="9"/>
      <c r="F39" s="16">
        <f t="shared" si="3"/>
        <v>6</v>
      </c>
      <c r="G39" s="16">
        <v>1</v>
      </c>
      <c r="H39" s="16">
        <v>0</v>
      </c>
      <c r="I39" s="16">
        <v>1</v>
      </c>
      <c r="J39" s="16">
        <v>0</v>
      </c>
      <c r="K39" s="16">
        <v>0</v>
      </c>
      <c r="L39" s="16">
        <v>5</v>
      </c>
      <c r="M39" s="16">
        <v>0</v>
      </c>
    </row>
    <row r="40" spans="1:13" ht="12" customHeight="1">
      <c r="A40" s="101"/>
      <c r="B40" s="101"/>
      <c r="C40" s="6"/>
      <c r="D40" s="175"/>
      <c r="E40" s="7"/>
      <c r="F40" s="36">
        <f t="shared" si="3"/>
        <v>1</v>
      </c>
      <c r="G40" s="37">
        <f>IF(G39=0,0,G39/$F39)</f>
        <v>0.16666666666666666</v>
      </c>
      <c r="H40" s="37">
        <f>IF(H39=0,0,H39/$G39)</f>
        <v>0</v>
      </c>
      <c r="I40" s="37">
        <f>IF(I39=0,0,I39/$G39)</f>
        <v>1</v>
      </c>
      <c r="J40" s="37">
        <f>IF(J39=0,0,J39/$G39)</f>
        <v>0</v>
      </c>
      <c r="K40" s="37">
        <f>IF(K39=0,0,K39/$G39)</f>
        <v>0</v>
      </c>
      <c r="L40" s="37">
        <f>IF(L39=0,0,L39/$F39)</f>
        <v>0.83333333333333337</v>
      </c>
      <c r="M40" s="37">
        <f>IF(M39=0,0,M39/$F39)</f>
        <v>0</v>
      </c>
    </row>
    <row r="41" spans="1:13" ht="12" customHeight="1">
      <c r="A41" s="101"/>
      <c r="B41" s="101"/>
      <c r="C41" s="8"/>
      <c r="D41" s="174" t="s">
        <v>380</v>
      </c>
      <c r="E41" s="9"/>
      <c r="F41" s="16">
        <f t="shared" si="3"/>
        <v>0</v>
      </c>
      <c r="G41" s="16">
        <v>0</v>
      </c>
      <c r="H41" s="16">
        <v>0</v>
      </c>
      <c r="I41" s="16">
        <v>0</v>
      </c>
      <c r="J41" s="16">
        <v>0</v>
      </c>
      <c r="K41" s="16">
        <v>0</v>
      </c>
      <c r="L41" s="16">
        <v>0</v>
      </c>
      <c r="M41" s="16">
        <v>0</v>
      </c>
    </row>
    <row r="42" spans="1:13" ht="12" customHeight="1">
      <c r="A42" s="101"/>
      <c r="B42" s="101"/>
      <c r="C42" s="6"/>
      <c r="D42" s="175"/>
      <c r="E42" s="7"/>
      <c r="F42" s="36">
        <f t="shared" si="3"/>
        <v>0</v>
      </c>
      <c r="G42" s="37">
        <f>IF(G41=0,0,G41/$F41)</f>
        <v>0</v>
      </c>
      <c r="H42" s="37">
        <f>IF(H41=0,0,H41/$G41)</f>
        <v>0</v>
      </c>
      <c r="I42" s="37">
        <f>IF(I41=0,0,I41/$G41)</f>
        <v>0</v>
      </c>
      <c r="J42" s="37">
        <f>IF(J41=0,0,J41/$G41)</f>
        <v>0</v>
      </c>
      <c r="K42" s="37">
        <f>IF(K41=0,0,K41/$G41)</f>
        <v>0</v>
      </c>
      <c r="L42" s="37">
        <f>IF(L41=0,0,L41/$F41)</f>
        <v>0</v>
      </c>
      <c r="M42" s="37">
        <f>IF(M41=0,0,M41/$F41)</f>
        <v>0</v>
      </c>
    </row>
    <row r="43" spans="1:13" ht="12" customHeight="1">
      <c r="A43" s="101"/>
      <c r="B43" s="101"/>
      <c r="C43" s="8"/>
      <c r="D43" s="176" t="s">
        <v>89</v>
      </c>
      <c r="E43" s="9"/>
      <c r="F43" s="16">
        <f t="shared" si="3"/>
        <v>3</v>
      </c>
      <c r="G43" s="16">
        <v>0</v>
      </c>
      <c r="H43" s="16">
        <v>0</v>
      </c>
      <c r="I43" s="16">
        <v>0</v>
      </c>
      <c r="J43" s="16">
        <v>0</v>
      </c>
      <c r="K43" s="16">
        <v>0</v>
      </c>
      <c r="L43" s="16">
        <v>3</v>
      </c>
      <c r="M43" s="16">
        <v>0</v>
      </c>
    </row>
    <row r="44" spans="1:13" ht="12" customHeight="1">
      <c r="A44" s="101"/>
      <c r="B44" s="101"/>
      <c r="C44" s="6"/>
      <c r="D44" s="175"/>
      <c r="E44" s="7"/>
      <c r="F44" s="36">
        <f t="shared" si="3"/>
        <v>1</v>
      </c>
      <c r="G44" s="37">
        <f>IF(G43=0,0,G43/$F43)</f>
        <v>0</v>
      </c>
      <c r="H44" s="37">
        <f>IF(H43=0,0,H43/$G43)</f>
        <v>0</v>
      </c>
      <c r="I44" s="37">
        <f>IF(I43=0,0,I43/$G43)</f>
        <v>0</v>
      </c>
      <c r="J44" s="37">
        <f>IF(J43=0,0,J43/$G43)</f>
        <v>0</v>
      </c>
      <c r="K44" s="37">
        <f>IF(K43=0,0,K43/$G43)</f>
        <v>0</v>
      </c>
      <c r="L44" s="37">
        <f>IF(L43=0,0,L43/$F43)</f>
        <v>1</v>
      </c>
      <c r="M44" s="37">
        <f>IF(M43=0,0,M43/$F43)</f>
        <v>0</v>
      </c>
    </row>
    <row r="45" spans="1:13" ht="12" customHeight="1">
      <c r="A45" s="101"/>
      <c r="B45" s="101"/>
      <c r="C45" s="8"/>
      <c r="D45" s="174" t="s">
        <v>381</v>
      </c>
      <c r="E45" s="9"/>
      <c r="F45" s="16">
        <f t="shared" si="3"/>
        <v>5</v>
      </c>
      <c r="G45" s="16">
        <v>2</v>
      </c>
      <c r="H45" s="16">
        <v>0</v>
      </c>
      <c r="I45" s="16">
        <v>1</v>
      </c>
      <c r="J45" s="16">
        <v>1</v>
      </c>
      <c r="K45" s="16">
        <v>0</v>
      </c>
      <c r="L45" s="16">
        <v>3</v>
      </c>
      <c r="M45" s="16">
        <v>0</v>
      </c>
    </row>
    <row r="46" spans="1:13" ht="12" customHeight="1">
      <c r="A46" s="101"/>
      <c r="B46" s="101"/>
      <c r="C46" s="6"/>
      <c r="D46" s="175"/>
      <c r="E46" s="7"/>
      <c r="F46" s="36">
        <f t="shared" si="3"/>
        <v>1</v>
      </c>
      <c r="G46" s="37">
        <f>IF(G45=0,0,G45/$F45)</f>
        <v>0.4</v>
      </c>
      <c r="H46" s="37">
        <f>IF(H45=0,0,H45/$G45)</f>
        <v>0</v>
      </c>
      <c r="I46" s="37">
        <f>IF(I45=0,0,I45/$G45)</f>
        <v>0.5</v>
      </c>
      <c r="J46" s="37">
        <f>IF(J45=0,0,J45/$G45)</f>
        <v>0.5</v>
      </c>
      <c r="K46" s="37">
        <f>IF(K45=0,0,K45/$G45)</f>
        <v>0</v>
      </c>
      <c r="L46" s="37">
        <f>IF(L45=0,0,L45/$F45)</f>
        <v>0.6</v>
      </c>
      <c r="M46" s="37">
        <f>IF(M45=0,0,M45/$F45)</f>
        <v>0</v>
      </c>
    </row>
    <row r="47" spans="1:13" ht="12" customHeight="1">
      <c r="A47" s="101"/>
      <c r="B47" s="101"/>
      <c r="C47" s="8"/>
      <c r="D47" s="176" t="s">
        <v>382</v>
      </c>
      <c r="E47" s="9"/>
      <c r="F47" s="16">
        <f t="shared" si="3"/>
        <v>1</v>
      </c>
      <c r="G47" s="16">
        <v>0</v>
      </c>
      <c r="H47" s="16">
        <v>0</v>
      </c>
      <c r="I47" s="16">
        <v>0</v>
      </c>
      <c r="J47" s="16">
        <v>0</v>
      </c>
      <c r="K47" s="16">
        <v>0</v>
      </c>
      <c r="L47" s="16">
        <v>1</v>
      </c>
      <c r="M47" s="16">
        <v>0</v>
      </c>
    </row>
    <row r="48" spans="1:13" ht="12" customHeight="1">
      <c r="A48" s="101"/>
      <c r="B48" s="101"/>
      <c r="C48" s="6"/>
      <c r="D48" s="175"/>
      <c r="E48" s="7"/>
      <c r="F48" s="36">
        <f t="shared" si="3"/>
        <v>1</v>
      </c>
      <c r="G48" s="37">
        <f>IF(G47=0,0,G47/$F47)</f>
        <v>0</v>
      </c>
      <c r="H48" s="37">
        <f>IF(H47=0,0,H47/$G47)</f>
        <v>0</v>
      </c>
      <c r="I48" s="37">
        <f>IF(I47=0,0,I47/$G47)</f>
        <v>0</v>
      </c>
      <c r="J48" s="37">
        <f>IF(J47=0,0,J47/$G47)</f>
        <v>0</v>
      </c>
      <c r="K48" s="37">
        <f>IF(K47=0,0,K47/$G47)</f>
        <v>0</v>
      </c>
      <c r="L48" s="37">
        <f>IF(L47=0,0,L47/$F47)</f>
        <v>1</v>
      </c>
      <c r="M48" s="37">
        <f>IF(M47=0,0,M47/$F47)</f>
        <v>0</v>
      </c>
    </row>
    <row r="49" spans="1:13" ht="12" customHeight="1">
      <c r="A49" s="101"/>
      <c r="B49" s="101"/>
      <c r="C49" s="8"/>
      <c r="D49" s="174" t="s">
        <v>383</v>
      </c>
      <c r="E49" s="9"/>
      <c r="F49" s="16">
        <f t="shared" si="3"/>
        <v>2</v>
      </c>
      <c r="G49" s="16">
        <v>1</v>
      </c>
      <c r="H49" s="16">
        <v>0</v>
      </c>
      <c r="I49" s="16">
        <v>1</v>
      </c>
      <c r="J49" s="16">
        <v>0</v>
      </c>
      <c r="K49" s="16">
        <v>0</v>
      </c>
      <c r="L49" s="16">
        <v>1</v>
      </c>
      <c r="M49" s="16">
        <v>0</v>
      </c>
    </row>
    <row r="50" spans="1:13" ht="12" customHeight="1">
      <c r="A50" s="101"/>
      <c r="B50" s="101"/>
      <c r="C50" s="6"/>
      <c r="D50" s="175"/>
      <c r="E50" s="7"/>
      <c r="F50" s="36">
        <f t="shared" si="3"/>
        <v>1</v>
      </c>
      <c r="G50" s="37">
        <f>IF(G49=0,0,G49/$F49)</f>
        <v>0.5</v>
      </c>
      <c r="H50" s="37">
        <f>IF(H49=0,0,H49/$G49)</f>
        <v>0</v>
      </c>
      <c r="I50" s="37">
        <f>IF(I49=0,0,I49/$G49)</f>
        <v>1</v>
      </c>
      <c r="J50" s="37">
        <f>IF(J49=0,0,J49/$G49)</f>
        <v>0</v>
      </c>
      <c r="K50" s="37">
        <f>IF(K49=0,0,K49/$G49)</f>
        <v>0</v>
      </c>
      <c r="L50" s="37">
        <f>IF(L49=0,0,L49/$F49)</f>
        <v>0.5</v>
      </c>
      <c r="M50" s="37">
        <f>IF(M49=0,0,M49/$F49)</f>
        <v>0</v>
      </c>
    </row>
    <row r="51" spans="1:13" ht="12" customHeight="1">
      <c r="A51" s="101"/>
      <c r="B51" s="101"/>
      <c r="C51" s="8"/>
      <c r="D51" s="174" t="s">
        <v>384</v>
      </c>
      <c r="E51" s="9"/>
      <c r="F51" s="16">
        <f t="shared" si="3"/>
        <v>8</v>
      </c>
      <c r="G51" s="16">
        <v>1</v>
      </c>
      <c r="H51" s="16">
        <v>0</v>
      </c>
      <c r="I51" s="16">
        <v>1</v>
      </c>
      <c r="J51" s="16">
        <v>0</v>
      </c>
      <c r="K51" s="16">
        <v>0</v>
      </c>
      <c r="L51" s="16">
        <v>7</v>
      </c>
      <c r="M51" s="16">
        <v>0</v>
      </c>
    </row>
    <row r="52" spans="1:13" ht="12" customHeight="1">
      <c r="A52" s="101"/>
      <c r="B52" s="101"/>
      <c r="C52" s="6"/>
      <c r="D52" s="175"/>
      <c r="E52" s="7"/>
      <c r="F52" s="36">
        <f t="shared" si="3"/>
        <v>1</v>
      </c>
      <c r="G52" s="37">
        <f>IF(G51=0,0,G51/$F51)</f>
        <v>0.125</v>
      </c>
      <c r="H52" s="37">
        <f>IF(H51=0,0,H51/$G51)</f>
        <v>0</v>
      </c>
      <c r="I52" s="37">
        <f>IF(I51=0,0,I51/$G51)</f>
        <v>1</v>
      </c>
      <c r="J52" s="37">
        <f>IF(J51=0,0,J51/$G51)</f>
        <v>0</v>
      </c>
      <c r="K52" s="37">
        <f>IF(K51=0,0,K51/$G51)</f>
        <v>0</v>
      </c>
      <c r="L52" s="37">
        <f>IF(L51=0,0,L51/$F51)</f>
        <v>0.875</v>
      </c>
      <c r="M52" s="37">
        <f>IF(M51=0,0,M51/$F51)</f>
        <v>0</v>
      </c>
    </row>
    <row r="53" spans="1:13" ht="12" customHeight="1">
      <c r="A53" s="101"/>
      <c r="B53" s="101"/>
      <c r="C53" s="8"/>
      <c r="D53" s="174" t="s">
        <v>385</v>
      </c>
      <c r="E53" s="9"/>
      <c r="F53" s="16">
        <f t="shared" si="3"/>
        <v>3</v>
      </c>
      <c r="G53" s="16">
        <v>3</v>
      </c>
      <c r="H53" s="16">
        <v>0</v>
      </c>
      <c r="I53" s="16">
        <v>1</v>
      </c>
      <c r="J53" s="16">
        <v>2</v>
      </c>
      <c r="K53" s="16">
        <v>0</v>
      </c>
      <c r="L53" s="16">
        <v>0</v>
      </c>
      <c r="M53" s="16">
        <v>0</v>
      </c>
    </row>
    <row r="54" spans="1:13" ht="12" customHeight="1">
      <c r="A54" s="101"/>
      <c r="B54" s="101"/>
      <c r="C54" s="6"/>
      <c r="D54" s="175"/>
      <c r="E54" s="7"/>
      <c r="F54" s="36">
        <f t="shared" si="3"/>
        <v>1</v>
      </c>
      <c r="G54" s="37">
        <f>IF(G53=0,0,G53/$F53)</f>
        <v>1</v>
      </c>
      <c r="H54" s="37">
        <f>IF(H53=0,0,H53/$G53)</f>
        <v>0</v>
      </c>
      <c r="I54" s="37">
        <f>IF(I53=0,0,I53/$G53)</f>
        <v>0.33333333333333331</v>
      </c>
      <c r="J54" s="37">
        <f>IF(J53=0,0,J53/$G53)</f>
        <v>0.66666666666666663</v>
      </c>
      <c r="K54" s="37">
        <f>IF(K53=0,0,K53/$G53)</f>
        <v>0</v>
      </c>
      <c r="L54" s="37">
        <f>IF(L53=0,0,L53/$F53)</f>
        <v>0</v>
      </c>
      <c r="M54" s="37">
        <f>IF(M53=0,0,M53/$F53)</f>
        <v>0</v>
      </c>
    </row>
    <row r="55" spans="1:13" ht="12" customHeight="1">
      <c r="A55" s="101"/>
      <c r="B55" s="101"/>
      <c r="C55" s="8"/>
      <c r="D55" s="174" t="s">
        <v>386</v>
      </c>
      <c r="E55" s="9"/>
      <c r="F55" s="16">
        <f t="shared" si="3"/>
        <v>24</v>
      </c>
      <c r="G55" s="16">
        <v>5</v>
      </c>
      <c r="H55" s="16">
        <v>0</v>
      </c>
      <c r="I55" s="16">
        <v>2</v>
      </c>
      <c r="J55" s="16">
        <v>2</v>
      </c>
      <c r="K55" s="16">
        <v>1</v>
      </c>
      <c r="L55" s="16">
        <v>19</v>
      </c>
      <c r="M55" s="16">
        <v>0</v>
      </c>
    </row>
    <row r="56" spans="1:13" ht="12" customHeight="1">
      <c r="A56" s="101"/>
      <c r="B56" s="101"/>
      <c r="C56" s="6"/>
      <c r="D56" s="175"/>
      <c r="E56" s="7"/>
      <c r="F56" s="36">
        <f t="shared" si="3"/>
        <v>1</v>
      </c>
      <c r="G56" s="37">
        <f>IF(G55=0,0,G55/$F55)</f>
        <v>0.20833333333333334</v>
      </c>
      <c r="H56" s="37">
        <f>IF(H55=0,0,H55/$G55)</f>
        <v>0</v>
      </c>
      <c r="I56" s="37">
        <f>IF(I55=0,0,I55/$G55)</f>
        <v>0.4</v>
      </c>
      <c r="J56" s="37">
        <f>IF(J55=0,0,J55/$G55)</f>
        <v>0.4</v>
      </c>
      <c r="K56" s="37">
        <f>IF(K55=0,0,K55/$G55)</f>
        <v>0.2</v>
      </c>
      <c r="L56" s="37">
        <f>IF(L55=0,0,L55/$F55)</f>
        <v>0.79166666666666663</v>
      </c>
      <c r="M56" s="37">
        <f>IF(M55=0,0,M55/$F55)</f>
        <v>0</v>
      </c>
    </row>
    <row r="57" spans="1:13" ht="12" customHeight="1">
      <c r="A57" s="101"/>
      <c r="B57" s="101"/>
      <c r="C57" s="8"/>
      <c r="D57" s="174" t="s">
        <v>387</v>
      </c>
      <c r="E57" s="9"/>
      <c r="F57" s="16">
        <f t="shared" si="3"/>
        <v>8</v>
      </c>
      <c r="G57" s="16">
        <v>2</v>
      </c>
      <c r="H57" s="16">
        <v>0</v>
      </c>
      <c r="I57" s="16">
        <v>1</v>
      </c>
      <c r="J57" s="16">
        <v>1</v>
      </c>
      <c r="K57" s="16">
        <v>0</v>
      </c>
      <c r="L57" s="16">
        <v>6</v>
      </c>
      <c r="M57" s="16">
        <v>0</v>
      </c>
    </row>
    <row r="58" spans="1:13" ht="12" customHeight="1">
      <c r="A58" s="101"/>
      <c r="B58" s="101"/>
      <c r="C58" s="6"/>
      <c r="D58" s="175"/>
      <c r="E58" s="7"/>
      <c r="F58" s="36">
        <f t="shared" si="3"/>
        <v>1</v>
      </c>
      <c r="G58" s="37">
        <f>IF(G57=0,0,G57/$F57)</f>
        <v>0.25</v>
      </c>
      <c r="H58" s="37">
        <f>IF(H57=0,0,H57/$G57)</f>
        <v>0</v>
      </c>
      <c r="I58" s="37">
        <f>IF(I57=0,0,I57/$G57)</f>
        <v>0.5</v>
      </c>
      <c r="J58" s="37">
        <f>IF(J57=0,0,J57/$G57)</f>
        <v>0.5</v>
      </c>
      <c r="K58" s="37">
        <f>IF(K57=0,0,K57/$G57)</f>
        <v>0</v>
      </c>
      <c r="L58" s="37">
        <f>IF(L57=0,0,L57/$F57)</f>
        <v>0.75</v>
      </c>
      <c r="M58" s="37">
        <f>IF(M57=0,0,M57/$F57)</f>
        <v>0</v>
      </c>
    </row>
    <row r="59" spans="1:13" ht="12.75" customHeight="1">
      <c r="A59" s="101"/>
      <c r="B59" s="101"/>
      <c r="C59" s="8"/>
      <c r="D59" s="174" t="s">
        <v>388</v>
      </c>
      <c r="E59" s="9"/>
      <c r="F59" s="16">
        <f t="shared" si="3"/>
        <v>22</v>
      </c>
      <c r="G59" s="16">
        <v>6</v>
      </c>
      <c r="H59" s="16">
        <v>1</v>
      </c>
      <c r="I59" s="16">
        <v>2</v>
      </c>
      <c r="J59" s="16">
        <v>1</v>
      </c>
      <c r="K59" s="16">
        <v>2</v>
      </c>
      <c r="L59" s="16">
        <v>16</v>
      </c>
      <c r="M59" s="16">
        <v>0</v>
      </c>
    </row>
    <row r="60" spans="1:13" ht="12.75" customHeight="1">
      <c r="A60" s="101"/>
      <c r="B60" s="101"/>
      <c r="C60" s="6"/>
      <c r="D60" s="175"/>
      <c r="E60" s="7"/>
      <c r="F60" s="36">
        <f t="shared" si="3"/>
        <v>1</v>
      </c>
      <c r="G60" s="37">
        <f>IF(G59=0,0,G59/$F59)</f>
        <v>0.27272727272727271</v>
      </c>
      <c r="H60" s="37">
        <f>IF(H59=0,0,H59/$G59)</f>
        <v>0.16666666666666666</v>
      </c>
      <c r="I60" s="37">
        <f>IF(I59=0,0,I59/$G59)</f>
        <v>0.33333333333333331</v>
      </c>
      <c r="J60" s="37">
        <f>IF(J59=0,0,J59/$G59)</f>
        <v>0.16666666666666666</v>
      </c>
      <c r="K60" s="37">
        <f>IF(K59=0,0,K59/$G59)</f>
        <v>0.33333333333333331</v>
      </c>
      <c r="L60" s="37">
        <f>IF(L59=0,0,L59/$F59)</f>
        <v>0.72727272727272729</v>
      </c>
      <c r="M60" s="37">
        <f>IF(M59=0,0,M59/$F59)</f>
        <v>0</v>
      </c>
    </row>
    <row r="61" spans="1:13" ht="12" customHeight="1">
      <c r="A61" s="101"/>
      <c r="B61" s="101"/>
      <c r="C61" s="8"/>
      <c r="D61" s="174" t="s">
        <v>97</v>
      </c>
      <c r="E61" s="9"/>
      <c r="F61" s="16">
        <f t="shared" si="3"/>
        <v>7</v>
      </c>
      <c r="G61" s="16">
        <v>1</v>
      </c>
      <c r="H61" s="16">
        <v>0</v>
      </c>
      <c r="I61" s="16">
        <v>0</v>
      </c>
      <c r="J61" s="16">
        <v>1</v>
      </c>
      <c r="K61" s="16">
        <v>0</v>
      </c>
      <c r="L61" s="16">
        <v>6</v>
      </c>
      <c r="M61" s="16">
        <v>0</v>
      </c>
    </row>
    <row r="62" spans="1:13" ht="12" customHeight="1">
      <c r="A62" s="101"/>
      <c r="B62" s="101"/>
      <c r="C62" s="6"/>
      <c r="D62" s="175"/>
      <c r="E62" s="7"/>
      <c r="F62" s="36">
        <f t="shared" si="3"/>
        <v>1</v>
      </c>
      <c r="G62" s="37">
        <f>IF(G61=0,0,G61/$F61)</f>
        <v>0.14285714285714285</v>
      </c>
      <c r="H62" s="37">
        <f>IF(H61=0,0,H61/$G61)</f>
        <v>0</v>
      </c>
      <c r="I62" s="37">
        <f>IF(I61=0,0,I61/$G61)</f>
        <v>0</v>
      </c>
      <c r="J62" s="37">
        <f>IF(J61=0,0,J61/$G61)</f>
        <v>1</v>
      </c>
      <c r="K62" s="37">
        <f>IF(K61=0,0,K61/$G61)</f>
        <v>0</v>
      </c>
      <c r="L62" s="37">
        <f>IF(L61=0,0,L61/$F61)</f>
        <v>0.8571428571428571</v>
      </c>
      <c r="M62" s="37">
        <f>IF(M61=0,0,M61/$F61)</f>
        <v>0</v>
      </c>
    </row>
    <row r="63" spans="1:13" ht="12" customHeight="1">
      <c r="A63" s="101"/>
      <c r="B63" s="101"/>
      <c r="C63" s="8"/>
      <c r="D63" s="174" t="s">
        <v>389</v>
      </c>
      <c r="E63" s="9"/>
      <c r="F63" s="16">
        <f t="shared" si="3"/>
        <v>8</v>
      </c>
      <c r="G63" s="16">
        <v>3</v>
      </c>
      <c r="H63" s="16">
        <v>0</v>
      </c>
      <c r="I63" s="16">
        <v>1</v>
      </c>
      <c r="J63" s="16">
        <v>1</v>
      </c>
      <c r="K63" s="16">
        <v>1</v>
      </c>
      <c r="L63" s="16">
        <v>5</v>
      </c>
      <c r="M63" s="16">
        <v>0</v>
      </c>
    </row>
    <row r="64" spans="1:13" ht="12" customHeight="1">
      <c r="A64" s="101"/>
      <c r="B64" s="101"/>
      <c r="C64" s="6"/>
      <c r="D64" s="175"/>
      <c r="E64" s="7"/>
      <c r="F64" s="36">
        <f t="shared" si="3"/>
        <v>1</v>
      </c>
      <c r="G64" s="37">
        <f>IF(G63=0,0,G63/$F63)</f>
        <v>0.375</v>
      </c>
      <c r="H64" s="37">
        <f>IF(H63=0,0,H63/$G63)</f>
        <v>0</v>
      </c>
      <c r="I64" s="37">
        <f>IF(I63=0,0,I63/$G63)</f>
        <v>0.33333333333333331</v>
      </c>
      <c r="J64" s="37">
        <f>IF(J63=0,0,J63/$G63)</f>
        <v>0.33333333333333331</v>
      </c>
      <c r="K64" s="37">
        <f>IF(K63=0,0,K63/$G63)</f>
        <v>0.33333333333333331</v>
      </c>
      <c r="L64" s="37">
        <f>IF(L63=0,0,L63/$F63)</f>
        <v>0.625</v>
      </c>
      <c r="M64" s="37">
        <f>IF(M63=0,0,M63/$F63)</f>
        <v>0</v>
      </c>
    </row>
    <row r="65" spans="1:13" ht="12" customHeight="1">
      <c r="A65" s="101"/>
      <c r="B65" s="101"/>
      <c r="C65" s="8"/>
      <c r="D65" s="174" t="s">
        <v>390</v>
      </c>
      <c r="E65" s="9"/>
      <c r="F65" s="16">
        <f t="shared" si="3"/>
        <v>11</v>
      </c>
      <c r="G65" s="16">
        <v>2</v>
      </c>
      <c r="H65" s="16">
        <v>0</v>
      </c>
      <c r="I65" s="16">
        <v>0</v>
      </c>
      <c r="J65" s="16">
        <v>0</v>
      </c>
      <c r="K65" s="16">
        <v>2</v>
      </c>
      <c r="L65" s="16">
        <v>9</v>
      </c>
      <c r="M65" s="16">
        <v>0</v>
      </c>
    </row>
    <row r="66" spans="1:13" ht="12" customHeight="1">
      <c r="A66" s="101"/>
      <c r="B66" s="101"/>
      <c r="C66" s="6"/>
      <c r="D66" s="175"/>
      <c r="E66" s="7"/>
      <c r="F66" s="36">
        <f t="shared" si="3"/>
        <v>1</v>
      </c>
      <c r="G66" s="37">
        <f>IF(G65=0,0,G65/$F65)</f>
        <v>0.18181818181818182</v>
      </c>
      <c r="H66" s="37">
        <f>IF(H65=0,0,H65/$G65)</f>
        <v>0</v>
      </c>
      <c r="I66" s="37">
        <f>IF(I65=0,0,I65/$G65)</f>
        <v>0</v>
      </c>
      <c r="J66" s="37">
        <f>IF(J65=0,0,J65/$G65)</f>
        <v>0</v>
      </c>
      <c r="K66" s="37">
        <f>IF(K65=0,0,K65/$G65)</f>
        <v>1</v>
      </c>
      <c r="L66" s="37">
        <f>IF(L65=0,0,L65/$F65)</f>
        <v>0.81818181818181823</v>
      </c>
      <c r="M66" s="37">
        <f>IF(M65=0,0,M65/$F65)</f>
        <v>0</v>
      </c>
    </row>
    <row r="67" spans="1:13" ht="12" customHeight="1">
      <c r="A67" s="101"/>
      <c r="B67" s="101"/>
      <c r="C67" s="8"/>
      <c r="D67" s="174" t="s">
        <v>391</v>
      </c>
      <c r="E67" s="9"/>
      <c r="F67" s="16">
        <f t="shared" si="3"/>
        <v>3</v>
      </c>
      <c r="G67" s="16">
        <v>1</v>
      </c>
      <c r="H67" s="16">
        <v>0</v>
      </c>
      <c r="I67" s="16">
        <v>1</v>
      </c>
      <c r="J67" s="16">
        <v>0</v>
      </c>
      <c r="K67" s="16">
        <v>0</v>
      </c>
      <c r="L67" s="16">
        <v>1</v>
      </c>
      <c r="M67" s="16">
        <v>1</v>
      </c>
    </row>
    <row r="68" spans="1:13" ht="12" customHeight="1">
      <c r="A68" s="101"/>
      <c r="B68" s="102"/>
      <c r="C68" s="6"/>
      <c r="D68" s="175"/>
      <c r="E68" s="7"/>
      <c r="F68" s="36">
        <f t="shared" si="3"/>
        <v>1</v>
      </c>
      <c r="G68" s="37">
        <f>IF(G67=0,0,G67/$F67)</f>
        <v>0.33333333333333331</v>
      </c>
      <c r="H68" s="37">
        <f>IF(H67=0,0,H67/$G67)</f>
        <v>0</v>
      </c>
      <c r="I68" s="37">
        <f>IF(I67=0,0,I67/$G67)</f>
        <v>1</v>
      </c>
      <c r="J68" s="37">
        <f>IF(J67=0,0,J67/$G67)</f>
        <v>0</v>
      </c>
      <c r="K68" s="37">
        <f>IF(K67=0,0,K67/$G67)</f>
        <v>0</v>
      </c>
      <c r="L68" s="37">
        <f>IF(L67=0,0,L67/$F67)</f>
        <v>0.33333333333333331</v>
      </c>
      <c r="M68" s="37">
        <f>IF(M67=0,0,M67/$F67)</f>
        <v>0.33333333333333331</v>
      </c>
    </row>
    <row r="69" spans="1:13" ht="12" customHeight="1">
      <c r="A69" s="101"/>
      <c r="B69" s="100" t="s">
        <v>63</v>
      </c>
      <c r="C69" s="8"/>
      <c r="D69" s="174" t="s">
        <v>56</v>
      </c>
      <c r="E69" s="9"/>
      <c r="F69" s="16">
        <f>SUM(G69,L69,M69)</f>
        <v>462</v>
      </c>
      <c r="G69" s="16">
        <f>SUM(G71,G73,G75,G77,G79,G81,G83,G85,G87,G89,G91,G93,G95,G97,G99)</f>
        <v>196</v>
      </c>
      <c r="H69" s="16">
        <f t="shared" ref="H69:M69" si="4">SUM(H71,H73,H75,H77,H79,H81,H83,H85,H87,H89,H91,H93,H95,H97,H99)</f>
        <v>8</v>
      </c>
      <c r="I69" s="16">
        <f t="shared" si="4"/>
        <v>86</v>
      </c>
      <c r="J69" s="16">
        <f t="shared" si="4"/>
        <v>48</v>
      </c>
      <c r="K69" s="16">
        <f t="shared" si="4"/>
        <v>54</v>
      </c>
      <c r="L69" s="16">
        <f t="shared" si="4"/>
        <v>239</v>
      </c>
      <c r="M69" s="16">
        <f t="shared" si="4"/>
        <v>27</v>
      </c>
    </row>
    <row r="70" spans="1:13" ht="12" customHeight="1">
      <c r="A70" s="101"/>
      <c r="B70" s="101"/>
      <c r="C70" s="6"/>
      <c r="D70" s="175"/>
      <c r="E70" s="7"/>
      <c r="F70" s="36">
        <f>SUM(G70,L70,M70)</f>
        <v>0.99999999999999989</v>
      </c>
      <c r="G70" s="37">
        <f>IF(G69=0,0,G69/$F69)</f>
        <v>0.42424242424242425</v>
      </c>
      <c r="H70" s="37">
        <f>IF(H69=0,0,H69/$G69)</f>
        <v>4.0816326530612242E-2</v>
      </c>
      <c r="I70" s="37">
        <f>IF(I69=0,0,I69/$G69)</f>
        <v>0.43877551020408162</v>
      </c>
      <c r="J70" s="37">
        <f>IF(J69=0,0,J69/$G69)</f>
        <v>0.24489795918367346</v>
      </c>
      <c r="K70" s="37">
        <f>IF(K69=0,0,K69/$G69)</f>
        <v>0.27551020408163263</v>
      </c>
      <c r="L70" s="37">
        <f>IF(L69=0,0,L69/$F69)</f>
        <v>0.51731601731601728</v>
      </c>
      <c r="M70" s="37">
        <f>IF(M69=0,0,M69/$F69)</f>
        <v>5.844155844155844E-2</v>
      </c>
    </row>
    <row r="71" spans="1:13" ht="12" customHeight="1">
      <c r="A71" s="101"/>
      <c r="B71" s="101"/>
      <c r="C71" s="8"/>
      <c r="D71" s="174" t="s">
        <v>109</v>
      </c>
      <c r="E71" s="9"/>
      <c r="F71" s="16">
        <f t="shared" ref="F71:F100" si="5">SUM(G71,L71,M71)</f>
        <v>1</v>
      </c>
      <c r="G71" s="16">
        <v>1</v>
      </c>
      <c r="H71" s="16">
        <v>0</v>
      </c>
      <c r="I71" s="16">
        <v>0</v>
      </c>
      <c r="J71" s="16">
        <v>0</v>
      </c>
      <c r="K71" s="16">
        <v>1</v>
      </c>
      <c r="L71" s="16">
        <v>0</v>
      </c>
      <c r="M71" s="16">
        <v>0</v>
      </c>
    </row>
    <row r="72" spans="1:13" ht="12" customHeight="1">
      <c r="A72" s="101"/>
      <c r="B72" s="101"/>
      <c r="C72" s="6"/>
      <c r="D72" s="175"/>
      <c r="E72" s="7"/>
      <c r="F72" s="36">
        <f t="shared" si="5"/>
        <v>1</v>
      </c>
      <c r="G72" s="37">
        <f>IF(G71=0,0,G71/$F71)</f>
        <v>1</v>
      </c>
      <c r="H72" s="37">
        <f>IF(H71=0,0,H71/$G71)</f>
        <v>0</v>
      </c>
      <c r="I72" s="37">
        <f>IF(I71=0,0,I71/$G71)</f>
        <v>0</v>
      </c>
      <c r="J72" s="37">
        <f>IF(J71=0,0,J71/$G71)</f>
        <v>0</v>
      </c>
      <c r="K72" s="37">
        <f>IF(K71=0,0,K71/$G71)</f>
        <v>1</v>
      </c>
      <c r="L72" s="37">
        <f>IF(L71=0,0,L71/$F71)</f>
        <v>0</v>
      </c>
      <c r="M72" s="37">
        <f>IF(M71=0,0,M71/$F71)</f>
        <v>0</v>
      </c>
    </row>
    <row r="73" spans="1:13" ht="12" customHeight="1">
      <c r="A73" s="101"/>
      <c r="B73" s="101"/>
      <c r="C73" s="8"/>
      <c r="D73" s="174" t="s">
        <v>58</v>
      </c>
      <c r="E73" s="9"/>
      <c r="F73" s="16">
        <f t="shared" si="5"/>
        <v>36</v>
      </c>
      <c r="G73" s="16">
        <v>15</v>
      </c>
      <c r="H73" s="16">
        <v>0</v>
      </c>
      <c r="I73" s="16">
        <v>9</v>
      </c>
      <c r="J73" s="16">
        <v>1</v>
      </c>
      <c r="K73" s="16">
        <v>5</v>
      </c>
      <c r="L73" s="16">
        <v>17</v>
      </c>
      <c r="M73" s="16">
        <v>4</v>
      </c>
    </row>
    <row r="74" spans="1:13" ht="12" customHeight="1">
      <c r="A74" s="101"/>
      <c r="B74" s="101"/>
      <c r="C74" s="6"/>
      <c r="D74" s="175"/>
      <c r="E74" s="7"/>
      <c r="F74" s="36">
        <f t="shared" si="5"/>
        <v>1</v>
      </c>
      <c r="G74" s="37">
        <f>IF(G73=0,0,G73/$F73)</f>
        <v>0.41666666666666669</v>
      </c>
      <c r="H74" s="37">
        <f>IF(H73=0,0,H73/$G73)</f>
        <v>0</v>
      </c>
      <c r="I74" s="37">
        <f>IF(I73=0,0,I73/$G73)</f>
        <v>0.6</v>
      </c>
      <c r="J74" s="37">
        <f>IF(J73=0,0,J73/$G73)</f>
        <v>6.6666666666666666E-2</v>
      </c>
      <c r="K74" s="37">
        <f>IF(K73=0,0,K73/$G73)</f>
        <v>0.33333333333333331</v>
      </c>
      <c r="L74" s="37">
        <f>IF(L73=0,0,L73/$F73)</f>
        <v>0.47222222222222221</v>
      </c>
      <c r="M74" s="37">
        <f>IF(M73=0,0,M73/$F73)</f>
        <v>0.1111111111111111</v>
      </c>
    </row>
    <row r="75" spans="1:13" ht="12" customHeight="1">
      <c r="A75" s="101"/>
      <c r="B75" s="101"/>
      <c r="C75" s="8"/>
      <c r="D75" s="174" t="s">
        <v>99</v>
      </c>
      <c r="E75" s="9"/>
      <c r="F75" s="16">
        <f t="shared" si="5"/>
        <v>17</v>
      </c>
      <c r="G75" s="16">
        <v>12</v>
      </c>
      <c r="H75" s="16">
        <v>0</v>
      </c>
      <c r="I75" s="16">
        <v>0</v>
      </c>
      <c r="J75" s="16">
        <v>11</v>
      </c>
      <c r="K75" s="16">
        <v>1</v>
      </c>
      <c r="L75" s="16">
        <v>4</v>
      </c>
      <c r="M75" s="16">
        <v>1</v>
      </c>
    </row>
    <row r="76" spans="1:13" ht="12" customHeight="1">
      <c r="A76" s="101"/>
      <c r="B76" s="101"/>
      <c r="C76" s="6"/>
      <c r="D76" s="175"/>
      <c r="E76" s="7"/>
      <c r="F76" s="36">
        <f t="shared" si="5"/>
        <v>1</v>
      </c>
      <c r="G76" s="37">
        <f>IF(G75=0,0,G75/$F75)</f>
        <v>0.70588235294117652</v>
      </c>
      <c r="H76" s="37">
        <f>IF(H75=0,0,H75/$G75)</f>
        <v>0</v>
      </c>
      <c r="I76" s="37">
        <f>IF(I75=0,0,I75/$G75)</f>
        <v>0</v>
      </c>
      <c r="J76" s="37">
        <f>IF(J75=0,0,J75/$G75)</f>
        <v>0.91666666666666663</v>
      </c>
      <c r="K76" s="37">
        <f>IF(K75=0,0,K75/$G75)</f>
        <v>8.3333333333333329E-2</v>
      </c>
      <c r="L76" s="37">
        <f>IF(L75=0,0,L75/$F75)</f>
        <v>0.23529411764705882</v>
      </c>
      <c r="M76" s="37">
        <f>IF(M75=0,0,M75/$F75)</f>
        <v>5.8823529411764705E-2</v>
      </c>
    </row>
    <row r="77" spans="1:13" ht="12" customHeight="1">
      <c r="A77" s="101"/>
      <c r="B77" s="101"/>
      <c r="C77" s="8"/>
      <c r="D77" s="174" t="s">
        <v>59</v>
      </c>
      <c r="E77" s="9"/>
      <c r="F77" s="16">
        <f t="shared" si="5"/>
        <v>7</v>
      </c>
      <c r="G77" s="16">
        <v>3</v>
      </c>
      <c r="H77" s="16">
        <v>0</v>
      </c>
      <c r="I77" s="16">
        <v>3</v>
      </c>
      <c r="J77" s="16">
        <v>0</v>
      </c>
      <c r="K77" s="16">
        <v>0</v>
      </c>
      <c r="L77" s="16">
        <v>4</v>
      </c>
      <c r="M77" s="16">
        <v>0</v>
      </c>
    </row>
    <row r="78" spans="1:13" ht="12" customHeight="1">
      <c r="A78" s="101"/>
      <c r="B78" s="101"/>
      <c r="C78" s="6"/>
      <c r="D78" s="175"/>
      <c r="E78" s="7"/>
      <c r="F78" s="36">
        <f t="shared" si="5"/>
        <v>1</v>
      </c>
      <c r="G78" s="37">
        <f>IF(G77=0,0,G77/$F77)</f>
        <v>0.42857142857142855</v>
      </c>
      <c r="H78" s="37">
        <f>IF(H77=0,0,H77/$G77)</f>
        <v>0</v>
      </c>
      <c r="I78" s="37">
        <f>IF(I77=0,0,I77/$G77)</f>
        <v>1</v>
      </c>
      <c r="J78" s="37">
        <f>IF(J77=0,0,J77/$G77)</f>
        <v>0</v>
      </c>
      <c r="K78" s="37">
        <f>IF(K77=0,0,K77/$G77)</f>
        <v>0</v>
      </c>
      <c r="L78" s="37">
        <f>IF(L77=0,0,L77/$F77)</f>
        <v>0.5714285714285714</v>
      </c>
      <c r="M78" s="37">
        <f>IF(M77=0,0,M77/$F77)</f>
        <v>0</v>
      </c>
    </row>
    <row r="79" spans="1:13" ht="12" customHeight="1">
      <c r="A79" s="101"/>
      <c r="B79" s="101"/>
      <c r="C79" s="8"/>
      <c r="D79" s="174" t="s">
        <v>100</v>
      </c>
      <c r="E79" s="9"/>
      <c r="F79" s="16">
        <f t="shared" si="5"/>
        <v>28</v>
      </c>
      <c r="G79" s="16">
        <v>3</v>
      </c>
      <c r="H79" s="16">
        <v>0</v>
      </c>
      <c r="I79" s="16">
        <v>1</v>
      </c>
      <c r="J79" s="16">
        <v>2</v>
      </c>
      <c r="K79" s="16">
        <v>0</v>
      </c>
      <c r="L79" s="16">
        <v>23</v>
      </c>
      <c r="M79" s="16">
        <v>2</v>
      </c>
    </row>
    <row r="80" spans="1:13" ht="12" customHeight="1">
      <c r="A80" s="101"/>
      <c r="B80" s="101"/>
      <c r="C80" s="6"/>
      <c r="D80" s="175"/>
      <c r="E80" s="7"/>
      <c r="F80" s="36">
        <f t="shared" si="5"/>
        <v>0.99999999999999989</v>
      </c>
      <c r="G80" s="37">
        <f>IF(G79=0,0,G79/$F79)</f>
        <v>0.10714285714285714</v>
      </c>
      <c r="H80" s="37">
        <f>IF(H79=0,0,H79/$G79)</f>
        <v>0</v>
      </c>
      <c r="I80" s="37">
        <f>IF(I79=0,0,I79/$G79)</f>
        <v>0.33333333333333331</v>
      </c>
      <c r="J80" s="37">
        <f>IF(J79=0,0,J79/$G79)</f>
        <v>0.66666666666666663</v>
      </c>
      <c r="K80" s="37">
        <f>IF(K79=0,0,K79/$G79)</f>
        <v>0</v>
      </c>
      <c r="L80" s="37">
        <f>IF(L79=0,0,L79/$F79)</f>
        <v>0.8214285714285714</v>
      </c>
      <c r="M80" s="37">
        <f>IF(M79=0,0,M79/$F79)</f>
        <v>7.1428571428571425E-2</v>
      </c>
    </row>
    <row r="81" spans="1:13" ht="12" customHeight="1">
      <c r="A81" s="101"/>
      <c r="B81" s="101"/>
      <c r="C81" s="8"/>
      <c r="D81" s="174" t="s">
        <v>101</v>
      </c>
      <c r="E81" s="9"/>
      <c r="F81" s="16">
        <f t="shared" si="5"/>
        <v>111</v>
      </c>
      <c r="G81" s="16">
        <v>39</v>
      </c>
      <c r="H81" s="16">
        <v>3</v>
      </c>
      <c r="I81" s="16">
        <v>15</v>
      </c>
      <c r="J81" s="16">
        <v>10</v>
      </c>
      <c r="K81" s="16">
        <v>11</v>
      </c>
      <c r="L81" s="16">
        <v>67</v>
      </c>
      <c r="M81" s="16">
        <v>5</v>
      </c>
    </row>
    <row r="82" spans="1:13" ht="12" customHeight="1">
      <c r="A82" s="101"/>
      <c r="B82" s="101"/>
      <c r="C82" s="6"/>
      <c r="D82" s="175"/>
      <c r="E82" s="7"/>
      <c r="F82" s="36">
        <f t="shared" si="5"/>
        <v>1</v>
      </c>
      <c r="G82" s="37">
        <f>IF(G81=0,0,G81/$F81)</f>
        <v>0.35135135135135137</v>
      </c>
      <c r="H82" s="37">
        <f>IF(H81=0,0,H81/$G81)</f>
        <v>7.6923076923076927E-2</v>
      </c>
      <c r="I82" s="37">
        <f>IF(I81=0,0,I81/$G81)</f>
        <v>0.38461538461538464</v>
      </c>
      <c r="J82" s="37">
        <f>IF(J81=0,0,J81/$G81)</f>
        <v>0.25641025641025639</v>
      </c>
      <c r="K82" s="37">
        <f>IF(K81=0,0,K81/$G81)</f>
        <v>0.28205128205128205</v>
      </c>
      <c r="L82" s="37">
        <f>IF(L81=0,0,L81/$F81)</f>
        <v>0.60360360360360366</v>
      </c>
      <c r="M82" s="37">
        <f>IF(M81=0,0,M81/$F81)</f>
        <v>4.5045045045045043E-2</v>
      </c>
    </row>
    <row r="83" spans="1:13" ht="12" customHeight="1">
      <c r="A83" s="101"/>
      <c r="B83" s="101"/>
      <c r="C83" s="8"/>
      <c r="D83" s="174" t="s">
        <v>102</v>
      </c>
      <c r="E83" s="9"/>
      <c r="F83" s="16">
        <f t="shared" si="5"/>
        <v>18</v>
      </c>
      <c r="G83" s="16">
        <v>14</v>
      </c>
      <c r="H83" s="16">
        <v>0</v>
      </c>
      <c r="I83" s="16">
        <v>7</v>
      </c>
      <c r="J83" s="16">
        <v>4</v>
      </c>
      <c r="K83" s="16">
        <v>3</v>
      </c>
      <c r="L83" s="16">
        <v>2</v>
      </c>
      <c r="M83" s="16">
        <v>2</v>
      </c>
    </row>
    <row r="84" spans="1:13" ht="12" customHeight="1">
      <c r="A84" s="101"/>
      <c r="B84" s="101"/>
      <c r="C84" s="6"/>
      <c r="D84" s="175"/>
      <c r="E84" s="7"/>
      <c r="F84" s="36">
        <f t="shared" si="5"/>
        <v>1</v>
      </c>
      <c r="G84" s="37">
        <f>IF(G83=0,0,G83/$F83)</f>
        <v>0.77777777777777779</v>
      </c>
      <c r="H84" s="37">
        <f>IF(H83=0,0,H83/$G83)</f>
        <v>0</v>
      </c>
      <c r="I84" s="37">
        <f>IF(I83=0,0,I83/$G83)</f>
        <v>0.5</v>
      </c>
      <c r="J84" s="37">
        <f>IF(J83=0,0,J83/$G83)</f>
        <v>0.2857142857142857</v>
      </c>
      <c r="K84" s="37">
        <f>IF(K83=0,0,K83/$G83)</f>
        <v>0.21428571428571427</v>
      </c>
      <c r="L84" s="37">
        <f>IF(L83=0,0,L83/$F83)</f>
        <v>0.1111111111111111</v>
      </c>
      <c r="M84" s="37">
        <f>IF(M83=0,0,M83/$F83)</f>
        <v>0.1111111111111111</v>
      </c>
    </row>
    <row r="85" spans="1:13" ht="12" customHeight="1">
      <c r="A85" s="101"/>
      <c r="B85" s="101"/>
      <c r="C85" s="8"/>
      <c r="D85" s="174" t="s">
        <v>103</v>
      </c>
      <c r="E85" s="9"/>
      <c r="F85" s="16">
        <f t="shared" si="5"/>
        <v>7</v>
      </c>
      <c r="G85" s="16">
        <v>1</v>
      </c>
      <c r="H85" s="16">
        <v>0</v>
      </c>
      <c r="I85" s="16">
        <v>0</v>
      </c>
      <c r="J85" s="16">
        <v>0</v>
      </c>
      <c r="K85" s="16">
        <v>1</v>
      </c>
      <c r="L85" s="16">
        <v>6</v>
      </c>
      <c r="M85" s="16">
        <v>0</v>
      </c>
    </row>
    <row r="86" spans="1:13" ht="12" customHeight="1">
      <c r="A86" s="101"/>
      <c r="B86" s="101"/>
      <c r="C86" s="6"/>
      <c r="D86" s="175"/>
      <c r="E86" s="7"/>
      <c r="F86" s="36">
        <f t="shared" si="5"/>
        <v>1</v>
      </c>
      <c r="G86" s="37">
        <f>IF(G85=0,0,G85/$F85)</f>
        <v>0.14285714285714285</v>
      </c>
      <c r="H86" s="37">
        <f>IF(H85=0,0,H85/$G85)</f>
        <v>0</v>
      </c>
      <c r="I86" s="37">
        <f>IF(I85=0,0,I85/$G85)</f>
        <v>0</v>
      </c>
      <c r="J86" s="37">
        <f>IF(J85=0,0,J85/$G85)</f>
        <v>0</v>
      </c>
      <c r="K86" s="37">
        <f>IF(K85=0,0,K85/$G85)</f>
        <v>1</v>
      </c>
      <c r="L86" s="37">
        <f>IF(L85=0,0,L85/$F85)</f>
        <v>0.8571428571428571</v>
      </c>
      <c r="M86" s="37">
        <f>IF(M85=0,0,M85/$F85)</f>
        <v>0</v>
      </c>
    </row>
    <row r="87" spans="1:13" ht="13.5" customHeight="1">
      <c r="A87" s="101"/>
      <c r="B87" s="101"/>
      <c r="C87" s="8"/>
      <c r="D87" s="176" t="s">
        <v>110</v>
      </c>
      <c r="E87" s="9"/>
      <c r="F87" s="16">
        <f t="shared" si="5"/>
        <v>11</v>
      </c>
      <c r="G87" s="16">
        <v>5</v>
      </c>
      <c r="H87" s="16">
        <v>0</v>
      </c>
      <c r="I87" s="16">
        <v>3</v>
      </c>
      <c r="J87" s="16">
        <v>1</v>
      </c>
      <c r="K87" s="16">
        <v>1</v>
      </c>
      <c r="L87" s="16">
        <v>4</v>
      </c>
      <c r="M87" s="16">
        <v>2</v>
      </c>
    </row>
    <row r="88" spans="1:13" ht="13.5" customHeight="1">
      <c r="A88" s="101"/>
      <c r="B88" s="101"/>
      <c r="C88" s="6"/>
      <c r="D88" s="175"/>
      <c r="E88" s="7"/>
      <c r="F88" s="36">
        <f t="shared" si="5"/>
        <v>1</v>
      </c>
      <c r="G88" s="37">
        <f>IF(G87=0,0,G87/$F87)</f>
        <v>0.45454545454545453</v>
      </c>
      <c r="H88" s="37">
        <f>IF(H87=0,0,H87/$G87)</f>
        <v>0</v>
      </c>
      <c r="I88" s="37">
        <f>IF(I87=0,0,I87/$G87)</f>
        <v>0.6</v>
      </c>
      <c r="J88" s="37">
        <f>IF(J87=0,0,J87/$G87)</f>
        <v>0.2</v>
      </c>
      <c r="K88" s="37">
        <f>IF(K87=0,0,K87/$G87)</f>
        <v>0.2</v>
      </c>
      <c r="L88" s="37">
        <f>IF(L87=0,0,L87/$F87)</f>
        <v>0.36363636363636365</v>
      </c>
      <c r="M88" s="37">
        <f>IF(M87=0,0,M87/$F87)</f>
        <v>0.18181818181818182</v>
      </c>
    </row>
    <row r="89" spans="1:13" ht="12" customHeight="1">
      <c r="A89" s="101"/>
      <c r="B89" s="101"/>
      <c r="C89" s="8"/>
      <c r="D89" s="174" t="s">
        <v>105</v>
      </c>
      <c r="E89" s="9"/>
      <c r="F89" s="16">
        <f t="shared" si="5"/>
        <v>27</v>
      </c>
      <c r="G89" s="16">
        <v>7</v>
      </c>
      <c r="H89" s="16">
        <v>1</v>
      </c>
      <c r="I89" s="16">
        <v>2</v>
      </c>
      <c r="J89" s="16">
        <v>2</v>
      </c>
      <c r="K89" s="16">
        <v>2</v>
      </c>
      <c r="L89" s="16">
        <v>18</v>
      </c>
      <c r="M89" s="16">
        <v>2</v>
      </c>
    </row>
    <row r="90" spans="1:13" ht="12" customHeight="1">
      <c r="A90" s="101"/>
      <c r="B90" s="101"/>
      <c r="C90" s="6"/>
      <c r="D90" s="175"/>
      <c r="E90" s="7"/>
      <c r="F90" s="36">
        <f t="shared" si="5"/>
        <v>0.99999999999999989</v>
      </c>
      <c r="G90" s="37">
        <f>IF(G89=0,0,G89/$F89)</f>
        <v>0.25925925925925924</v>
      </c>
      <c r="H90" s="37">
        <f>IF(H89=0,0,H89/$G89)</f>
        <v>0.14285714285714285</v>
      </c>
      <c r="I90" s="37">
        <f>IF(I89=0,0,I89/$G89)</f>
        <v>0.2857142857142857</v>
      </c>
      <c r="J90" s="37">
        <f>IF(J89=0,0,J89/$G89)</f>
        <v>0.2857142857142857</v>
      </c>
      <c r="K90" s="37">
        <f>IF(K89=0,0,K89/$G89)</f>
        <v>0.2857142857142857</v>
      </c>
      <c r="L90" s="37">
        <f>IF(L89=0,0,L89/$F89)</f>
        <v>0.66666666666666663</v>
      </c>
      <c r="M90" s="37">
        <f>IF(M89=0,0,M89/$F89)</f>
        <v>7.407407407407407E-2</v>
      </c>
    </row>
    <row r="91" spans="1:13" ht="12" customHeight="1">
      <c r="A91" s="101"/>
      <c r="B91" s="101"/>
      <c r="C91" s="8"/>
      <c r="D91" s="174" t="s">
        <v>106</v>
      </c>
      <c r="E91" s="9"/>
      <c r="F91" s="16">
        <f t="shared" si="5"/>
        <v>7</v>
      </c>
      <c r="G91" s="16">
        <v>4</v>
      </c>
      <c r="H91" s="16">
        <v>0</v>
      </c>
      <c r="I91" s="16">
        <v>1</v>
      </c>
      <c r="J91" s="16">
        <v>0</v>
      </c>
      <c r="K91" s="16">
        <v>3</v>
      </c>
      <c r="L91" s="16">
        <v>2</v>
      </c>
      <c r="M91" s="16">
        <v>1</v>
      </c>
    </row>
    <row r="92" spans="1:13" ht="12" customHeight="1">
      <c r="A92" s="101"/>
      <c r="B92" s="101"/>
      <c r="C92" s="6"/>
      <c r="D92" s="175"/>
      <c r="E92" s="7"/>
      <c r="F92" s="36">
        <f t="shared" si="5"/>
        <v>1</v>
      </c>
      <c r="G92" s="37">
        <f>IF(G91=0,0,G91/$F91)</f>
        <v>0.5714285714285714</v>
      </c>
      <c r="H92" s="37">
        <f>IF(H91=0,0,H91/$G91)</f>
        <v>0</v>
      </c>
      <c r="I92" s="37">
        <f>IF(I91=0,0,I91/$G91)</f>
        <v>0.25</v>
      </c>
      <c r="J92" s="37">
        <f>IF(J91=0,0,J91/$G91)</f>
        <v>0</v>
      </c>
      <c r="K92" s="37">
        <f>IF(K91=0,0,K91/$G91)</f>
        <v>0.75</v>
      </c>
      <c r="L92" s="37">
        <f>IF(L91=0,0,L91/$F91)</f>
        <v>0.2857142857142857</v>
      </c>
      <c r="M92" s="37">
        <f>IF(M91=0,0,M91/$F91)</f>
        <v>0.14285714285714285</v>
      </c>
    </row>
    <row r="93" spans="1:13" ht="12" customHeight="1">
      <c r="A93" s="101"/>
      <c r="B93" s="101"/>
      <c r="C93" s="8"/>
      <c r="D93" s="174" t="s">
        <v>107</v>
      </c>
      <c r="E93" s="9"/>
      <c r="F93" s="16">
        <f t="shared" si="5"/>
        <v>30</v>
      </c>
      <c r="G93" s="16">
        <v>18</v>
      </c>
      <c r="H93" s="16">
        <v>2</v>
      </c>
      <c r="I93" s="16">
        <v>7</v>
      </c>
      <c r="J93" s="16">
        <v>5</v>
      </c>
      <c r="K93" s="16">
        <v>4</v>
      </c>
      <c r="L93" s="16">
        <v>11</v>
      </c>
      <c r="M93" s="16">
        <v>1</v>
      </c>
    </row>
    <row r="94" spans="1:13" ht="12" customHeight="1">
      <c r="A94" s="101"/>
      <c r="B94" s="101"/>
      <c r="C94" s="6"/>
      <c r="D94" s="175"/>
      <c r="E94" s="7"/>
      <c r="F94" s="36">
        <f t="shared" si="5"/>
        <v>0.99999999999999989</v>
      </c>
      <c r="G94" s="37">
        <f>IF(G93=0,0,G93/$F93)</f>
        <v>0.6</v>
      </c>
      <c r="H94" s="37">
        <f>IF(H93=0,0,H93/$G93)</f>
        <v>0.1111111111111111</v>
      </c>
      <c r="I94" s="37">
        <f>IF(I93=0,0,I93/$G93)</f>
        <v>0.3888888888888889</v>
      </c>
      <c r="J94" s="37">
        <f>IF(J93=0,0,J93/$G93)</f>
        <v>0.27777777777777779</v>
      </c>
      <c r="K94" s="37">
        <f>IF(K93=0,0,K93/$G93)</f>
        <v>0.22222222222222221</v>
      </c>
      <c r="L94" s="37">
        <f>IF(L93=0,0,L93/$F93)</f>
        <v>0.36666666666666664</v>
      </c>
      <c r="M94" s="37">
        <f>IF(M93=0,0,M93/$F93)</f>
        <v>3.3333333333333333E-2</v>
      </c>
    </row>
    <row r="95" spans="1:13" ht="12" customHeight="1">
      <c r="A95" s="101"/>
      <c r="B95" s="101"/>
      <c r="C95" s="8"/>
      <c r="D95" s="174" t="s">
        <v>108</v>
      </c>
      <c r="E95" s="9"/>
      <c r="F95" s="16">
        <f t="shared" si="5"/>
        <v>101</v>
      </c>
      <c r="G95" s="16">
        <v>52</v>
      </c>
      <c r="H95" s="16">
        <v>1</v>
      </c>
      <c r="I95" s="16">
        <v>26</v>
      </c>
      <c r="J95" s="16">
        <v>11</v>
      </c>
      <c r="K95" s="16">
        <v>14</v>
      </c>
      <c r="L95" s="16">
        <v>45</v>
      </c>
      <c r="M95" s="16">
        <v>4</v>
      </c>
    </row>
    <row r="96" spans="1:13" ht="12" customHeight="1">
      <c r="A96" s="101"/>
      <c r="B96" s="101"/>
      <c r="C96" s="6"/>
      <c r="D96" s="175"/>
      <c r="E96" s="7"/>
      <c r="F96" s="36">
        <f t="shared" si="5"/>
        <v>1</v>
      </c>
      <c r="G96" s="37">
        <f>IF(G95=0,0,G95/$F95)</f>
        <v>0.51485148514851486</v>
      </c>
      <c r="H96" s="37">
        <f>IF(H95=0,0,H95/$G95)</f>
        <v>1.9230769230769232E-2</v>
      </c>
      <c r="I96" s="37">
        <f>IF(I95=0,0,I95/$G95)</f>
        <v>0.5</v>
      </c>
      <c r="J96" s="37">
        <f>IF(J95=0,0,J95/$G95)</f>
        <v>0.21153846153846154</v>
      </c>
      <c r="K96" s="37">
        <f>IF(K95=0,0,K95/$G95)</f>
        <v>0.26923076923076922</v>
      </c>
      <c r="L96" s="37">
        <f>IF(L95=0,0,L95/$F95)</f>
        <v>0.44554455445544555</v>
      </c>
      <c r="M96" s="37">
        <f>IF(M95=0,0,M95/$F95)</f>
        <v>3.9603960396039604E-2</v>
      </c>
    </row>
    <row r="97" spans="1:13" ht="12" customHeight="1">
      <c r="A97" s="101"/>
      <c r="B97" s="101"/>
      <c r="C97" s="8"/>
      <c r="D97" s="174" t="s">
        <v>60</v>
      </c>
      <c r="E97" s="9"/>
      <c r="F97" s="16">
        <f t="shared" si="5"/>
        <v>17</v>
      </c>
      <c r="G97" s="16">
        <v>8</v>
      </c>
      <c r="H97" s="16">
        <v>0</v>
      </c>
      <c r="I97" s="16">
        <v>6</v>
      </c>
      <c r="J97" s="16">
        <v>1</v>
      </c>
      <c r="K97" s="16">
        <v>1</v>
      </c>
      <c r="L97" s="16">
        <v>8</v>
      </c>
      <c r="M97" s="16">
        <v>1</v>
      </c>
    </row>
    <row r="98" spans="1:13" ht="12" customHeight="1">
      <c r="A98" s="101"/>
      <c r="B98" s="101"/>
      <c r="C98" s="6"/>
      <c r="D98" s="175"/>
      <c r="E98" s="7"/>
      <c r="F98" s="36">
        <f t="shared" si="5"/>
        <v>1</v>
      </c>
      <c r="G98" s="37">
        <f>IF(G97=0,0,G97/$F97)</f>
        <v>0.47058823529411764</v>
      </c>
      <c r="H98" s="37">
        <f>IF(H97=0,0,H97/$G97)</f>
        <v>0</v>
      </c>
      <c r="I98" s="37">
        <f>IF(I97=0,0,I97/$G97)</f>
        <v>0.75</v>
      </c>
      <c r="J98" s="37">
        <f>IF(J97=0,0,J97/$G97)</f>
        <v>0.125</v>
      </c>
      <c r="K98" s="37">
        <f>IF(K97=0,0,K97/$G97)</f>
        <v>0.125</v>
      </c>
      <c r="L98" s="37">
        <f>IF(L97=0,0,L97/$F97)</f>
        <v>0.47058823529411764</v>
      </c>
      <c r="M98" s="37">
        <f>IF(M97=0,0,M97/$F97)</f>
        <v>5.8823529411764705E-2</v>
      </c>
    </row>
    <row r="99" spans="1:13" ht="12.75" customHeight="1">
      <c r="A99" s="101"/>
      <c r="B99" s="101"/>
      <c r="C99" s="8"/>
      <c r="D99" s="174" t="s">
        <v>91</v>
      </c>
      <c r="E99" s="9"/>
      <c r="F99" s="16">
        <f t="shared" si="5"/>
        <v>44</v>
      </c>
      <c r="G99" s="16">
        <v>14</v>
      </c>
      <c r="H99" s="16">
        <v>1</v>
      </c>
      <c r="I99" s="16">
        <v>6</v>
      </c>
      <c r="J99" s="16">
        <v>0</v>
      </c>
      <c r="K99" s="16">
        <v>7</v>
      </c>
      <c r="L99" s="16">
        <v>28</v>
      </c>
      <c r="M99" s="16">
        <v>2</v>
      </c>
    </row>
    <row r="100" spans="1:13" ht="12.75" customHeight="1">
      <c r="A100" s="102"/>
      <c r="B100" s="102"/>
      <c r="C100" s="6"/>
      <c r="D100" s="175"/>
      <c r="E100" s="7"/>
      <c r="F100" s="65">
        <f t="shared" si="5"/>
        <v>1</v>
      </c>
      <c r="G100" s="37">
        <f>IF(G99=0,0,G99/$F99)</f>
        <v>0.31818181818181818</v>
      </c>
      <c r="H100" s="37">
        <f>IF(H99=0,0,H99/$G99)</f>
        <v>7.1428571428571425E-2</v>
      </c>
      <c r="I100" s="37">
        <f>IF(I99=0,0,I99/$G99)</f>
        <v>0.42857142857142855</v>
      </c>
      <c r="J100" s="37">
        <f>IF(J99=0,0,J99/$G99)</f>
        <v>0</v>
      </c>
      <c r="K100" s="37">
        <f>IF(K99=0,0,K99/$G99)</f>
        <v>0.5</v>
      </c>
      <c r="L100" s="37">
        <f>IF(L99=0,0,L99/$F99)</f>
        <v>0.63636363636363635</v>
      </c>
      <c r="M100" s="37">
        <f>IF(M99=0,0,M99/$F99)</f>
        <v>4.5454545454545456E-2</v>
      </c>
    </row>
  </sheetData>
  <mergeCells count="62">
    <mergeCell ref="D95:D96"/>
    <mergeCell ref="D63:D64"/>
    <mergeCell ref="D65:D66"/>
    <mergeCell ref="D67:D68"/>
    <mergeCell ref="B69:B100"/>
    <mergeCell ref="D69:D70"/>
    <mergeCell ref="D71:D72"/>
    <mergeCell ref="D73:D74"/>
    <mergeCell ref="D75:D76"/>
    <mergeCell ref="D77:D78"/>
    <mergeCell ref="D79:D80"/>
    <mergeCell ref="D81:D82"/>
    <mergeCell ref="D83:D84"/>
    <mergeCell ref="D97:D98"/>
    <mergeCell ref="D99:D100"/>
    <mergeCell ref="D85:D86"/>
    <mergeCell ref="D87:D88"/>
    <mergeCell ref="D89:D90"/>
    <mergeCell ref="D91:D92"/>
    <mergeCell ref="D93:D94"/>
    <mergeCell ref="D53:D54"/>
    <mergeCell ref="D55:D56"/>
    <mergeCell ref="D57:D58"/>
    <mergeCell ref="D59:D60"/>
    <mergeCell ref="D61:D62"/>
    <mergeCell ref="D43:D44"/>
    <mergeCell ref="D45:D46"/>
    <mergeCell ref="D47:D48"/>
    <mergeCell ref="D49:D50"/>
    <mergeCell ref="D51:D52"/>
    <mergeCell ref="A3:E6"/>
    <mergeCell ref="F3:F6"/>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A7:E8"/>
    <mergeCell ref="A9:A18"/>
    <mergeCell ref="B9:E10"/>
    <mergeCell ref="B11:E12"/>
    <mergeCell ref="B13:E14"/>
    <mergeCell ref="B15:E16"/>
    <mergeCell ref="B17:E18"/>
    <mergeCell ref="G3:G6"/>
    <mergeCell ref="H3:K3"/>
    <mergeCell ref="L3:L6"/>
    <mergeCell ref="M3:M6"/>
    <mergeCell ref="H4:K4"/>
    <mergeCell ref="H5:H6"/>
    <mergeCell ref="I5:I6"/>
    <mergeCell ref="J5:J6"/>
    <mergeCell ref="K5:K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70"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6" width="7.875" style="2" customWidth="1"/>
    <col min="7" max="14" width="8.375" style="2" customWidth="1"/>
    <col min="15" max="18" width="7.875" style="2" customWidth="1"/>
    <col min="19" max="16384" width="9" style="2"/>
  </cols>
  <sheetData>
    <row r="1" spans="1:18" ht="14.25">
      <c r="A1" s="17" t="s">
        <v>415</v>
      </c>
    </row>
    <row r="2" spans="1:18">
      <c r="R2" s="1" t="s">
        <v>253</v>
      </c>
    </row>
    <row r="3" spans="1:18" ht="21" customHeight="1">
      <c r="A3" s="159" t="s">
        <v>67</v>
      </c>
      <c r="B3" s="160"/>
      <c r="C3" s="160"/>
      <c r="D3" s="160"/>
      <c r="E3" s="161"/>
      <c r="F3" s="121" t="s">
        <v>66</v>
      </c>
      <c r="G3" s="213" t="s">
        <v>25</v>
      </c>
      <c r="H3" s="214"/>
      <c r="I3" s="214"/>
      <c r="J3" s="214"/>
      <c r="K3" s="214"/>
      <c r="L3" s="214"/>
      <c r="M3" s="214"/>
      <c r="N3" s="214"/>
      <c r="O3" s="214"/>
      <c r="P3" s="214"/>
      <c r="Q3" s="214"/>
      <c r="R3" s="215"/>
    </row>
    <row r="4" spans="1:18" ht="21" customHeight="1">
      <c r="A4" s="162"/>
      <c r="B4" s="163"/>
      <c r="C4" s="163"/>
      <c r="D4" s="163"/>
      <c r="E4" s="164"/>
      <c r="F4" s="92"/>
      <c r="G4" s="213" t="s">
        <v>247</v>
      </c>
      <c r="H4" s="214"/>
      <c r="I4" s="214"/>
      <c r="J4" s="214"/>
      <c r="K4" s="213" t="s">
        <v>248</v>
      </c>
      <c r="L4" s="214"/>
      <c r="M4" s="214"/>
      <c r="N4" s="214"/>
      <c r="O4" s="213" t="s">
        <v>166</v>
      </c>
      <c r="P4" s="214"/>
      <c r="Q4" s="214"/>
      <c r="R4" s="215"/>
    </row>
    <row r="5" spans="1:18" ht="33" customHeight="1">
      <c r="A5" s="162"/>
      <c r="B5" s="163"/>
      <c r="C5" s="163"/>
      <c r="D5" s="163"/>
      <c r="E5" s="164"/>
      <c r="F5" s="92"/>
      <c r="G5" s="179" t="s">
        <v>21</v>
      </c>
      <c r="H5" s="156" t="s">
        <v>22</v>
      </c>
      <c r="I5" s="156" t="s">
        <v>23</v>
      </c>
      <c r="J5" s="156" t="s">
        <v>6</v>
      </c>
      <c r="K5" s="179" t="s">
        <v>21</v>
      </c>
      <c r="L5" s="156" t="s">
        <v>22</v>
      </c>
      <c r="M5" s="156" t="s">
        <v>23</v>
      </c>
      <c r="N5" s="156" t="s">
        <v>6</v>
      </c>
      <c r="O5" s="179" t="s">
        <v>21</v>
      </c>
      <c r="P5" s="156" t="s">
        <v>22</v>
      </c>
      <c r="Q5" s="156" t="s">
        <v>23</v>
      </c>
      <c r="R5" s="156" t="s">
        <v>6</v>
      </c>
    </row>
    <row r="6" spans="1:18" ht="14.25" customHeight="1">
      <c r="A6" s="165"/>
      <c r="B6" s="166"/>
      <c r="C6" s="166"/>
      <c r="D6" s="166"/>
      <c r="E6" s="167"/>
      <c r="F6" s="92"/>
      <c r="G6" s="181"/>
      <c r="H6" s="178"/>
      <c r="I6" s="178"/>
      <c r="J6" s="178"/>
      <c r="K6" s="181"/>
      <c r="L6" s="178"/>
      <c r="M6" s="178"/>
      <c r="N6" s="178"/>
      <c r="O6" s="181"/>
      <c r="P6" s="178"/>
      <c r="Q6" s="178"/>
      <c r="R6" s="178"/>
    </row>
    <row r="7" spans="1:18" ht="12" customHeight="1">
      <c r="A7" s="112" t="s">
        <v>68</v>
      </c>
      <c r="B7" s="113"/>
      <c r="C7" s="113"/>
      <c r="D7" s="113"/>
      <c r="E7" s="114"/>
      <c r="F7" s="16">
        <f>SUM(G7:R7)/3</f>
        <v>618</v>
      </c>
      <c r="G7" s="16">
        <f t="shared" ref="G7:R7" si="0">SUM(G9,G11,G13,G15,G17)</f>
        <v>6</v>
      </c>
      <c r="H7" s="16">
        <f t="shared" si="0"/>
        <v>523</v>
      </c>
      <c r="I7" s="16">
        <f t="shared" si="0"/>
        <v>7</v>
      </c>
      <c r="J7" s="16">
        <f t="shared" si="0"/>
        <v>82</v>
      </c>
      <c r="K7" s="16">
        <f t="shared" si="0"/>
        <v>5</v>
      </c>
      <c r="L7" s="16">
        <f t="shared" si="0"/>
        <v>8</v>
      </c>
      <c r="M7" s="16">
        <f t="shared" si="0"/>
        <v>471</v>
      </c>
      <c r="N7" s="16">
        <f t="shared" si="0"/>
        <v>134</v>
      </c>
      <c r="O7" s="16">
        <f t="shared" si="0"/>
        <v>36</v>
      </c>
      <c r="P7" s="16">
        <f t="shared" si="0"/>
        <v>15</v>
      </c>
      <c r="Q7" s="16">
        <f t="shared" si="0"/>
        <v>8</v>
      </c>
      <c r="R7" s="16">
        <f t="shared" si="0"/>
        <v>559</v>
      </c>
    </row>
    <row r="8" spans="1:18" ht="12" customHeight="1">
      <c r="A8" s="115"/>
      <c r="B8" s="116"/>
      <c r="C8" s="116"/>
      <c r="D8" s="116"/>
      <c r="E8" s="117"/>
      <c r="F8" s="36">
        <f>SUM(G8:R8)/3</f>
        <v>1.0000000000000002</v>
      </c>
      <c r="G8" s="37">
        <f>IF(G7=0,0,G7/$F7)</f>
        <v>9.7087378640776691E-3</v>
      </c>
      <c r="H8" s="37">
        <f t="shared" ref="H8:Q8" si="1">IF(H7=0,0,H7/$F7)</f>
        <v>0.84627831715210355</v>
      </c>
      <c r="I8" s="37">
        <f t="shared" si="1"/>
        <v>1.1326860841423949E-2</v>
      </c>
      <c r="J8" s="37">
        <f t="shared" si="1"/>
        <v>0.13268608414239483</v>
      </c>
      <c r="K8" s="37">
        <f>IF(K7=0,0,K7/$F7)</f>
        <v>8.0906148867313909E-3</v>
      </c>
      <c r="L8" s="37">
        <f t="shared" si="1"/>
        <v>1.2944983818770227E-2</v>
      </c>
      <c r="M8" s="37">
        <f t="shared" si="1"/>
        <v>0.76213592233009708</v>
      </c>
      <c r="N8" s="37">
        <f>IF(N7=0,0,N7/$F7)</f>
        <v>0.2168284789644013</v>
      </c>
      <c r="O8" s="37">
        <f t="shared" si="1"/>
        <v>5.8252427184466021E-2</v>
      </c>
      <c r="P8" s="37">
        <f t="shared" si="1"/>
        <v>2.4271844660194174E-2</v>
      </c>
      <c r="Q8" s="37">
        <f t="shared" si="1"/>
        <v>1.2944983818770227E-2</v>
      </c>
      <c r="R8" s="37">
        <f>IF(R7=0,0,R7/$F7)</f>
        <v>0.90453074433656955</v>
      </c>
    </row>
    <row r="9" spans="1:18" ht="12" customHeight="1">
      <c r="A9" s="103" t="s">
        <v>55</v>
      </c>
      <c r="B9" s="168" t="s">
        <v>92</v>
      </c>
      <c r="C9" s="169"/>
      <c r="D9" s="169"/>
      <c r="E9" s="170"/>
      <c r="F9" s="16">
        <f>SUM(G9:R9)/3</f>
        <v>109</v>
      </c>
      <c r="G9" s="16">
        <v>2</v>
      </c>
      <c r="H9" s="16">
        <v>78</v>
      </c>
      <c r="I9" s="16">
        <v>2</v>
      </c>
      <c r="J9" s="16">
        <v>27</v>
      </c>
      <c r="K9" s="16">
        <v>2</v>
      </c>
      <c r="L9" s="16">
        <v>1</v>
      </c>
      <c r="M9" s="16">
        <v>62</v>
      </c>
      <c r="N9" s="16">
        <v>44</v>
      </c>
      <c r="O9" s="16">
        <v>4</v>
      </c>
      <c r="P9" s="16">
        <v>5</v>
      </c>
      <c r="Q9" s="16">
        <v>0</v>
      </c>
      <c r="R9" s="16">
        <v>100</v>
      </c>
    </row>
    <row r="10" spans="1:18" ht="12" customHeight="1">
      <c r="A10" s="104"/>
      <c r="B10" s="171"/>
      <c r="C10" s="172"/>
      <c r="D10" s="172"/>
      <c r="E10" s="173"/>
      <c r="F10" s="36">
        <f>SUM(G10:R10)/3</f>
        <v>1</v>
      </c>
      <c r="G10" s="37">
        <f t="shared" ref="G10:R10" si="2">IF(G9=0,0,G9/$F9)</f>
        <v>1.834862385321101E-2</v>
      </c>
      <c r="H10" s="37">
        <f t="shared" si="2"/>
        <v>0.7155963302752294</v>
      </c>
      <c r="I10" s="37">
        <f t="shared" si="2"/>
        <v>1.834862385321101E-2</v>
      </c>
      <c r="J10" s="37">
        <f t="shared" si="2"/>
        <v>0.24770642201834864</v>
      </c>
      <c r="K10" s="37">
        <f t="shared" si="2"/>
        <v>1.834862385321101E-2</v>
      </c>
      <c r="L10" s="37">
        <f t="shared" si="2"/>
        <v>9.1743119266055051E-3</v>
      </c>
      <c r="M10" s="37">
        <f t="shared" si="2"/>
        <v>0.56880733944954132</v>
      </c>
      <c r="N10" s="37">
        <f t="shared" si="2"/>
        <v>0.40366972477064222</v>
      </c>
      <c r="O10" s="37">
        <f t="shared" si="2"/>
        <v>3.669724770642202E-2</v>
      </c>
      <c r="P10" s="37">
        <f t="shared" si="2"/>
        <v>4.5871559633027525E-2</v>
      </c>
      <c r="Q10" s="37">
        <f t="shared" si="2"/>
        <v>0</v>
      </c>
      <c r="R10" s="37">
        <f t="shared" si="2"/>
        <v>0.91743119266055051</v>
      </c>
    </row>
    <row r="11" spans="1:18" ht="12" customHeight="1">
      <c r="A11" s="104"/>
      <c r="B11" s="168" t="s">
        <v>93</v>
      </c>
      <c r="C11" s="169"/>
      <c r="D11" s="169"/>
      <c r="E11" s="170"/>
      <c r="F11" s="16">
        <f t="shared" ref="F11:F18" si="3">SUM(G11:R11)/3</f>
        <v>102</v>
      </c>
      <c r="G11" s="16">
        <v>3</v>
      </c>
      <c r="H11" s="16">
        <v>87</v>
      </c>
      <c r="I11" s="16">
        <v>1</v>
      </c>
      <c r="J11" s="16">
        <v>11</v>
      </c>
      <c r="K11" s="16">
        <v>3</v>
      </c>
      <c r="L11" s="16">
        <v>1</v>
      </c>
      <c r="M11" s="16">
        <v>78</v>
      </c>
      <c r="N11" s="16">
        <v>20</v>
      </c>
      <c r="O11" s="16">
        <v>4</v>
      </c>
      <c r="P11" s="16">
        <v>1</v>
      </c>
      <c r="Q11" s="16">
        <v>0</v>
      </c>
      <c r="R11" s="16">
        <v>97</v>
      </c>
    </row>
    <row r="12" spans="1:18" ht="12" customHeight="1">
      <c r="A12" s="104"/>
      <c r="B12" s="171"/>
      <c r="C12" s="172"/>
      <c r="D12" s="172"/>
      <c r="E12" s="173"/>
      <c r="F12" s="36">
        <f t="shared" si="3"/>
        <v>1</v>
      </c>
      <c r="G12" s="37">
        <f t="shared" ref="G12:R12" si="4">IF(G11=0,0,G11/$F11)</f>
        <v>2.9411764705882353E-2</v>
      </c>
      <c r="H12" s="37">
        <f t="shared" si="4"/>
        <v>0.8529411764705882</v>
      </c>
      <c r="I12" s="37">
        <f t="shared" si="4"/>
        <v>9.8039215686274508E-3</v>
      </c>
      <c r="J12" s="37">
        <f t="shared" si="4"/>
        <v>0.10784313725490197</v>
      </c>
      <c r="K12" s="37">
        <f t="shared" si="4"/>
        <v>2.9411764705882353E-2</v>
      </c>
      <c r="L12" s="37">
        <f t="shared" si="4"/>
        <v>9.8039215686274508E-3</v>
      </c>
      <c r="M12" s="37">
        <f t="shared" si="4"/>
        <v>0.76470588235294112</v>
      </c>
      <c r="N12" s="37">
        <f t="shared" si="4"/>
        <v>0.19607843137254902</v>
      </c>
      <c r="O12" s="37">
        <f t="shared" si="4"/>
        <v>3.9215686274509803E-2</v>
      </c>
      <c r="P12" s="37">
        <f t="shared" si="4"/>
        <v>9.8039215686274508E-3</v>
      </c>
      <c r="Q12" s="37">
        <f t="shared" si="4"/>
        <v>0</v>
      </c>
      <c r="R12" s="37">
        <f t="shared" si="4"/>
        <v>0.9509803921568627</v>
      </c>
    </row>
    <row r="13" spans="1:18" ht="12" customHeight="1">
      <c r="A13" s="104"/>
      <c r="B13" s="168" t="s">
        <v>94</v>
      </c>
      <c r="C13" s="169"/>
      <c r="D13" s="169"/>
      <c r="E13" s="170"/>
      <c r="F13" s="16">
        <f t="shared" si="3"/>
        <v>167</v>
      </c>
      <c r="G13" s="16">
        <v>0</v>
      </c>
      <c r="H13" s="16">
        <v>155</v>
      </c>
      <c r="I13" s="16">
        <v>0</v>
      </c>
      <c r="J13" s="16">
        <v>12</v>
      </c>
      <c r="K13" s="16">
        <v>0</v>
      </c>
      <c r="L13" s="16">
        <v>3</v>
      </c>
      <c r="M13" s="16">
        <v>140</v>
      </c>
      <c r="N13" s="16">
        <v>24</v>
      </c>
      <c r="O13" s="16">
        <v>9</v>
      </c>
      <c r="P13" s="16">
        <v>3</v>
      </c>
      <c r="Q13" s="16">
        <v>2</v>
      </c>
      <c r="R13" s="16">
        <v>153</v>
      </c>
    </row>
    <row r="14" spans="1:18" ht="12" customHeight="1">
      <c r="A14" s="104"/>
      <c r="B14" s="171"/>
      <c r="C14" s="172"/>
      <c r="D14" s="172"/>
      <c r="E14" s="173"/>
      <c r="F14" s="36">
        <f t="shared" si="3"/>
        <v>0.99999999999999989</v>
      </c>
      <c r="G14" s="37">
        <f t="shared" ref="G14:R14" si="5">IF(G13=0,0,G13/$F13)</f>
        <v>0</v>
      </c>
      <c r="H14" s="37">
        <f t="shared" si="5"/>
        <v>0.92814371257485029</v>
      </c>
      <c r="I14" s="37">
        <f t="shared" si="5"/>
        <v>0</v>
      </c>
      <c r="J14" s="37">
        <f t="shared" si="5"/>
        <v>7.1856287425149698E-2</v>
      </c>
      <c r="K14" s="37">
        <f t="shared" si="5"/>
        <v>0</v>
      </c>
      <c r="L14" s="37">
        <f t="shared" si="5"/>
        <v>1.7964071856287425E-2</v>
      </c>
      <c r="M14" s="37">
        <f t="shared" si="5"/>
        <v>0.83832335329341312</v>
      </c>
      <c r="N14" s="37">
        <f t="shared" si="5"/>
        <v>0.1437125748502994</v>
      </c>
      <c r="O14" s="37">
        <f t="shared" si="5"/>
        <v>5.3892215568862277E-2</v>
      </c>
      <c r="P14" s="37">
        <f t="shared" si="5"/>
        <v>1.7964071856287425E-2</v>
      </c>
      <c r="Q14" s="37">
        <f t="shared" si="5"/>
        <v>1.1976047904191617E-2</v>
      </c>
      <c r="R14" s="37">
        <f t="shared" si="5"/>
        <v>0.91616766467065869</v>
      </c>
    </row>
    <row r="15" spans="1:18" ht="12" customHeight="1">
      <c r="A15" s="104"/>
      <c r="B15" s="168" t="s">
        <v>95</v>
      </c>
      <c r="C15" s="169"/>
      <c r="D15" s="169"/>
      <c r="E15" s="170"/>
      <c r="F15" s="16">
        <f t="shared" si="3"/>
        <v>72</v>
      </c>
      <c r="G15" s="16">
        <v>0</v>
      </c>
      <c r="H15" s="16">
        <v>67</v>
      </c>
      <c r="I15" s="16">
        <v>0</v>
      </c>
      <c r="J15" s="16">
        <v>5</v>
      </c>
      <c r="K15" s="16">
        <v>0</v>
      </c>
      <c r="L15" s="16">
        <v>0</v>
      </c>
      <c r="M15" s="16">
        <v>60</v>
      </c>
      <c r="N15" s="16">
        <v>12</v>
      </c>
      <c r="O15" s="16">
        <v>4</v>
      </c>
      <c r="P15" s="16">
        <v>0</v>
      </c>
      <c r="Q15" s="16">
        <v>2</v>
      </c>
      <c r="R15" s="16">
        <v>66</v>
      </c>
    </row>
    <row r="16" spans="1:18" ht="12" customHeight="1">
      <c r="A16" s="104"/>
      <c r="B16" s="171"/>
      <c r="C16" s="172"/>
      <c r="D16" s="172"/>
      <c r="E16" s="173"/>
      <c r="F16" s="36">
        <f t="shared" si="3"/>
        <v>0.99999999999999989</v>
      </c>
      <c r="G16" s="37">
        <f t="shared" ref="G16:R16" si="6">IF(G15=0,0,G15/$F15)</f>
        <v>0</v>
      </c>
      <c r="H16" s="37">
        <f t="shared" si="6"/>
        <v>0.93055555555555558</v>
      </c>
      <c r="I16" s="37">
        <f t="shared" si="6"/>
        <v>0</v>
      </c>
      <c r="J16" s="37">
        <f t="shared" si="6"/>
        <v>6.9444444444444448E-2</v>
      </c>
      <c r="K16" s="37">
        <f t="shared" si="6"/>
        <v>0</v>
      </c>
      <c r="L16" s="37">
        <f t="shared" si="6"/>
        <v>0</v>
      </c>
      <c r="M16" s="37">
        <f t="shared" si="6"/>
        <v>0.83333333333333337</v>
      </c>
      <c r="N16" s="37">
        <f t="shared" si="6"/>
        <v>0.16666666666666666</v>
      </c>
      <c r="O16" s="37">
        <f t="shared" si="6"/>
        <v>5.5555555555555552E-2</v>
      </c>
      <c r="P16" s="37">
        <f t="shared" si="6"/>
        <v>0</v>
      </c>
      <c r="Q16" s="37">
        <f t="shared" si="6"/>
        <v>2.7777777777777776E-2</v>
      </c>
      <c r="R16" s="37">
        <f t="shared" si="6"/>
        <v>0.91666666666666663</v>
      </c>
    </row>
    <row r="17" spans="1:18" ht="12" customHeight="1">
      <c r="A17" s="104"/>
      <c r="B17" s="168" t="s">
        <v>96</v>
      </c>
      <c r="C17" s="169"/>
      <c r="D17" s="169"/>
      <c r="E17" s="170"/>
      <c r="F17" s="16">
        <f t="shared" si="3"/>
        <v>168</v>
      </c>
      <c r="G17" s="16">
        <v>1</v>
      </c>
      <c r="H17" s="16">
        <v>136</v>
      </c>
      <c r="I17" s="16">
        <v>4</v>
      </c>
      <c r="J17" s="16">
        <v>27</v>
      </c>
      <c r="K17" s="16">
        <v>0</v>
      </c>
      <c r="L17" s="16">
        <v>3</v>
      </c>
      <c r="M17" s="16">
        <v>131</v>
      </c>
      <c r="N17" s="16">
        <v>34</v>
      </c>
      <c r="O17" s="16">
        <v>15</v>
      </c>
      <c r="P17" s="16">
        <v>6</v>
      </c>
      <c r="Q17" s="16">
        <v>4</v>
      </c>
      <c r="R17" s="16">
        <v>143</v>
      </c>
    </row>
    <row r="18" spans="1:18" ht="12" customHeight="1">
      <c r="A18" s="105"/>
      <c r="B18" s="171"/>
      <c r="C18" s="172"/>
      <c r="D18" s="172"/>
      <c r="E18" s="173"/>
      <c r="F18" s="36">
        <f t="shared" si="3"/>
        <v>0.99999999999999989</v>
      </c>
      <c r="G18" s="37">
        <f t="shared" ref="G18:R18" si="7">IF(G17=0,0,G17/$F17)</f>
        <v>5.9523809523809521E-3</v>
      </c>
      <c r="H18" s="37">
        <f t="shared" si="7"/>
        <v>0.80952380952380953</v>
      </c>
      <c r="I18" s="37">
        <f t="shared" si="7"/>
        <v>2.3809523809523808E-2</v>
      </c>
      <c r="J18" s="37">
        <f t="shared" si="7"/>
        <v>0.16071428571428573</v>
      </c>
      <c r="K18" s="37">
        <f t="shared" si="7"/>
        <v>0</v>
      </c>
      <c r="L18" s="37">
        <f t="shared" si="7"/>
        <v>1.7857142857142856E-2</v>
      </c>
      <c r="M18" s="37">
        <f t="shared" si="7"/>
        <v>0.77976190476190477</v>
      </c>
      <c r="N18" s="37">
        <f t="shared" si="7"/>
        <v>0.20238095238095238</v>
      </c>
      <c r="O18" s="37">
        <f t="shared" si="7"/>
        <v>8.9285714285714288E-2</v>
      </c>
      <c r="P18" s="37">
        <f t="shared" si="7"/>
        <v>3.5714285714285712E-2</v>
      </c>
      <c r="Q18" s="37">
        <f t="shared" si="7"/>
        <v>2.3809523809523808E-2</v>
      </c>
      <c r="R18" s="37">
        <f t="shared" si="7"/>
        <v>0.85119047619047616</v>
      </c>
    </row>
    <row r="19" spans="1:18" ht="12" customHeight="1">
      <c r="A19" s="100" t="s">
        <v>61</v>
      </c>
      <c r="B19" s="100" t="s">
        <v>62</v>
      </c>
      <c r="C19" s="8"/>
      <c r="D19" s="174" t="s">
        <v>56</v>
      </c>
      <c r="E19" s="9"/>
      <c r="F19" s="16">
        <f>SUM(G19:R19)/3</f>
        <v>156</v>
      </c>
      <c r="G19" s="16">
        <f t="shared" ref="G19:R19" si="8">SUM(G21,G23,G25,G27,G29,G31,G33,G35,G37,G39,G41,G43,G45,G47,G49,G51,G53,G55,G57,G59,G61,G63,G65,G67)</f>
        <v>0</v>
      </c>
      <c r="H19" s="16">
        <f t="shared" si="8"/>
        <v>143</v>
      </c>
      <c r="I19" s="16">
        <f t="shared" si="8"/>
        <v>1</v>
      </c>
      <c r="J19" s="16">
        <f t="shared" si="8"/>
        <v>12</v>
      </c>
      <c r="K19" s="16">
        <f t="shared" si="8"/>
        <v>1</v>
      </c>
      <c r="L19" s="16">
        <f t="shared" si="8"/>
        <v>1</v>
      </c>
      <c r="M19" s="16">
        <f t="shared" si="8"/>
        <v>129</v>
      </c>
      <c r="N19" s="16">
        <f t="shared" si="8"/>
        <v>25</v>
      </c>
      <c r="O19" s="16">
        <f t="shared" si="8"/>
        <v>12</v>
      </c>
      <c r="P19" s="16">
        <f t="shared" si="8"/>
        <v>3</v>
      </c>
      <c r="Q19" s="16">
        <f t="shared" si="8"/>
        <v>4</v>
      </c>
      <c r="R19" s="16">
        <f t="shared" si="8"/>
        <v>137</v>
      </c>
    </row>
    <row r="20" spans="1:18" ht="12" customHeight="1">
      <c r="A20" s="101"/>
      <c r="B20" s="101"/>
      <c r="C20" s="6"/>
      <c r="D20" s="175"/>
      <c r="E20" s="7"/>
      <c r="F20" s="36">
        <f>SUM(G20:R20)/3</f>
        <v>1</v>
      </c>
      <c r="G20" s="37">
        <f t="shared" ref="G20:R20" si="9">IF(G19=0,0,G19/$F19)</f>
        <v>0</v>
      </c>
      <c r="H20" s="37">
        <f t="shared" si="9"/>
        <v>0.91666666666666663</v>
      </c>
      <c r="I20" s="37">
        <f t="shared" si="9"/>
        <v>6.41025641025641E-3</v>
      </c>
      <c r="J20" s="37">
        <f t="shared" si="9"/>
        <v>7.6923076923076927E-2</v>
      </c>
      <c r="K20" s="37">
        <f t="shared" si="9"/>
        <v>6.41025641025641E-3</v>
      </c>
      <c r="L20" s="37">
        <f t="shared" si="9"/>
        <v>6.41025641025641E-3</v>
      </c>
      <c r="M20" s="37">
        <f t="shared" si="9"/>
        <v>0.82692307692307687</v>
      </c>
      <c r="N20" s="37">
        <f t="shared" si="9"/>
        <v>0.16025641025641027</v>
      </c>
      <c r="O20" s="37">
        <f t="shared" si="9"/>
        <v>7.6923076923076927E-2</v>
      </c>
      <c r="P20" s="37">
        <f t="shared" si="9"/>
        <v>1.9230769230769232E-2</v>
      </c>
      <c r="Q20" s="37">
        <f t="shared" si="9"/>
        <v>2.564102564102564E-2</v>
      </c>
      <c r="R20" s="37">
        <f t="shared" si="9"/>
        <v>0.87820512820512819</v>
      </c>
    </row>
    <row r="21" spans="1:18" ht="12" customHeight="1">
      <c r="A21" s="101"/>
      <c r="B21" s="101"/>
      <c r="C21" s="8"/>
      <c r="D21" s="174" t="s">
        <v>392</v>
      </c>
      <c r="E21" s="9"/>
      <c r="F21" s="16">
        <f t="shared" ref="F21:F68" si="10">SUM(G21:R21)/3</f>
        <v>16</v>
      </c>
      <c r="G21" s="16">
        <v>0</v>
      </c>
      <c r="H21" s="16">
        <v>15</v>
      </c>
      <c r="I21" s="16">
        <v>0</v>
      </c>
      <c r="J21" s="16">
        <v>1</v>
      </c>
      <c r="K21" s="16">
        <v>0</v>
      </c>
      <c r="L21" s="16">
        <v>0</v>
      </c>
      <c r="M21" s="16">
        <v>14</v>
      </c>
      <c r="N21" s="16">
        <v>2</v>
      </c>
      <c r="O21" s="16">
        <v>2</v>
      </c>
      <c r="P21" s="16">
        <v>0</v>
      </c>
      <c r="Q21" s="16">
        <v>0</v>
      </c>
      <c r="R21" s="16">
        <v>14</v>
      </c>
    </row>
    <row r="22" spans="1:18" ht="12" customHeight="1">
      <c r="A22" s="101"/>
      <c r="B22" s="101"/>
      <c r="C22" s="6"/>
      <c r="D22" s="175"/>
      <c r="E22" s="7"/>
      <c r="F22" s="36">
        <f t="shared" si="10"/>
        <v>1</v>
      </c>
      <c r="G22" s="37">
        <f t="shared" ref="G22:R22" si="11">IF(G21=0,0,G21/$F21)</f>
        <v>0</v>
      </c>
      <c r="H22" s="37">
        <f t="shared" si="11"/>
        <v>0.9375</v>
      </c>
      <c r="I22" s="37">
        <f t="shared" si="11"/>
        <v>0</v>
      </c>
      <c r="J22" s="37">
        <f t="shared" si="11"/>
        <v>6.25E-2</v>
      </c>
      <c r="K22" s="37">
        <f t="shared" si="11"/>
        <v>0</v>
      </c>
      <c r="L22" s="37">
        <f t="shared" si="11"/>
        <v>0</v>
      </c>
      <c r="M22" s="37">
        <f t="shared" si="11"/>
        <v>0.875</v>
      </c>
      <c r="N22" s="37">
        <f t="shared" si="11"/>
        <v>0.125</v>
      </c>
      <c r="O22" s="37">
        <f t="shared" si="11"/>
        <v>0.125</v>
      </c>
      <c r="P22" s="37">
        <f t="shared" si="11"/>
        <v>0</v>
      </c>
      <c r="Q22" s="37">
        <f t="shared" si="11"/>
        <v>0</v>
      </c>
      <c r="R22" s="37">
        <f t="shared" si="11"/>
        <v>0.875</v>
      </c>
    </row>
    <row r="23" spans="1:18" ht="12" customHeight="1">
      <c r="A23" s="101"/>
      <c r="B23" s="101"/>
      <c r="C23" s="8"/>
      <c r="D23" s="174" t="s">
        <v>393</v>
      </c>
      <c r="E23" s="9"/>
      <c r="F23" s="16">
        <f t="shared" si="10"/>
        <v>3</v>
      </c>
      <c r="G23" s="16">
        <v>0</v>
      </c>
      <c r="H23" s="16">
        <v>2</v>
      </c>
      <c r="I23" s="16">
        <v>0</v>
      </c>
      <c r="J23" s="16">
        <v>1</v>
      </c>
      <c r="K23" s="16">
        <v>0</v>
      </c>
      <c r="L23" s="16">
        <v>0</v>
      </c>
      <c r="M23" s="16">
        <v>2</v>
      </c>
      <c r="N23" s="16">
        <v>1</v>
      </c>
      <c r="O23" s="16">
        <v>0</v>
      </c>
      <c r="P23" s="16">
        <v>1</v>
      </c>
      <c r="Q23" s="16">
        <v>0</v>
      </c>
      <c r="R23" s="16">
        <v>2</v>
      </c>
    </row>
    <row r="24" spans="1:18" ht="12" customHeight="1">
      <c r="A24" s="101"/>
      <c r="B24" s="101"/>
      <c r="C24" s="6"/>
      <c r="D24" s="175"/>
      <c r="E24" s="7"/>
      <c r="F24" s="36">
        <f t="shared" si="10"/>
        <v>0.99999999999999989</v>
      </c>
      <c r="G24" s="37">
        <f t="shared" ref="G24:R24" si="12">IF(G23=0,0,G23/$F23)</f>
        <v>0</v>
      </c>
      <c r="H24" s="37">
        <f t="shared" si="12"/>
        <v>0.66666666666666663</v>
      </c>
      <c r="I24" s="37">
        <f t="shared" si="12"/>
        <v>0</v>
      </c>
      <c r="J24" s="37">
        <f t="shared" si="12"/>
        <v>0.33333333333333331</v>
      </c>
      <c r="K24" s="37">
        <f t="shared" si="12"/>
        <v>0</v>
      </c>
      <c r="L24" s="37">
        <f t="shared" si="12"/>
        <v>0</v>
      </c>
      <c r="M24" s="37">
        <f t="shared" si="12"/>
        <v>0.66666666666666663</v>
      </c>
      <c r="N24" s="37">
        <f t="shared" si="12"/>
        <v>0.33333333333333331</v>
      </c>
      <c r="O24" s="37">
        <f t="shared" si="12"/>
        <v>0</v>
      </c>
      <c r="P24" s="37">
        <f t="shared" si="12"/>
        <v>0.33333333333333331</v>
      </c>
      <c r="Q24" s="37">
        <f t="shared" si="12"/>
        <v>0</v>
      </c>
      <c r="R24" s="37">
        <f t="shared" si="12"/>
        <v>0.66666666666666663</v>
      </c>
    </row>
    <row r="25" spans="1:18" ht="12" customHeight="1">
      <c r="A25" s="101"/>
      <c r="B25" s="101"/>
      <c r="C25" s="8"/>
      <c r="D25" s="174" t="s">
        <v>394</v>
      </c>
      <c r="E25" s="9"/>
      <c r="F25" s="16">
        <f t="shared" si="10"/>
        <v>7</v>
      </c>
      <c r="G25" s="16">
        <v>0</v>
      </c>
      <c r="H25" s="16">
        <v>5</v>
      </c>
      <c r="I25" s="16">
        <v>0</v>
      </c>
      <c r="J25" s="16">
        <v>2</v>
      </c>
      <c r="K25" s="16">
        <v>0</v>
      </c>
      <c r="L25" s="16">
        <v>0</v>
      </c>
      <c r="M25" s="16">
        <v>4</v>
      </c>
      <c r="N25" s="16">
        <v>3</v>
      </c>
      <c r="O25" s="16">
        <v>1</v>
      </c>
      <c r="P25" s="16">
        <v>0</v>
      </c>
      <c r="Q25" s="16">
        <v>1</v>
      </c>
      <c r="R25" s="16">
        <v>5</v>
      </c>
    </row>
    <row r="26" spans="1:18" ht="12" customHeight="1">
      <c r="A26" s="101"/>
      <c r="B26" s="101"/>
      <c r="C26" s="6"/>
      <c r="D26" s="175"/>
      <c r="E26" s="7"/>
      <c r="F26" s="36">
        <f t="shared" si="10"/>
        <v>1</v>
      </c>
      <c r="G26" s="37">
        <f t="shared" ref="G26:R26" si="13">IF(G25=0,0,G25/$F25)</f>
        <v>0</v>
      </c>
      <c r="H26" s="37">
        <f t="shared" si="13"/>
        <v>0.7142857142857143</v>
      </c>
      <c r="I26" s="37">
        <f t="shared" si="13"/>
        <v>0</v>
      </c>
      <c r="J26" s="37">
        <f t="shared" si="13"/>
        <v>0.2857142857142857</v>
      </c>
      <c r="K26" s="37">
        <f t="shared" si="13"/>
        <v>0</v>
      </c>
      <c r="L26" s="37">
        <f t="shared" si="13"/>
        <v>0</v>
      </c>
      <c r="M26" s="37">
        <f t="shared" si="13"/>
        <v>0.5714285714285714</v>
      </c>
      <c r="N26" s="37">
        <f t="shared" si="13"/>
        <v>0.42857142857142855</v>
      </c>
      <c r="O26" s="37">
        <f t="shared" si="13"/>
        <v>0.14285714285714285</v>
      </c>
      <c r="P26" s="37">
        <f t="shared" si="13"/>
        <v>0</v>
      </c>
      <c r="Q26" s="37">
        <f t="shared" si="13"/>
        <v>0.14285714285714285</v>
      </c>
      <c r="R26" s="37">
        <f t="shared" si="13"/>
        <v>0.7142857142857143</v>
      </c>
    </row>
    <row r="27" spans="1:18" ht="12" customHeight="1">
      <c r="A27" s="101"/>
      <c r="B27" s="101"/>
      <c r="C27" s="8"/>
      <c r="D27" s="174" t="s">
        <v>395</v>
      </c>
      <c r="E27" s="9"/>
      <c r="F27" s="16">
        <f t="shared" si="10"/>
        <v>0</v>
      </c>
      <c r="G27" s="16">
        <v>0</v>
      </c>
      <c r="H27" s="16">
        <v>0</v>
      </c>
      <c r="I27" s="16">
        <v>0</v>
      </c>
      <c r="J27" s="16">
        <v>0</v>
      </c>
      <c r="K27" s="16">
        <v>0</v>
      </c>
      <c r="L27" s="16">
        <v>0</v>
      </c>
      <c r="M27" s="16">
        <v>0</v>
      </c>
      <c r="N27" s="16">
        <v>0</v>
      </c>
      <c r="O27" s="16">
        <v>0</v>
      </c>
      <c r="P27" s="16">
        <v>0</v>
      </c>
      <c r="Q27" s="16">
        <v>0</v>
      </c>
      <c r="R27" s="16">
        <v>0</v>
      </c>
    </row>
    <row r="28" spans="1:18" ht="12" customHeight="1">
      <c r="A28" s="101"/>
      <c r="B28" s="101"/>
      <c r="C28" s="6"/>
      <c r="D28" s="175"/>
      <c r="E28" s="7"/>
      <c r="F28" s="36">
        <f t="shared" si="10"/>
        <v>0</v>
      </c>
      <c r="G28" s="37">
        <f t="shared" ref="G28:R28" si="14">IF(G27=0,0,G27/$F27)</f>
        <v>0</v>
      </c>
      <c r="H28" s="37">
        <f t="shared" si="14"/>
        <v>0</v>
      </c>
      <c r="I28" s="37">
        <f t="shared" si="14"/>
        <v>0</v>
      </c>
      <c r="J28" s="37">
        <f t="shared" si="14"/>
        <v>0</v>
      </c>
      <c r="K28" s="37">
        <f t="shared" si="14"/>
        <v>0</v>
      </c>
      <c r="L28" s="37">
        <f t="shared" si="14"/>
        <v>0</v>
      </c>
      <c r="M28" s="37">
        <f t="shared" si="14"/>
        <v>0</v>
      </c>
      <c r="N28" s="37">
        <f t="shared" si="14"/>
        <v>0</v>
      </c>
      <c r="O28" s="37">
        <f t="shared" si="14"/>
        <v>0</v>
      </c>
      <c r="P28" s="37">
        <f t="shared" si="14"/>
        <v>0</v>
      </c>
      <c r="Q28" s="37">
        <f t="shared" si="14"/>
        <v>0</v>
      </c>
      <c r="R28" s="37">
        <f t="shared" si="14"/>
        <v>0</v>
      </c>
    </row>
    <row r="29" spans="1:18" ht="12" customHeight="1">
      <c r="A29" s="101"/>
      <c r="B29" s="101"/>
      <c r="C29" s="8"/>
      <c r="D29" s="174" t="s">
        <v>396</v>
      </c>
      <c r="E29" s="9"/>
      <c r="F29" s="16">
        <f t="shared" si="10"/>
        <v>5</v>
      </c>
      <c r="G29" s="16">
        <v>0</v>
      </c>
      <c r="H29" s="16">
        <v>5</v>
      </c>
      <c r="I29" s="16">
        <v>0</v>
      </c>
      <c r="J29" s="16">
        <v>0</v>
      </c>
      <c r="K29" s="16">
        <v>0</v>
      </c>
      <c r="L29" s="16">
        <v>0</v>
      </c>
      <c r="M29" s="16">
        <v>4</v>
      </c>
      <c r="N29" s="16">
        <v>1</v>
      </c>
      <c r="O29" s="16">
        <v>0</v>
      </c>
      <c r="P29" s="16">
        <v>0</v>
      </c>
      <c r="Q29" s="16">
        <v>0</v>
      </c>
      <c r="R29" s="16">
        <v>5</v>
      </c>
    </row>
    <row r="30" spans="1:18" ht="12" customHeight="1">
      <c r="A30" s="101"/>
      <c r="B30" s="101"/>
      <c r="C30" s="6"/>
      <c r="D30" s="175"/>
      <c r="E30" s="7"/>
      <c r="F30" s="36">
        <f t="shared" si="10"/>
        <v>1</v>
      </c>
      <c r="G30" s="37">
        <f t="shared" ref="G30:R30" si="15">IF(G29=0,0,G29/$F29)</f>
        <v>0</v>
      </c>
      <c r="H30" s="37">
        <f t="shared" si="15"/>
        <v>1</v>
      </c>
      <c r="I30" s="37">
        <f t="shared" si="15"/>
        <v>0</v>
      </c>
      <c r="J30" s="37">
        <f t="shared" si="15"/>
        <v>0</v>
      </c>
      <c r="K30" s="37">
        <f t="shared" si="15"/>
        <v>0</v>
      </c>
      <c r="L30" s="37">
        <f t="shared" si="15"/>
        <v>0</v>
      </c>
      <c r="M30" s="37">
        <f t="shared" si="15"/>
        <v>0.8</v>
      </c>
      <c r="N30" s="37">
        <f t="shared" si="15"/>
        <v>0.2</v>
      </c>
      <c r="O30" s="37">
        <f t="shared" si="15"/>
        <v>0</v>
      </c>
      <c r="P30" s="37">
        <f t="shared" si="15"/>
        <v>0</v>
      </c>
      <c r="Q30" s="37">
        <f t="shared" si="15"/>
        <v>0</v>
      </c>
      <c r="R30" s="37">
        <f t="shared" si="15"/>
        <v>1</v>
      </c>
    </row>
    <row r="31" spans="1:18" ht="12" customHeight="1">
      <c r="A31" s="101"/>
      <c r="B31" s="101"/>
      <c r="C31" s="8"/>
      <c r="D31" s="174" t="s">
        <v>397</v>
      </c>
      <c r="E31" s="9"/>
      <c r="F31" s="16">
        <f t="shared" si="10"/>
        <v>0</v>
      </c>
      <c r="G31" s="16">
        <v>0</v>
      </c>
      <c r="H31" s="16">
        <v>0</v>
      </c>
      <c r="I31" s="16">
        <v>0</v>
      </c>
      <c r="J31" s="16">
        <v>0</v>
      </c>
      <c r="K31" s="16">
        <v>0</v>
      </c>
      <c r="L31" s="16">
        <v>0</v>
      </c>
      <c r="M31" s="16">
        <v>0</v>
      </c>
      <c r="N31" s="16">
        <v>0</v>
      </c>
      <c r="O31" s="16">
        <v>0</v>
      </c>
      <c r="P31" s="16">
        <v>0</v>
      </c>
      <c r="Q31" s="16">
        <v>0</v>
      </c>
      <c r="R31" s="16">
        <v>0</v>
      </c>
    </row>
    <row r="32" spans="1:18" ht="12" customHeight="1">
      <c r="A32" s="101"/>
      <c r="B32" s="101"/>
      <c r="C32" s="6"/>
      <c r="D32" s="175"/>
      <c r="E32" s="7"/>
      <c r="F32" s="36">
        <f t="shared" si="10"/>
        <v>0</v>
      </c>
      <c r="G32" s="37">
        <f t="shared" ref="G32:R32" si="16">IF(G31=0,0,G31/$F31)</f>
        <v>0</v>
      </c>
      <c r="H32" s="37">
        <f t="shared" si="16"/>
        <v>0</v>
      </c>
      <c r="I32" s="37">
        <f t="shared" si="16"/>
        <v>0</v>
      </c>
      <c r="J32" s="37">
        <f t="shared" si="16"/>
        <v>0</v>
      </c>
      <c r="K32" s="37">
        <f t="shared" si="16"/>
        <v>0</v>
      </c>
      <c r="L32" s="37">
        <f t="shared" si="16"/>
        <v>0</v>
      </c>
      <c r="M32" s="37">
        <f t="shared" si="16"/>
        <v>0</v>
      </c>
      <c r="N32" s="37">
        <f t="shared" si="16"/>
        <v>0</v>
      </c>
      <c r="O32" s="37">
        <f t="shared" si="16"/>
        <v>0</v>
      </c>
      <c r="P32" s="37">
        <f t="shared" si="16"/>
        <v>0</v>
      </c>
      <c r="Q32" s="37">
        <f t="shared" si="16"/>
        <v>0</v>
      </c>
      <c r="R32" s="37">
        <f t="shared" si="16"/>
        <v>0</v>
      </c>
    </row>
    <row r="33" spans="1:18" ht="12" customHeight="1">
      <c r="A33" s="101"/>
      <c r="B33" s="101"/>
      <c r="C33" s="8"/>
      <c r="D33" s="174" t="s">
        <v>398</v>
      </c>
      <c r="E33" s="9"/>
      <c r="F33" s="16">
        <f t="shared" si="10"/>
        <v>5</v>
      </c>
      <c r="G33" s="16">
        <v>0</v>
      </c>
      <c r="H33" s="16">
        <v>5</v>
      </c>
      <c r="I33" s="16">
        <v>0</v>
      </c>
      <c r="J33" s="16">
        <v>0</v>
      </c>
      <c r="K33" s="16">
        <v>0</v>
      </c>
      <c r="L33" s="16">
        <v>0</v>
      </c>
      <c r="M33" s="16">
        <v>5</v>
      </c>
      <c r="N33" s="16">
        <v>0</v>
      </c>
      <c r="O33" s="16">
        <v>0</v>
      </c>
      <c r="P33" s="16">
        <v>0</v>
      </c>
      <c r="Q33" s="16">
        <v>0</v>
      </c>
      <c r="R33" s="16">
        <v>5</v>
      </c>
    </row>
    <row r="34" spans="1:18" ht="12" customHeight="1">
      <c r="A34" s="101"/>
      <c r="B34" s="101"/>
      <c r="C34" s="6"/>
      <c r="D34" s="175"/>
      <c r="E34" s="7"/>
      <c r="F34" s="36">
        <f t="shared" si="10"/>
        <v>1</v>
      </c>
      <c r="G34" s="37">
        <f t="shared" ref="G34:R34" si="17">IF(G33=0,0,G33/$F33)</f>
        <v>0</v>
      </c>
      <c r="H34" s="37">
        <f t="shared" si="17"/>
        <v>1</v>
      </c>
      <c r="I34" s="37">
        <f t="shared" si="17"/>
        <v>0</v>
      </c>
      <c r="J34" s="37">
        <f t="shared" si="17"/>
        <v>0</v>
      </c>
      <c r="K34" s="37">
        <f t="shared" si="17"/>
        <v>0</v>
      </c>
      <c r="L34" s="37">
        <f t="shared" si="17"/>
        <v>0</v>
      </c>
      <c r="M34" s="37">
        <f t="shared" si="17"/>
        <v>1</v>
      </c>
      <c r="N34" s="37">
        <f t="shared" si="17"/>
        <v>0</v>
      </c>
      <c r="O34" s="37">
        <f t="shared" si="17"/>
        <v>0</v>
      </c>
      <c r="P34" s="37">
        <f t="shared" si="17"/>
        <v>0</v>
      </c>
      <c r="Q34" s="37">
        <f t="shared" si="17"/>
        <v>0</v>
      </c>
      <c r="R34" s="37">
        <f t="shared" si="17"/>
        <v>1</v>
      </c>
    </row>
    <row r="35" spans="1:18" ht="12" customHeight="1">
      <c r="A35" s="101"/>
      <c r="B35" s="101"/>
      <c r="C35" s="8"/>
      <c r="D35" s="174" t="s">
        <v>399</v>
      </c>
      <c r="E35" s="9"/>
      <c r="F35" s="16">
        <f t="shared" si="10"/>
        <v>9</v>
      </c>
      <c r="G35" s="16">
        <v>0</v>
      </c>
      <c r="H35" s="16">
        <v>8</v>
      </c>
      <c r="I35" s="16">
        <v>0</v>
      </c>
      <c r="J35" s="16">
        <v>1</v>
      </c>
      <c r="K35" s="16">
        <v>0</v>
      </c>
      <c r="L35" s="16">
        <v>0</v>
      </c>
      <c r="M35" s="16">
        <v>8</v>
      </c>
      <c r="N35" s="16">
        <v>1</v>
      </c>
      <c r="O35" s="16">
        <v>1</v>
      </c>
      <c r="P35" s="16">
        <v>0</v>
      </c>
      <c r="Q35" s="16">
        <v>1</v>
      </c>
      <c r="R35" s="16">
        <v>7</v>
      </c>
    </row>
    <row r="36" spans="1:18" ht="12" customHeight="1">
      <c r="A36" s="101"/>
      <c r="B36" s="101"/>
      <c r="C36" s="6"/>
      <c r="D36" s="175"/>
      <c r="E36" s="7"/>
      <c r="F36" s="36">
        <f t="shared" si="10"/>
        <v>1</v>
      </c>
      <c r="G36" s="37">
        <f t="shared" ref="G36:R36" si="18">IF(G35=0,0,G35/$F35)</f>
        <v>0</v>
      </c>
      <c r="H36" s="37">
        <f t="shared" si="18"/>
        <v>0.88888888888888884</v>
      </c>
      <c r="I36" s="37">
        <f t="shared" si="18"/>
        <v>0</v>
      </c>
      <c r="J36" s="37">
        <f t="shared" si="18"/>
        <v>0.1111111111111111</v>
      </c>
      <c r="K36" s="37">
        <f t="shared" si="18"/>
        <v>0</v>
      </c>
      <c r="L36" s="37">
        <f t="shared" si="18"/>
        <v>0</v>
      </c>
      <c r="M36" s="37">
        <f t="shared" si="18"/>
        <v>0.88888888888888884</v>
      </c>
      <c r="N36" s="37">
        <f t="shared" si="18"/>
        <v>0.1111111111111111</v>
      </c>
      <c r="O36" s="37">
        <f t="shared" si="18"/>
        <v>0.1111111111111111</v>
      </c>
      <c r="P36" s="37">
        <f t="shared" si="18"/>
        <v>0</v>
      </c>
      <c r="Q36" s="37">
        <f t="shared" si="18"/>
        <v>0.1111111111111111</v>
      </c>
      <c r="R36" s="37">
        <f t="shared" si="18"/>
        <v>0.77777777777777779</v>
      </c>
    </row>
    <row r="37" spans="1:18" ht="12" customHeight="1">
      <c r="A37" s="101"/>
      <c r="B37" s="101"/>
      <c r="C37" s="8"/>
      <c r="D37" s="174" t="s">
        <v>378</v>
      </c>
      <c r="E37" s="9"/>
      <c r="F37" s="16">
        <f t="shared" si="10"/>
        <v>0</v>
      </c>
      <c r="G37" s="16">
        <v>0</v>
      </c>
      <c r="H37" s="16">
        <v>0</v>
      </c>
      <c r="I37" s="16">
        <v>0</v>
      </c>
      <c r="J37" s="16">
        <v>0</v>
      </c>
      <c r="K37" s="16">
        <v>0</v>
      </c>
      <c r="L37" s="16">
        <v>0</v>
      </c>
      <c r="M37" s="16">
        <v>0</v>
      </c>
      <c r="N37" s="16">
        <v>0</v>
      </c>
      <c r="O37" s="16">
        <v>0</v>
      </c>
      <c r="P37" s="16">
        <v>0</v>
      </c>
      <c r="Q37" s="16">
        <v>0</v>
      </c>
      <c r="R37" s="16">
        <v>0</v>
      </c>
    </row>
    <row r="38" spans="1:18" ht="12" customHeight="1">
      <c r="A38" s="101"/>
      <c r="B38" s="101"/>
      <c r="C38" s="6"/>
      <c r="D38" s="175"/>
      <c r="E38" s="7"/>
      <c r="F38" s="36">
        <f t="shared" si="10"/>
        <v>0</v>
      </c>
      <c r="G38" s="37">
        <f t="shared" ref="G38:R38" si="19">IF(G37=0,0,G37/$F37)</f>
        <v>0</v>
      </c>
      <c r="H38" s="37">
        <f t="shared" si="19"/>
        <v>0</v>
      </c>
      <c r="I38" s="37">
        <f t="shared" si="19"/>
        <v>0</v>
      </c>
      <c r="J38" s="37">
        <f t="shared" si="19"/>
        <v>0</v>
      </c>
      <c r="K38" s="37">
        <f t="shared" si="19"/>
        <v>0</v>
      </c>
      <c r="L38" s="37">
        <f t="shared" si="19"/>
        <v>0</v>
      </c>
      <c r="M38" s="37">
        <f t="shared" si="19"/>
        <v>0</v>
      </c>
      <c r="N38" s="37">
        <f t="shared" si="19"/>
        <v>0</v>
      </c>
      <c r="O38" s="37">
        <f t="shared" si="19"/>
        <v>0</v>
      </c>
      <c r="P38" s="37">
        <f t="shared" si="19"/>
        <v>0</v>
      </c>
      <c r="Q38" s="37">
        <f t="shared" si="19"/>
        <v>0</v>
      </c>
      <c r="R38" s="37">
        <f t="shared" si="19"/>
        <v>0</v>
      </c>
    </row>
    <row r="39" spans="1:18" ht="12" customHeight="1">
      <c r="A39" s="101"/>
      <c r="B39" s="101"/>
      <c r="C39" s="8"/>
      <c r="D39" s="174" t="s">
        <v>379</v>
      </c>
      <c r="E39" s="9"/>
      <c r="F39" s="16">
        <f t="shared" si="10"/>
        <v>6</v>
      </c>
      <c r="G39" s="16">
        <v>0</v>
      </c>
      <c r="H39" s="16">
        <v>6</v>
      </c>
      <c r="I39" s="16">
        <v>0</v>
      </c>
      <c r="J39" s="16">
        <v>0</v>
      </c>
      <c r="K39" s="16">
        <v>0</v>
      </c>
      <c r="L39" s="16">
        <v>0</v>
      </c>
      <c r="M39" s="16">
        <v>6</v>
      </c>
      <c r="N39" s="16">
        <v>0</v>
      </c>
      <c r="O39" s="16">
        <v>0</v>
      </c>
      <c r="P39" s="16">
        <v>0</v>
      </c>
      <c r="Q39" s="16">
        <v>0</v>
      </c>
      <c r="R39" s="16">
        <v>6</v>
      </c>
    </row>
    <row r="40" spans="1:18" ht="12" customHeight="1">
      <c r="A40" s="101"/>
      <c r="B40" s="101"/>
      <c r="C40" s="6"/>
      <c r="D40" s="175"/>
      <c r="E40" s="7"/>
      <c r="F40" s="36">
        <f t="shared" si="10"/>
        <v>1</v>
      </c>
      <c r="G40" s="37">
        <f t="shared" ref="G40:R40" si="20">IF(G39=0,0,G39/$F39)</f>
        <v>0</v>
      </c>
      <c r="H40" s="37">
        <f t="shared" si="20"/>
        <v>1</v>
      </c>
      <c r="I40" s="37">
        <f t="shared" si="20"/>
        <v>0</v>
      </c>
      <c r="J40" s="37">
        <f t="shared" si="20"/>
        <v>0</v>
      </c>
      <c r="K40" s="37">
        <f t="shared" si="20"/>
        <v>0</v>
      </c>
      <c r="L40" s="37">
        <f t="shared" si="20"/>
        <v>0</v>
      </c>
      <c r="M40" s="37">
        <f t="shared" si="20"/>
        <v>1</v>
      </c>
      <c r="N40" s="37">
        <f t="shared" si="20"/>
        <v>0</v>
      </c>
      <c r="O40" s="37">
        <f t="shared" si="20"/>
        <v>0</v>
      </c>
      <c r="P40" s="37">
        <f t="shared" si="20"/>
        <v>0</v>
      </c>
      <c r="Q40" s="37">
        <f t="shared" si="20"/>
        <v>0</v>
      </c>
      <c r="R40" s="37">
        <f t="shared" si="20"/>
        <v>1</v>
      </c>
    </row>
    <row r="41" spans="1:18" ht="12" customHeight="1">
      <c r="A41" s="101"/>
      <c r="B41" s="101"/>
      <c r="C41" s="8"/>
      <c r="D41" s="174" t="s">
        <v>380</v>
      </c>
      <c r="E41" s="9"/>
      <c r="F41" s="16">
        <f t="shared" si="10"/>
        <v>0</v>
      </c>
      <c r="G41" s="16">
        <v>0</v>
      </c>
      <c r="H41" s="16">
        <v>0</v>
      </c>
      <c r="I41" s="16">
        <v>0</v>
      </c>
      <c r="J41" s="16">
        <v>0</v>
      </c>
      <c r="K41" s="16">
        <v>0</v>
      </c>
      <c r="L41" s="16">
        <v>0</v>
      </c>
      <c r="M41" s="16">
        <v>0</v>
      </c>
      <c r="N41" s="16">
        <v>0</v>
      </c>
      <c r="O41" s="16">
        <v>0</v>
      </c>
      <c r="P41" s="16">
        <v>0</v>
      </c>
      <c r="Q41" s="16">
        <v>0</v>
      </c>
      <c r="R41" s="16">
        <v>0</v>
      </c>
    </row>
    <row r="42" spans="1:18" ht="12" customHeight="1">
      <c r="A42" s="101"/>
      <c r="B42" s="101"/>
      <c r="C42" s="6"/>
      <c r="D42" s="175"/>
      <c r="E42" s="7"/>
      <c r="F42" s="36">
        <f t="shared" si="10"/>
        <v>0</v>
      </c>
      <c r="G42" s="37">
        <f t="shared" ref="G42:R42" si="21">IF(G41=0,0,G41/$F41)</f>
        <v>0</v>
      </c>
      <c r="H42" s="37">
        <f t="shared" si="21"/>
        <v>0</v>
      </c>
      <c r="I42" s="37">
        <f t="shared" si="21"/>
        <v>0</v>
      </c>
      <c r="J42" s="37">
        <f t="shared" si="21"/>
        <v>0</v>
      </c>
      <c r="K42" s="37">
        <f t="shared" si="21"/>
        <v>0</v>
      </c>
      <c r="L42" s="37">
        <f t="shared" si="21"/>
        <v>0</v>
      </c>
      <c r="M42" s="37">
        <f t="shared" si="21"/>
        <v>0</v>
      </c>
      <c r="N42" s="37">
        <f t="shared" si="21"/>
        <v>0</v>
      </c>
      <c r="O42" s="37">
        <f t="shared" si="21"/>
        <v>0</v>
      </c>
      <c r="P42" s="37">
        <f t="shared" si="21"/>
        <v>0</v>
      </c>
      <c r="Q42" s="37">
        <f t="shared" si="21"/>
        <v>0</v>
      </c>
      <c r="R42" s="37">
        <f t="shared" si="21"/>
        <v>0</v>
      </c>
    </row>
    <row r="43" spans="1:18" ht="12" customHeight="1">
      <c r="A43" s="101"/>
      <c r="B43" s="101"/>
      <c r="C43" s="8"/>
      <c r="D43" s="176" t="s">
        <v>89</v>
      </c>
      <c r="E43" s="9"/>
      <c r="F43" s="16">
        <f t="shared" si="10"/>
        <v>3</v>
      </c>
      <c r="G43" s="16">
        <v>0</v>
      </c>
      <c r="H43" s="16">
        <v>3</v>
      </c>
      <c r="I43" s="16">
        <v>0</v>
      </c>
      <c r="J43" s="16">
        <v>0</v>
      </c>
      <c r="K43" s="16">
        <v>0</v>
      </c>
      <c r="L43" s="16">
        <v>0</v>
      </c>
      <c r="M43" s="16">
        <v>3</v>
      </c>
      <c r="N43" s="16">
        <v>0</v>
      </c>
      <c r="O43" s="16">
        <v>0</v>
      </c>
      <c r="P43" s="16">
        <v>0</v>
      </c>
      <c r="Q43" s="16">
        <v>0</v>
      </c>
      <c r="R43" s="16">
        <v>3</v>
      </c>
    </row>
    <row r="44" spans="1:18" ht="12" customHeight="1">
      <c r="A44" s="101"/>
      <c r="B44" s="101"/>
      <c r="C44" s="6"/>
      <c r="D44" s="175"/>
      <c r="E44" s="7"/>
      <c r="F44" s="36">
        <f t="shared" si="10"/>
        <v>1</v>
      </c>
      <c r="G44" s="37">
        <f t="shared" ref="G44:R44" si="22">IF(G43=0,0,G43/$F43)</f>
        <v>0</v>
      </c>
      <c r="H44" s="37">
        <f t="shared" si="22"/>
        <v>1</v>
      </c>
      <c r="I44" s="37">
        <f t="shared" si="22"/>
        <v>0</v>
      </c>
      <c r="J44" s="37">
        <f t="shared" si="22"/>
        <v>0</v>
      </c>
      <c r="K44" s="37">
        <f t="shared" si="22"/>
        <v>0</v>
      </c>
      <c r="L44" s="37">
        <f t="shared" si="22"/>
        <v>0</v>
      </c>
      <c r="M44" s="37">
        <f t="shared" si="22"/>
        <v>1</v>
      </c>
      <c r="N44" s="37">
        <f t="shared" si="22"/>
        <v>0</v>
      </c>
      <c r="O44" s="37">
        <f t="shared" si="22"/>
        <v>0</v>
      </c>
      <c r="P44" s="37">
        <f t="shared" si="22"/>
        <v>0</v>
      </c>
      <c r="Q44" s="37">
        <f t="shared" si="22"/>
        <v>0</v>
      </c>
      <c r="R44" s="37">
        <f t="shared" si="22"/>
        <v>1</v>
      </c>
    </row>
    <row r="45" spans="1:18" ht="12" customHeight="1">
      <c r="A45" s="101"/>
      <c r="B45" s="101"/>
      <c r="C45" s="8"/>
      <c r="D45" s="174" t="s">
        <v>381</v>
      </c>
      <c r="E45" s="9"/>
      <c r="F45" s="16">
        <f t="shared" si="10"/>
        <v>5</v>
      </c>
      <c r="G45" s="16">
        <v>0</v>
      </c>
      <c r="H45" s="16">
        <v>4</v>
      </c>
      <c r="I45" s="16">
        <v>1</v>
      </c>
      <c r="J45" s="16">
        <v>0</v>
      </c>
      <c r="K45" s="16">
        <v>0</v>
      </c>
      <c r="L45" s="16">
        <v>0</v>
      </c>
      <c r="M45" s="16">
        <v>3</v>
      </c>
      <c r="N45" s="16">
        <v>2</v>
      </c>
      <c r="O45" s="16">
        <v>2</v>
      </c>
      <c r="P45" s="16">
        <v>0</v>
      </c>
      <c r="Q45" s="16">
        <v>0</v>
      </c>
      <c r="R45" s="16">
        <v>3</v>
      </c>
    </row>
    <row r="46" spans="1:18" ht="12" customHeight="1">
      <c r="A46" s="101"/>
      <c r="B46" s="101"/>
      <c r="C46" s="6"/>
      <c r="D46" s="175"/>
      <c r="E46" s="7"/>
      <c r="F46" s="36">
        <f t="shared" si="10"/>
        <v>1</v>
      </c>
      <c r="G46" s="37">
        <f t="shared" ref="G46:R46" si="23">IF(G45=0,0,G45/$F45)</f>
        <v>0</v>
      </c>
      <c r="H46" s="37">
        <f t="shared" si="23"/>
        <v>0.8</v>
      </c>
      <c r="I46" s="37">
        <f t="shared" si="23"/>
        <v>0.2</v>
      </c>
      <c r="J46" s="37">
        <f t="shared" si="23"/>
        <v>0</v>
      </c>
      <c r="K46" s="37">
        <f t="shared" si="23"/>
        <v>0</v>
      </c>
      <c r="L46" s="37">
        <f t="shared" si="23"/>
        <v>0</v>
      </c>
      <c r="M46" s="37">
        <f t="shared" si="23"/>
        <v>0.6</v>
      </c>
      <c r="N46" s="37">
        <f t="shared" si="23"/>
        <v>0.4</v>
      </c>
      <c r="O46" s="37">
        <f t="shared" si="23"/>
        <v>0.4</v>
      </c>
      <c r="P46" s="37">
        <f t="shared" si="23"/>
        <v>0</v>
      </c>
      <c r="Q46" s="37">
        <f t="shared" si="23"/>
        <v>0</v>
      </c>
      <c r="R46" s="37">
        <f t="shared" si="23"/>
        <v>0.6</v>
      </c>
    </row>
    <row r="47" spans="1:18" ht="12" customHeight="1">
      <c r="A47" s="101"/>
      <c r="B47" s="101"/>
      <c r="C47" s="8"/>
      <c r="D47" s="176" t="s">
        <v>382</v>
      </c>
      <c r="E47" s="9"/>
      <c r="F47" s="16">
        <f t="shared" si="10"/>
        <v>1</v>
      </c>
      <c r="G47" s="16">
        <v>0</v>
      </c>
      <c r="H47" s="16">
        <v>1</v>
      </c>
      <c r="I47" s="16">
        <v>0</v>
      </c>
      <c r="J47" s="16">
        <v>0</v>
      </c>
      <c r="K47" s="16">
        <v>0</v>
      </c>
      <c r="L47" s="16">
        <v>0</v>
      </c>
      <c r="M47" s="16">
        <v>1</v>
      </c>
      <c r="N47" s="16">
        <v>0</v>
      </c>
      <c r="O47" s="16">
        <v>0</v>
      </c>
      <c r="P47" s="16">
        <v>0</v>
      </c>
      <c r="Q47" s="16">
        <v>0</v>
      </c>
      <c r="R47" s="16">
        <v>1</v>
      </c>
    </row>
    <row r="48" spans="1:18" ht="12" customHeight="1">
      <c r="A48" s="101"/>
      <c r="B48" s="101"/>
      <c r="C48" s="6"/>
      <c r="D48" s="175"/>
      <c r="E48" s="7"/>
      <c r="F48" s="36">
        <f t="shared" si="10"/>
        <v>1</v>
      </c>
      <c r="G48" s="37">
        <f t="shared" ref="G48:R48" si="24">IF(G47=0,0,G47/$F47)</f>
        <v>0</v>
      </c>
      <c r="H48" s="37">
        <f t="shared" si="24"/>
        <v>1</v>
      </c>
      <c r="I48" s="37">
        <f t="shared" si="24"/>
        <v>0</v>
      </c>
      <c r="J48" s="37">
        <f t="shared" si="24"/>
        <v>0</v>
      </c>
      <c r="K48" s="37">
        <f t="shared" si="24"/>
        <v>0</v>
      </c>
      <c r="L48" s="37">
        <f t="shared" si="24"/>
        <v>0</v>
      </c>
      <c r="M48" s="37">
        <f t="shared" si="24"/>
        <v>1</v>
      </c>
      <c r="N48" s="37">
        <f t="shared" si="24"/>
        <v>0</v>
      </c>
      <c r="O48" s="37">
        <f t="shared" si="24"/>
        <v>0</v>
      </c>
      <c r="P48" s="37">
        <f t="shared" si="24"/>
        <v>0</v>
      </c>
      <c r="Q48" s="37">
        <f t="shared" si="24"/>
        <v>0</v>
      </c>
      <c r="R48" s="37">
        <f t="shared" si="24"/>
        <v>1</v>
      </c>
    </row>
    <row r="49" spans="1:18" ht="12" customHeight="1">
      <c r="A49" s="101"/>
      <c r="B49" s="101"/>
      <c r="C49" s="8"/>
      <c r="D49" s="174" t="s">
        <v>383</v>
      </c>
      <c r="E49" s="9"/>
      <c r="F49" s="16">
        <f t="shared" si="10"/>
        <v>2</v>
      </c>
      <c r="G49" s="16">
        <v>0</v>
      </c>
      <c r="H49" s="16">
        <v>2</v>
      </c>
      <c r="I49" s="16">
        <v>0</v>
      </c>
      <c r="J49" s="16">
        <v>0</v>
      </c>
      <c r="K49" s="16">
        <v>0</v>
      </c>
      <c r="L49" s="16">
        <v>0</v>
      </c>
      <c r="M49" s="16">
        <v>2</v>
      </c>
      <c r="N49" s="16">
        <v>0</v>
      </c>
      <c r="O49" s="16">
        <v>0</v>
      </c>
      <c r="P49" s="16">
        <v>0</v>
      </c>
      <c r="Q49" s="16">
        <v>0</v>
      </c>
      <c r="R49" s="16">
        <v>2</v>
      </c>
    </row>
    <row r="50" spans="1:18" ht="12" customHeight="1">
      <c r="A50" s="101"/>
      <c r="B50" s="101"/>
      <c r="C50" s="6"/>
      <c r="D50" s="175"/>
      <c r="E50" s="7"/>
      <c r="F50" s="36">
        <f t="shared" si="10"/>
        <v>1</v>
      </c>
      <c r="G50" s="37">
        <f t="shared" ref="G50:R50" si="25">IF(G49=0,0,G49/$F49)</f>
        <v>0</v>
      </c>
      <c r="H50" s="37">
        <f t="shared" si="25"/>
        <v>1</v>
      </c>
      <c r="I50" s="37">
        <f t="shared" si="25"/>
        <v>0</v>
      </c>
      <c r="J50" s="37">
        <f t="shared" si="25"/>
        <v>0</v>
      </c>
      <c r="K50" s="37">
        <f t="shared" si="25"/>
        <v>0</v>
      </c>
      <c r="L50" s="37">
        <f t="shared" si="25"/>
        <v>0</v>
      </c>
      <c r="M50" s="37">
        <f t="shared" si="25"/>
        <v>1</v>
      </c>
      <c r="N50" s="37">
        <f t="shared" si="25"/>
        <v>0</v>
      </c>
      <c r="O50" s="37">
        <f t="shared" si="25"/>
        <v>0</v>
      </c>
      <c r="P50" s="37">
        <f t="shared" si="25"/>
        <v>0</v>
      </c>
      <c r="Q50" s="37">
        <f t="shared" si="25"/>
        <v>0</v>
      </c>
      <c r="R50" s="37">
        <f t="shared" si="25"/>
        <v>1</v>
      </c>
    </row>
    <row r="51" spans="1:18" ht="12" customHeight="1">
      <c r="A51" s="101"/>
      <c r="B51" s="101"/>
      <c r="C51" s="8"/>
      <c r="D51" s="174" t="s">
        <v>384</v>
      </c>
      <c r="E51" s="9"/>
      <c r="F51" s="16">
        <f t="shared" si="10"/>
        <v>8</v>
      </c>
      <c r="G51" s="16">
        <v>0</v>
      </c>
      <c r="H51" s="16">
        <v>8</v>
      </c>
      <c r="I51" s="16">
        <v>0</v>
      </c>
      <c r="J51" s="16">
        <v>0</v>
      </c>
      <c r="K51" s="16">
        <v>0</v>
      </c>
      <c r="L51" s="16">
        <v>0</v>
      </c>
      <c r="M51" s="16">
        <v>8</v>
      </c>
      <c r="N51" s="16">
        <v>0</v>
      </c>
      <c r="O51" s="16">
        <v>0</v>
      </c>
      <c r="P51" s="16">
        <v>0</v>
      </c>
      <c r="Q51" s="16">
        <v>0</v>
      </c>
      <c r="R51" s="16">
        <v>8</v>
      </c>
    </row>
    <row r="52" spans="1:18" ht="12" customHeight="1">
      <c r="A52" s="101"/>
      <c r="B52" s="101"/>
      <c r="C52" s="6"/>
      <c r="D52" s="175"/>
      <c r="E52" s="7"/>
      <c r="F52" s="36">
        <f t="shared" si="10"/>
        <v>1</v>
      </c>
      <c r="G52" s="37">
        <f t="shared" ref="G52:R52" si="26">IF(G51=0,0,G51/$F51)</f>
        <v>0</v>
      </c>
      <c r="H52" s="37">
        <f t="shared" si="26"/>
        <v>1</v>
      </c>
      <c r="I52" s="37">
        <f t="shared" si="26"/>
        <v>0</v>
      </c>
      <c r="J52" s="37">
        <f t="shared" si="26"/>
        <v>0</v>
      </c>
      <c r="K52" s="37">
        <f t="shared" si="26"/>
        <v>0</v>
      </c>
      <c r="L52" s="37">
        <f t="shared" si="26"/>
        <v>0</v>
      </c>
      <c r="M52" s="37">
        <f t="shared" si="26"/>
        <v>1</v>
      </c>
      <c r="N52" s="37">
        <f t="shared" si="26"/>
        <v>0</v>
      </c>
      <c r="O52" s="37">
        <f t="shared" si="26"/>
        <v>0</v>
      </c>
      <c r="P52" s="37">
        <f t="shared" si="26"/>
        <v>0</v>
      </c>
      <c r="Q52" s="37">
        <f t="shared" si="26"/>
        <v>0</v>
      </c>
      <c r="R52" s="37">
        <f t="shared" si="26"/>
        <v>1</v>
      </c>
    </row>
    <row r="53" spans="1:18" ht="12" customHeight="1">
      <c r="A53" s="101"/>
      <c r="B53" s="101"/>
      <c r="C53" s="8"/>
      <c r="D53" s="174" t="s">
        <v>385</v>
      </c>
      <c r="E53" s="9"/>
      <c r="F53" s="16">
        <f t="shared" si="10"/>
        <v>3</v>
      </c>
      <c r="G53" s="16">
        <v>0</v>
      </c>
      <c r="H53" s="16">
        <v>3</v>
      </c>
      <c r="I53" s="16">
        <v>0</v>
      </c>
      <c r="J53" s="16">
        <v>0</v>
      </c>
      <c r="K53" s="16">
        <v>0</v>
      </c>
      <c r="L53" s="16">
        <v>0</v>
      </c>
      <c r="M53" s="16">
        <v>3</v>
      </c>
      <c r="N53" s="16">
        <v>0</v>
      </c>
      <c r="O53" s="16">
        <v>1</v>
      </c>
      <c r="P53" s="16">
        <v>0</v>
      </c>
      <c r="Q53" s="16">
        <v>0</v>
      </c>
      <c r="R53" s="16">
        <v>2</v>
      </c>
    </row>
    <row r="54" spans="1:18" ht="12" customHeight="1">
      <c r="A54" s="101"/>
      <c r="B54" s="101"/>
      <c r="C54" s="6"/>
      <c r="D54" s="175"/>
      <c r="E54" s="7"/>
      <c r="F54" s="36">
        <f t="shared" si="10"/>
        <v>1</v>
      </c>
      <c r="G54" s="37">
        <f t="shared" ref="G54:R54" si="27">IF(G53=0,0,G53/$F53)</f>
        <v>0</v>
      </c>
      <c r="H54" s="37">
        <f t="shared" si="27"/>
        <v>1</v>
      </c>
      <c r="I54" s="37">
        <f t="shared" si="27"/>
        <v>0</v>
      </c>
      <c r="J54" s="37">
        <f t="shared" si="27"/>
        <v>0</v>
      </c>
      <c r="K54" s="37">
        <f t="shared" si="27"/>
        <v>0</v>
      </c>
      <c r="L54" s="37">
        <f t="shared" si="27"/>
        <v>0</v>
      </c>
      <c r="M54" s="37">
        <f t="shared" si="27"/>
        <v>1</v>
      </c>
      <c r="N54" s="37">
        <f t="shared" si="27"/>
        <v>0</v>
      </c>
      <c r="O54" s="37">
        <f t="shared" si="27"/>
        <v>0.33333333333333331</v>
      </c>
      <c r="P54" s="37">
        <f t="shared" si="27"/>
        <v>0</v>
      </c>
      <c r="Q54" s="37">
        <f t="shared" si="27"/>
        <v>0</v>
      </c>
      <c r="R54" s="37">
        <f t="shared" si="27"/>
        <v>0.66666666666666663</v>
      </c>
    </row>
    <row r="55" spans="1:18" ht="12" customHeight="1">
      <c r="A55" s="101"/>
      <c r="B55" s="101"/>
      <c r="C55" s="8"/>
      <c r="D55" s="174" t="s">
        <v>386</v>
      </c>
      <c r="E55" s="9"/>
      <c r="F55" s="16">
        <f t="shared" si="10"/>
        <v>24</v>
      </c>
      <c r="G55" s="16">
        <v>0</v>
      </c>
      <c r="H55" s="16">
        <v>22</v>
      </c>
      <c r="I55" s="16">
        <v>0</v>
      </c>
      <c r="J55" s="16">
        <v>2</v>
      </c>
      <c r="K55" s="16">
        <v>0</v>
      </c>
      <c r="L55" s="16">
        <v>0</v>
      </c>
      <c r="M55" s="16">
        <v>21</v>
      </c>
      <c r="N55" s="16">
        <v>3</v>
      </c>
      <c r="O55" s="16">
        <v>2</v>
      </c>
      <c r="P55" s="16">
        <v>1</v>
      </c>
      <c r="Q55" s="16">
        <v>0</v>
      </c>
      <c r="R55" s="16">
        <v>21</v>
      </c>
    </row>
    <row r="56" spans="1:18" ht="12" customHeight="1">
      <c r="A56" s="101"/>
      <c r="B56" s="101"/>
      <c r="C56" s="6"/>
      <c r="D56" s="175"/>
      <c r="E56" s="7"/>
      <c r="F56" s="36">
        <f t="shared" si="10"/>
        <v>1</v>
      </c>
      <c r="G56" s="37">
        <f t="shared" ref="G56:R56" si="28">IF(G55=0,0,G55/$F55)</f>
        <v>0</v>
      </c>
      <c r="H56" s="37">
        <f t="shared" si="28"/>
        <v>0.91666666666666663</v>
      </c>
      <c r="I56" s="37">
        <f t="shared" si="28"/>
        <v>0</v>
      </c>
      <c r="J56" s="37">
        <f t="shared" si="28"/>
        <v>8.3333333333333329E-2</v>
      </c>
      <c r="K56" s="37">
        <f t="shared" si="28"/>
        <v>0</v>
      </c>
      <c r="L56" s="37">
        <f t="shared" si="28"/>
        <v>0</v>
      </c>
      <c r="M56" s="37">
        <f t="shared" si="28"/>
        <v>0.875</v>
      </c>
      <c r="N56" s="37">
        <f t="shared" si="28"/>
        <v>0.125</v>
      </c>
      <c r="O56" s="37">
        <f t="shared" si="28"/>
        <v>8.3333333333333329E-2</v>
      </c>
      <c r="P56" s="37">
        <f t="shared" si="28"/>
        <v>4.1666666666666664E-2</v>
      </c>
      <c r="Q56" s="37">
        <f t="shared" si="28"/>
        <v>0</v>
      </c>
      <c r="R56" s="37">
        <f t="shared" si="28"/>
        <v>0.875</v>
      </c>
    </row>
    <row r="57" spans="1:18" ht="12" customHeight="1">
      <c r="A57" s="101"/>
      <c r="B57" s="101"/>
      <c r="C57" s="8"/>
      <c r="D57" s="174" t="s">
        <v>387</v>
      </c>
      <c r="E57" s="9"/>
      <c r="F57" s="16">
        <f t="shared" si="10"/>
        <v>8</v>
      </c>
      <c r="G57" s="16">
        <v>0</v>
      </c>
      <c r="H57" s="16">
        <v>8</v>
      </c>
      <c r="I57" s="16">
        <v>0</v>
      </c>
      <c r="J57" s="16">
        <v>0</v>
      </c>
      <c r="K57" s="16">
        <v>0</v>
      </c>
      <c r="L57" s="16">
        <v>1</v>
      </c>
      <c r="M57" s="16">
        <v>6</v>
      </c>
      <c r="N57" s="16">
        <v>1</v>
      </c>
      <c r="O57" s="16">
        <v>1</v>
      </c>
      <c r="P57" s="16">
        <v>1</v>
      </c>
      <c r="Q57" s="16">
        <v>0</v>
      </c>
      <c r="R57" s="16">
        <v>6</v>
      </c>
    </row>
    <row r="58" spans="1:18" ht="12" customHeight="1">
      <c r="A58" s="101"/>
      <c r="B58" s="101"/>
      <c r="C58" s="6"/>
      <c r="D58" s="175"/>
      <c r="E58" s="7"/>
      <c r="F58" s="36">
        <f t="shared" si="10"/>
        <v>1</v>
      </c>
      <c r="G58" s="37">
        <f t="shared" ref="G58:R58" si="29">IF(G57=0,0,G57/$F57)</f>
        <v>0</v>
      </c>
      <c r="H58" s="37">
        <f t="shared" si="29"/>
        <v>1</v>
      </c>
      <c r="I58" s="37">
        <f t="shared" si="29"/>
        <v>0</v>
      </c>
      <c r="J58" s="37">
        <f t="shared" si="29"/>
        <v>0</v>
      </c>
      <c r="K58" s="37">
        <f t="shared" si="29"/>
        <v>0</v>
      </c>
      <c r="L58" s="37">
        <f t="shared" si="29"/>
        <v>0.125</v>
      </c>
      <c r="M58" s="37">
        <f t="shared" si="29"/>
        <v>0.75</v>
      </c>
      <c r="N58" s="37">
        <f t="shared" si="29"/>
        <v>0.125</v>
      </c>
      <c r="O58" s="37">
        <f t="shared" si="29"/>
        <v>0.125</v>
      </c>
      <c r="P58" s="37">
        <f t="shared" si="29"/>
        <v>0.125</v>
      </c>
      <c r="Q58" s="37">
        <f t="shared" si="29"/>
        <v>0</v>
      </c>
      <c r="R58" s="37">
        <f t="shared" si="29"/>
        <v>0.75</v>
      </c>
    </row>
    <row r="59" spans="1:18" ht="12.75" customHeight="1">
      <c r="A59" s="101"/>
      <c r="B59" s="101"/>
      <c r="C59" s="8"/>
      <c r="D59" s="174" t="s">
        <v>388</v>
      </c>
      <c r="E59" s="9"/>
      <c r="F59" s="16">
        <f t="shared" si="10"/>
        <v>22</v>
      </c>
      <c r="G59" s="16">
        <v>0</v>
      </c>
      <c r="H59" s="16">
        <v>20</v>
      </c>
      <c r="I59" s="16">
        <v>0</v>
      </c>
      <c r="J59" s="16">
        <v>2</v>
      </c>
      <c r="K59" s="16">
        <v>0</v>
      </c>
      <c r="L59" s="16">
        <v>0</v>
      </c>
      <c r="M59" s="16">
        <v>17</v>
      </c>
      <c r="N59" s="16">
        <v>5</v>
      </c>
      <c r="O59" s="16">
        <v>1</v>
      </c>
      <c r="P59" s="16">
        <v>0</v>
      </c>
      <c r="Q59" s="16">
        <v>1</v>
      </c>
      <c r="R59" s="16">
        <v>20</v>
      </c>
    </row>
    <row r="60" spans="1:18" ht="12.75" customHeight="1">
      <c r="A60" s="101"/>
      <c r="B60" s="101"/>
      <c r="C60" s="6"/>
      <c r="D60" s="175"/>
      <c r="E60" s="7"/>
      <c r="F60" s="36">
        <f t="shared" si="10"/>
        <v>1</v>
      </c>
      <c r="G60" s="37">
        <f t="shared" ref="G60:R60" si="30">IF(G59=0,0,G59/$F59)</f>
        <v>0</v>
      </c>
      <c r="H60" s="37">
        <f t="shared" si="30"/>
        <v>0.90909090909090906</v>
      </c>
      <c r="I60" s="37">
        <f t="shared" si="30"/>
        <v>0</v>
      </c>
      <c r="J60" s="37">
        <f t="shared" si="30"/>
        <v>9.0909090909090912E-2</v>
      </c>
      <c r="K60" s="37">
        <f t="shared" si="30"/>
        <v>0</v>
      </c>
      <c r="L60" s="37">
        <f t="shared" si="30"/>
        <v>0</v>
      </c>
      <c r="M60" s="37">
        <f t="shared" si="30"/>
        <v>0.77272727272727271</v>
      </c>
      <c r="N60" s="37">
        <f t="shared" si="30"/>
        <v>0.22727272727272727</v>
      </c>
      <c r="O60" s="37">
        <f t="shared" si="30"/>
        <v>4.5454545454545456E-2</v>
      </c>
      <c r="P60" s="37">
        <f t="shared" si="30"/>
        <v>0</v>
      </c>
      <c r="Q60" s="37">
        <f t="shared" si="30"/>
        <v>4.5454545454545456E-2</v>
      </c>
      <c r="R60" s="37">
        <f t="shared" si="30"/>
        <v>0.90909090909090906</v>
      </c>
    </row>
    <row r="61" spans="1:18" ht="12" customHeight="1">
      <c r="A61" s="101"/>
      <c r="B61" s="101"/>
      <c r="C61" s="8"/>
      <c r="D61" s="174" t="s">
        <v>97</v>
      </c>
      <c r="E61" s="9"/>
      <c r="F61" s="16">
        <f t="shared" si="10"/>
        <v>7</v>
      </c>
      <c r="G61" s="16">
        <v>0</v>
      </c>
      <c r="H61" s="16">
        <v>7</v>
      </c>
      <c r="I61" s="16">
        <v>0</v>
      </c>
      <c r="J61" s="16">
        <v>0</v>
      </c>
      <c r="K61" s="16">
        <v>0</v>
      </c>
      <c r="L61" s="16">
        <v>0</v>
      </c>
      <c r="M61" s="16">
        <v>7</v>
      </c>
      <c r="N61" s="16">
        <v>0</v>
      </c>
      <c r="O61" s="16">
        <v>0</v>
      </c>
      <c r="P61" s="16">
        <v>0</v>
      </c>
      <c r="Q61" s="16">
        <v>0</v>
      </c>
      <c r="R61" s="16">
        <v>7</v>
      </c>
    </row>
    <row r="62" spans="1:18" ht="12" customHeight="1">
      <c r="A62" s="101"/>
      <c r="B62" s="101"/>
      <c r="C62" s="6"/>
      <c r="D62" s="175"/>
      <c r="E62" s="7"/>
      <c r="F62" s="36">
        <f t="shared" si="10"/>
        <v>1</v>
      </c>
      <c r="G62" s="37">
        <f t="shared" ref="G62:R62" si="31">IF(G61=0,0,G61/$F61)</f>
        <v>0</v>
      </c>
      <c r="H62" s="37">
        <f t="shared" si="31"/>
        <v>1</v>
      </c>
      <c r="I62" s="37">
        <f t="shared" si="31"/>
        <v>0</v>
      </c>
      <c r="J62" s="37">
        <f t="shared" si="31"/>
        <v>0</v>
      </c>
      <c r="K62" s="37">
        <f t="shared" si="31"/>
        <v>0</v>
      </c>
      <c r="L62" s="37">
        <f t="shared" si="31"/>
        <v>0</v>
      </c>
      <c r="M62" s="37">
        <f t="shared" si="31"/>
        <v>1</v>
      </c>
      <c r="N62" s="37">
        <f t="shared" si="31"/>
        <v>0</v>
      </c>
      <c r="O62" s="37">
        <f t="shared" si="31"/>
        <v>0</v>
      </c>
      <c r="P62" s="37">
        <f t="shared" si="31"/>
        <v>0</v>
      </c>
      <c r="Q62" s="37">
        <f t="shared" si="31"/>
        <v>0</v>
      </c>
      <c r="R62" s="37">
        <f t="shared" si="31"/>
        <v>1</v>
      </c>
    </row>
    <row r="63" spans="1:18" ht="12" customHeight="1">
      <c r="A63" s="101"/>
      <c r="B63" s="101"/>
      <c r="C63" s="8"/>
      <c r="D63" s="174" t="s">
        <v>389</v>
      </c>
      <c r="E63" s="9"/>
      <c r="F63" s="16">
        <f t="shared" si="10"/>
        <v>8</v>
      </c>
      <c r="G63" s="16">
        <v>0</v>
      </c>
      <c r="H63" s="16">
        <v>7</v>
      </c>
      <c r="I63" s="16">
        <v>0</v>
      </c>
      <c r="J63" s="16">
        <v>1</v>
      </c>
      <c r="K63" s="16">
        <v>1</v>
      </c>
      <c r="L63" s="16">
        <v>0</v>
      </c>
      <c r="M63" s="16">
        <v>5</v>
      </c>
      <c r="N63" s="16">
        <v>2</v>
      </c>
      <c r="O63" s="16">
        <v>1</v>
      </c>
      <c r="P63" s="16">
        <v>0</v>
      </c>
      <c r="Q63" s="16">
        <v>1</v>
      </c>
      <c r="R63" s="16">
        <v>6</v>
      </c>
    </row>
    <row r="64" spans="1:18" ht="12" customHeight="1">
      <c r="A64" s="101"/>
      <c r="B64" s="101"/>
      <c r="C64" s="6"/>
      <c r="D64" s="175"/>
      <c r="E64" s="7"/>
      <c r="F64" s="36">
        <f t="shared" si="10"/>
        <v>1</v>
      </c>
      <c r="G64" s="37">
        <f t="shared" ref="G64:R64" si="32">IF(G63=0,0,G63/$F63)</f>
        <v>0</v>
      </c>
      <c r="H64" s="37">
        <f t="shared" si="32"/>
        <v>0.875</v>
      </c>
      <c r="I64" s="37">
        <f t="shared" si="32"/>
        <v>0</v>
      </c>
      <c r="J64" s="37">
        <f t="shared" si="32"/>
        <v>0.125</v>
      </c>
      <c r="K64" s="37">
        <f t="shared" si="32"/>
        <v>0.125</v>
      </c>
      <c r="L64" s="37">
        <f t="shared" si="32"/>
        <v>0</v>
      </c>
      <c r="M64" s="37">
        <f t="shared" si="32"/>
        <v>0.625</v>
      </c>
      <c r="N64" s="37">
        <f t="shared" si="32"/>
        <v>0.25</v>
      </c>
      <c r="O64" s="37">
        <f t="shared" si="32"/>
        <v>0.125</v>
      </c>
      <c r="P64" s="37">
        <f t="shared" si="32"/>
        <v>0</v>
      </c>
      <c r="Q64" s="37">
        <f t="shared" si="32"/>
        <v>0.125</v>
      </c>
      <c r="R64" s="37">
        <f t="shared" si="32"/>
        <v>0.75</v>
      </c>
    </row>
    <row r="65" spans="1:18" ht="12" customHeight="1">
      <c r="A65" s="101"/>
      <c r="B65" s="101"/>
      <c r="C65" s="8"/>
      <c r="D65" s="174" t="s">
        <v>390</v>
      </c>
      <c r="E65" s="9"/>
      <c r="F65" s="16">
        <f t="shared" si="10"/>
        <v>11</v>
      </c>
      <c r="G65" s="16">
        <v>0</v>
      </c>
      <c r="H65" s="16">
        <v>10</v>
      </c>
      <c r="I65" s="16">
        <v>0</v>
      </c>
      <c r="J65" s="16">
        <v>1</v>
      </c>
      <c r="K65" s="16">
        <v>0</v>
      </c>
      <c r="L65" s="16">
        <v>0</v>
      </c>
      <c r="M65" s="16">
        <v>8</v>
      </c>
      <c r="N65" s="16">
        <v>3</v>
      </c>
      <c r="O65" s="16">
        <v>0</v>
      </c>
      <c r="P65" s="16">
        <v>0</v>
      </c>
      <c r="Q65" s="16">
        <v>0</v>
      </c>
      <c r="R65" s="16">
        <v>11</v>
      </c>
    </row>
    <row r="66" spans="1:18" ht="12" customHeight="1">
      <c r="A66" s="101"/>
      <c r="B66" s="101"/>
      <c r="C66" s="6"/>
      <c r="D66" s="175"/>
      <c r="E66" s="7"/>
      <c r="F66" s="36">
        <f t="shared" si="10"/>
        <v>1</v>
      </c>
      <c r="G66" s="37">
        <f t="shared" ref="G66:R66" si="33">IF(G65=0,0,G65/$F65)</f>
        <v>0</v>
      </c>
      <c r="H66" s="37">
        <f t="shared" si="33"/>
        <v>0.90909090909090906</v>
      </c>
      <c r="I66" s="37">
        <f t="shared" si="33"/>
        <v>0</v>
      </c>
      <c r="J66" s="37">
        <f t="shared" si="33"/>
        <v>9.0909090909090912E-2</v>
      </c>
      <c r="K66" s="37">
        <f t="shared" si="33"/>
        <v>0</v>
      </c>
      <c r="L66" s="37">
        <f t="shared" si="33"/>
        <v>0</v>
      </c>
      <c r="M66" s="37">
        <f t="shared" si="33"/>
        <v>0.72727272727272729</v>
      </c>
      <c r="N66" s="37">
        <f t="shared" si="33"/>
        <v>0.27272727272727271</v>
      </c>
      <c r="O66" s="37">
        <f t="shared" si="33"/>
        <v>0</v>
      </c>
      <c r="P66" s="37">
        <f t="shared" si="33"/>
        <v>0</v>
      </c>
      <c r="Q66" s="37">
        <f t="shared" si="33"/>
        <v>0</v>
      </c>
      <c r="R66" s="37">
        <f t="shared" si="33"/>
        <v>1</v>
      </c>
    </row>
    <row r="67" spans="1:18" ht="12" customHeight="1">
      <c r="A67" s="101"/>
      <c r="B67" s="101"/>
      <c r="C67" s="8"/>
      <c r="D67" s="174" t="s">
        <v>391</v>
      </c>
      <c r="E67" s="9"/>
      <c r="F67" s="16">
        <f t="shared" si="10"/>
        <v>3</v>
      </c>
      <c r="G67" s="16">
        <v>0</v>
      </c>
      <c r="H67" s="16">
        <v>2</v>
      </c>
      <c r="I67" s="16">
        <v>0</v>
      </c>
      <c r="J67" s="16">
        <v>1</v>
      </c>
      <c r="K67" s="16">
        <v>0</v>
      </c>
      <c r="L67" s="16">
        <v>0</v>
      </c>
      <c r="M67" s="16">
        <v>2</v>
      </c>
      <c r="N67" s="16">
        <v>1</v>
      </c>
      <c r="O67" s="16">
        <v>0</v>
      </c>
      <c r="P67" s="16">
        <v>0</v>
      </c>
      <c r="Q67" s="16">
        <v>0</v>
      </c>
      <c r="R67" s="16">
        <v>3</v>
      </c>
    </row>
    <row r="68" spans="1:18" ht="12" customHeight="1">
      <c r="A68" s="101"/>
      <c r="B68" s="102"/>
      <c r="C68" s="6"/>
      <c r="D68" s="175"/>
      <c r="E68" s="7"/>
      <c r="F68" s="36">
        <f t="shared" si="10"/>
        <v>1</v>
      </c>
      <c r="G68" s="37">
        <f t="shared" ref="G68:R68" si="34">IF(G67=0,0,G67/$F67)</f>
        <v>0</v>
      </c>
      <c r="H68" s="37">
        <f t="shared" si="34"/>
        <v>0.66666666666666663</v>
      </c>
      <c r="I68" s="37">
        <f t="shared" si="34"/>
        <v>0</v>
      </c>
      <c r="J68" s="37">
        <f t="shared" si="34"/>
        <v>0.33333333333333331</v>
      </c>
      <c r="K68" s="37">
        <f t="shared" si="34"/>
        <v>0</v>
      </c>
      <c r="L68" s="37">
        <f t="shared" si="34"/>
        <v>0</v>
      </c>
      <c r="M68" s="37">
        <f t="shared" si="34"/>
        <v>0.66666666666666663</v>
      </c>
      <c r="N68" s="37">
        <f t="shared" si="34"/>
        <v>0.33333333333333331</v>
      </c>
      <c r="O68" s="37">
        <f t="shared" si="34"/>
        <v>0</v>
      </c>
      <c r="P68" s="37">
        <f t="shared" si="34"/>
        <v>0</v>
      </c>
      <c r="Q68" s="37">
        <f t="shared" si="34"/>
        <v>0</v>
      </c>
      <c r="R68" s="37">
        <f t="shared" si="34"/>
        <v>1</v>
      </c>
    </row>
    <row r="69" spans="1:18" ht="12" customHeight="1">
      <c r="A69" s="101"/>
      <c r="B69" s="100" t="s">
        <v>63</v>
      </c>
      <c r="C69" s="8"/>
      <c r="D69" s="174" t="s">
        <v>56</v>
      </c>
      <c r="E69" s="9"/>
      <c r="F69" s="16">
        <f>SUM(G69:R69)/3</f>
        <v>462</v>
      </c>
      <c r="G69" s="16">
        <f t="shared" ref="G69:R69" si="35">SUM(G71,G73,G75,G77,G79,G81,G83,G85,G87,G89,G91,G93,G95,G97,G99)</f>
        <v>6</v>
      </c>
      <c r="H69" s="16">
        <f t="shared" si="35"/>
        <v>380</v>
      </c>
      <c r="I69" s="16">
        <f t="shared" si="35"/>
        <v>6</v>
      </c>
      <c r="J69" s="16">
        <f t="shared" si="35"/>
        <v>70</v>
      </c>
      <c r="K69" s="16">
        <f t="shared" si="35"/>
        <v>4</v>
      </c>
      <c r="L69" s="16">
        <f t="shared" si="35"/>
        <v>7</v>
      </c>
      <c r="M69" s="16">
        <f t="shared" si="35"/>
        <v>342</v>
      </c>
      <c r="N69" s="16">
        <f t="shared" si="35"/>
        <v>109</v>
      </c>
      <c r="O69" s="16">
        <f t="shared" si="35"/>
        <v>24</v>
      </c>
      <c r="P69" s="16">
        <f t="shared" si="35"/>
        <v>12</v>
      </c>
      <c r="Q69" s="16">
        <f t="shared" si="35"/>
        <v>4</v>
      </c>
      <c r="R69" s="16">
        <f t="shared" si="35"/>
        <v>422</v>
      </c>
    </row>
    <row r="70" spans="1:18" ht="12" customHeight="1">
      <c r="A70" s="101"/>
      <c r="B70" s="101"/>
      <c r="C70" s="6"/>
      <c r="D70" s="175"/>
      <c r="E70" s="7"/>
      <c r="F70" s="36">
        <f>SUM(G70:R70)/3</f>
        <v>0.99999999999999967</v>
      </c>
      <c r="G70" s="37">
        <f t="shared" ref="G70:R70" si="36">IF(G69=0,0,G69/$F69)</f>
        <v>1.2987012987012988E-2</v>
      </c>
      <c r="H70" s="37">
        <f t="shared" si="36"/>
        <v>0.82251082251082253</v>
      </c>
      <c r="I70" s="37">
        <f t="shared" si="36"/>
        <v>1.2987012987012988E-2</v>
      </c>
      <c r="J70" s="37">
        <f t="shared" si="36"/>
        <v>0.15151515151515152</v>
      </c>
      <c r="K70" s="37">
        <f t="shared" si="36"/>
        <v>8.658008658008658E-3</v>
      </c>
      <c r="L70" s="37">
        <f t="shared" si="36"/>
        <v>1.5151515151515152E-2</v>
      </c>
      <c r="M70" s="37">
        <f t="shared" si="36"/>
        <v>0.74025974025974028</v>
      </c>
      <c r="N70" s="37">
        <f t="shared" si="36"/>
        <v>0.23593073593073594</v>
      </c>
      <c r="O70" s="37">
        <f t="shared" si="36"/>
        <v>5.1948051948051951E-2</v>
      </c>
      <c r="P70" s="37">
        <f t="shared" si="36"/>
        <v>2.5974025974025976E-2</v>
      </c>
      <c r="Q70" s="37">
        <f t="shared" si="36"/>
        <v>8.658008658008658E-3</v>
      </c>
      <c r="R70" s="37">
        <f t="shared" si="36"/>
        <v>0.91341991341991347</v>
      </c>
    </row>
    <row r="71" spans="1:18" ht="12" customHeight="1">
      <c r="A71" s="101"/>
      <c r="B71" s="101"/>
      <c r="C71" s="8"/>
      <c r="D71" s="174" t="s">
        <v>109</v>
      </c>
      <c r="E71" s="9"/>
      <c r="F71" s="16">
        <f t="shared" ref="F71:F100" si="37">SUM(G71:R71)/3</f>
        <v>1</v>
      </c>
      <c r="G71" s="16">
        <v>0</v>
      </c>
      <c r="H71" s="16">
        <v>1</v>
      </c>
      <c r="I71" s="16">
        <v>0</v>
      </c>
      <c r="J71" s="16">
        <v>0</v>
      </c>
      <c r="K71" s="16">
        <v>0</v>
      </c>
      <c r="L71" s="16">
        <v>0</v>
      </c>
      <c r="M71" s="16">
        <v>1</v>
      </c>
      <c r="N71" s="16">
        <v>0</v>
      </c>
      <c r="O71" s="16">
        <v>0</v>
      </c>
      <c r="P71" s="16">
        <v>0</v>
      </c>
      <c r="Q71" s="16">
        <v>0</v>
      </c>
      <c r="R71" s="16">
        <v>1</v>
      </c>
    </row>
    <row r="72" spans="1:18" ht="12" customHeight="1">
      <c r="A72" s="101"/>
      <c r="B72" s="101"/>
      <c r="C72" s="6"/>
      <c r="D72" s="175"/>
      <c r="E72" s="7"/>
      <c r="F72" s="36">
        <f t="shared" si="37"/>
        <v>1</v>
      </c>
      <c r="G72" s="37">
        <f t="shared" ref="G72:R72" si="38">IF(G71=0,0,G71/$F71)</f>
        <v>0</v>
      </c>
      <c r="H72" s="37">
        <f t="shared" si="38"/>
        <v>1</v>
      </c>
      <c r="I72" s="37">
        <f t="shared" si="38"/>
        <v>0</v>
      </c>
      <c r="J72" s="37">
        <f t="shared" si="38"/>
        <v>0</v>
      </c>
      <c r="K72" s="37">
        <f t="shared" si="38"/>
        <v>0</v>
      </c>
      <c r="L72" s="37">
        <f t="shared" si="38"/>
        <v>0</v>
      </c>
      <c r="M72" s="37">
        <f t="shared" si="38"/>
        <v>1</v>
      </c>
      <c r="N72" s="37">
        <f t="shared" si="38"/>
        <v>0</v>
      </c>
      <c r="O72" s="37">
        <f t="shared" si="38"/>
        <v>0</v>
      </c>
      <c r="P72" s="37">
        <f t="shared" si="38"/>
        <v>0</v>
      </c>
      <c r="Q72" s="37">
        <f t="shared" si="38"/>
        <v>0</v>
      </c>
      <c r="R72" s="37">
        <f t="shared" si="38"/>
        <v>1</v>
      </c>
    </row>
    <row r="73" spans="1:18" ht="12" customHeight="1">
      <c r="A73" s="101"/>
      <c r="B73" s="101"/>
      <c r="C73" s="8"/>
      <c r="D73" s="174" t="s">
        <v>58</v>
      </c>
      <c r="E73" s="9"/>
      <c r="F73" s="16">
        <f t="shared" si="37"/>
        <v>36</v>
      </c>
      <c r="G73" s="16">
        <v>0</v>
      </c>
      <c r="H73" s="16">
        <v>30</v>
      </c>
      <c r="I73" s="16">
        <v>0</v>
      </c>
      <c r="J73" s="16">
        <v>6</v>
      </c>
      <c r="K73" s="16">
        <v>0</v>
      </c>
      <c r="L73" s="16">
        <v>2</v>
      </c>
      <c r="M73" s="16">
        <v>21</v>
      </c>
      <c r="N73" s="16">
        <v>13</v>
      </c>
      <c r="O73" s="16">
        <v>1</v>
      </c>
      <c r="P73" s="16">
        <v>2</v>
      </c>
      <c r="Q73" s="16">
        <v>0</v>
      </c>
      <c r="R73" s="16">
        <v>33</v>
      </c>
    </row>
    <row r="74" spans="1:18" ht="12" customHeight="1">
      <c r="A74" s="101"/>
      <c r="B74" s="101"/>
      <c r="C74" s="6"/>
      <c r="D74" s="175"/>
      <c r="E74" s="7"/>
      <c r="F74" s="36">
        <f t="shared" si="37"/>
        <v>0.99999999999999989</v>
      </c>
      <c r="G74" s="37">
        <f t="shared" ref="G74:R74" si="39">IF(G73=0,0,G73/$F73)</f>
        <v>0</v>
      </c>
      <c r="H74" s="37">
        <f t="shared" si="39"/>
        <v>0.83333333333333337</v>
      </c>
      <c r="I74" s="37">
        <f t="shared" si="39"/>
        <v>0</v>
      </c>
      <c r="J74" s="37">
        <f t="shared" si="39"/>
        <v>0.16666666666666666</v>
      </c>
      <c r="K74" s="37">
        <f t="shared" si="39"/>
        <v>0</v>
      </c>
      <c r="L74" s="37">
        <f t="shared" si="39"/>
        <v>5.5555555555555552E-2</v>
      </c>
      <c r="M74" s="37">
        <f t="shared" si="39"/>
        <v>0.58333333333333337</v>
      </c>
      <c r="N74" s="37">
        <f t="shared" si="39"/>
        <v>0.3611111111111111</v>
      </c>
      <c r="O74" s="37">
        <f t="shared" si="39"/>
        <v>2.7777777777777776E-2</v>
      </c>
      <c r="P74" s="37">
        <f t="shared" si="39"/>
        <v>5.5555555555555552E-2</v>
      </c>
      <c r="Q74" s="37">
        <f t="shared" si="39"/>
        <v>0</v>
      </c>
      <c r="R74" s="37">
        <f t="shared" si="39"/>
        <v>0.91666666666666663</v>
      </c>
    </row>
    <row r="75" spans="1:18" ht="12" customHeight="1">
      <c r="A75" s="101"/>
      <c r="B75" s="101"/>
      <c r="C75" s="8"/>
      <c r="D75" s="174" t="s">
        <v>99</v>
      </c>
      <c r="E75" s="9"/>
      <c r="F75" s="16">
        <f t="shared" si="37"/>
        <v>17</v>
      </c>
      <c r="G75" s="16">
        <v>0</v>
      </c>
      <c r="H75" s="16">
        <v>17</v>
      </c>
      <c r="I75" s="16">
        <v>0</v>
      </c>
      <c r="J75" s="16">
        <v>0</v>
      </c>
      <c r="K75" s="16">
        <v>0</v>
      </c>
      <c r="L75" s="16">
        <v>1</v>
      </c>
      <c r="M75" s="16">
        <v>16</v>
      </c>
      <c r="N75" s="16">
        <v>0</v>
      </c>
      <c r="O75" s="16">
        <v>6</v>
      </c>
      <c r="P75" s="16">
        <v>1</v>
      </c>
      <c r="Q75" s="16">
        <v>0</v>
      </c>
      <c r="R75" s="16">
        <v>10</v>
      </c>
    </row>
    <row r="76" spans="1:18" ht="12" customHeight="1">
      <c r="A76" s="101"/>
      <c r="B76" s="101"/>
      <c r="C76" s="6"/>
      <c r="D76" s="175"/>
      <c r="E76" s="7"/>
      <c r="F76" s="36">
        <f t="shared" si="37"/>
        <v>1</v>
      </c>
      <c r="G76" s="37">
        <f t="shared" ref="G76:R76" si="40">IF(G75=0,0,G75/$F75)</f>
        <v>0</v>
      </c>
      <c r="H76" s="37">
        <f t="shared" si="40"/>
        <v>1</v>
      </c>
      <c r="I76" s="37">
        <f t="shared" si="40"/>
        <v>0</v>
      </c>
      <c r="J76" s="37">
        <f t="shared" si="40"/>
        <v>0</v>
      </c>
      <c r="K76" s="37">
        <f t="shared" si="40"/>
        <v>0</v>
      </c>
      <c r="L76" s="37">
        <f t="shared" si="40"/>
        <v>5.8823529411764705E-2</v>
      </c>
      <c r="M76" s="37">
        <f t="shared" si="40"/>
        <v>0.94117647058823528</v>
      </c>
      <c r="N76" s="37">
        <f t="shared" si="40"/>
        <v>0</v>
      </c>
      <c r="O76" s="37">
        <f t="shared" si="40"/>
        <v>0.35294117647058826</v>
      </c>
      <c r="P76" s="37">
        <f t="shared" si="40"/>
        <v>5.8823529411764705E-2</v>
      </c>
      <c r="Q76" s="37">
        <f t="shared" si="40"/>
        <v>0</v>
      </c>
      <c r="R76" s="37">
        <f t="shared" si="40"/>
        <v>0.58823529411764708</v>
      </c>
    </row>
    <row r="77" spans="1:18" ht="12" customHeight="1">
      <c r="A77" s="101"/>
      <c r="B77" s="101"/>
      <c r="C77" s="8"/>
      <c r="D77" s="174" t="s">
        <v>59</v>
      </c>
      <c r="E77" s="9"/>
      <c r="F77" s="16">
        <f t="shared" si="37"/>
        <v>7</v>
      </c>
      <c r="G77" s="16">
        <v>0</v>
      </c>
      <c r="H77" s="16">
        <v>7</v>
      </c>
      <c r="I77" s="16">
        <v>0</v>
      </c>
      <c r="J77" s="16">
        <v>0</v>
      </c>
      <c r="K77" s="16">
        <v>0</v>
      </c>
      <c r="L77" s="16">
        <v>0</v>
      </c>
      <c r="M77" s="16">
        <v>7</v>
      </c>
      <c r="N77" s="16">
        <v>0</v>
      </c>
      <c r="O77" s="16">
        <v>0</v>
      </c>
      <c r="P77" s="16">
        <v>0</v>
      </c>
      <c r="Q77" s="16">
        <v>0</v>
      </c>
      <c r="R77" s="16">
        <v>7</v>
      </c>
    </row>
    <row r="78" spans="1:18" ht="12" customHeight="1">
      <c r="A78" s="101"/>
      <c r="B78" s="101"/>
      <c r="C78" s="6"/>
      <c r="D78" s="175"/>
      <c r="E78" s="7"/>
      <c r="F78" s="36">
        <f t="shared" si="37"/>
        <v>1</v>
      </c>
      <c r="G78" s="37">
        <f t="shared" ref="G78:R78" si="41">IF(G77=0,0,G77/$F77)</f>
        <v>0</v>
      </c>
      <c r="H78" s="37">
        <f t="shared" si="41"/>
        <v>1</v>
      </c>
      <c r="I78" s="37">
        <f t="shared" si="41"/>
        <v>0</v>
      </c>
      <c r="J78" s="37">
        <f t="shared" si="41"/>
        <v>0</v>
      </c>
      <c r="K78" s="37">
        <f t="shared" si="41"/>
        <v>0</v>
      </c>
      <c r="L78" s="37">
        <f t="shared" si="41"/>
        <v>0</v>
      </c>
      <c r="M78" s="37">
        <f t="shared" si="41"/>
        <v>1</v>
      </c>
      <c r="N78" s="37">
        <f t="shared" si="41"/>
        <v>0</v>
      </c>
      <c r="O78" s="37">
        <f t="shared" si="41"/>
        <v>0</v>
      </c>
      <c r="P78" s="37">
        <f t="shared" si="41"/>
        <v>0</v>
      </c>
      <c r="Q78" s="37">
        <f t="shared" si="41"/>
        <v>0</v>
      </c>
      <c r="R78" s="37">
        <f t="shared" si="41"/>
        <v>1</v>
      </c>
    </row>
    <row r="79" spans="1:18" ht="12" customHeight="1">
      <c r="A79" s="101"/>
      <c r="B79" s="101"/>
      <c r="C79" s="8"/>
      <c r="D79" s="174" t="s">
        <v>100</v>
      </c>
      <c r="E79" s="9"/>
      <c r="F79" s="16">
        <f t="shared" si="37"/>
        <v>28</v>
      </c>
      <c r="G79" s="16">
        <v>0</v>
      </c>
      <c r="H79" s="16">
        <v>24</v>
      </c>
      <c r="I79" s="16">
        <v>0</v>
      </c>
      <c r="J79" s="16">
        <v>4</v>
      </c>
      <c r="K79" s="16">
        <v>0</v>
      </c>
      <c r="L79" s="16">
        <v>0</v>
      </c>
      <c r="M79" s="16">
        <v>21</v>
      </c>
      <c r="N79" s="16">
        <v>7</v>
      </c>
      <c r="O79" s="16">
        <v>0</v>
      </c>
      <c r="P79" s="16">
        <v>0</v>
      </c>
      <c r="Q79" s="16">
        <v>0</v>
      </c>
      <c r="R79" s="16">
        <v>28</v>
      </c>
    </row>
    <row r="80" spans="1:18" ht="12" customHeight="1">
      <c r="A80" s="101"/>
      <c r="B80" s="101"/>
      <c r="C80" s="6"/>
      <c r="D80" s="175"/>
      <c r="E80" s="7"/>
      <c r="F80" s="36">
        <f t="shared" si="37"/>
        <v>1</v>
      </c>
      <c r="G80" s="37">
        <f t="shared" ref="G80:R80" si="42">IF(G79=0,0,G79/$F79)</f>
        <v>0</v>
      </c>
      <c r="H80" s="37">
        <f t="shared" si="42"/>
        <v>0.8571428571428571</v>
      </c>
      <c r="I80" s="37">
        <f t="shared" si="42"/>
        <v>0</v>
      </c>
      <c r="J80" s="37">
        <f t="shared" si="42"/>
        <v>0.14285714285714285</v>
      </c>
      <c r="K80" s="37">
        <f t="shared" si="42"/>
        <v>0</v>
      </c>
      <c r="L80" s="37">
        <f t="shared" si="42"/>
        <v>0</v>
      </c>
      <c r="M80" s="37">
        <f t="shared" si="42"/>
        <v>0.75</v>
      </c>
      <c r="N80" s="37">
        <f t="shared" si="42"/>
        <v>0.25</v>
      </c>
      <c r="O80" s="37">
        <f t="shared" si="42"/>
        <v>0</v>
      </c>
      <c r="P80" s="37">
        <f t="shared" si="42"/>
        <v>0</v>
      </c>
      <c r="Q80" s="37">
        <f t="shared" si="42"/>
        <v>0</v>
      </c>
      <c r="R80" s="37">
        <f t="shared" si="42"/>
        <v>1</v>
      </c>
    </row>
    <row r="81" spans="1:18" ht="12" customHeight="1">
      <c r="A81" s="101"/>
      <c r="B81" s="101"/>
      <c r="C81" s="8"/>
      <c r="D81" s="174" t="s">
        <v>101</v>
      </c>
      <c r="E81" s="9"/>
      <c r="F81" s="16">
        <f t="shared" si="37"/>
        <v>111</v>
      </c>
      <c r="G81" s="16">
        <v>2</v>
      </c>
      <c r="H81" s="16">
        <v>82</v>
      </c>
      <c r="I81" s="16">
        <v>4</v>
      </c>
      <c r="J81" s="16">
        <v>23</v>
      </c>
      <c r="K81" s="16">
        <v>2</v>
      </c>
      <c r="L81" s="16">
        <v>1</v>
      </c>
      <c r="M81" s="16">
        <v>76</v>
      </c>
      <c r="N81" s="16">
        <v>32</v>
      </c>
      <c r="O81" s="16">
        <v>6</v>
      </c>
      <c r="P81" s="16">
        <v>4</v>
      </c>
      <c r="Q81" s="16">
        <v>1</v>
      </c>
      <c r="R81" s="16">
        <v>100</v>
      </c>
    </row>
    <row r="82" spans="1:18" ht="12" customHeight="1">
      <c r="A82" s="101"/>
      <c r="B82" s="101"/>
      <c r="C82" s="6"/>
      <c r="D82" s="175"/>
      <c r="E82" s="7"/>
      <c r="F82" s="36">
        <f t="shared" si="37"/>
        <v>1</v>
      </c>
      <c r="G82" s="37">
        <f t="shared" ref="G82:R82" si="43">IF(G81=0,0,G81/$F81)</f>
        <v>1.8018018018018018E-2</v>
      </c>
      <c r="H82" s="37">
        <f t="shared" si="43"/>
        <v>0.73873873873873874</v>
      </c>
      <c r="I82" s="37">
        <f t="shared" si="43"/>
        <v>3.6036036036036036E-2</v>
      </c>
      <c r="J82" s="37">
        <f t="shared" si="43"/>
        <v>0.2072072072072072</v>
      </c>
      <c r="K82" s="37">
        <f t="shared" si="43"/>
        <v>1.8018018018018018E-2</v>
      </c>
      <c r="L82" s="37">
        <f t="shared" si="43"/>
        <v>9.0090090090090089E-3</v>
      </c>
      <c r="M82" s="37">
        <f t="shared" si="43"/>
        <v>0.68468468468468469</v>
      </c>
      <c r="N82" s="37">
        <f t="shared" si="43"/>
        <v>0.28828828828828829</v>
      </c>
      <c r="O82" s="37">
        <f t="shared" si="43"/>
        <v>5.4054054054054057E-2</v>
      </c>
      <c r="P82" s="37">
        <f t="shared" si="43"/>
        <v>3.6036036036036036E-2</v>
      </c>
      <c r="Q82" s="37">
        <f t="shared" si="43"/>
        <v>9.0090090090090089E-3</v>
      </c>
      <c r="R82" s="37">
        <f t="shared" si="43"/>
        <v>0.90090090090090091</v>
      </c>
    </row>
    <row r="83" spans="1:18" ht="12" customHeight="1">
      <c r="A83" s="101"/>
      <c r="B83" s="101"/>
      <c r="C83" s="8"/>
      <c r="D83" s="174" t="s">
        <v>102</v>
      </c>
      <c r="E83" s="9"/>
      <c r="F83" s="16">
        <f t="shared" si="37"/>
        <v>18</v>
      </c>
      <c r="G83" s="16">
        <v>0</v>
      </c>
      <c r="H83" s="16">
        <v>14</v>
      </c>
      <c r="I83" s="16">
        <v>0</v>
      </c>
      <c r="J83" s="16">
        <v>4</v>
      </c>
      <c r="K83" s="16">
        <v>0</v>
      </c>
      <c r="L83" s="16">
        <v>0</v>
      </c>
      <c r="M83" s="16">
        <v>14</v>
      </c>
      <c r="N83" s="16">
        <v>4</v>
      </c>
      <c r="O83" s="16">
        <v>0</v>
      </c>
      <c r="P83" s="16">
        <v>0</v>
      </c>
      <c r="Q83" s="16">
        <v>1</v>
      </c>
      <c r="R83" s="16">
        <v>17</v>
      </c>
    </row>
    <row r="84" spans="1:18" ht="12" customHeight="1">
      <c r="A84" s="101"/>
      <c r="B84" s="101"/>
      <c r="C84" s="6"/>
      <c r="D84" s="175"/>
      <c r="E84" s="7"/>
      <c r="F84" s="36">
        <f t="shared" si="37"/>
        <v>1</v>
      </c>
      <c r="G84" s="37">
        <f t="shared" ref="G84:R84" si="44">IF(G83=0,0,G83/$F83)</f>
        <v>0</v>
      </c>
      <c r="H84" s="37">
        <f t="shared" si="44"/>
        <v>0.77777777777777779</v>
      </c>
      <c r="I84" s="37">
        <f t="shared" si="44"/>
        <v>0</v>
      </c>
      <c r="J84" s="37">
        <f t="shared" si="44"/>
        <v>0.22222222222222221</v>
      </c>
      <c r="K84" s="37">
        <f t="shared" si="44"/>
        <v>0</v>
      </c>
      <c r="L84" s="37">
        <f t="shared" si="44"/>
        <v>0</v>
      </c>
      <c r="M84" s="37">
        <f t="shared" si="44"/>
        <v>0.77777777777777779</v>
      </c>
      <c r="N84" s="37">
        <f t="shared" si="44"/>
        <v>0.22222222222222221</v>
      </c>
      <c r="O84" s="37">
        <f t="shared" si="44"/>
        <v>0</v>
      </c>
      <c r="P84" s="37">
        <f t="shared" si="44"/>
        <v>0</v>
      </c>
      <c r="Q84" s="37">
        <f t="shared" si="44"/>
        <v>5.5555555555555552E-2</v>
      </c>
      <c r="R84" s="37">
        <f t="shared" si="44"/>
        <v>0.94444444444444442</v>
      </c>
    </row>
    <row r="85" spans="1:18" ht="12" customHeight="1">
      <c r="A85" s="101"/>
      <c r="B85" s="101"/>
      <c r="C85" s="8"/>
      <c r="D85" s="174" t="s">
        <v>103</v>
      </c>
      <c r="E85" s="9"/>
      <c r="F85" s="16">
        <f t="shared" si="37"/>
        <v>7</v>
      </c>
      <c r="G85" s="16">
        <v>0</v>
      </c>
      <c r="H85" s="16">
        <v>6</v>
      </c>
      <c r="I85" s="16">
        <v>0</v>
      </c>
      <c r="J85" s="16">
        <v>1</v>
      </c>
      <c r="K85" s="16">
        <v>0</v>
      </c>
      <c r="L85" s="16">
        <v>0</v>
      </c>
      <c r="M85" s="16">
        <v>6</v>
      </c>
      <c r="N85" s="16">
        <v>1</v>
      </c>
      <c r="O85" s="16">
        <v>0</v>
      </c>
      <c r="P85" s="16">
        <v>0</v>
      </c>
      <c r="Q85" s="16">
        <v>0</v>
      </c>
      <c r="R85" s="16">
        <v>7</v>
      </c>
    </row>
    <row r="86" spans="1:18" ht="12" customHeight="1">
      <c r="A86" s="101"/>
      <c r="B86" s="101"/>
      <c r="C86" s="6"/>
      <c r="D86" s="175"/>
      <c r="E86" s="7"/>
      <c r="F86" s="36">
        <f t="shared" si="37"/>
        <v>1</v>
      </c>
      <c r="G86" s="37">
        <f t="shared" ref="G86:R86" si="45">IF(G85=0,0,G85/$F85)</f>
        <v>0</v>
      </c>
      <c r="H86" s="37">
        <f t="shared" si="45"/>
        <v>0.8571428571428571</v>
      </c>
      <c r="I86" s="37">
        <f t="shared" si="45"/>
        <v>0</v>
      </c>
      <c r="J86" s="37">
        <f t="shared" si="45"/>
        <v>0.14285714285714285</v>
      </c>
      <c r="K86" s="37">
        <f t="shared" si="45"/>
        <v>0</v>
      </c>
      <c r="L86" s="37">
        <f t="shared" si="45"/>
        <v>0</v>
      </c>
      <c r="M86" s="37">
        <f t="shared" si="45"/>
        <v>0.8571428571428571</v>
      </c>
      <c r="N86" s="37">
        <f t="shared" si="45"/>
        <v>0.14285714285714285</v>
      </c>
      <c r="O86" s="37">
        <f t="shared" si="45"/>
        <v>0</v>
      </c>
      <c r="P86" s="37">
        <f t="shared" si="45"/>
        <v>0</v>
      </c>
      <c r="Q86" s="37">
        <f t="shared" si="45"/>
        <v>0</v>
      </c>
      <c r="R86" s="37">
        <f t="shared" si="45"/>
        <v>1</v>
      </c>
    </row>
    <row r="87" spans="1:18" ht="13.5" customHeight="1">
      <c r="A87" s="101"/>
      <c r="B87" s="101"/>
      <c r="C87" s="8"/>
      <c r="D87" s="176" t="s">
        <v>110</v>
      </c>
      <c r="E87" s="9"/>
      <c r="F87" s="16">
        <f t="shared" si="37"/>
        <v>11</v>
      </c>
      <c r="G87" s="16">
        <v>0</v>
      </c>
      <c r="H87" s="16">
        <v>9</v>
      </c>
      <c r="I87" s="16">
        <v>0</v>
      </c>
      <c r="J87" s="16">
        <v>2</v>
      </c>
      <c r="K87" s="16">
        <v>0</v>
      </c>
      <c r="L87" s="16">
        <v>0</v>
      </c>
      <c r="M87" s="16">
        <v>6</v>
      </c>
      <c r="N87" s="16">
        <v>5</v>
      </c>
      <c r="O87" s="16">
        <v>0</v>
      </c>
      <c r="P87" s="16">
        <v>0</v>
      </c>
      <c r="Q87" s="16">
        <v>0</v>
      </c>
      <c r="R87" s="16">
        <v>11</v>
      </c>
    </row>
    <row r="88" spans="1:18" ht="13.5" customHeight="1">
      <c r="A88" s="101"/>
      <c r="B88" s="101"/>
      <c r="C88" s="6"/>
      <c r="D88" s="175"/>
      <c r="E88" s="7"/>
      <c r="F88" s="36">
        <f t="shared" si="37"/>
        <v>1</v>
      </c>
      <c r="G88" s="37">
        <f t="shared" ref="G88:R88" si="46">IF(G87=0,0,G87/$F87)</f>
        <v>0</v>
      </c>
      <c r="H88" s="37">
        <f t="shared" si="46"/>
        <v>0.81818181818181823</v>
      </c>
      <c r="I88" s="37">
        <f t="shared" si="46"/>
        <v>0</v>
      </c>
      <c r="J88" s="37">
        <f t="shared" si="46"/>
        <v>0.18181818181818182</v>
      </c>
      <c r="K88" s="37">
        <f t="shared" si="46"/>
        <v>0</v>
      </c>
      <c r="L88" s="37">
        <f t="shared" si="46"/>
        <v>0</v>
      </c>
      <c r="M88" s="37">
        <f t="shared" si="46"/>
        <v>0.54545454545454541</v>
      </c>
      <c r="N88" s="37">
        <f t="shared" si="46"/>
        <v>0.45454545454545453</v>
      </c>
      <c r="O88" s="37">
        <f t="shared" si="46"/>
        <v>0</v>
      </c>
      <c r="P88" s="37">
        <f t="shared" si="46"/>
        <v>0</v>
      </c>
      <c r="Q88" s="37">
        <f t="shared" si="46"/>
        <v>0</v>
      </c>
      <c r="R88" s="37">
        <f t="shared" si="46"/>
        <v>1</v>
      </c>
    </row>
    <row r="89" spans="1:18" ht="12" customHeight="1">
      <c r="A89" s="101"/>
      <c r="B89" s="101"/>
      <c r="C89" s="8"/>
      <c r="D89" s="174" t="s">
        <v>105</v>
      </c>
      <c r="E89" s="9"/>
      <c r="F89" s="16">
        <f t="shared" si="37"/>
        <v>27</v>
      </c>
      <c r="G89" s="16">
        <v>1</v>
      </c>
      <c r="H89" s="16">
        <v>22</v>
      </c>
      <c r="I89" s="16">
        <v>1</v>
      </c>
      <c r="J89" s="16">
        <v>3</v>
      </c>
      <c r="K89" s="16">
        <v>1</v>
      </c>
      <c r="L89" s="16">
        <v>0</v>
      </c>
      <c r="M89" s="16">
        <v>20</v>
      </c>
      <c r="N89" s="16">
        <v>6</v>
      </c>
      <c r="O89" s="16">
        <v>0</v>
      </c>
      <c r="P89" s="16">
        <v>0</v>
      </c>
      <c r="Q89" s="16">
        <v>0</v>
      </c>
      <c r="R89" s="16">
        <v>27</v>
      </c>
    </row>
    <row r="90" spans="1:18" ht="12" customHeight="1">
      <c r="A90" s="101"/>
      <c r="B90" s="101"/>
      <c r="C90" s="6"/>
      <c r="D90" s="175"/>
      <c r="E90" s="7"/>
      <c r="F90" s="36">
        <f t="shared" si="37"/>
        <v>1</v>
      </c>
      <c r="G90" s="37">
        <f t="shared" ref="G90:R90" si="47">IF(G89=0,0,G89/$F89)</f>
        <v>3.7037037037037035E-2</v>
      </c>
      <c r="H90" s="37">
        <f t="shared" si="47"/>
        <v>0.81481481481481477</v>
      </c>
      <c r="I90" s="37">
        <f t="shared" si="47"/>
        <v>3.7037037037037035E-2</v>
      </c>
      <c r="J90" s="37">
        <f t="shared" si="47"/>
        <v>0.1111111111111111</v>
      </c>
      <c r="K90" s="37">
        <f t="shared" si="47"/>
        <v>3.7037037037037035E-2</v>
      </c>
      <c r="L90" s="37">
        <f t="shared" si="47"/>
        <v>0</v>
      </c>
      <c r="M90" s="37">
        <f t="shared" si="47"/>
        <v>0.7407407407407407</v>
      </c>
      <c r="N90" s="37">
        <f t="shared" si="47"/>
        <v>0.22222222222222221</v>
      </c>
      <c r="O90" s="37">
        <f t="shared" si="47"/>
        <v>0</v>
      </c>
      <c r="P90" s="37">
        <f t="shared" si="47"/>
        <v>0</v>
      </c>
      <c r="Q90" s="37">
        <f t="shared" si="47"/>
        <v>0</v>
      </c>
      <c r="R90" s="37">
        <f t="shared" si="47"/>
        <v>1</v>
      </c>
    </row>
    <row r="91" spans="1:18" ht="12" customHeight="1">
      <c r="A91" s="101"/>
      <c r="B91" s="101"/>
      <c r="C91" s="8"/>
      <c r="D91" s="174" t="s">
        <v>106</v>
      </c>
      <c r="E91" s="9"/>
      <c r="F91" s="16">
        <f t="shared" si="37"/>
        <v>7</v>
      </c>
      <c r="G91" s="16">
        <v>0</v>
      </c>
      <c r="H91" s="16">
        <v>6</v>
      </c>
      <c r="I91" s="16">
        <v>0</v>
      </c>
      <c r="J91" s="16">
        <v>1</v>
      </c>
      <c r="K91" s="16">
        <v>0</v>
      </c>
      <c r="L91" s="16">
        <v>0</v>
      </c>
      <c r="M91" s="16">
        <v>6</v>
      </c>
      <c r="N91" s="16">
        <v>1</v>
      </c>
      <c r="O91" s="16">
        <v>0</v>
      </c>
      <c r="P91" s="16">
        <v>0</v>
      </c>
      <c r="Q91" s="16">
        <v>0</v>
      </c>
      <c r="R91" s="16">
        <v>7</v>
      </c>
    </row>
    <row r="92" spans="1:18" ht="12" customHeight="1">
      <c r="A92" s="101"/>
      <c r="B92" s="101"/>
      <c r="C92" s="6"/>
      <c r="D92" s="175"/>
      <c r="E92" s="7"/>
      <c r="F92" s="36">
        <f t="shared" si="37"/>
        <v>1</v>
      </c>
      <c r="G92" s="37">
        <f t="shared" ref="G92:R92" si="48">IF(G91=0,0,G91/$F91)</f>
        <v>0</v>
      </c>
      <c r="H92" s="37">
        <f t="shared" si="48"/>
        <v>0.8571428571428571</v>
      </c>
      <c r="I92" s="37">
        <f t="shared" si="48"/>
        <v>0</v>
      </c>
      <c r="J92" s="37">
        <f t="shared" si="48"/>
        <v>0.14285714285714285</v>
      </c>
      <c r="K92" s="37">
        <f t="shared" si="48"/>
        <v>0</v>
      </c>
      <c r="L92" s="37">
        <f t="shared" si="48"/>
        <v>0</v>
      </c>
      <c r="M92" s="37">
        <f t="shared" si="48"/>
        <v>0.8571428571428571</v>
      </c>
      <c r="N92" s="37">
        <f t="shared" si="48"/>
        <v>0.14285714285714285</v>
      </c>
      <c r="O92" s="37">
        <f t="shared" si="48"/>
        <v>0</v>
      </c>
      <c r="P92" s="37">
        <f t="shared" si="48"/>
        <v>0</v>
      </c>
      <c r="Q92" s="37">
        <f t="shared" si="48"/>
        <v>0</v>
      </c>
      <c r="R92" s="37">
        <f t="shared" si="48"/>
        <v>1</v>
      </c>
    </row>
    <row r="93" spans="1:18" ht="12" customHeight="1">
      <c r="A93" s="101"/>
      <c r="B93" s="101"/>
      <c r="C93" s="8"/>
      <c r="D93" s="174" t="s">
        <v>107</v>
      </c>
      <c r="E93" s="9"/>
      <c r="F93" s="16">
        <f t="shared" si="37"/>
        <v>30</v>
      </c>
      <c r="G93" s="16">
        <v>0</v>
      </c>
      <c r="H93" s="16">
        <v>25</v>
      </c>
      <c r="I93" s="16">
        <v>0</v>
      </c>
      <c r="J93" s="16">
        <v>5</v>
      </c>
      <c r="K93" s="16">
        <v>0</v>
      </c>
      <c r="L93" s="16">
        <v>0</v>
      </c>
      <c r="M93" s="16">
        <v>22</v>
      </c>
      <c r="N93" s="16">
        <v>8</v>
      </c>
      <c r="O93" s="16">
        <v>2</v>
      </c>
      <c r="P93" s="16">
        <v>1</v>
      </c>
      <c r="Q93" s="16">
        <v>0</v>
      </c>
      <c r="R93" s="16">
        <v>27</v>
      </c>
    </row>
    <row r="94" spans="1:18" ht="12" customHeight="1">
      <c r="A94" s="101"/>
      <c r="B94" s="101"/>
      <c r="C94" s="6"/>
      <c r="D94" s="175"/>
      <c r="E94" s="7"/>
      <c r="F94" s="36">
        <f t="shared" si="37"/>
        <v>1</v>
      </c>
      <c r="G94" s="37">
        <f t="shared" ref="G94:R94" si="49">IF(G93=0,0,G93/$F93)</f>
        <v>0</v>
      </c>
      <c r="H94" s="37">
        <f t="shared" si="49"/>
        <v>0.83333333333333337</v>
      </c>
      <c r="I94" s="37">
        <f t="shared" si="49"/>
        <v>0</v>
      </c>
      <c r="J94" s="37">
        <f t="shared" si="49"/>
        <v>0.16666666666666666</v>
      </c>
      <c r="K94" s="37">
        <f t="shared" si="49"/>
        <v>0</v>
      </c>
      <c r="L94" s="37">
        <f t="shared" si="49"/>
        <v>0</v>
      </c>
      <c r="M94" s="37">
        <f t="shared" si="49"/>
        <v>0.73333333333333328</v>
      </c>
      <c r="N94" s="37">
        <f t="shared" si="49"/>
        <v>0.26666666666666666</v>
      </c>
      <c r="O94" s="37">
        <f t="shared" si="49"/>
        <v>6.6666666666666666E-2</v>
      </c>
      <c r="P94" s="37">
        <f t="shared" si="49"/>
        <v>3.3333333333333333E-2</v>
      </c>
      <c r="Q94" s="37">
        <f t="shared" si="49"/>
        <v>0</v>
      </c>
      <c r="R94" s="37">
        <f t="shared" si="49"/>
        <v>0.9</v>
      </c>
    </row>
    <row r="95" spans="1:18" ht="12" customHeight="1">
      <c r="A95" s="101"/>
      <c r="B95" s="101"/>
      <c r="C95" s="8"/>
      <c r="D95" s="174" t="s">
        <v>108</v>
      </c>
      <c r="E95" s="9"/>
      <c r="F95" s="16">
        <f t="shared" si="37"/>
        <v>101</v>
      </c>
      <c r="G95" s="16">
        <v>2</v>
      </c>
      <c r="H95" s="16">
        <v>86</v>
      </c>
      <c r="I95" s="16">
        <v>1</v>
      </c>
      <c r="J95" s="16">
        <v>12</v>
      </c>
      <c r="K95" s="16">
        <v>0</v>
      </c>
      <c r="L95" s="16">
        <v>2</v>
      </c>
      <c r="M95" s="16">
        <v>79</v>
      </c>
      <c r="N95" s="16">
        <v>20</v>
      </c>
      <c r="O95" s="16">
        <v>7</v>
      </c>
      <c r="P95" s="16">
        <v>2</v>
      </c>
      <c r="Q95" s="16">
        <v>2</v>
      </c>
      <c r="R95" s="16">
        <v>90</v>
      </c>
    </row>
    <row r="96" spans="1:18" ht="12" customHeight="1">
      <c r="A96" s="101"/>
      <c r="B96" s="101"/>
      <c r="C96" s="6"/>
      <c r="D96" s="175"/>
      <c r="E96" s="7"/>
      <c r="F96" s="36">
        <f t="shared" si="37"/>
        <v>1</v>
      </c>
      <c r="G96" s="37">
        <f t="shared" ref="G96:R96" si="50">IF(G95=0,0,G95/$F95)</f>
        <v>1.9801980198019802E-2</v>
      </c>
      <c r="H96" s="37">
        <f t="shared" si="50"/>
        <v>0.85148514851485146</v>
      </c>
      <c r="I96" s="37">
        <f t="shared" si="50"/>
        <v>9.9009900990099011E-3</v>
      </c>
      <c r="J96" s="37">
        <f t="shared" si="50"/>
        <v>0.11881188118811881</v>
      </c>
      <c r="K96" s="37">
        <f t="shared" si="50"/>
        <v>0</v>
      </c>
      <c r="L96" s="37">
        <f t="shared" si="50"/>
        <v>1.9801980198019802E-2</v>
      </c>
      <c r="M96" s="37">
        <f t="shared" si="50"/>
        <v>0.78217821782178221</v>
      </c>
      <c r="N96" s="37">
        <f t="shared" si="50"/>
        <v>0.19801980198019803</v>
      </c>
      <c r="O96" s="37">
        <f t="shared" si="50"/>
        <v>6.9306930693069313E-2</v>
      </c>
      <c r="P96" s="37">
        <f t="shared" si="50"/>
        <v>1.9801980198019802E-2</v>
      </c>
      <c r="Q96" s="37">
        <f t="shared" si="50"/>
        <v>1.9801980198019802E-2</v>
      </c>
      <c r="R96" s="37">
        <f t="shared" si="50"/>
        <v>0.8910891089108911</v>
      </c>
    </row>
    <row r="97" spans="1:18" ht="12" customHeight="1">
      <c r="A97" s="101"/>
      <c r="B97" s="101"/>
      <c r="C97" s="8"/>
      <c r="D97" s="174" t="s">
        <v>60</v>
      </c>
      <c r="E97" s="9"/>
      <c r="F97" s="16">
        <f t="shared" si="37"/>
        <v>17</v>
      </c>
      <c r="G97" s="16">
        <v>0</v>
      </c>
      <c r="H97" s="16">
        <v>14</v>
      </c>
      <c r="I97" s="16">
        <v>0</v>
      </c>
      <c r="J97" s="16">
        <v>3</v>
      </c>
      <c r="K97" s="16">
        <v>0</v>
      </c>
      <c r="L97" s="16">
        <v>0</v>
      </c>
      <c r="M97" s="16">
        <v>15</v>
      </c>
      <c r="N97" s="16">
        <v>2</v>
      </c>
      <c r="O97" s="16">
        <v>0</v>
      </c>
      <c r="P97" s="16">
        <v>0</v>
      </c>
      <c r="Q97" s="16">
        <v>0</v>
      </c>
      <c r="R97" s="16">
        <v>17</v>
      </c>
    </row>
    <row r="98" spans="1:18" ht="12" customHeight="1">
      <c r="A98" s="101"/>
      <c r="B98" s="101"/>
      <c r="C98" s="6"/>
      <c r="D98" s="175"/>
      <c r="E98" s="7"/>
      <c r="F98" s="36">
        <f t="shared" si="37"/>
        <v>1</v>
      </c>
      <c r="G98" s="37">
        <f t="shared" ref="G98:R98" si="51">IF(G97=0,0,G97/$F97)</f>
        <v>0</v>
      </c>
      <c r="H98" s="37">
        <f t="shared" si="51"/>
        <v>0.82352941176470584</v>
      </c>
      <c r="I98" s="37">
        <f t="shared" si="51"/>
        <v>0</v>
      </c>
      <c r="J98" s="37">
        <f t="shared" si="51"/>
        <v>0.17647058823529413</v>
      </c>
      <c r="K98" s="37">
        <f t="shared" si="51"/>
        <v>0</v>
      </c>
      <c r="L98" s="37">
        <f t="shared" si="51"/>
        <v>0</v>
      </c>
      <c r="M98" s="37">
        <f t="shared" si="51"/>
        <v>0.88235294117647056</v>
      </c>
      <c r="N98" s="37">
        <f t="shared" si="51"/>
        <v>0.11764705882352941</v>
      </c>
      <c r="O98" s="37">
        <f t="shared" si="51"/>
        <v>0</v>
      </c>
      <c r="P98" s="37">
        <f t="shared" si="51"/>
        <v>0</v>
      </c>
      <c r="Q98" s="37">
        <f t="shared" si="51"/>
        <v>0</v>
      </c>
      <c r="R98" s="37">
        <f t="shared" si="51"/>
        <v>1</v>
      </c>
    </row>
    <row r="99" spans="1:18" ht="12.75" customHeight="1">
      <c r="A99" s="101"/>
      <c r="B99" s="101"/>
      <c r="C99" s="8"/>
      <c r="D99" s="174" t="s">
        <v>91</v>
      </c>
      <c r="E99" s="9"/>
      <c r="F99" s="16">
        <f t="shared" si="37"/>
        <v>44</v>
      </c>
      <c r="G99" s="16">
        <v>1</v>
      </c>
      <c r="H99" s="16">
        <v>37</v>
      </c>
      <c r="I99" s="16">
        <v>0</v>
      </c>
      <c r="J99" s="16">
        <v>6</v>
      </c>
      <c r="K99" s="16">
        <v>1</v>
      </c>
      <c r="L99" s="16">
        <v>1</v>
      </c>
      <c r="M99" s="16">
        <v>32</v>
      </c>
      <c r="N99" s="16">
        <v>10</v>
      </c>
      <c r="O99" s="16">
        <v>2</v>
      </c>
      <c r="P99" s="16">
        <v>2</v>
      </c>
      <c r="Q99" s="16">
        <v>0</v>
      </c>
      <c r="R99" s="16">
        <v>40</v>
      </c>
    </row>
    <row r="100" spans="1:18" ht="12.75" customHeight="1">
      <c r="A100" s="102"/>
      <c r="B100" s="102"/>
      <c r="C100" s="6"/>
      <c r="D100" s="175"/>
      <c r="E100" s="7"/>
      <c r="F100" s="65">
        <f t="shared" si="37"/>
        <v>1</v>
      </c>
      <c r="G100" s="37">
        <f t="shared" ref="G100:R100" si="52">IF(G99=0,0,G99/$F99)</f>
        <v>2.2727272727272728E-2</v>
      </c>
      <c r="H100" s="37">
        <f t="shared" si="52"/>
        <v>0.84090909090909094</v>
      </c>
      <c r="I100" s="37">
        <f t="shared" si="52"/>
        <v>0</v>
      </c>
      <c r="J100" s="37">
        <f t="shared" si="52"/>
        <v>0.13636363636363635</v>
      </c>
      <c r="K100" s="37">
        <f t="shared" si="52"/>
        <v>2.2727272727272728E-2</v>
      </c>
      <c r="L100" s="37">
        <f t="shared" si="52"/>
        <v>2.2727272727272728E-2</v>
      </c>
      <c r="M100" s="37">
        <f t="shared" si="52"/>
        <v>0.72727272727272729</v>
      </c>
      <c r="N100" s="37">
        <f t="shared" si="52"/>
        <v>0.22727272727272727</v>
      </c>
      <c r="O100" s="37">
        <f t="shared" si="52"/>
        <v>4.5454545454545456E-2</v>
      </c>
      <c r="P100" s="37">
        <f t="shared" si="52"/>
        <v>4.5454545454545456E-2</v>
      </c>
      <c r="Q100" s="37">
        <f t="shared" si="52"/>
        <v>0</v>
      </c>
      <c r="R100" s="37">
        <f t="shared" si="52"/>
        <v>0.90909090909090906</v>
      </c>
    </row>
  </sheetData>
  <mergeCells count="69">
    <mergeCell ref="D97:D98"/>
    <mergeCell ref="D99:D100"/>
    <mergeCell ref="D67:D68"/>
    <mergeCell ref="B69:B100"/>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57:D58"/>
    <mergeCell ref="D59:D60"/>
    <mergeCell ref="D61:D62"/>
    <mergeCell ref="D63:D64"/>
    <mergeCell ref="D65:D66"/>
    <mergeCell ref="D47:D48"/>
    <mergeCell ref="D49:D50"/>
    <mergeCell ref="D51:D52"/>
    <mergeCell ref="D53:D54"/>
    <mergeCell ref="D55:D56"/>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J5:J6"/>
    <mergeCell ref="L5:L6"/>
    <mergeCell ref="A7:E8"/>
    <mergeCell ref="A9:A18"/>
    <mergeCell ref="B9:E10"/>
    <mergeCell ref="B11:E12"/>
    <mergeCell ref="B13:E14"/>
    <mergeCell ref="B15:E16"/>
    <mergeCell ref="B17:E18"/>
    <mergeCell ref="M5:M6"/>
    <mergeCell ref="N5:N6"/>
    <mergeCell ref="A3:E6"/>
    <mergeCell ref="F3:F6"/>
    <mergeCell ref="G3:R3"/>
    <mergeCell ref="G4:J4"/>
    <mergeCell ref="K4:N4"/>
    <mergeCell ref="Q5:Q6"/>
    <mergeCell ref="R5:R6"/>
    <mergeCell ref="K5:K6"/>
    <mergeCell ref="O4:R4"/>
    <mergeCell ref="G5:G6"/>
    <mergeCell ref="O5:O6"/>
    <mergeCell ref="P5:P6"/>
    <mergeCell ref="H5:H6"/>
    <mergeCell ref="I5:I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100"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104"/>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3" width="10.625" style="2" customWidth="1"/>
    <col min="14" max="16384" width="9" style="2"/>
  </cols>
  <sheetData>
    <row r="1" spans="1:13" ht="14.25">
      <c r="A1" s="17" t="s">
        <v>416</v>
      </c>
    </row>
    <row r="2" spans="1:13">
      <c r="L2" s="1"/>
      <c r="M2" s="1" t="s">
        <v>253</v>
      </c>
    </row>
    <row r="3" spans="1:13" ht="13.5" customHeight="1">
      <c r="A3" s="159" t="s">
        <v>67</v>
      </c>
      <c r="B3" s="160"/>
      <c r="C3" s="160"/>
      <c r="D3" s="160"/>
      <c r="E3" s="161"/>
      <c r="F3" s="121" t="s">
        <v>143</v>
      </c>
      <c r="G3" s="197" t="s">
        <v>29</v>
      </c>
      <c r="H3" s="194" t="s">
        <v>26</v>
      </c>
      <c r="I3" s="194"/>
      <c r="J3" s="201"/>
      <c r="K3" s="156" t="s">
        <v>27</v>
      </c>
      <c r="L3" s="156" t="s">
        <v>28</v>
      </c>
      <c r="M3" s="185" t="s">
        <v>292</v>
      </c>
    </row>
    <row r="4" spans="1:13" ht="13.5" customHeight="1">
      <c r="A4" s="162"/>
      <c r="B4" s="163"/>
      <c r="C4" s="163"/>
      <c r="D4" s="163"/>
      <c r="E4" s="164"/>
      <c r="F4" s="92"/>
      <c r="G4" s="180"/>
      <c r="H4" s="126" t="s">
        <v>293</v>
      </c>
      <c r="I4" s="68"/>
      <c r="J4" s="68"/>
      <c r="K4" s="177"/>
      <c r="L4" s="177"/>
      <c r="M4" s="186"/>
    </row>
    <row r="5" spans="1:13" ht="40.5" customHeight="1">
      <c r="A5" s="162"/>
      <c r="B5" s="163"/>
      <c r="C5" s="163"/>
      <c r="D5" s="163"/>
      <c r="E5" s="164"/>
      <c r="F5" s="92"/>
      <c r="G5" s="180"/>
      <c r="H5" s="200"/>
      <c r="I5" s="156" t="s">
        <v>294</v>
      </c>
      <c r="J5" s="156" t="s">
        <v>295</v>
      </c>
      <c r="K5" s="177"/>
      <c r="L5" s="177"/>
      <c r="M5" s="186"/>
    </row>
    <row r="6" spans="1:13" ht="36" customHeight="1">
      <c r="A6" s="165"/>
      <c r="B6" s="166"/>
      <c r="C6" s="166"/>
      <c r="D6" s="166"/>
      <c r="E6" s="167"/>
      <c r="F6" s="99"/>
      <c r="G6" s="181"/>
      <c r="H6" s="128"/>
      <c r="I6" s="178"/>
      <c r="J6" s="178"/>
      <c r="K6" s="178"/>
      <c r="L6" s="178"/>
      <c r="M6" s="187"/>
    </row>
    <row r="7" spans="1:13" ht="12" customHeight="1">
      <c r="A7" s="112" t="s">
        <v>68</v>
      </c>
      <c r="B7" s="113"/>
      <c r="C7" s="113"/>
      <c r="D7" s="113"/>
      <c r="E7" s="114"/>
      <c r="F7" s="16">
        <f>SUM(G7,K7,L7)</f>
        <v>618</v>
      </c>
      <c r="G7" s="16">
        <f t="shared" ref="G7:L7" si="0">SUM(G9,G11,G13,G15,G17)</f>
        <v>111</v>
      </c>
      <c r="H7" s="16">
        <f t="shared" si="0"/>
        <v>771</v>
      </c>
      <c r="I7" s="16">
        <f t="shared" si="0"/>
        <v>182</v>
      </c>
      <c r="J7" s="16">
        <f t="shared" si="0"/>
        <v>589</v>
      </c>
      <c r="K7" s="16">
        <f t="shared" si="0"/>
        <v>485</v>
      </c>
      <c r="L7" s="16">
        <f t="shared" si="0"/>
        <v>22</v>
      </c>
      <c r="M7" s="216">
        <v>1.1607425138882601</v>
      </c>
    </row>
    <row r="8" spans="1:13" ht="12" customHeight="1">
      <c r="A8" s="115"/>
      <c r="B8" s="116"/>
      <c r="C8" s="116"/>
      <c r="D8" s="116"/>
      <c r="E8" s="117"/>
      <c r="F8" s="36">
        <f>SUM(G8,K8,L8)</f>
        <v>1</v>
      </c>
      <c r="G8" s="37">
        <f>IF(G7=0,0,G7/$F7)</f>
        <v>0.1796116504854369</v>
      </c>
      <c r="H8" s="37">
        <f t="shared" ref="H8:H39" si="1">SUM(I8:J8)</f>
        <v>1</v>
      </c>
      <c r="I8" s="37">
        <f>IF(I7=0,0,I7/$H7)</f>
        <v>0.23605706874189364</v>
      </c>
      <c r="J8" s="37">
        <f>IF(J7=0,0,J7/$H7)</f>
        <v>0.76394293125810631</v>
      </c>
      <c r="K8" s="37">
        <f>IF(K7=0,0,K7/$F7)</f>
        <v>0.78478964401294493</v>
      </c>
      <c r="L8" s="37">
        <f>IF(L7=0,0,L7/$F7)</f>
        <v>3.5598705501618123E-2</v>
      </c>
      <c r="M8" s="217"/>
    </row>
    <row r="9" spans="1:13" ht="12" customHeight="1">
      <c r="A9" s="103" t="s">
        <v>55</v>
      </c>
      <c r="B9" s="168" t="s">
        <v>92</v>
      </c>
      <c r="C9" s="169"/>
      <c r="D9" s="169"/>
      <c r="E9" s="170"/>
      <c r="F9" s="16">
        <f>SUM(G9,K9,L9)</f>
        <v>109</v>
      </c>
      <c r="G9" s="16">
        <v>9</v>
      </c>
      <c r="H9" s="16">
        <f t="shared" si="1"/>
        <v>18</v>
      </c>
      <c r="I9" s="16">
        <v>2</v>
      </c>
      <c r="J9" s="16">
        <v>16</v>
      </c>
      <c r="K9" s="16">
        <v>93</v>
      </c>
      <c r="L9" s="16">
        <v>7</v>
      </c>
      <c r="M9" s="216">
        <v>1.2244897959183674</v>
      </c>
    </row>
    <row r="10" spans="1:13" ht="12" customHeight="1">
      <c r="A10" s="104"/>
      <c r="B10" s="171"/>
      <c r="C10" s="172"/>
      <c r="D10" s="172"/>
      <c r="E10" s="173"/>
      <c r="F10" s="36">
        <f>SUM(G10,K10,L10)</f>
        <v>1</v>
      </c>
      <c r="G10" s="37">
        <f>IF(G9=0,0,G9/$F9)</f>
        <v>8.2568807339449546E-2</v>
      </c>
      <c r="H10" s="37">
        <f t="shared" si="1"/>
        <v>1</v>
      </c>
      <c r="I10" s="37">
        <f>IF(I9=0,0,I9/$H9)</f>
        <v>0.1111111111111111</v>
      </c>
      <c r="J10" s="37">
        <f>IF(J9=0,0,J9/$H9)</f>
        <v>0.88888888888888884</v>
      </c>
      <c r="K10" s="37">
        <f>IF(K9=0,0,K9/$F9)</f>
        <v>0.85321100917431192</v>
      </c>
      <c r="L10" s="37">
        <f>IF(L9=0,0,L9/$F9)</f>
        <v>6.4220183486238536E-2</v>
      </c>
      <c r="M10" s="204"/>
    </row>
    <row r="11" spans="1:13" ht="12" customHeight="1">
      <c r="A11" s="104"/>
      <c r="B11" s="168" t="s">
        <v>93</v>
      </c>
      <c r="C11" s="169"/>
      <c r="D11" s="169"/>
      <c r="E11" s="170"/>
      <c r="F11" s="16">
        <f t="shared" ref="F11:F18" si="2">SUM(G11,K11,L11)</f>
        <v>102</v>
      </c>
      <c r="G11" s="16">
        <v>12</v>
      </c>
      <c r="H11" s="16">
        <f t="shared" si="1"/>
        <v>27</v>
      </c>
      <c r="I11" s="16">
        <v>7</v>
      </c>
      <c r="J11" s="16">
        <v>20</v>
      </c>
      <c r="K11" s="16">
        <v>86</v>
      </c>
      <c r="L11" s="16">
        <v>4</v>
      </c>
      <c r="M11" s="216">
        <v>0.76487252124645899</v>
      </c>
    </row>
    <row r="12" spans="1:13" ht="12" customHeight="1">
      <c r="A12" s="104"/>
      <c r="B12" s="171"/>
      <c r="C12" s="172"/>
      <c r="D12" s="172"/>
      <c r="E12" s="173"/>
      <c r="F12" s="36">
        <f t="shared" si="2"/>
        <v>1</v>
      </c>
      <c r="G12" s="37">
        <f>IF(G11=0,0,G11/$F11)</f>
        <v>0.11764705882352941</v>
      </c>
      <c r="H12" s="37">
        <f t="shared" si="1"/>
        <v>1</v>
      </c>
      <c r="I12" s="37">
        <f>IF(I11=0,0,I11/$H11)</f>
        <v>0.25925925925925924</v>
      </c>
      <c r="J12" s="37">
        <f>IF(J11=0,0,J11/$H11)</f>
        <v>0.7407407407407407</v>
      </c>
      <c r="K12" s="37">
        <f>IF(K11=0,0,K11/$F11)</f>
        <v>0.84313725490196079</v>
      </c>
      <c r="L12" s="37">
        <f>IF(L11=0,0,L11/$F11)</f>
        <v>3.9215686274509803E-2</v>
      </c>
      <c r="M12" s="204"/>
    </row>
    <row r="13" spans="1:13" ht="12" customHeight="1">
      <c r="A13" s="104"/>
      <c r="B13" s="168" t="s">
        <v>94</v>
      </c>
      <c r="C13" s="169"/>
      <c r="D13" s="169"/>
      <c r="E13" s="170"/>
      <c r="F13" s="16">
        <f t="shared" si="2"/>
        <v>167</v>
      </c>
      <c r="G13" s="16">
        <v>40</v>
      </c>
      <c r="H13" s="16">
        <f t="shared" si="1"/>
        <v>223</v>
      </c>
      <c r="I13" s="16">
        <v>56</v>
      </c>
      <c r="J13" s="16">
        <v>167</v>
      </c>
      <c r="K13" s="16">
        <v>127</v>
      </c>
      <c r="L13" s="16">
        <v>0</v>
      </c>
      <c r="M13" s="216">
        <v>1.1720803111531588</v>
      </c>
    </row>
    <row r="14" spans="1:13" ht="12" customHeight="1">
      <c r="A14" s="104"/>
      <c r="B14" s="171"/>
      <c r="C14" s="172"/>
      <c r="D14" s="172"/>
      <c r="E14" s="173"/>
      <c r="F14" s="36">
        <f t="shared" si="2"/>
        <v>1</v>
      </c>
      <c r="G14" s="37">
        <f>IF(G13=0,0,G13/$F13)</f>
        <v>0.23952095808383234</v>
      </c>
      <c r="H14" s="37">
        <f t="shared" si="1"/>
        <v>1</v>
      </c>
      <c r="I14" s="37">
        <f>IF(I13=0,0,I13/$H13)</f>
        <v>0.25112107623318386</v>
      </c>
      <c r="J14" s="37">
        <f>IF(J13=0,0,J13/$H13)</f>
        <v>0.7488789237668162</v>
      </c>
      <c r="K14" s="37">
        <f>IF(K13=0,0,K13/$F13)</f>
        <v>0.76047904191616766</v>
      </c>
      <c r="L14" s="37">
        <f>IF(L13=0,0,L13/$F13)</f>
        <v>0</v>
      </c>
      <c r="M14" s="204"/>
    </row>
    <row r="15" spans="1:13" ht="12" customHeight="1">
      <c r="A15" s="104"/>
      <c r="B15" s="168" t="s">
        <v>95</v>
      </c>
      <c r="C15" s="169"/>
      <c r="D15" s="169"/>
      <c r="E15" s="170"/>
      <c r="F15" s="16">
        <f t="shared" si="2"/>
        <v>72</v>
      </c>
      <c r="G15" s="16">
        <v>15</v>
      </c>
      <c r="H15" s="16">
        <f t="shared" si="1"/>
        <v>116</v>
      </c>
      <c r="I15" s="16">
        <v>16</v>
      </c>
      <c r="J15" s="16">
        <v>100</v>
      </c>
      <c r="K15" s="16">
        <v>55</v>
      </c>
      <c r="L15" s="16">
        <v>2</v>
      </c>
      <c r="M15" s="216">
        <v>1.044198397695562</v>
      </c>
    </row>
    <row r="16" spans="1:13" ht="12" customHeight="1">
      <c r="A16" s="104"/>
      <c r="B16" s="171"/>
      <c r="C16" s="172"/>
      <c r="D16" s="172"/>
      <c r="E16" s="173"/>
      <c r="F16" s="36">
        <f t="shared" si="2"/>
        <v>1</v>
      </c>
      <c r="G16" s="37">
        <f>IF(G15=0,0,G15/$F15)</f>
        <v>0.20833333333333334</v>
      </c>
      <c r="H16" s="37">
        <f t="shared" si="1"/>
        <v>1</v>
      </c>
      <c r="I16" s="37">
        <f>IF(I15=0,0,I15/$H15)</f>
        <v>0.13793103448275862</v>
      </c>
      <c r="J16" s="37">
        <f>IF(J15=0,0,J15/$H15)</f>
        <v>0.86206896551724133</v>
      </c>
      <c r="K16" s="37">
        <f>IF(K15=0,0,K15/$F15)</f>
        <v>0.76388888888888884</v>
      </c>
      <c r="L16" s="37">
        <f>IF(L15=0,0,L15/$F15)</f>
        <v>2.7777777777777776E-2</v>
      </c>
      <c r="M16" s="204"/>
    </row>
    <row r="17" spans="1:13" ht="12" customHeight="1">
      <c r="A17" s="104"/>
      <c r="B17" s="168" t="s">
        <v>96</v>
      </c>
      <c r="C17" s="169"/>
      <c r="D17" s="169"/>
      <c r="E17" s="170"/>
      <c r="F17" s="16">
        <f t="shared" si="2"/>
        <v>168</v>
      </c>
      <c r="G17" s="16">
        <v>35</v>
      </c>
      <c r="H17" s="16">
        <f t="shared" si="1"/>
        <v>387</v>
      </c>
      <c r="I17" s="16">
        <v>101</v>
      </c>
      <c r="J17" s="16">
        <v>286</v>
      </c>
      <c r="K17" s="16">
        <v>124</v>
      </c>
      <c r="L17" s="16">
        <v>9</v>
      </c>
      <c r="M17" s="216">
        <v>1.236895934543595</v>
      </c>
    </row>
    <row r="18" spans="1:13" ht="12" customHeight="1">
      <c r="A18" s="105"/>
      <c r="B18" s="171"/>
      <c r="C18" s="172"/>
      <c r="D18" s="172"/>
      <c r="E18" s="173"/>
      <c r="F18" s="36">
        <f t="shared" si="2"/>
        <v>1</v>
      </c>
      <c r="G18" s="37">
        <f>IF(G17=0,0,G17/$F17)</f>
        <v>0.20833333333333334</v>
      </c>
      <c r="H18" s="37">
        <f t="shared" si="1"/>
        <v>1</v>
      </c>
      <c r="I18" s="37">
        <f>IF(I17=0,0,I17/$H17)</f>
        <v>0.26098191214470284</v>
      </c>
      <c r="J18" s="37">
        <f>IF(J17=0,0,J17/$H17)</f>
        <v>0.73901808785529721</v>
      </c>
      <c r="K18" s="37">
        <f>IF(K17=0,0,K17/$F17)</f>
        <v>0.73809523809523814</v>
      </c>
      <c r="L18" s="37">
        <f>IF(L17=0,0,L17/$F17)</f>
        <v>5.3571428571428568E-2</v>
      </c>
      <c r="M18" s="204"/>
    </row>
    <row r="19" spans="1:13" ht="12" customHeight="1">
      <c r="A19" s="100" t="s">
        <v>61</v>
      </c>
      <c r="B19" s="100" t="s">
        <v>62</v>
      </c>
      <c r="C19" s="8"/>
      <c r="D19" s="174" t="s">
        <v>56</v>
      </c>
      <c r="E19" s="9"/>
      <c r="F19" s="16">
        <f>SUM(G19,K19,L19)</f>
        <v>156</v>
      </c>
      <c r="G19" s="16">
        <f>SUM(G21,G23,G25,G27,G29,G31,G33,G35,G37,G39,G41,G43,G45,G47,G49,G51,G53,G55,G57,G59,G61,G63,G65,G67)</f>
        <v>35</v>
      </c>
      <c r="H19" s="16">
        <f t="shared" si="1"/>
        <v>244</v>
      </c>
      <c r="I19" s="16">
        <f>SUM(I21,I23,I25,I27,I29,I31,I33,I35,I37,I39,I41,I43,I45,I47,I49,I51,I53,I55,I57,I59,I61,I63,I65,I67)</f>
        <v>76</v>
      </c>
      <c r="J19" s="16">
        <f>SUM(J21,J23,J25,J27,J29,J31,J33,J35,J37,J39,J41,J43,J45,J47,J49,J51,J53,J55,J57,J59,J61,J63,J65,J67)</f>
        <v>168</v>
      </c>
      <c r="K19" s="16">
        <f>SUM(K21,K23,K25,K27,K29,K31,K33,K35,K37,K39,K41,K43,K45,K47,K49,K51,K53,K55,K57,K59,K61,K63,K65,K67)</f>
        <v>119</v>
      </c>
      <c r="L19" s="16">
        <f>SUM(L21,L23,L25,L27,L29,L31,L33,L35,L37,L39,L41,L43,L45,L47,L49,L51,L53,L55,L57,L59,L61,L63,L65,L67)</f>
        <v>2</v>
      </c>
      <c r="M19" s="216">
        <v>0.83194108220532581</v>
      </c>
    </row>
    <row r="20" spans="1:13" ht="12" customHeight="1">
      <c r="A20" s="101"/>
      <c r="B20" s="101"/>
      <c r="C20" s="6"/>
      <c r="D20" s="175"/>
      <c r="E20" s="7"/>
      <c r="F20" s="36">
        <f>SUM(G20,K20,L20)</f>
        <v>0.99999999999999989</v>
      </c>
      <c r="G20" s="37">
        <f>IF(G19=0,0,G19/$F19)</f>
        <v>0.22435897435897437</v>
      </c>
      <c r="H20" s="37">
        <f t="shared" si="1"/>
        <v>1</v>
      </c>
      <c r="I20" s="37">
        <f>IF(I19=0,0,I19/$H19)</f>
        <v>0.31147540983606559</v>
      </c>
      <c r="J20" s="37">
        <f>IF(J19=0,0,J19/$H19)</f>
        <v>0.68852459016393441</v>
      </c>
      <c r="K20" s="37">
        <f>IF(K19=0,0,K19/$F19)</f>
        <v>0.76282051282051277</v>
      </c>
      <c r="L20" s="37">
        <f>IF(L19=0,0,L19/$F19)</f>
        <v>1.282051282051282E-2</v>
      </c>
      <c r="M20" s="204"/>
    </row>
    <row r="21" spans="1:13" ht="12" customHeight="1">
      <c r="A21" s="101"/>
      <c r="B21" s="101"/>
      <c r="C21" s="8"/>
      <c r="D21" s="174" t="s">
        <v>392</v>
      </c>
      <c r="E21" s="9"/>
      <c r="F21" s="16">
        <f t="shared" ref="F21:F68" si="3">SUM(G21,K21,L21)</f>
        <v>16</v>
      </c>
      <c r="G21" s="16">
        <v>3</v>
      </c>
      <c r="H21" s="16">
        <f t="shared" si="1"/>
        <v>43</v>
      </c>
      <c r="I21" s="16">
        <v>2</v>
      </c>
      <c r="J21" s="16">
        <v>41</v>
      </c>
      <c r="K21" s="16">
        <v>13</v>
      </c>
      <c r="L21" s="16">
        <v>0</v>
      </c>
      <c r="M21" s="216">
        <v>1.7352703793381761</v>
      </c>
    </row>
    <row r="22" spans="1:13" ht="12" customHeight="1">
      <c r="A22" s="101"/>
      <c r="B22" s="101"/>
      <c r="C22" s="6"/>
      <c r="D22" s="175"/>
      <c r="E22" s="7"/>
      <c r="F22" s="36">
        <f t="shared" si="3"/>
        <v>1</v>
      </c>
      <c r="G22" s="37">
        <f>IF(G21=0,0,G21/$F21)</f>
        <v>0.1875</v>
      </c>
      <c r="H22" s="37">
        <f t="shared" si="1"/>
        <v>1</v>
      </c>
      <c r="I22" s="37">
        <f>IF(I21=0,0,I21/$H21)</f>
        <v>4.6511627906976744E-2</v>
      </c>
      <c r="J22" s="37">
        <f>IF(J21=0,0,J21/$H21)</f>
        <v>0.95348837209302328</v>
      </c>
      <c r="K22" s="37">
        <f>IF(K21=0,0,K21/$F21)</f>
        <v>0.8125</v>
      </c>
      <c r="L22" s="37">
        <f>IF(L21=0,0,L21/$F21)</f>
        <v>0</v>
      </c>
      <c r="M22" s="204"/>
    </row>
    <row r="23" spans="1:13" ht="12" customHeight="1">
      <c r="A23" s="101"/>
      <c r="B23" s="101"/>
      <c r="C23" s="8"/>
      <c r="D23" s="174" t="s">
        <v>393</v>
      </c>
      <c r="E23" s="9"/>
      <c r="F23" s="16">
        <f t="shared" si="3"/>
        <v>3</v>
      </c>
      <c r="G23" s="16">
        <v>0</v>
      </c>
      <c r="H23" s="16">
        <f t="shared" si="1"/>
        <v>0</v>
      </c>
      <c r="I23" s="16">
        <v>0</v>
      </c>
      <c r="J23" s="16">
        <v>0</v>
      </c>
      <c r="K23" s="16">
        <v>3</v>
      </c>
      <c r="L23" s="16">
        <v>0</v>
      </c>
      <c r="M23" s="216">
        <v>0</v>
      </c>
    </row>
    <row r="24" spans="1:13" ht="12" customHeight="1">
      <c r="A24" s="101"/>
      <c r="B24" s="101"/>
      <c r="C24" s="6"/>
      <c r="D24" s="175"/>
      <c r="E24" s="7"/>
      <c r="F24" s="36">
        <f t="shared" si="3"/>
        <v>1</v>
      </c>
      <c r="G24" s="37">
        <f>IF(G23=0,0,G23/$F23)</f>
        <v>0</v>
      </c>
      <c r="H24" s="37">
        <f t="shared" si="1"/>
        <v>0</v>
      </c>
      <c r="I24" s="37">
        <f>IF(I23=0,0,I23/$H23)</f>
        <v>0</v>
      </c>
      <c r="J24" s="37">
        <f>IF(J23=0,0,J23/$H23)</f>
        <v>0</v>
      </c>
      <c r="K24" s="37">
        <f>IF(K23=0,0,K23/$F23)</f>
        <v>1</v>
      </c>
      <c r="L24" s="37">
        <f>IF(L23=0,0,L23/$F23)</f>
        <v>0</v>
      </c>
      <c r="M24" s="204"/>
    </row>
    <row r="25" spans="1:13" ht="12" customHeight="1">
      <c r="A25" s="101"/>
      <c r="B25" s="101"/>
      <c r="C25" s="8"/>
      <c r="D25" s="174" t="s">
        <v>394</v>
      </c>
      <c r="E25" s="9"/>
      <c r="F25" s="16">
        <f t="shared" si="3"/>
        <v>7</v>
      </c>
      <c r="G25" s="16">
        <v>2</v>
      </c>
      <c r="H25" s="16">
        <f t="shared" si="1"/>
        <v>11</v>
      </c>
      <c r="I25" s="16">
        <v>0</v>
      </c>
      <c r="J25" s="16">
        <v>11</v>
      </c>
      <c r="K25" s="16">
        <v>5</v>
      </c>
      <c r="L25" s="16">
        <v>0</v>
      </c>
      <c r="M25" s="216">
        <v>1.4102564102564104</v>
      </c>
    </row>
    <row r="26" spans="1:13" ht="12" customHeight="1">
      <c r="A26" s="101"/>
      <c r="B26" s="101"/>
      <c r="C26" s="6"/>
      <c r="D26" s="175"/>
      <c r="E26" s="7"/>
      <c r="F26" s="36">
        <f t="shared" si="3"/>
        <v>1</v>
      </c>
      <c r="G26" s="37">
        <f>IF(G25=0,0,G25/$F25)</f>
        <v>0.2857142857142857</v>
      </c>
      <c r="H26" s="37">
        <f t="shared" si="1"/>
        <v>1</v>
      </c>
      <c r="I26" s="37">
        <f>IF(I25=0,0,I25/$H25)</f>
        <v>0</v>
      </c>
      <c r="J26" s="37">
        <f>IF(J25=0,0,J25/$H25)</f>
        <v>1</v>
      </c>
      <c r="K26" s="37">
        <f>IF(K25=0,0,K25/$F25)</f>
        <v>0.7142857142857143</v>
      </c>
      <c r="L26" s="37">
        <f>IF(L25=0,0,L25/$F25)</f>
        <v>0</v>
      </c>
      <c r="M26" s="204"/>
    </row>
    <row r="27" spans="1:13" ht="12" customHeight="1">
      <c r="A27" s="101"/>
      <c r="B27" s="101"/>
      <c r="C27" s="8"/>
      <c r="D27" s="174" t="s">
        <v>395</v>
      </c>
      <c r="E27" s="9"/>
      <c r="F27" s="16">
        <f t="shared" si="3"/>
        <v>0</v>
      </c>
      <c r="G27" s="16">
        <v>0</v>
      </c>
      <c r="H27" s="16">
        <f t="shared" si="1"/>
        <v>0</v>
      </c>
      <c r="I27" s="16">
        <v>0</v>
      </c>
      <c r="J27" s="16">
        <v>0</v>
      </c>
      <c r="K27" s="16">
        <v>0</v>
      </c>
      <c r="L27" s="16">
        <v>0</v>
      </c>
      <c r="M27" s="216">
        <v>0</v>
      </c>
    </row>
    <row r="28" spans="1:13" ht="12" customHeight="1">
      <c r="A28" s="101"/>
      <c r="B28" s="101"/>
      <c r="C28" s="6"/>
      <c r="D28" s="175"/>
      <c r="E28" s="7"/>
      <c r="F28" s="36">
        <f t="shared" si="3"/>
        <v>0</v>
      </c>
      <c r="G28" s="37">
        <f>IF(G27=0,0,G27/$F27)</f>
        <v>0</v>
      </c>
      <c r="H28" s="37">
        <f t="shared" si="1"/>
        <v>0</v>
      </c>
      <c r="I28" s="37">
        <f>IF(I27=0,0,I27/$H27)</f>
        <v>0</v>
      </c>
      <c r="J28" s="37">
        <f>IF(J27=0,0,J27/$H27)</f>
        <v>0</v>
      </c>
      <c r="K28" s="37">
        <f>IF(K27=0,0,K27/$F27)</f>
        <v>0</v>
      </c>
      <c r="L28" s="37">
        <f>IF(L27=0,0,L27/$F27)</f>
        <v>0</v>
      </c>
      <c r="M28" s="204"/>
    </row>
    <row r="29" spans="1:13" ht="12" customHeight="1">
      <c r="A29" s="101"/>
      <c r="B29" s="101"/>
      <c r="C29" s="8"/>
      <c r="D29" s="174" t="s">
        <v>396</v>
      </c>
      <c r="E29" s="9"/>
      <c r="F29" s="16">
        <f t="shared" si="3"/>
        <v>5</v>
      </c>
      <c r="G29" s="16">
        <v>2</v>
      </c>
      <c r="H29" s="16">
        <f t="shared" si="1"/>
        <v>5</v>
      </c>
      <c r="I29" s="16">
        <v>2</v>
      </c>
      <c r="J29" s="16">
        <v>3</v>
      </c>
      <c r="K29" s="16">
        <v>3</v>
      </c>
      <c r="L29" s="16">
        <v>0</v>
      </c>
      <c r="M29" s="216">
        <v>0.75301204819277112</v>
      </c>
    </row>
    <row r="30" spans="1:13" ht="12" customHeight="1">
      <c r="A30" s="101"/>
      <c r="B30" s="101"/>
      <c r="C30" s="6"/>
      <c r="D30" s="175"/>
      <c r="E30" s="7"/>
      <c r="F30" s="36">
        <f t="shared" si="3"/>
        <v>1</v>
      </c>
      <c r="G30" s="37">
        <f>IF(G29=0,0,G29/$F29)</f>
        <v>0.4</v>
      </c>
      <c r="H30" s="37">
        <f t="shared" si="1"/>
        <v>1</v>
      </c>
      <c r="I30" s="37">
        <f>IF(I29=0,0,I29/$H29)</f>
        <v>0.4</v>
      </c>
      <c r="J30" s="37">
        <f>IF(J29=0,0,J29/$H29)</f>
        <v>0.6</v>
      </c>
      <c r="K30" s="37">
        <f>IF(K29=0,0,K29/$F29)</f>
        <v>0.6</v>
      </c>
      <c r="L30" s="37">
        <f>IF(L29=0,0,L29/$F29)</f>
        <v>0</v>
      </c>
      <c r="M30" s="204"/>
    </row>
    <row r="31" spans="1:13" ht="12" customHeight="1">
      <c r="A31" s="101"/>
      <c r="B31" s="101"/>
      <c r="C31" s="8"/>
      <c r="D31" s="174" t="s">
        <v>397</v>
      </c>
      <c r="E31" s="9"/>
      <c r="F31" s="16">
        <f t="shared" si="3"/>
        <v>0</v>
      </c>
      <c r="G31" s="16">
        <v>0</v>
      </c>
      <c r="H31" s="16">
        <f t="shared" si="1"/>
        <v>0</v>
      </c>
      <c r="I31" s="16">
        <v>0</v>
      </c>
      <c r="J31" s="16">
        <v>0</v>
      </c>
      <c r="K31" s="16">
        <v>0</v>
      </c>
      <c r="L31" s="16">
        <v>0</v>
      </c>
      <c r="M31" s="216">
        <v>0</v>
      </c>
    </row>
    <row r="32" spans="1:13" ht="12" customHeight="1">
      <c r="A32" s="101"/>
      <c r="B32" s="101"/>
      <c r="C32" s="6"/>
      <c r="D32" s="175"/>
      <c r="E32" s="7"/>
      <c r="F32" s="36">
        <f t="shared" si="3"/>
        <v>0</v>
      </c>
      <c r="G32" s="37">
        <f>IF(G31=0,0,G31/$F31)</f>
        <v>0</v>
      </c>
      <c r="H32" s="37">
        <f t="shared" si="1"/>
        <v>0</v>
      </c>
      <c r="I32" s="37">
        <f>IF(I31=0,0,I31/$H31)</f>
        <v>0</v>
      </c>
      <c r="J32" s="37">
        <f>IF(J31=0,0,J31/$H31)</f>
        <v>0</v>
      </c>
      <c r="K32" s="37">
        <f>IF(K31=0,0,K31/$F31)</f>
        <v>0</v>
      </c>
      <c r="L32" s="37">
        <f>IF(L31=0,0,L31/$F31)</f>
        <v>0</v>
      </c>
      <c r="M32" s="204"/>
    </row>
    <row r="33" spans="1:13" ht="12" customHeight="1">
      <c r="A33" s="101"/>
      <c r="B33" s="101"/>
      <c r="C33" s="8"/>
      <c r="D33" s="174" t="s">
        <v>398</v>
      </c>
      <c r="E33" s="9"/>
      <c r="F33" s="16">
        <f t="shared" si="3"/>
        <v>5</v>
      </c>
      <c r="G33" s="16">
        <v>2</v>
      </c>
      <c r="H33" s="16">
        <f t="shared" si="1"/>
        <v>11</v>
      </c>
      <c r="I33" s="16">
        <v>0</v>
      </c>
      <c r="J33" s="16">
        <v>11</v>
      </c>
      <c r="K33" s="16">
        <v>3</v>
      </c>
      <c r="L33" s="16">
        <v>0</v>
      </c>
      <c r="M33" s="216">
        <v>1.9963702359346642</v>
      </c>
    </row>
    <row r="34" spans="1:13" ht="12" customHeight="1">
      <c r="A34" s="101"/>
      <c r="B34" s="101"/>
      <c r="C34" s="6"/>
      <c r="D34" s="175"/>
      <c r="E34" s="7"/>
      <c r="F34" s="36">
        <f t="shared" si="3"/>
        <v>1</v>
      </c>
      <c r="G34" s="37">
        <f>IF(G33=0,0,G33/$F33)</f>
        <v>0.4</v>
      </c>
      <c r="H34" s="37">
        <f t="shared" si="1"/>
        <v>1</v>
      </c>
      <c r="I34" s="37">
        <f>IF(I33=0,0,I33/$H33)</f>
        <v>0</v>
      </c>
      <c r="J34" s="37">
        <f>IF(J33=0,0,J33/$H33)</f>
        <v>1</v>
      </c>
      <c r="K34" s="37">
        <f>IF(K33=0,0,K33/$F33)</f>
        <v>0.6</v>
      </c>
      <c r="L34" s="37">
        <f>IF(L33=0,0,L33/$F33)</f>
        <v>0</v>
      </c>
      <c r="M34" s="204"/>
    </row>
    <row r="35" spans="1:13" ht="12" customHeight="1">
      <c r="A35" s="101"/>
      <c r="B35" s="101"/>
      <c r="C35" s="8"/>
      <c r="D35" s="174" t="s">
        <v>399</v>
      </c>
      <c r="E35" s="9"/>
      <c r="F35" s="16">
        <f t="shared" si="3"/>
        <v>9</v>
      </c>
      <c r="G35" s="16">
        <v>2</v>
      </c>
      <c r="H35" s="16">
        <f t="shared" si="1"/>
        <v>5</v>
      </c>
      <c r="I35" s="16">
        <v>1</v>
      </c>
      <c r="J35" s="16">
        <v>4</v>
      </c>
      <c r="K35" s="16">
        <v>7</v>
      </c>
      <c r="L35" s="16">
        <v>0</v>
      </c>
      <c r="M35" s="216">
        <v>0.20781379883624274</v>
      </c>
    </row>
    <row r="36" spans="1:13" ht="12" customHeight="1">
      <c r="A36" s="101"/>
      <c r="B36" s="101"/>
      <c r="C36" s="6"/>
      <c r="D36" s="175"/>
      <c r="E36" s="7"/>
      <c r="F36" s="36">
        <f t="shared" si="3"/>
        <v>1</v>
      </c>
      <c r="G36" s="37">
        <f>IF(G35=0,0,G35/$F35)</f>
        <v>0.22222222222222221</v>
      </c>
      <c r="H36" s="37">
        <f t="shared" si="1"/>
        <v>1</v>
      </c>
      <c r="I36" s="37">
        <f>IF(I35=0,0,I35/$H35)</f>
        <v>0.2</v>
      </c>
      <c r="J36" s="37">
        <f>IF(J35=0,0,J35/$H35)</f>
        <v>0.8</v>
      </c>
      <c r="K36" s="37">
        <f>IF(K35=0,0,K35/$F35)</f>
        <v>0.77777777777777779</v>
      </c>
      <c r="L36" s="37">
        <f>IF(L35=0,0,L35/$F35)</f>
        <v>0</v>
      </c>
      <c r="M36" s="204"/>
    </row>
    <row r="37" spans="1:13" ht="12" customHeight="1">
      <c r="A37" s="101"/>
      <c r="B37" s="101"/>
      <c r="C37" s="8"/>
      <c r="D37" s="174" t="s">
        <v>378</v>
      </c>
      <c r="E37" s="9"/>
      <c r="F37" s="16">
        <f t="shared" si="3"/>
        <v>0</v>
      </c>
      <c r="G37" s="16">
        <v>0</v>
      </c>
      <c r="H37" s="16">
        <f t="shared" si="1"/>
        <v>0</v>
      </c>
      <c r="I37" s="16">
        <v>0</v>
      </c>
      <c r="J37" s="16">
        <v>0</v>
      </c>
      <c r="K37" s="16">
        <v>0</v>
      </c>
      <c r="L37" s="16">
        <v>0</v>
      </c>
      <c r="M37" s="216">
        <v>0</v>
      </c>
    </row>
    <row r="38" spans="1:13" ht="12" customHeight="1">
      <c r="A38" s="101"/>
      <c r="B38" s="101"/>
      <c r="C38" s="6"/>
      <c r="D38" s="175"/>
      <c r="E38" s="7"/>
      <c r="F38" s="36">
        <f t="shared" si="3"/>
        <v>0</v>
      </c>
      <c r="G38" s="37">
        <f>IF(G37=0,0,G37/$F37)</f>
        <v>0</v>
      </c>
      <c r="H38" s="37">
        <f t="shared" si="1"/>
        <v>0</v>
      </c>
      <c r="I38" s="37">
        <f>IF(I37=0,0,I37/$H37)</f>
        <v>0</v>
      </c>
      <c r="J38" s="37">
        <f>IF(J37=0,0,J37/$H37)</f>
        <v>0</v>
      </c>
      <c r="K38" s="37">
        <f>IF(K37=0,0,K37/$F37)</f>
        <v>0</v>
      </c>
      <c r="L38" s="37">
        <f>IF(L37=0,0,L37/$F37)</f>
        <v>0</v>
      </c>
      <c r="M38" s="204"/>
    </row>
    <row r="39" spans="1:13" ht="12" customHeight="1">
      <c r="A39" s="101"/>
      <c r="B39" s="101"/>
      <c r="C39" s="8"/>
      <c r="D39" s="174" t="s">
        <v>379</v>
      </c>
      <c r="E39" s="9"/>
      <c r="F39" s="16">
        <f t="shared" si="3"/>
        <v>6</v>
      </c>
      <c r="G39" s="16">
        <v>2</v>
      </c>
      <c r="H39" s="16">
        <f t="shared" si="1"/>
        <v>12</v>
      </c>
      <c r="I39" s="16">
        <v>1</v>
      </c>
      <c r="J39" s="16">
        <v>11</v>
      </c>
      <c r="K39" s="16">
        <v>4</v>
      </c>
      <c r="L39" s="16">
        <v>0</v>
      </c>
      <c r="M39" s="216">
        <v>0.89887640449438211</v>
      </c>
    </row>
    <row r="40" spans="1:13" ht="12" customHeight="1">
      <c r="A40" s="101"/>
      <c r="B40" s="101"/>
      <c r="C40" s="6"/>
      <c r="D40" s="175"/>
      <c r="E40" s="7"/>
      <c r="F40" s="36">
        <f t="shared" si="3"/>
        <v>1</v>
      </c>
      <c r="G40" s="37">
        <f>IF(G39=0,0,G39/$F39)</f>
        <v>0.33333333333333331</v>
      </c>
      <c r="H40" s="37">
        <f t="shared" ref="H40:H71" si="4">SUM(I40:J40)</f>
        <v>1</v>
      </c>
      <c r="I40" s="37">
        <f>IF(I39=0,0,I39/$H39)</f>
        <v>8.3333333333333329E-2</v>
      </c>
      <c r="J40" s="37">
        <f>IF(J39=0,0,J39/$H39)</f>
        <v>0.91666666666666663</v>
      </c>
      <c r="K40" s="37">
        <f>IF(K39=0,0,K39/$F39)</f>
        <v>0.66666666666666663</v>
      </c>
      <c r="L40" s="37">
        <f>IF(L39=0,0,L39/$F39)</f>
        <v>0</v>
      </c>
      <c r="M40" s="204"/>
    </row>
    <row r="41" spans="1:13" ht="12" customHeight="1">
      <c r="A41" s="101"/>
      <c r="B41" s="101"/>
      <c r="C41" s="8"/>
      <c r="D41" s="174" t="s">
        <v>380</v>
      </c>
      <c r="E41" s="9"/>
      <c r="F41" s="16">
        <f t="shared" si="3"/>
        <v>0</v>
      </c>
      <c r="G41" s="16">
        <v>0</v>
      </c>
      <c r="H41" s="16">
        <f t="shared" si="4"/>
        <v>0</v>
      </c>
      <c r="I41" s="16">
        <v>0</v>
      </c>
      <c r="J41" s="16">
        <v>0</v>
      </c>
      <c r="K41" s="16">
        <v>0</v>
      </c>
      <c r="L41" s="16">
        <v>0</v>
      </c>
      <c r="M41" s="216">
        <v>0</v>
      </c>
    </row>
    <row r="42" spans="1:13" ht="12" customHeight="1">
      <c r="A42" s="101"/>
      <c r="B42" s="101"/>
      <c r="C42" s="6"/>
      <c r="D42" s="175"/>
      <c r="E42" s="7"/>
      <c r="F42" s="36">
        <f t="shared" si="3"/>
        <v>0</v>
      </c>
      <c r="G42" s="37">
        <f>IF(G41=0,0,G41/$F41)</f>
        <v>0</v>
      </c>
      <c r="H42" s="37">
        <f t="shared" si="4"/>
        <v>0</v>
      </c>
      <c r="I42" s="37">
        <f>IF(I41=0,0,I41/$H41)</f>
        <v>0</v>
      </c>
      <c r="J42" s="37">
        <f>IF(J41=0,0,J41/$H41)</f>
        <v>0</v>
      </c>
      <c r="K42" s="37">
        <f>IF(K41=0,0,K41/$F41)</f>
        <v>0</v>
      </c>
      <c r="L42" s="37">
        <f>IF(L41=0,0,L41/$F41)</f>
        <v>0</v>
      </c>
      <c r="M42" s="204"/>
    </row>
    <row r="43" spans="1:13" ht="12" customHeight="1">
      <c r="A43" s="101"/>
      <c r="B43" s="101"/>
      <c r="C43" s="8"/>
      <c r="D43" s="176" t="s">
        <v>89</v>
      </c>
      <c r="E43" s="9"/>
      <c r="F43" s="16">
        <f t="shared" si="3"/>
        <v>3</v>
      </c>
      <c r="G43" s="16">
        <v>0</v>
      </c>
      <c r="H43" s="16">
        <f t="shared" si="4"/>
        <v>0</v>
      </c>
      <c r="I43" s="16">
        <v>0</v>
      </c>
      <c r="J43" s="16">
        <v>0</v>
      </c>
      <c r="K43" s="16">
        <v>3</v>
      </c>
      <c r="L43" s="16">
        <v>0</v>
      </c>
      <c r="M43" s="216">
        <v>0</v>
      </c>
    </row>
    <row r="44" spans="1:13" ht="12" customHeight="1">
      <c r="A44" s="101"/>
      <c r="B44" s="101"/>
      <c r="C44" s="6"/>
      <c r="D44" s="175"/>
      <c r="E44" s="7"/>
      <c r="F44" s="36">
        <f t="shared" si="3"/>
        <v>1</v>
      </c>
      <c r="G44" s="37">
        <f>IF(G43=0,0,G43/$F43)</f>
        <v>0</v>
      </c>
      <c r="H44" s="37">
        <f t="shared" si="4"/>
        <v>0</v>
      </c>
      <c r="I44" s="37">
        <f>IF(I43=0,0,I43/$H43)</f>
        <v>0</v>
      </c>
      <c r="J44" s="37">
        <f>IF(J43=0,0,J43/$H43)</f>
        <v>0</v>
      </c>
      <c r="K44" s="37">
        <f>IF(K43=0,0,K43/$F43)</f>
        <v>1</v>
      </c>
      <c r="L44" s="37">
        <f>IF(L43=0,0,L43/$F43)</f>
        <v>0</v>
      </c>
      <c r="M44" s="204"/>
    </row>
    <row r="45" spans="1:13" ht="12" customHeight="1">
      <c r="A45" s="101"/>
      <c r="B45" s="101"/>
      <c r="C45" s="8"/>
      <c r="D45" s="174" t="s">
        <v>381</v>
      </c>
      <c r="E45" s="9"/>
      <c r="F45" s="16">
        <f t="shared" si="3"/>
        <v>5</v>
      </c>
      <c r="G45" s="16">
        <v>3</v>
      </c>
      <c r="H45" s="16">
        <f t="shared" si="4"/>
        <v>6</v>
      </c>
      <c r="I45" s="16">
        <v>1</v>
      </c>
      <c r="J45" s="16">
        <v>5</v>
      </c>
      <c r="K45" s="16">
        <v>2</v>
      </c>
      <c r="L45" s="16">
        <v>0</v>
      </c>
      <c r="M45" s="216">
        <v>0.949367088607595</v>
      </c>
    </row>
    <row r="46" spans="1:13" ht="12" customHeight="1">
      <c r="A46" s="101"/>
      <c r="B46" s="101"/>
      <c r="C46" s="6"/>
      <c r="D46" s="175"/>
      <c r="E46" s="7"/>
      <c r="F46" s="36">
        <f t="shared" si="3"/>
        <v>1</v>
      </c>
      <c r="G46" s="37">
        <f>IF(G45=0,0,G45/$F45)</f>
        <v>0.6</v>
      </c>
      <c r="H46" s="37">
        <f t="shared" si="4"/>
        <v>1</v>
      </c>
      <c r="I46" s="37">
        <f>IF(I45=0,0,I45/$H45)</f>
        <v>0.16666666666666666</v>
      </c>
      <c r="J46" s="37">
        <f>IF(J45=0,0,J45/$H45)</f>
        <v>0.83333333333333337</v>
      </c>
      <c r="K46" s="37">
        <f>IF(K45=0,0,K45/$F45)</f>
        <v>0.4</v>
      </c>
      <c r="L46" s="37">
        <f>IF(L45=0,0,L45/$F45)</f>
        <v>0</v>
      </c>
      <c r="M46" s="204"/>
    </row>
    <row r="47" spans="1:13" ht="12" customHeight="1">
      <c r="A47" s="101"/>
      <c r="B47" s="101"/>
      <c r="C47" s="8"/>
      <c r="D47" s="176" t="s">
        <v>382</v>
      </c>
      <c r="E47" s="9"/>
      <c r="F47" s="16">
        <f t="shared" si="3"/>
        <v>1</v>
      </c>
      <c r="G47" s="16">
        <v>0</v>
      </c>
      <c r="H47" s="16">
        <f t="shared" si="4"/>
        <v>0</v>
      </c>
      <c r="I47" s="16">
        <v>0</v>
      </c>
      <c r="J47" s="16">
        <v>0</v>
      </c>
      <c r="K47" s="16">
        <v>1</v>
      </c>
      <c r="L47" s="16">
        <v>0</v>
      </c>
      <c r="M47" s="216">
        <v>0</v>
      </c>
    </row>
    <row r="48" spans="1:13" ht="12" customHeight="1">
      <c r="A48" s="101"/>
      <c r="B48" s="101"/>
      <c r="C48" s="6"/>
      <c r="D48" s="175"/>
      <c r="E48" s="7"/>
      <c r="F48" s="36">
        <f t="shared" si="3"/>
        <v>1</v>
      </c>
      <c r="G48" s="37">
        <f>IF(G47=0,0,G47/$F47)</f>
        <v>0</v>
      </c>
      <c r="H48" s="37">
        <f t="shared" si="4"/>
        <v>0</v>
      </c>
      <c r="I48" s="37">
        <f>IF(I47=0,0,I47/$H47)</f>
        <v>0</v>
      </c>
      <c r="J48" s="37">
        <f>IF(J47=0,0,J47/$H47)</f>
        <v>0</v>
      </c>
      <c r="K48" s="37">
        <f>IF(K47=0,0,K47/$F47)</f>
        <v>1</v>
      </c>
      <c r="L48" s="37">
        <f>IF(L47=0,0,L47/$F47)</f>
        <v>0</v>
      </c>
      <c r="M48" s="204"/>
    </row>
    <row r="49" spans="1:13" ht="12" customHeight="1">
      <c r="A49" s="101"/>
      <c r="B49" s="101"/>
      <c r="C49" s="8"/>
      <c r="D49" s="174" t="s">
        <v>383</v>
      </c>
      <c r="E49" s="9"/>
      <c r="F49" s="16">
        <f t="shared" si="3"/>
        <v>2</v>
      </c>
      <c r="G49" s="16">
        <v>1</v>
      </c>
      <c r="H49" s="16">
        <f t="shared" si="4"/>
        <v>3</v>
      </c>
      <c r="I49" s="16">
        <v>0</v>
      </c>
      <c r="J49" s="16">
        <v>3</v>
      </c>
      <c r="K49" s="16">
        <v>1</v>
      </c>
      <c r="L49" s="16">
        <v>0</v>
      </c>
      <c r="M49" s="216">
        <v>1.6759776536312849</v>
      </c>
    </row>
    <row r="50" spans="1:13" ht="12" customHeight="1">
      <c r="A50" s="101"/>
      <c r="B50" s="101"/>
      <c r="C50" s="6"/>
      <c r="D50" s="175"/>
      <c r="E50" s="7"/>
      <c r="F50" s="36">
        <f t="shared" si="3"/>
        <v>1</v>
      </c>
      <c r="G50" s="37">
        <f>IF(G49=0,0,G49/$F49)</f>
        <v>0.5</v>
      </c>
      <c r="H50" s="37">
        <f t="shared" si="4"/>
        <v>1</v>
      </c>
      <c r="I50" s="37">
        <f>IF(I49=0,0,I49/$H49)</f>
        <v>0</v>
      </c>
      <c r="J50" s="37">
        <f>IF(J49=0,0,J49/$H49)</f>
        <v>1</v>
      </c>
      <c r="K50" s="37">
        <f>IF(K49=0,0,K49/$F49)</f>
        <v>0.5</v>
      </c>
      <c r="L50" s="37">
        <f>IF(L49=0,0,L49/$F49)</f>
        <v>0</v>
      </c>
      <c r="M50" s="204"/>
    </row>
    <row r="51" spans="1:13" ht="12" customHeight="1">
      <c r="A51" s="101"/>
      <c r="B51" s="101"/>
      <c r="C51" s="8"/>
      <c r="D51" s="174" t="s">
        <v>384</v>
      </c>
      <c r="E51" s="9"/>
      <c r="F51" s="16">
        <f t="shared" si="3"/>
        <v>8</v>
      </c>
      <c r="G51" s="16">
        <v>0</v>
      </c>
      <c r="H51" s="16">
        <f t="shared" si="4"/>
        <v>0</v>
      </c>
      <c r="I51" s="16">
        <v>0</v>
      </c>
      <c r="J51" s="16">
        <v>0</v>
      </c>
      <c r="K51" s="16">
        <v>8</v>
      </c>
      <c r="L51" s="16">
        <v>0</v>
      </c>
      <c r="M51" s="216">
        <v>0</v>
      </c>
    </row>
    <row r="52" spans="1:13" ht="12" customHeight="1">
      <c r="A52" s="101"/>
      <c r="B52" s="101"/>
      <c r="C52" s="6"/>
      <c r="D52" s="175"/>
      <c r="E52" s="7"/>
      <c r="F52" s="36">
        <f t="shared" si="3"/>
        <v>1</v>
      </c>
      <c r="G52" s="37">
        <f>IF(G51=0,0,G51/$F51)</f>
        <v>0</v>
      </c>
      <c r="H52" s="37">
        <f t="shared" si="4"/>
        <v>0</v>
      </c>
      <c r="I52" s="37">
        <f>IF(I51=0,0,I51/$H51)</f>
        <v>0</v>
      </c>
      <c r="J52" s="37">
        <f>IF(J51=0,0,J51/$H51)</f>
        <v>0</v>
      </c>
      <c r="K52" s="37">
        <f>IF(K51=0,0,K51/$F51)</f>
        <v>1</v>
      </c>
      <c r="L52" s="37">
        <f>IF(L51=0,0,L51/$F51)</f>
        <v>0</v>
      </c>
      <c r="M52" s="204"/>
    </row>
    <row r="53" spans="1:13" ht="12" customHeight="1">
      <c r="A53" s="101"/>
      <c r="B53" s="101"/>
      <c r="C53" s="8"/>
      <c r="D53" s="174" t="s">
        <v>385</v>
      </c>
      <c r="E53" s="9"/>
      <c r="F53" s="16">
        <f t="shared" si="3"/>
        <v>3</v>
      </c>
      <c r="G53" s="16">
        <v>2</v>
      </c>
      <c r="H53" s="16">
        <f t="shared" si="4"/>
        <v>74</v>
      </c>
      <c r="I53" s="16">
        <v>30</v>
      </c>
      <c r="J53" s="16">
        <v>44</v>
      </c>
      <c r="K53" s="16">
        <v>1</v>
      </c>
      <c r="L53" s="16">
        <v>0</v>
      </c>
      <c r="M53" s="216">
        <v>8.2222222222222232</v>
      </c>
    </row>
    <row r="54" spans="1:13" ht="12" customHeight="1">
      <c r="A54" s="101"/>
      <c r="B54" s="101"/>
      <c r="C54" s="6"/>
      <c r="D54" s="175"/>
      <c r="E54" s="7"/>
      <c r="F54" s="36">
        <f t="shared" si="3"/>
        <v>1</v>
      </c>
      <c r="G54" s="37">
        <f>IF(G53=0,0,G53/$F53)</f>
        <v>0.66666666666666663</v>
      </c>
      <c r="H54" s="37">
        <f t="shared" si="4"/>
        <v>1</v>
      </c>
      <c r="I54" s="37">
        <f>IF(I53=0,0,I53/$H53)</f>
        <v>0.40540540540540543</v>
      </c>
      <c r="J54" s="37">
        <f>IF(J53=0,0,J53/$H53)</f>
        <v>0.59459459459459463</v>
      </c>
      <c r="K54" s="37">
        <f>IF(K53=0,0,K53/$F53)</f>
        <v>0.33333333333333331</v>
      </c>
      <c r="L54" s="37">
        <f>IF(L53=0,0,L53/$F53)</f>
        <v>0</v>
      </c>
      <c r="M54" s="204"/>
    </row>
    <row r="55" spans="1:13" ht="12" customHeight="1">
      <c r="A55" s="101"/>
      <c r="B55" s="101"/>
      <c r="C55" s="8"/>
      <c r="D55" s="174" t="s">
        <v>386</v>
      </c>
      <c r="E55" s="9"/>
      <c r="F55" s="16">
        <f t="shared" si="3"/>
        <v>24</v>
      </c>
      <c r="G55" s="16">
        <v>3</v>
      </c>
      <c r="H55" s="16">
        <f t="shared" si="4"/>
        <v>9</v>
      </c>
      <c r="I55" s="16">
        <v>4</v>
      </c>
      <c r="J55" s="16">
        <v>5</v>
      </c>
      <c r="K55" s="16">
        <v>21</v>
      </c>
      <c r="L55" s="16">
        <v>0</v>
      </c>
      <c r="M55" s="216">
        <v>0.29116790682626986</v>
      </c>
    </row>
    <row r="56" spans="1:13" ht="12" customHeight="1">
      <c r="A56" s="101"/>
      <c r="B56" s="101"/>
      <c r="C56" s="6"/>
      <c r="D56" s="175"/>
      <c r="E56" s="7"/>
      <c r="F56" s="36">
        <f t="shared" si="3"/>
        <v>1</v>
      </c>
      <c r="G56" s="37">
        <f>IF(G55=0,0,G55/$F55)</f>
        <v>0.125</v>
      </c>
      <c r="H56" s="37">
        <f t="shared" si="4"/>
        <v>1</v>
      </c>
      <c r="I56" s="37">
        <f>IF(I55=0,0,I55/$H55)</f>
        <v>0.44444444444444442</v>
      </c>
      <c r="J56" s="37">
        <f>IF(J55=0,0,J55/$H55)</f>
        <v>0.55555555555555558</v>
      </c>
      <c r="K56" s="37">
        <f>IF(K55=0,0,K55/$F55)</f>
        <v>0.875</v>
      </c>
      <c r="L56" s="37">
        <f>IF(L55=0,0,L55/$F55)</f>
        <v>0</v>
      </c>
      <c r="M56" s="204"/>
    </row>
    <row r="57" spans="1:13" ht="12" customHeight="1">
      <c r="A57" s="101"/>
      <c r="B57" s="101"/>
      <c r="C57" s="8"/>
      <c r="D57" s="174" t="s">
        <v>387</v>
      </c>
      <c r="E57" s="9"/>
      <c r="F57" s="16">
        <f t="shared" si="3"/>
        <v>8</v>
      </c>
      <c r="G57" s="16">
        <v>2</v>
      </c>
      <c r="H57" s="16">
        <f t="shared" si="4"/>
        <v>9</v>
      </c>
      <c r="I57" s="16">
        <v>3</v>
      </c>
      <c r="J57" s="16">
        <v>6</v>
      </c>
      <c r="K57" s="16">
        <v>6</v>
      </c>
      <c r="L57" s="16">
        <v>0</v>
      </c>
      <c r="M57" s="216">
        <v>0.31391698639693061</v>
      </c>
    </row>
    <row r="58" spans="1:13" ht="12" customHeight="1">
      <c r="A58" s="101"/>
      <c r="B58" s="101"/>
      <c r="C58" s="6"/>
      <c r="D58" s="175"/>
      <c r="E58" s="7"/>
      <c r="F58" s="36">
        <f t="shared" si="3"/>
        <v>1</v>
      </c>
      <c r="G58" s="37">
        <f>IF(G57=0,0,G57/$F57)</f>
        <v>0.25</v>
      </c>
      <c r="H58" s="37">
        <f t="shared" si="4"/>
        <v>1</v>
      </c>
      <c r="I58" s="37">
        <f>IF(I57=0,0,I57/$H57)</f>
        <v>0.33333333333333331</v>
      </c>
      <c r="J58" s="37">
        <f>IF(J57=0,0,J57/$H57)</f>
        <v>0.66666666666666663</v>
      </c>
      <c r="K58" s="37">
        <f>IF(K57=0,0,K57/$F57)</f>
        <v>0.75</v>
      </c>
      <c r="L58" s="37">
        <f>IF(L57=0,0,L57/$F57)</f>
        <v>0</v>
      </c>
      <c r="M58" s="204"/>
    </row>
    <row r="59" spans="1:13" ht="12.75" customHeight="1">
      <c r="A59" s="101"/>
      <c r="B59" s="101"/>
      <c r="C59" s="8"/>
      <c r="D59" s="174" t="s">
        <v>388</v>
      </c>
      <c r="E59" s="9"/>
      <c r="F59" s="16">
        <f t="shared" si="3"/>
        <v>22</v>
      </c>
      <c r="G59" s="16">
        <v>6</v>
      </c>
      <c r="H59" s="16">
        <f t="shared" si="4"/>
        <v>31</v>
      </c>
      <c r="I59" s="16">
        <v>17</v>
      </c>
      <c r="J59" s="16">
        <v>14</v>
      </c>
      <c r="K59" s="16">
        <v>14</v>
      </c>
      <c r="L59" s="16">
        <v>2</v>
      </c>
      <c r="M59" s="216">
        <v>0.50761421319796951</v>
      </c>
    </row>
    <row r="60" spans="1:13" ht="12.75" customHeight="1">
      <c r="A60" s="101"/>
      <c r="B60" s="101"/>
      <c r="C60" s="6"/>
      <c r="D60" s="175"/>
      <c r="E60" s="7"/>
      <c r="F60" s="36">
        <f t="shared" si="3"/>
        <v>1</v>
      </c>
      <c r="G60" s="37">
        <f>IF(G59=0,0,G59/$F59)</f>
        <v>0.27272727272727271</v>
      </c>
      <c r="H60" s="37">
        <f t="shared" si="4"/>
        <v>1</v>
      </c>
      <c r="I60" s="37">
        <f>IF(I59=0,0,I59/$H59)</f>
        <v>0.54838709677419351</v>
      </c>
      <c r="J60" s="37">
        <f>IF(J59=0,0,J59/$H59)</f>
        <v>0.45161290322580644</v>
      </c>
      <c r="K60" s="37">
        <f>IF(K59=0,0,K59/$F59)</f>
        <v>0.63636363636363635</v>
      </c>
      <c r="L60" s="37">
        <f>IF(L59=0,0,L59/$F59)</f>
        <v>9.0909090909090912E-2</v>
      </c>
      <c r="M60" s="204"/>
    </row>
    <row r="61" spans="1:13" ht="12" customHeight="1">
      <c r="A61" s="101"/>
      <c r="B61" s="101"/>
      <c r="C61" s="8"/>
      <c r="D61" s="174" t="s">
        <v>97</v>
      </c>
      <c r="E61" s="9"/>
      <c r="F61" s="16">
        <f t="shared" si="3"/>
        <v>7</v>
      </c>
      <c r="G61" s="16">
        <v>0</v>
      </c>
      <c r="H61" s="16">
        <f t="shared" si="4"/>
        <v>0</v>
      </c>
      <c r="I61" s="16">
        <v>0</v>
      </c>
      <c r="J61" s="16">
        <v>0</v>
      </c>
      <c r="K61" s="16">
        <v>7</v>
      </c>
      <c r="L61" s="16">
        <v>0</v>
      </c>
      <c r="M61" s="216">
        <v>0</v>
      </c>
    </row>
    <row r="62" spans="1:13" ht="12" customHeight="1">
      <c r="A62" s="101"/>
      <c r="B62" s="101"/>
      <c r="C62" s="6"/>
      <c r="D62" s="175"/>
      <c r="E62" s="7"/>
      <c r="F62" s="36">
        <f t="shared" si="3"/>
        <v>1</v>
      </c>
      <c r="G62" s="37">
        <f>IF(G61=0,0,G61/$F61)</f>
        <v>0</v>
      </c>
      <c r="H62" s="37">
        <f t="shared" si="4"/>
        <v>0</v>
      </c>
      <c r="I62" s="37">
        <f>IF(I61=0,0,I61/$H61)</f>
        <v>0</v>
      </c>
      <c r="J62" s="37">
        <f>IF(J61=0,0,J61/$H61)</f>
        <v>0</v>
      </c>
      <c r="K62" s="37">
        <f>IF(K61=0,0,K61/$F61)</f>
        <v>1</v>
      </c>
      <c r="L62" s="37">
        <f>IF(L61=0,0,L61/$F61)</f>
        <v>0</v>
      </c>
      <c r="M62" s="204"/>
    </row>
    <row r="63" spans="1:13" ht="12" customHeight="1">
      <c r="A63" s="101"/>
      <c r="B63" s="101"/>
      <c r="C63" s="8"/>
      <c r="D63" s="174" t="s">
        <v>389</v>
      </c>
      <c r="E63" s="9"/>
      <c r="F63" s="16">
        <f t="shared" si="3"/>
        <v>8</v>
      </c>
      <c r="G63" s="16">
        <v>2</v>
      </c>
      <c r="H63" s="16">
        <f t="shared" si="4"/>
        <v>17</v>
      </c>
      <c r="I63" s="16">
        <v>11</v>
      </c>
      <c r="J63" s="16">
        <v>6</v>
      </c>
      <c r="K63" s="16">
        <v>6</v>
      </c>
      <c r="L63" s="16">
        <v>0</v>
      </c>
      <c r="M63" s="216">
        <v>0.95398428731762064</v>
      </c>
    </row>
    <row r="64" spans="1:13" ht="12" customHeight="1">
      <c r="A64" s="101"/>
      <c r="B64" s="101"/>
      <c r="C64" s="6"/>
      <c r="D64" s="175"/>
      <c r="E64" s="7"/>
      <c r="F64" s="36">
        <f t="shared" si="3"/>
        <v>1</v>
      </c>
      <c r="G64" s="37">
        <f>IF(G63=0,0,G63/$F63)</f>
        <v>0.25</v>
      </c>
      <c r="H64" s="37">
        <f t="shared" si="4"/>
        <v>1</v>
      </c>
      <c r="I64" s="37">
        <f>IF(I63=0,0,I63/$H63)</f>
        <v>0.6470588235294118</v>
      </c>
      <c r="J64" s="37">
        <f>IF(J63=0,0,J63/$H63)</f>
        <v>0.35294117647058826</v>
      </c>
      <c r="K64" s="37">
        <f>IF(K63=0,0,K63/$F63)</f>
        <v>0.75</v>
      </c>
      <c r="L64" s="37">
        <f>IF(L63=0,0,L63/$F63)</f>
        <v>0</v>
      </c>
      <c r="M64" s="204"/>
    </row>
    <row r="65" spans="1:13" ht="12" customHeight="1">
      <c r="A65" s="101"/>
      <c r="B65" s="101"/>
      <c r="C65" s="8"/>
      <c r="D65" s="174" t="s">
        <v>390</v>
      </c>
      <c r="E65" s="9"/>
      <c r="F65" s="16">
        <f t="shared" si="3"/>
        <v>11</v>
      </c>
      <c r="G65" s="16">
        <v>2</v>
      </c>
      <c r="H65" s="16">
        <f t="shared" si="4"/>
        <v>7</v>
      </c>
      <c r="I65" s="16">
        <v>4</v>
      </c>
      <c r="J65" s="16">
        <v>3</v>
      </c>
      <c r="K65" s="16">
        <v>9</v>
      </c>
      <c r="L65" s="16">
        <v>0</v>
      </c>
      <c r="M65" s="216">
        <v>0.35052578868302453</v>
      </c>
    </row>
    <row r="66" spans="1:13" ht="12" customHeight="1">
      <c r="A66" s="101"/>
      <c r="B66" s="101"/>
      <c r="C66" s="6"/>
      <c r="D66" s="175"/>
      <c r="E66" s="7"/>
      <c r="F66" s="36">
        <f t="shared" si="3"/>
        <v>1</v>
      </c>
      <c r="G66" s="37">
        <f>IF(G65=0,0,G65/$F65)</f>
        <v>0.18181818181818182</v>
      </c>
      <c r="H66" s="37">
        <f t="shared" si="4"/>
        <v>1</v>
      </c>
      <c r="I66" s="37">
        <f>IF(I65=0,0,I65/$H65)</f>
        <v>0.5714285714285714</v>
      </c>
      <c r="J66" s="37">
        <f>IF(J65=0,0,J65/$H65)</f>
        <v>0.42857142857142855</v>
      </c>
      <c r="K66" s="37">
        <f>IF(K65=0,0,K65/$F65)</f>
        <v>0.81818181818181823</v>
      </c>
      <c r="L66" s="37">
        <f>IF(L65=0,0,L65/$F65)</f>
        <v>0</v>
      </c>
      <c r="M66" s="204"/>
    </row>
    <row r="67" spans="1:13" ht="12" customHeight="1">
      <c r="A67" s="101"/>
      <c r="B67" s="101"/>
      <c r="C67" s="8"/>
      <c r="D67" s="174" t="s">
        <v>391</v>
      </c>
      <c r="E67" s="9"/>
      <c r="F67" s="16">
        <f t="shared" si="3"/>
        <v>3</v>
      </c>
      <c r="G67" s="16">
        <v>1</v>
      </c>
      <c r="H67" s="16">
        <f t="shared" si="4"/>
        <v>1</v>
      </c>
      <c r="I67" s="16">
        <v>0</v>
      </c>
      <c r="J67" s="16">
        <v>1</v>
      </c>
      <c r="K67" s="16">
        <v>2</v>
      </c>
      <c r="L67" s="16">
        <v>0</v>
      </c>
      <c r="M67" s="216">
        <v>0.11235955056179776</v>
      </c>
    </row>
    <row r="68" spans="1:13" ht="12" customHeight="1">
      <c r="A68" s="101"/>
      <c r="B68" s="102"/>
      <c r="C68" s="6"/>
      <c r="D68" s="175"/>
      <c r="E68" s="7"/>
      <c r="F68" s="36">
        <f t="shared" si="3"/>
        <v>1</v>
      </c>
      <c r="G68" s="37">
        <f>IF(G67=0,0,G67/$F67)</f>
        <v>0.33333333333333331</v>
      </c>
      <c r="H68" s="37">
        <f t="shared" si="4"/>
        <v>1</v>
      </c>
      <c r="I68" s="37">
        <f>IF(I67=0,0,I67/$H67)</f>
        <v>0</v>
      </c>
      <c r="J68" s="37">
        <f>IF(J67=0,0,J67/$H67)</f>
        <v>1</v>
      </c>
      <c r="K68" s="37">
        <f>IF(K67=0,0,K67/$F67)</f>
        <v>0.66666666666666663</v>
      </c>
      <c r="L68" s="37">
        <f>IF(L67=0,0,L67/$F67)</f>
        <v>0</v>
      </c>
      <c r="M68" s="204"/>
    </row>
    <row r="69" spans="1:13" ht="12" customHeight="1">
      <c r="A69" s="101"/>
      <c r="B69" s="100" t="s">
        <v>63</v>
      </c>
      <c r="C69" s="8"/>
      <c r="D69" s="174" t="s">
        <v>56</v>
      </c>
      <c r="E69" s="9"/>
      <c r="F69" s="16">
        <f>SUM(G69,K69,L69)</f>
        <v>462</v>
      </c>
      <c r="G69" s="16">
        <f>SUM(G71,G73,G75,G77,G79,G81,G83,G85,G87,G89,G91,G93,G95,G97,G99)</f>
        <v>76</v>
      </c>
      <c r="H69" s="16">
        <f t="shared" si="4"/>
        <v>527</v>
      </c>
      <c r="I69" s="16">
        <f>SUM(I71,I73,I75,I77,I79,I81,I83,I85,I87,I89,I91,I93,I95,I97,I99)</f>
        <v>106</v>
      </c>
      <c r="J69" s="16">
        <f>SUM(J71,J73,J75,J77,J79,J81,J83,J85,J87,J89,J91,J93,J95,J97,J99)</f>
        <v>421</v>
      </c>
      <c r="K69" s="16">
        <f>SUM(K71,K73,K75,K77,K79,K81,K83,K85,K87,K89,K91,K93,K95,K97,K99)</f>
        <v>366</v>
      </c>
      <c r="L69" s="16">
        <f>SUM(L71,L73,L75,L77,L79,L81,L83,L85,L87,L89,L91,L93,L95,L97,L99)</f>
        <v>20</v>
      </c>
      <c r="M69" s="216">
        <v>1.4207149404216315</v>
      </c>
    </row>
    <row r="70" spans="1:13" ht="12" customHeight="1">
      <c r="A70" s="101"/>
      <c r="B70" s="101"/>
      <c r="C70" s="6"/>
      <c r="D70" s="175"/>
      <c r="E70" s="7"/>
      <c r="F70" s="36">
        <f>SUM(G70,K70,L70)</f>
        <v>1</v>
      </c>
      <c r="G70" s="37">
        <f>IF(G69=0,0,G69/$F69)</f>
        <v>0.16450216450216451</v>
      </c>
      <c r="H70" s="37">
        <f t="shared" si="4"/>
        <v>1</v>
      </c>
      <c r="I70" s="37">
        <f>IF(I69=0,0,I69/$H69)</f>
        <v>0.20113851992409867</v>
      </c>
      <c r="J70" s="37">
        <f>IF(J69=0,0,J69/$H69)</f>
        <v>0.7988614800759013</v>
      </c>
      <c r="K70" s="37">
        <f>IF(K69=0,0,K69/$F69)</f>
        <v>0.79220779220779225</v>
      </c>
      <c r="L70" s="37">
        <f>IF(L69=0,0,L69/$F69)</f>
        <v>4.3290043290043288E-2</v>
      </c>
      <c r="M70" s="204"/>
    </row>
    <row r="71" spans="1:13" ht="12" customHeight="1">
      <c r="A71" s="101"/>
      <c r="B71" s="101"/>
      <c r="C71" s="8"/>
      <c r="D71" s="174" t="s">
        <v>109</v>
      </c>
      <c r="E71" s="9"/>
      <c r="F71" s="16">
        <f t="shared" ref="F71:F100" si="5">SUM(G71,K71,L71)</f>
        <v>1</v>
      </c>
      <c r="G71" s="16">
        <v>0</v>
      </c>
      <c r="H71" s="16">
        <f t="shared" si="4"/>
        <v>0</v>
      </c>
      <c r="I71" s="16">
        <v>0</v>
      </c>
      <c r="J71" s="16">
        <v>0</v>
      </c>
      <c r="K71" s="16">
        <v>1</v>
      </c>
      <c r="L71" s="16">
        <v>0</v>
      </c>
      <c r="M71" s="216">
        <v>0</v>
      </c>
    </row>
    <row r="72" spans="1:13" ht="12" customHeight="1">
      <c r="A72" s="101"/>
      <c r="B72" s="101"/>
      <c r="C72" s="6"/>
      <c r="D72" s="175"/>
      <c r="E72" s="7"/>
      <c r="F72" s="36">
        <f t="shared" si="5"/>
        <v>1</v>
      </c>
      <c r="G72" s="37">
        <f>IF(G71=0,0,G71/$F71)</f>
        <v>0</v>
      </c>
      <c r="H72" s="37">
        <f t="shared" ref="H72:H100" si="6">SUM(I72:J72)</f>
        <v>0</v>
      </c>
      <c r="I72" s="37">
        <f>IF(I71=0,0,I71/$H71)</f>
        <v>0</v>
      </c>
      <c r="J72" s="37">
        <f>IF(J71=0,0,J71/$H71)</f>
        <v>0</v>
      </c>
      <c r="K72" s="37">
        <f>IF(K71=0,0,K71/$F71)</f>
        <v>1</v>
      </c>
      <c r="L72" s="37">
        <f>IF(L71=0,0,L71/$F71)</f>
        <v>0</v>
      </c>
      <c r="M72" s="204"/>
    </row>
    <row r="73" spans="1:13" ht="12" customHeight="1">
      <c r="A73" s="101"/>
      <c r="B73" s="101"/>
      <c r="C73" s="8"/>
      <c r="D73" s="174" t="s">
        <v>58</v>
      </c>
      <c r="E73" s="9"/>
      <c r="F73" s="16">
        <f t="shared" si="5"/>
        <v>36</v>
      </c>
      <c r="G73" s="16">
        <v>3</v>
      </c>
      <c r="H73" s="16">
        <f t="shared" si="6"/>
        <v>3</v>
      </c>
      <c r="I73" s="16">
        <v>2</v>
      </c>
      <c r="J73" s="16">
        <v>1</v>
      </c>
      <c r="K73" s="16">
        <v>31</v>
      </c>
      <c r="L73" s="16">
        <v>2</v>
      </c>
      <c r="M73" s="216">
        <v>0.21156558533145275</v>
      </c>
    </row>
    <row r="74" spans="1:13" ht="12" customHeight="1">
      <c r="A74" s="101"/>
      <c r="B74" s="101"/>
      <c r="C74" s="6"/>
      <c r="D74" s="175"/>
      <c r="E74" s="7"/>
      <c r="F74" s="36">
        <f t="shared" si="5"/>
        <v>1</v>
      </c>
      <c r="G74" s="37">
        <f>IF(G73=0,0,G73/$F73)</f>
        <v>8.3333333333333329E-2</v>
      </c>
      <c r="H74" s="37">
        <f t="shared" si="6"/>
        <v>1</v>
      </c>
      <c r="I74" s="37">
        <f>IF(I73=0,0,I73/$H73)</f>
        <v>0.66666666666666663</v>
      </c>
      <c r="J74" s="37">
        <f>IF(J73=0,0,J73/$H73)</f>
        <v>0.33333333333333331</v>
      </c>
      <c r="K74" s="37">
        <f>IF(K73=0,0,K73/$F73)</f>
        <v>0.86111111111111116</v>
      </c>
      <c r="L74" s="37">
        <f>IF(L73=0,0,L73/$F73)</f>
        <v>5.5555555555555552E-2</v>
      </c>
      <c r="M74" s="204"/>
    </row>
    <row r="75" spans="1:13" ht="12" customHeight="1">
      <c r="A75" s="101"/>
      <c r="B75" s="101"/>
      <c r="C75" s="8"/>
      <c r="D75" s="174" t="s">
        <v>99</v>
      </c>
      <c r="E75" s="9"/>
      <c r="F75" s="16">
        <f t="shared" si="5"/>
        <v>17</v>
      </c>
      <c r="G75" s="16">
        <v>4</v>
      </c>
      <c r="H75" s="16">
        <f t="shared" si="6"/>
        <v>8</v>
      </c>
      <c r="I75" s="16">
        <v>6</v>
      </c>
      <c r="J75" s="16">
        <v>2</v>
      </c>
      <c r="K75" s="16">
        <v>10</v>
      </c>
      <c r="L75" s="16">
        <v>3</v>
      </c>
      <c r="M75" s="216">
        <v>0.95808383233532934</v>
      </c>
    </row>
    <row r="76" spans="1:13" ht="12" customHeight="1">
      <c r="A76" s="101"/>
      <c r="B76" s="101"/>
      <c r="C76" s="6"/>
      <c r="D76" s="175"/>
      <c r="E76" s="7"/>
      <c r="F76" s="36">
        <f t="shared" si="5"/>
        <v>1</v>
      </c>
      <c r="G76" s="37">
        <f>IF(G75=0,0,G75/$F75)</f>
        <v>0.23529411764705882</v>
      </c>
      <c r="H76" s="37">
        <f t="shared" si="6"/>
        <v>1</v>
      </c>
      <c r="I76" s="37">
        <f>IF(I75=0,0,I75/$H75)</f>
        <v>0.75</v>
      </c>
      <c r="J76" s="37">
        <f>IF(J75=0,0,J75/$H75)</f>
        <v>0.25</v>
      </c>
      <c r="K76" s="37">
        <f>IF(K75=0,0,K75/$F75)</f>
        <v>0.58823529411764708</v>
      </c>
      <c r="L76" s="37">
        <f>IF(L75=0,0,L75/$F75)</f>
        <v>0.17647058823529413</v>
      </c>
      <c r="M76" s="204"/>
    </row>
    <row r="77" spans="1:13" ht="12" customHeight="1">
      <c r="A77" s="101"/>
      <c r="B77" s="101"/>
      <c r="C77" s="8"/>
      <c r="D77" s="174" t="s">
        <v>59</v>
      </c>
      <c r="E77" s="9"/>
      <c r="F77" s="16">
        <f t="shared" si="5"/>
        <v>7</v>
      </c>
      <c r="G77" s="16">
        <v>2</v>
      </c>
      <c r="H77" s="16">
        <f t="shared" si="6"/>
        <v>8</v>
      </c>
      <c r="I77" s="16">
        <v>1</v>
      </c>
      <c r="J77" s="16">
        <v>7</v>
      </c>
      <c r="K77" s="16">
        <v>5</v>
      </c>
      <c r="L77" s="16">
        <v>0</v>
      </c>
      <c r="M77" s="216">
        <v>1.2519561815336464</v>
      </c>
    </row>
    <row r="78" spans="1:13" ht="12" customHeight="1">
      <c r="A78" s="101"/>
      <c r="B78" s="101"/>
      <c r="C78" s="6"/>
      <c r="D78" s="175"/>
      <c r="E78" s="7"/>
      <c r="F78" s="36">
        <f t="shared" si="5"/>
        <v>1</v>
      </c>
      <c r="G78" s="37">
        <f>IF(G77=0,0,G77/$F77)</f>
        <v>0.2857142857142857</v>
      </c>
      <c r="H78" s="37">
        <f t="shared" si="6"/>
        <v>1</v>
      </c>
      <c r="I78" s="37">
        <f>IF(I77=0,0,I77/$H77)</f>
        <v>0.125</v>
      </c>
      <c r="J78" s="37">
        <f>IF(J77=0,0,J77/$H77)</f>
        <v>0.875</v>
      </c>
      <c r="K78" s="37">
        <f>IF(K77=0,0,K77/$F77)</f>
        <v>0.7142857142857143</v>
      </c>
      <c r="L78" s="37">
        <f>IF(L77=0,0,L77/$F77)</f>
        <v>0</v>
      </c>
      <c r="M78" s="204"/>
    </row>
    <row r="79" spans="1:13" ht="12" customHeight="1">
      <c r="A79" s="101"/>
      <c r="B79" s="101"/>
      <c r="C79" s="8"/>
      <c r="D79" s="174" t="s">
        <v>100</v>
      </c>
      <c r="E79" s="9"/>
      <c r="F79" s="16">
        <f t="shared" si="5"/>
        <v>28</v>
      </c>
      <c r="G79" s="16">
        <v>2</v>
      </c>
      <c r="H79" s="16">
        <f t="shared" si="6"/>
        <v>4</v>
      </c>
      <c r="I79" s="16">
        <v>1</v>
      </c>
      <c r="J79" s="16">
        <v>3</v>
      </c>
      <c r="K79" s="16">
        <v>25</v>
      </c>
      <c r="L79" s="16">
        <v>1</v>
      </c>
      <c r="M79" s="216">
        <v>0.26936026936026936</v>
      </c>
    </row>
    <row r="80" spans="1:13" ht="12" customHeight="1">
      <c r="A80" s="101"/>
      <c r="B80" s="101"/>
      <c r="C80" s="6"/>
      <c r="D80" s="175"/>
      <c r="E80" s="7"/>
      <c r="F80" s="36">
        <f t="shared" si="5"/>
        <v>1</v>
      </c>
      <c r="G80" s="37">
        <f>IF(G79=0,0,G79/$F79)</f>
        <v>7.1428571428571425E-2</v>
      </c>
      <c r="H80" s="37">
        <f t="shared" si="6"/>
        <v>1</v>
      </c>
      <c r="I80" s="37">
        <f>IF(I79=0,0,I79/$H79)</f>
        <v>0.25</v>
      </c>
      <c r="J80" s="37">
        <f>IF(J79=0,0,J79/$H79)</f>
        <v>0.75</v>
      </c>
      <c r="K80" s="37">
        <f>IF(K79=0,0,K79/$F79)</f>
        <v>0.8928571428571429</v>
      </c>
      <c r="L80" s="37">
        <f>IF(L79=0,0,L79/$F79)</f>
        <v>3.5714285714285712E-2</v>
      </c>
      <c r="M80" s="204"/>
    </row>
    <row r="81" spans="1:13" ht="12" customHeight="1">
      <c r="A81" s="101"/>
      <c r="B81" s="101"/>
      <c r="C81" s="8"/>
      <c r="D81" s="174" t="s">
        <v>101</v>
      </c>
      <c r="E81" s="9"/>
      <c r="F81" s="16">
        <f t="shared" si="5"/>
        <v>111</v>
      </c>
      <c r="G81" s="16">
        <v>9</v>
      </c>
      <c r="H81" s="16">
        <f t="shared" si="6"/>
        <v>58</v>
      </c>
      <c r="I81" s="16">
        <v>3</v>
      </c>
      <c r="J81" s="16">
        <v>55</v>
      </c>
      <c r="K81" s="16">
        <v>98</v>
      </c>
      <c r="L81" s="16">
        <v>4</v>
      </c>
      <c r="M81" s="216">
        <v>1.1087746128847256</v>
      </c>
    </row>
    <row r="82" spans="1:13" ht="12" customHeight="1">
      <c r="A82" s="101"/>
      <c r="B82" s="101"/>
      <c r="C82" s="6"/>
      <c r="D82" s="175"/>
      <c r="E82" s="7"/>
      <c r="F82" s="36">
        <f t="shared" si="5"/>
        <v>0.99999999999999989</v>
      </c>
      <c r="G82" s="37">
        <f>IF(G81=0,0,G81/$F81)</f>
        <v>8.1081081081081086E-2</v>
      </c>
      <c r="H82" s="37">
        <f t="shared" si="6"/>
        <v>1</v>
      </c>
      <c r="I82" s="37">
        <f>IF(I81=0,0,I81/$H81)</f>
        <v>5.1724137931034482E-2</v>
      </c>
      <c r="J82" s="37">
        <f>IF(J81=0,0,J81/$H81)</f>
        <v>0.94827586206896552</v>
      </c>
      <c r="K82" s="37">
        <f>IF(K81=0,0,K81/$F81)</f>
        <v>0.88288288288288286</v>
      </c>
      <c r="L82" s="37">
        <f>IF(L81=0,0,L81/$F81)</f>
        <v>3.6036036036036036E-2</v>
      </c>
      <c r="M82" s="204"/>
    </row>
    <row r="83" spans="1:13" ht="12" customHeight="1">
      <c r="A83" s="101"/>
      <c r="B83" s="101"/>
      <c r="C83" s="8"/>
      <c r="D83" s="174" t="s">
        <v>102</v>
      </c>
      <c r="E83" s="9"/>
      <c r="F83" s="16">
        <f t="shared" si="5"/>
        <v>18</v>
      </c>
      <c r="G83" s="16">
        <v>3</v>
      </c>
      <c r="H83" s="16">
        <f t="shared" si="6"/>
        <v>14</v>
      </c>
      <c r="I83" s="16">
        <v>0</v>
      </c>
      <c r="J83" s="16">
        <v>14</v>
      </c>
      <c r="K83" s="16">
        <v>12</v>
      </c>
      <c r="L83" s="16">
        <v>3</v>
      </c>
      <c r="M83" s="216">
        <v>1.0819165378670788</v>
      </c>
    </row>
    <row r="84" spans="1:13" ht="12" customHeight="1">
      <c r="A84" s="101"/>
      <c r="B84" s="101"/>
      <c r="C84" s="6"/>
      <c r="D84" s="175"/>
      <c r="E84" s="7"/>
      <c r="F84" s="36">
        <f t="shared" si="5"/>
        <v>0.99999999999999989</v>
      </c>
      <c r="G84" s="37">
        <f>IF(G83=0,0,G83/$F83)</f>
        <v>0.16666666666666666</v>
      </c>
      <c r="H84" s="37">
        <f t="shared" si="6"/>
        <v>1</v>
      </c>
      <c r="I84" s="37">
        <f>IF(I83=0,0,I83/$H83)</f>
        <v>0</v>
      </c>
      <c r="J84" s="37">
        <f>IF(J83=0,0,J83/$H83)</f>
        <v>1</v>
      </c>
      <c r="K84" s="37">
        <f>IF(K83=0,0,K83/$F83)</f>
        <v>0.66666666666666663</v>
      </c>
      <c r="L84" s="37">
        <f>IF(L83=0,0,L83/$F83)</f>
        <v>0.16666666666666666</v>
      </c>
      <c r="M84" s="204"/>
    </row>
    <row r="85" spans="1:13" ht="12" customHeight="1">
      <c r="A85" s="101"/>
      <c r="B85" s="101"/>
      <c r="C85" s="8"/>
      <c r="D85" s="174" t="s">
        <v>103</v>
      </c>
      <c r="E85" s="9"/>
      <c r="F85" s="16">
        <f t="shared" si="5"/>
        <v>7</v>
      </c>
      <c r="G85" s="16">
        <v>1</v>
      </c>
      <c r="H85" s="16">
        <f t="shared" si="6"/>
        <v>1</v>
      </c>
      <c r="I85" s="16">
        <v>0</v>
      </c>
      <c r="J85" s="16">
        <v>1</v>
      </c>
      <c r="K85" s="16">
        <v>6</v>
      </c>
      <c r="L85" s="16">
        <v>0</v>
      </c>
      <c r="M85" s="216">
        <v>0.37735849056603776</v>
      </c>
    </row>
    <row r="86" spans="1:13" ht="12" customHeight="1">
      <c r="A86" s="101"/>
      <c r="B86" s="101"/>
      <c r="C86" s="6"/>
      <c r="D86" s="175"/>
      <c r="E86" s="7"/>
      <c r="F86" s="36">
        <f t="shared" si="5"/>
        <v>1</v>
      </c>
      <c r="G86" s="37">
        <f>IF(G85=0,0,G85/$F85)</f>
        <v>0.14285714285714285</v>
      </c>
      <c r="H86" s="37">
        <f t="shared" si="6"/>
        <v>1</v>
      </c>
      <c r="I86" s="37">
        <f>IF(I85=0,0,I85/$H85)</f>
        <v>0</v>
      </c>
      <c r="J86" s="37">
        <f>IF(J85=0,0,J85/$H85)</f>
        <v>1</v>
      </c>
      <c r="K86" s="37">
        <f>IF(K85=0,0,K85/$F85)</f>
        <v>0.8571428571428571</v>
      </c>
      <c r="L86" s="37">
        <f>IF(L85=0,0,L85/$F85)</f>
        <v>0</v>
      </c>
      <c r="M86" s="204"/>
    </row>
    <row r="87" spans="1:13" ht="13.5" customHeight="1">
      <c r="A87" s="101"/>
      <c r="B87" s="101"/>
      <c r="C87" s="8"/>
      <c r="D87" s="176" t="s">
        <v>110</v>
      </c>
      <c r="E87" s="9"/>
      <c r="F87" s="16">
        <f t="shared" si="5"/>
        <v>11</v>
      </c>
      <c r="G87" s="16">
        <v>2</v>
      </c>
      <c r="H87" s="16">
        <f t="shared" si="6"/>
        <v>4</v>
      </c>
      <c r="I87" s="16">
        <v>2</v>
      </c>
      <c r="J87" s="16">
        <v>2</v>
      </c>
      <c r="K87" s="16">
        <v>8</v>
      </c>
      <c r="L87" s="16">
        <v>1</v>
      </c>
      <c r="M87" s="216">
        <v>1.1331444759206799</v>
      </c>
    </row>
    <row r="88" spans="1:13" ht="13.5" customHeight="1">
      <c r="A88" s="101"/>
      <c r="B88" s="101"/>
      <c r="C88" s="6"/>
      <c r="D88" s="175"/>
      <c r="E88" s="7"/>
      <c r="F88" s="36">
        <f t="shared" si="5"/>
        <v>1</v>
      </c>
      <c r="G88" s="37">
        <f>IF(G87=0,0,G87/$F87)</f>
        <v>0.18181818181818182</v>
      </c>
      <c r="H88" s="37">
        <f t="shared" si="6"/>
        <v>1</v>
      </c>
      <c r="I88" s="37">
        <f>IF(I87=0,0,I87/$H87)</f>
        <v>0.5</v>
      </c>
      <c r="J88" s="37">
        <f>IF(J87=0,0,J87/$H87)</f>
        <v>0.5</v>
      </c>
      <c r="K88" s="37">
        <f>IF(K87=0,0,K87/$F87)</f>
        <v>0.72727272727272729</v>
      </c>
      <c r="L88" s="37">
        <f>IF(L87=0,0,L87/$F87)</f>
        <v>9.0909090909090912E-2</v>
      </c>
      <c r="M88" s="204"/>
    </row>
    <row r="89" spans="1:13" ht="12" customHeight="1">
      <c r="A89" s="101"/>
      <c r="B89" s="101"/>
      <c r="C89" s="8"/>
      <c r="D89" s="174" t="s">
        <v>105</v>
      </c>
      <c r="E89" s="9"/>
      <c r="F89" s="16">
        <f t="shared" si="5"/>
        <v>27</v>
      </c>
      <c r="G89" s="16">
        <v>2</v>
      </c>
      <c r="H89" s="16">
        <f t="shared" si="6"/>
        <v>2</v>
      </c>
      <c r="I89" s="16">
        <v>0</v>
      </c>
      <c r="J89" s="16">
        <v>2</v>
      </c>
      <c r="K89" s="16">
        <v>24</v>
      </c>
      <c r="L89" s="16">
        <v>1</v>
      </c>
      <c r="M89" s="216">
        <v>0.17543859649122806</v>
      </c>
    </row>
    <row r="90" spans="1:13" ht="12" customHeight="1">
      <c r="A90" s="101"/>
      <c r="B90" s="101"/>
      <c r="C90" s="6"/>
      <c r="D90" s="175"/>
      <c r="E90" s="7"/>
      <c r="F90" s="36">
        <f t="shared" si="5"/>
        <v>1</v>
      </c>
      <c r="G90" s="37">
        <f>IF(G89=0,0,G89/$F89)</f>
        <v>7.407407407407407E-2</v>
      </c>
      <c r="H90" s="37">
        <f t="shared" si="6"/>
        <v>1</v>
      </c>
      <c r="I90" s="37">
        <f>IF(I89=0,0,I89/$H89)</f>
        <v>0</v>
      </c>
      <c r="J90" s="37">
        <f>IF(J89=0,0,J89/$H89)</f>
        <v>1</v>
      </c>
      <c r="K90" s="37">
        <f>IF(K89=0,0,K89/$F89)</f>
        <v>0.88888888888888884</v>
      </c>
      <c r="L90" s="37">
        <f>IF(L89=0,0,L89/$F89)</f>
        <v>3.7037037037037035E-2</v>
      </c>
      <c r="M90" s="204"/>
    </row>
    <row r="91" spans="1:13" ht="12" customHeight="1">
      <c r="A91" s="101"/>
      <c r="B91" s="101"/>
      <c r="C91" s="8"/>
      <c r="D91" s="174" t="s">
        <v>106</v>
      </c>
      <c r="E91" s="9"/>
      <c r="F91" s="16">
        <f t="shared" si="5"/>
        <v>7</v>
      </c>
      <c r="G91" s="16">
        <v>1</v>
      </c>
      <c r="H91" s="16">
        <f t="shared" si="6"/>
        <v>2</v>
      </c>
      <c r="I91" s="16">
        <v>0</v>
      </c>
      <c r="J91" s="16">
        <v>2</v>
      </c>
      <c r="K91" s="16">
        <v>4</v>
      </c>
      <c r="L91" s="16">
        <v>2</v>
      </c>
      <c r="M91" s="216">
        <v>0.66889632107023411</v>
      </c>
    </row>
    <row r="92" spans="1:13" ht="12" customHeight="1">
      <c r="A92" s="101"/>
      <c r="B92" s="101"/>
      <c r="C92" s="6"/>
      <c r="D92" s="175"/>
      <c r="E92" s="7"/>
      <c r="F92" s="36">
        <f t="shared" si="5"/>
        <v>0.99999999999999989</v>
      </c>
      <c r="G92" s="37">
        <f>IF(G91=0,0,G91/$F91)</f>
        <v>0.14285714285714285</v>
      </c>
      <c r="H92" s="37">
        <f t="shared" si="6"/>
        <v>1</v>
      </c>
      <c r="I92" s="37">
        <f>IF(I91=0,0,I91/$H91)</f>
        <v>0</v>
      </c>
      <c r="J92" s="37">
        <f>IF(J91=0,0,J91/$H91)</f>
        <v>1</v>
      </c>
      <c r="K92" s="37">
        <f>IF(K91=0,0,K91/$F91)</f>
        <v>0.5714285714285714</v>
      </c>
      <c r="L92" s="37">
        <f>IF(L91=0,0,L91/$F91)</f>
        <v>0.2857142857142857</v>
      </c>
      <c r="M92" s="204"/>
    </row>
    <row r="93" spans="1:13" ht="12" customHeight="1">
      <c r="A93" s="101"/>
      <c r="B93" s="101"/>
      <c r="C93" s="8"/>
      <c r="D93" s="174" t="s">
        <v>107</v>
      </c>
      <c r="E93" s="9"/>
      <c r="F93" s="16">
        <f t="shared" si="5"/>
        <v>30</v>
      </c>
      <c r="G93" s="16">
        <v>10</v>
      </c>
      <c r="H93" s="16">
        <f t="shared" si="6"/>
        <v>94</v>
      </c>
      <c r="I93" s="16">
        <v>32</v>
      </c>
      <c r="J93" s="16">
        <v>62</v>
      </c>
      <c r="K93" s="16">
        <v>20</v>
      </c>
      <c r="L93" s="16">
        <v>0</v>
      </c>
      <c r="M93" s="216">
        <v>2.2966039579770339</v>
      </c>
    </row>
    <row r="94" spans="1:13" ht="12" customHeight="1">
      <c r="A94" s="101"/>
      <c r="B94" s="101"/>
      <c r="C94" s="6"/>
      <c r="D94" s="175"/>
      <c r="E94" s="7"/>
      <c r="F94" s="36">
        <f t="shared" si="5"/>
        <v>1</v>
      </c>
      <c r="G94" s="37">
        <f>IF(G93=0,0,G93/$F93)</f>
        <v>0.33333333333333331</v>
      </c>
      <c r="H94" s="37">
        <f t="shared" si="6"/>
        <v>1</v>
      </c>
      <c r="I94" s="37">
        <f>IF(I93=0,0,I93/$H93)</f>
        <v>0.34042553191489361</v>
      </c>
      <c r="J94" s="37">
        <f>IF(J93=0,0,J93/$H93)</f>
        <v>0.65957446808510634</v>
      </c>
      <c r="K94" s="37">
        <f>IF(K93=0,0,K93/$F93)</f>
        <v>0.66666666666666663</v>
      </c>
      <c r="L94" s="37">
        <f>IF(L93=0,0,L93/$F93)</f>
        <v>0</v>
      </c>
      <c r="M94" s="204"/>
    </row>
    <row r="95" spans="1:13" ht="12" customHeight="1">
      <c r="A95" s="101"/>
      <c r="B95" s="101"/>
      <c r="C95" s="8"/>
      <c r="D95" s="174" t="s">
        <v>108</v>
      </c>
      <c r="E95" s="9"/>
      <c r="F95" s="16">
        <f t="shared" si="5"/>
        <v>101</v>
      </c>
      <c r="G95" s="16">
        <v>33</v>
      </c>
      <c r="H95" s="16">
        <f t="shared" si="6"/>
        <v>323</v>
      </c>
      <c r="I95" s="16">
        <v>59</v>
      </c>
      <c r="J95" s="16">
        <v>264</v>
      </c>
      <c r="K95" s="16">
        <v>67</v>
      </c>
      <c r="L95" s="16">
        <v>1</v>
      </c>
      <c r="M95" s="216">
        <v>2.4959431264971794</v>
      </c>
    </row>
    <row r="96" spans="1:13" ht="12" customHeight="1">
      <c r="A96" s="101"/>
      <c r="B96" s="101"/>
      <c r="C96" s="6"/>
      <c r="D96" s="175"/>
      <c r="E96" s="7"/>
      <c r="F96" s="36">
        <f t="shared" si="5"/>
        <v>1</v>
      </c>
      <c r="G96" s="37">
        <f>IF(G95=0,0,G95/$F95)</f>
        <v>0.32673267326732675</v>
      </c>
      <c r="H96" s="37">
        <f t="shared" si="6"/>
        <v>1</v>
      </c>
      <c r="I96" s="37">
        <f>IF(I95=0,0,I95/$H95)</f>
        <v>0.1826625386996904</v>
      </c>
      <c r="J96" s="37">
        <f>IF(J95=0,0,J95/$H95)</f>
        <v>0.8173374613003096</v>
      </c>
      <c r="K96" s="37">
        <f>IF(K95=0,0,K95/$F95)</f>
        <v>0.6633663366336634</v>
      </c>
      <c r="L96" s="37">
        <f>IF(L95=0,0,L95/$F95)</f>
        <v>9.9009900990099011E-3</v>
      </c>
      <c r="M96" s="204"/>
    </row>
    <row r="97" spans="1:13" ht="12" customHeight="1">
      <c r="A97" s="101"/>
      <c r="B97" s="101"/>
      <c r="C97" s="8"/>
      <c r="D97" s="174" t="s">
        <v>60</v>
      </c>
      <c r="E97" s="9"/>
      <c r="F97" s="16">
        <f t="shared" si="5"/>
        <v>17</v>
      </c>
      <c r="G97" s="16">
        <v>1</v>
      </c>
      <c r="H97" s="16">
        <f t="shared" si="6"/>
        <v>2</v>
      </c>
      <c r="I97" s="16">
        <v>0</v>
      </c>
      <c r="J97" s="16">
        <v>2</v>
      </c>
      <c r="K97" s="16">
        <v>15</v>
      </c>
      <c r="L97" s="16">
        <v>1</v>
      </c>
      <c r="M97" s="216">
        <v>9.6758587324625056E-2</v>
      </c>
    </row>
    <row r="98" spans="1:13" ht="12" customHeight="1">
      <c r="A98" s="101"/>
      <c r="B98" s="101"/>
      <c r="C98" s="6"/>
      <c r="D98" s="175"/>
      <c r="E98" s="7"/>
      <c r="F98" s="36">
        <f t="shared" si="5"/>
        <v>1</v>
      </c>
      <c r="G98" s="37">
        <f>IF(G97=0,0,G97/$F97)</f>
        <v>5.8823529411764705E-2</v>
      </c>
      <c r="H98" s="37">
        <f t="shared" si="6"/>
        <v>1</v>
      </c>
      <c r="I98" s="37">
        <f>IF(I97=0,0,I97/$H97)</f>
        <v>0</v>
      </c>
      <c r="J98" s="37">
        <f>IF(J97=0,0,J97/$H97)</f>
        <v>1</v>
      </c>
      <c r="K98" s="37">
        <f>IF(K97=0,0,K97/$F97)</f>
        <v>0.88235294117647056</v>
      </c>
      <c r="L98" s="37">
        <f>IF(L97=0,0,L97/$F97)</f>
        <v>5.8823529411764705E-2</v>
      </c>
      <c r="M98" s="204"/>
    </row>
    <row r="99" spans="1:13" ht="12.75" customHeight="1">
      <c r="A99" s="101"/>
      <c r="B99" s="101"/>
      <c r="C99" s="8"/>
      <c r="D99" s="174" t="s">
        <v>91</v>
      </c>
      <c r="E99" s="9"/>
      <c r="F99" s="16">
        <f t="shared" si="5"/>
        <v>44</v>
      </c>
      <c r="G99" s="16">
        <v>3</v>
      </c>
      <c r="H99" s="16">
        <f t="shared" si="6"/>
        <v>4</v>
      </c>
      <c r="I99" s="16">
        <v>0</v>
      </c>
      <c r="J99" s="16">
        <v>4</v>
      </c>
      <c r="K99" s="16">
        <v>40</v>
      </c>
      <c r="L99" s="16">
        <v>1</v>
      </c>
      <c r="M99" s="216">
        <v>7.9713033080908727E-2</v>
      </c>
    </row>
    <row r="100" spans="1:13" ht="12.75" customHeight="1">
      <c r="A100" s="102"/>
      <c r="B100" s="102"/>
      <c r="C100" s="6"/>
      <c r="D100" s="175"/>
      <c r="E100" s="7"/>
      <c r="F100" s="65">
        <f t="shared" si="5"/>
        <v>1</v>
      </c>
      <c r="G100" s="37">
        <f>IF(G99=0,0,G99/$F99)</f>
        <v>6.8181818181818177E-2</v>
      </c>
      <c r="H100" s="37">
        <f t="shared" si="6"/>
        <v>1</v>
      </c>
      <c r="I100" s="37">
        <f>IF(I99=0,0,I99/$H99)</f>
        <v>0</v>
      </c>
      <c r="J100" s="37">
        <f>IF(J99=0,0,J99/$H99)</f>
        <v>1</v>
      </c>
      <c r="K100" s="37">
        <f>IF(K99=0,0,K99/$F99)</f>
        <v>0.90909090909090906</v>
      </c>
      <c r="L100" s="37">
        <f>IF(L99=0,0,L99/$F99)</f>
        <v>2.2727272727272728E-2</v>
      </c>
      <c r="M100" s="204"/>
    </row>
    <row r="104" spans="1:13">
      <c r="I104" s="45"/>
    </row>
  </sheetData>
  <mergeCells count="108">
    <mergeCell ref="D91:D92"/>
    <mergeCell ref="D93:D94"/>
    <mergeCell ref="D71:D72"/>
    <mergeCell ref="D73:D74"/>
    <mergeCell ref="D75:D76"/>
    <mergeCell ref="D99:D100"/>
    <mergeCell ref="D77:D78"/>
    <mergeCell ref="D79:D80"/>
    <mergeCell ref="K3:K6"/>
    <mergeCell ref="D97:D98"/>
    <mergeCell ref="B15:E16"/>
    <mergeCell ref="B17:E18"/>
    <mergeCell ref="H3:J3"/>
    <mergeCell ref="D89:D90"/>
    <mergeCell ref="D59:D60"/>
    <mergeCell ref="D61:D62"/>
    <mergeCell ref="D63:D64"/>
    <mergeCell ref="D65:D66"/>
    <mergeCell ref="D67:D68"/>
    <mergeCell ref="D83:D84"/>
    <mergeCell ref="D47:D48"/>
    <mergeCell ref="G3:G6"/>
    <mergeCell ref="H4:H6"/>
    <mergeCell ref="I5:I6"/>
    <mergeCell ref="D39:D40"/>
    <mergeCell ref="D41:D42"/>
    <mergeCell ref="D43:D44"/>
    <mergeCell ref="D45:D46"/>
    <mergeCell ref="D49:D50"/>
    <mergeCell ref="D51:D52"/>
    <mergeCell ref="D95:D96"/>
    <mergeCell ref="D55:D56"/>
    <mergeCell ref="B69:B100"/>
    <mergeCell ref="D69:D70"/>
    <mergeCell ref="D85:D86"/>
    <mergeCell ref="D87:D88"/>
    <mergeCell ref="D53:D54"/>
    <mergeCell ref="B19:B68"/>
    <mergeCell ref="D19:D20"/>
    <mergeCell ref="D21:D22"/>
    <mergeCell ref="D23:D24"/>
    <mergeCell ref="D25:D26"/>
    <mergeCell ref="D27:D28"/>
    <mergeCell ref="D29:D30"/>
    <mergeCell ref="D31:D32"/>
    <mergeCell ref="D81:D82"/>
    <mergeCell ref="D57:D58"/>
    <mergeCell ref="D35:D36"/>
    <mergeCell ref="D33:D34"/>
    <mergeCell ref="M17:M18"/>
    <mergeCell ref="M19:M20"/>
    <mergeCell ref="M21:M22"/>
    <mergeCell ref="M23:M24"/>
    <mergeCell ref="M25:M26"/>
    <mergeCell ref="M27:M28"/>
    <mergeCell ref="L3:L6"/>
    <mergeCell ref="M7:M8"/>
    <mergeCell ref="M9:M10"/>
    <mergeCell ref="M11:M12"/>
    <mergeCell ref="M13:M14"/>
    <mergeCell ref="M15:M16"/>
    <mergeCell ref="M3:M6"/>
    <mergeCell ref="J5:J6"/>
    <mergeCell ref="A3:E6"/>
    <mergeCell ref="F3:F6"/>
    <mergeCell ref="A7:E8"/>
    <mergeCell ref="A9:A18"/>
    <mergeCell ref="B9:E10"/>
    <mergeCell ref="B11:E12"/>
    <mergeCell ref="B13:E14"/>
    <mergeCell ref="A19:A100"/>
    <mergeCell ref="D37:D38"/>
    <mergeCell ref="M41:M42"/>
    <mergeCell ref="M43:M44"/>
    <mergeCell ref="M45:M46"/>
    <mergeCell ref="M47:M48"/>
    <mergeCell ref="M49:M50"/>
    <mergeCell ref="M51:M52"/>
    <mergeCell ref="M29:M30"/>
    <mergeCell ref="M31:M32"/>
    <mergeCell ref="M33:M34"/>
    <mergeCell ref="M35:M36"/>
    <mergeCell ref="M37:M38"/>
    <mergeCell ref="M39:M40"/>
    <mergeCell ref="M65:M66"/>
    <mergeCell ref="M67:M68"/>
    <mergeCell ref="M69:M70"/>
    <mergeCell ref="M71:M72"/>
    <mergeCell ref="M73:M74"/>
    <mergeCell ref="M75:M76"/>
    <mergeCell ref="M53:M54"/>
    <mergeCell ref="M55:M56"/>
    <mergeCell ref="M57:M58"/>
    <mergeCell ref="M59:M60"/>
    <mergeCell ref="M61:M62"/>
    <mergeCell ref="M63:M64"/>
    <mergeCell ref="M89:M90"/>
    <mergeCell ref="M91:M92"/>
    <mergeCell ref="M93:M94"/>
    <mergeCell ref="M95:M96"/>
    <mergeCell ref="M97:M98"/>
    <mergeCell ref="M99:M100"/>
    <mergeCell ref="M77:M78"/>
    <mergeCell ref="M79:M80"/>
    <mergeCell ref="M81:M82"/>
    <mergeCell ref="M83:M84"/>
    <mergeCell ref="M85:M86"/>
    <mergeCell ref="M87:M88"/>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H9:L18 H20:L68 H70:L100" formulaRange="1"/>
    <ignoredError sqref="H19:L19 H69:L69" formula="1" formulaRange="1"/>
    <ignoredError sqref="G19 G69"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6" width="8.125" style="2" customWidth="1"/>
    <col min="7" max="9" width="10.625" style="2" customWidth="1"/>
    <col min="10" max="15" width="8.125" style="2" customWidth="1"/>
    <col min="16" max="16384" width="9" style="2"/>
  </cols>
  <sheetData>
    <row r="1" spans="1:15" ht="14.25">
      <c r="A1" s="17" t="s">
        <v>417</v>
      </c>
    </row>
    <row r="2" spans="1:15">
      <c r="O2" s="1" t="s">
        <v>253</v>
      </c>
    </row>
    <row r="3" spans="1:15" ht="18.75" customHeight="1">
      <c r="A3" s="159" t="s">
        <v>67</v>
      </c>
      <c r="B3" s="160"/>
      <c r="C3" s="160"/>
      <c r="D3" s="160"/>
      <c r="E3" s="161"/>
      <c r="F3" s="121" t="s">
        <v>66</v>
      </c>
      <c r="G3" s="213" t="s">
        <v>170</v>
      </c>
      <c r="H3" s="214"/>
      <c r="I3" s="215"/>
      <c r="J3" s="213" t="s">
        <v>35</v>
      </c>
      <c r="K3" s="214"/>
      <c r="L3" s="214"/>
      <c r="M3" s="214"/>
      <c r="N3" s="214"/>
      <c r="O3" s="215"/>
    </row>
    <row r="4" spans="1:15" ht="18.75" customHeight="1">
      <c r="A4" s="162"/>
      <c r="B4" s="163"/>
      <c r="C4" s="163"/>
      <c r="D4" s="163"/>
      <c r="E4" s="164"/>
      <c r="F4" s="92"/>
      <c r="G4" s="179" t="s">
        <v>30</v>
      </c>
      <c r="H4" s="179" t="s">
        <v>31</v>
      </c>
      <c r="I4" s="179" t="s">
        <v>6</v>
      </c>
      <c r="J4" s="213" t="s">
        <v>34</v>
      </c>
      <c r="K4" s="214"/>
      <c r="L4" s="214"/>
      <c r="M4" s="214"/>
      <c r="N4" s="179" t="s">
        <v>32</v>
      </c>
      <c r="O4" s="179" t="s">
        <v>6</v>
      </c>
    </row>
    <row r="5" spans="1:15" ht="44.25" customHeight="1">
      <c r="A5" s="162"/>
      <c r="B5" s="163"/>
      <c r="C5" s="163"/>
      <c r="D5" s="163"/>
      <c r="E5" s="164"/>
      <c r="F5" s="92"/>
      <c r="G5" s="180"/>
      <c r="H5" s="180"/>
      <c r="I5" s="180"/>
      <c r="J5" s="185" t="s">
        <v>33</v>
      </c>
      <c r="K5" s="212" t="s">
        <v>167</v>
      </c>
      <c r="L5" s="185" t="s">
        <v>168</v>
      </c>
      <c r="M5" s="185" t="s">
        <v>169</v>
      </c>
      <c r="N5" s="180"/>
      <c r="O5" s="180"/>
    </row>
    <row r="6" spans="1:15" ht="24.75" customHeight="1">
      <c r="A6" s="165"/>
      <c r="B6" s="166"/>
      <c r="C6" s="166"/>
      <c r="D6" s="166"/>
      <c r="E6" s="167"/>
      <c r="F6" s="99"/>
      <c r="G6" s="181"/>
      <c r="H6" s="181"/>
      <c r="I6" s="181"/>
      <c r="J6" s="187"/>
      <c r="K6" s="192"/>
      <c r="L6" s="187"/>
      <c r="M6" s="187"/>
      <c r="N6" s="181"/>
      <c r="O6" s="181"/>
    </row>
    <row r="7" spans="1:15" ht="12" customHeight="1">
      <c r="A7" s="112" t="s">
        <v>68</v>
      </c>
      <c r="B7" s="113"/>
      <c r="C7" s="113"/>
      <c r="D7" s="113"/>
      <c r="E7" s="114"/>
      <c r="F7" s="16">
        <f>SUM(G7:O7)/2</f>
        <v>918</v>
      </c>
      <c r="G7" s="16">
        <f t="shared" ref="G7:O7" si="0">SUM(G9,G11,G13,G15,G17)</f>
        <v>624</v>
      </c>
      <c r="H7" s="16">
        <f t="shared" si="0"/>
        <v>223</v>
      </c>
      <c r="I7" s="16">
        <f t="shared" si="0"/>
        <v>71</v>
      </c>
      <c r="J7" s="16">
        <f t="shared" si="0"/>
        <v>344</v>
      </c>
      <c r="K7" s="16">
        <f t="shared" si="0"/>
        <v>21</v>
      </c>
      <c r="L7" s="16">
        <f t="shared" si="0"/>
        <v>159</v>
      </c>
      <c r="M7" s="16">
        <f t="shared" si="0"/>
        <v>37</v>
      </c>
      <c r="N7" s="16">
        <f t="shared" si="0"/>
        <v>256</v>
      </c>
      <c r="O7" s="16">
        <f t="shared" si="0"/>
        <v>101</v>
      </c>
    </row>
    <row r="8" spans="1:15" ht="12" customHeight="1">
      <c r="A8" s="115"/>
      <c r="B8" s="116"/>
      <c r="C8" s="116"/>
      <c r="D8" s="116"/>
      <c r="E8" s="117"/>
      <c r="F8" s="36">
        <f>SUM(G8:O8)/2</f>
        <v>0.99999999999999989</v>
      </c>
      <c r="G8" s="37">
        <f>IF(G7=0,0,G7/$F7)</f>
        <v>0.6797385620915033</v>
      </c>
      <c r="H8" s="37">
        <f t="shared" ref="H8:O8" si="1">IF(H7=0,0,H7/$F7)</f>
        <v>0.2429193899782135</v>
      </c>
      <c r="I8" s="37">
        <f>IF(I7=0,0,I7/$F7)</f>
        <v>7.7342047930283223E-2</v>
      </c>
      <c r="J8" s="37">
        <f>IF(J7=0,0,J7/$F7)</f>
        <v>0.37472766884531589</v>
      </c>
      <c r="K8" s="37">
        <f>IF(K7=0,0,K7/$F7)</f>
        <v>2.2875816993464051E-2</v>
      </c>
      <c r="L8" s="37">
        <f t="shared" si="1"/>
        <v>0.17320261437908496</v>
      </c>
      <c r="M8" s="37">
        <f>IF(M7=0,0,M7/$F7)</f>
        <v>4.0305010893246188E-2</v>
      </c>
      <c r="N8" s="37">
        <f t="shared" si="1"/>
        <v>0.27886710239651419</v>
      </c>
      <c r="O8" s="37">
        <f t="shared" si="1"/>
        <v>0.11002178649237472</v>
      </c>
    </row>
    <row r="9" spans="1:15" ht="12" customHeight="1">
      <c r="A9" s="103" t="s">
        <v>55</v>
      </c>
      <c r="B9" s="168" t="s">
        <v>92</v>
      </c>
      <c r="C9" s="169"/>
      <c r="D9" s="169"/>
      <c r="E9" s="170"/>
      <c r="F9" s="16">
        <f>SUM(G9:O9)/2</f>
        <v>310</v>
      </c>
      <c r="G9" s="16">
        <v>112</v>
      </c>
      <c r="H9" s="16">
        <v>158</v>
      </c>
      <c r="I9" s="16">
        <v>40</v>
      </c>
      <c r="J9" s="16">
        <v>55</v>
      </c>
      <c r="K9" s="16">
        <v>5</v>
      </c>
      <c r="L9" s="16">
        <v>19</v>
      </c>
      <c r="M9" s="16">
        <v>8</v>
      </c>
      <c r="N9" s="16">
        <v>174</v>
      </c>
      <c r="O9" s="16">
        <v>49</v>
      </c>
    </row>
    <row r="10" spans="1:15" ht="12" customHeight="1">
      <c r="A10" s="104"/>
      <c r="B10" s="171"/>
      <c r="C10" s="172"/>
      <c r="D10" s="172"/>
      <c r="E10" s="173"/>
      <c r="F10" s="36">
        <f>SUM(G10:O10)/2</f>
        <v>0.99999999999999989</v>
      </c>
      <c r="G10" s="37">
        <f t="shared" ref="G10:O10" si="2">IF(G9=0,0,G9/$F9)</f>
        <v>0.36129032258064514</v>
      </c>
      <c r="H10" s="37">
        <f t="shared" si="2"/>
        <v>0.50967741935483868</v>
      </c>
      <c r="I10" s="37">
        <f t="shared" si="2"/>
        <v>0.12903225806451613</v>
      </c>
      <c r="J10" s="37">
        <f t="shared" si="2"/>
        <v>0.17741935483870969</v>
      </c>
      <c r="K10" s="37">
        <f t="shared" si="2"/>
        <v>1.6129032258064516E-2</v>
      </c>
      <c r="L10" s="37">
        <f t="shared" si="2"/>
        <v>6.1290322580645158E-2</v>
      </c>
      <c r="M10" s="37">
        <f t="shared" si="2"/>
        <v>2.5806451612903226E-2</v>
      </c>
      <c r="N10" s="37">
        <f t="shared" si="2"/>
        <v>0.56129032258064515</v>
      </c>
      <c r="O10" s="37">
        <f t="shared" si="2"/>
        <v>0.15806451612903225</v>
      </c>
    </row>
    <row r="11" spans="1:15" ht="12" customHeight="1">
      <c r="A11" s="104"/>
      <c r="B11" s="168" t="s">
        <v>93</v>
      </c>
      <c r="C11" s="169"/>
      <c r="D11" s="169"/>
      <c r="E11" s="170"/>
      <c r="F11" s="16">
        <f t="shared" ref="F11:F18" si="3">SUM(G11:O11)/2</f>
        <v>137</v>
      </c>
      <c r="G11" s="16">
        <v>96</v>
      </c>
      <c r="H11" s="16">
        <v>28</v>
      </c>
      <c r="I11" s="16">
        <v>13</v>
      </c>
      <c r="J11" s="16">
        <v>61</v>
      </c>
      <c r="K11" s="16">
        <v>4</v>
      </c>
      <c r="L11" s="16">
        <v>20</v>
      </c>
      <c r="M11" s="16">
        <v>3</v>
      </c>
      <c r="N11" s="16">
        <v>30</v>
      </c>
      <c r="O11" s="16">
        <v>19</v>
      </c>
    </row>
    <row r="12" spans="1:15" ht="12" customHeight="1">
      <c r="A12" s="104"/>
      <c r="B12" s="171"/>
      <c r="C12" s="172"/>
      <c r="D12" s="172"/>
      <c r="E12" s="173"/>
      <c r="F12" s="36">
        <f t="shared" si="3"/>
        <v>1</v>
      </c>
      <c r="G12" s="37">
        <f t="shared" ref="G12:O12" si="4">IF(G11=0,0,G11/$F11)</f>
        <v>0.7007299270072993</v>
      </c>
      <c r="H12" s="37">
        <f t="shared" si="4"/>
        <v>0.20437956204379562</v>
      </c>
      <c r="I12" s="37">
        <f t="shared" si="4"/>
        <v>9.4890510948905105E-2</v>
      </c>
      <c r="J12" s="37">
        <f t="shared" si="4"/>
        <v>0.44525547445255476</v>
      </c>
      <c r="K12" s="37">
        <f t="shared" si="4"/>
        <v>2.9197080291970802E-2</v>
      </c>
      <c r="L12" s="37">
        <f t="shared" si="4"/>
        <v>0.145985401459854</v>
      </c>
      <c r="M12" s="37">
        <f t="shared" si="4"/>
        <v>2.1897810218978103E-2</v>
      </c>
      <c r="N12" s="37">
        <f t="shared" si="4"/>
        <v>0.21897810218978103</v>
      </c>
      <c r="O12" s="37">
        <f t="shared" si="4"/>
        <v>0.13868613138686131</v>
      </c>
    </row>
    <row r="13" spans="1:15" ht="12" customHeight="1">
      <c r="A13" s="104"/>
      <c r="B13" s="168" t="s">
        <v>94</v>
      </c>
      <c r="C13" s="169"/>
      <c r="D13" s="169"/>
      <c r="E13" s="170"/>
      <c r="F13" s="16">
        <f t="shared" si="3"/>
        <v>200</v>
      </c>
      <c r="G13" s="16">
        <v>170</v>
      </c>
      <c r="H13" s="16">
        <v>22</v>
      </c>
      <c r="I13" s="16">
        <v>8</v>
      </c>
      <c r="J13" s="16">
        <v>102</v>
      </c>
      <c r="K13" s="16">
        <v>6</v>
      </c>
      <c r="L13" s="16">
        <v>47</v>
      </c>
      <c r="M13" s="16">
        <v>5</v>
      </c>
      <c r="N13" s="16">
        <v>25</v>
      </c>
      <c r="O13" s="16">
        <v>15</v>
      </c>
    </row>
    <row r="14" spans="1:15" ht="12" customHeight="1">
      <c r="A14" s="104"/>
      <c r="B14" s="171"/>
      <c r="C14" s="172"/>
      <c r="D14" s="172"/>
      <c r="E14" s="173"/>
      <c r="F14" s="36">
        <f t="shared" si="3"/>
        <v>0.99999999999999989</v>
      </c>
      <c r="G14" s="37">
        <f t="shared" ref="G14:O14" si="5">IF(G13=0,0,G13/$F13)</f>
        <v>0.85</v>
      </c>
      <c r="H14" s="37">
        <f t="shared" si="5"/>
        <v>0.11</v>
      </c>
      <c r="I14" s="37">
        <f t="shared" si="5"/>
        <v>0.04</v>
      </c>
      <c r="J14" s="37">
        <f t="shared" si="5"/>
        <v>0.51</v>
      </c>
      <c r="K14" s="37">
        <f t="shared" si="5"/>
        <v>0.03</v>
      </c>
      <c r="L14" s="37">
        <f t="shared" si="5"/>
        <v>0.23499999999999999</v>
      </c>
      <c r="M14" s="37">
        <f t="shared" si="5"/>
        <v>2.5000000000000001E-2</v>
      </c>
      <c r="N14" s="37">
        <f t="shared" si="5"/>
        <v>0.125</v>
      </c>
      <c r="O14" s="37">
        <f t="shared" si="5"/>
        <v>7.4999999999999997E-2</v>
      </c>
    </row>
    <row r="15" spans="1:15" ht="12" customHeight="1">
      <c r="A15" s="104"/>
      <c r="B15" s="168" t="s">
        <v>95</v>
      </c>
      <c r="C15" s="169"/>
      <c r="D15" s="169"/>
      <c r="E15" s="170"/>
      <c r="F15" s="16">
        <f t="shared" si="3"/>
        <v>79</v>
      </c>
      <c r="G15" s="16">
        <v>69</v>
      </c>
      <c r="H15" s="16">
        <v>5</v>
      </c>
      <c r="I15" s="16">
        <v>5</v>
      </c>
      <c r="J15" s="16">
        <v>38</v>
      </c>
      <c r="K15" s="16">
        <v>4</v>
      </c>
      <c r="L15" s="16">
        <v>18</v>
      </c>
      <c r="M15" s="16">
        <v>7</v>
      </c>
      <c r="N15" s="16">
        <v>6</v>
      </c>
      <c r="O15" s="16">
        <v>6</v>
      </c>
    </row>
    <row r="16" spans="1:15" ht="12" customHeight="1">
      <c r="A16" s="104"/>
      <c r="B16" s="171"/>
      <c r="C16" s="172"/>
      <c r="D16" s="172"/>
      <c r="E16" s="173"/>
      <c r="F16" s="36">
        <f t="shared" si="3"/>
        <v>1</v>
      </c>
      <c r="G16" s="37">
        <f t="shared" ref="G16:O16" si="6">IF(G15=0,0,G15/$F15)</f>
        <v>0.87341772151898733</v>
      </c>
      <c r="H16" s="37">
        <f t="shared" si="6"/>
        <v>6.3291139240506333E-2</v>
      </c>
      <c r="I16" s="37">
        <f t="shared" si="6"/>
        <v>6.3291139240506333E-2</v>
      </c>
      <c r="J16" s="37">
        <f t="shared" si="6"/>
        <v>0.48101265822784811</v>
      </c>
      <c r="K16" s="37">
        <f t="shared" si="6"/>
        <v>5.0632911392405063E-2</v>
      </c>
      <c r="L16" s="37">
        <f t="shared" si="6"/>
        <v>0.22784810126582278</v>
      </c>
      <c r="M16" s="37">
        <f t="shared" si="6"/>
        <v>8.8607594936708861E-2</v>
      </c>
      <c r="N16" s="37">
        <f t="shared" si="6"/>
        <v>7.5949367088607597E-2</v>
      </c>
      <c r="O16" s="37">
        <f t="shared" si="6"/>
        <v>7.5949367088607597E-2</v>
      </c>
    </row>
    <row r="17" spans="1:15" ht="12" customHeight="1">
      <c r="A17" s="104"/>
      <c r="B17" s="168" t="s">
        <v>96</v>
      </c>
      <c r="C17" s="169"/>
      <c r="D17" s="169"/>
      <c r="E17" s="170"/>
      <c r="F17" s="16">
        <f t="shared" si="3"/>
        <v>192</v>
      </c>
      <c r="G17" s="16">
        <v>177</v>
      </c>
      <c r="H17" s="16">
        <v>10</v>
      </c>
      <c r="I17" s="16">
        <v>5</v>
      </c>
      <c r="J17" s="16">
        <v>88</v>
      </c>
      <c r="K17" s="16">
        <v>2</v>
      </c>
      <c r="L17" s="16">
        <v>55</v>
      </c>
      <c r="M17" s="16">
        <v>14</v>
      </c>
      <c r="N17" s="16">
        <v>21</v>
      </c>
      <c r="O17" s="16">
        <v>12</v>
      </c>
    </row>
    <row r="18" spans="1:15" ht="12" customHeight="1">
      <c r="A18" s="105"/>
      <c r="B18" s="171"/>
      <c r="C18" s="172"/>
      <c r="D18" s="172"/>
      <c r="E18" s="173"/>
      <c r="F18" s="36">
        <f t="shared" si="3"/>
        <v>1</v>
      </c>
      <c r="G18" s="37">
        <f t="shared" ref="G18:O18" si="7">IF(G17=0,0,G17/$F17)</f>
        <v>0.921875</v>
      </c>
      <c r="H18" s="37">
        <f t="shared" si="7"/>
        <v>5.2083333333333336E-2</v>
      </c>
      <c r="I18" s="37">
        <f t="shared" si="7"/>
        <v>2.6041666666666668E-2</v>
      </c>
      <c r="J18" s="37">
        <f t="shared" si="7"/>
        <v>0.45833333333333331</v>
      </c>
      <c r="K18" s="37">
        <f t="shared" si="7"/>
        <v>1.0416666666666666E-2</v>
      </c>
      <c r="L18" s="37">
        <f t="shared" si="7"/>
        <v>0.28645833333333331</v>
      </c>
      <c r="M18" s="37">
        <f t="shared" si="7"/>
        <v>7.2916666666666671E-2</v>
      </c>
      <c r="N18" s="37">
        <f t="shared" si="7"/>
        <v>0.109375</v>
      </c>
      <c r="O18" s="37">
        <f t="shared" si="7"/>
        <v>6.25E-2</v>
      </c>
    </row>
    <row r="19" spans="1:15" ht="12" customHeight="1">
      <c r="A19" s="100" t="s">
        <v>61</v>
      </c>
      <c r="B19" s="100" t="s">
        <v>62</v>
      </c>
      <c r="C19" s="8"/>
      <c r="D19" s="174" t="s">
        <v>56</v>
      </c>
      <c r="E19" s="9"/>
      <c r="F19" s="16">
        <f>SUM(G19:O19)/2</f>
        <v>213</v>
      </c>
      <c r="G19" s="16">
        <f t="shared" ref="G19:O19" si="8">SUM(G21,G23,G25,G27,G29,G31,G33,G35,G37,G39,G41,G43,G45,G47,G49,G51,G53,G55,G57,G59,G61,G63,G65,G67)</f>
        <v>152</v>
      </c>
      <c r="H19" s="16">
        <f t="shared" si="8"/>
        <v>48</v>
      </c>
      <c r="I19" s="16">
        <f t="shared" si="8"/>
        <v>13</v>
      </c>
      <c r="J19" s="16">
        <f t="shared" si="8"/>
        <v>80</v>
      </c>
      <c r="K19" s="16">
        <f t="shared" si="8"/>
        <v>5</v>
      </c>
      <c r="L19" s="16">
        <f t="shared" si="8"/>
        <v>37</v>
      </c>
      <c r="M19" s="16">
        <f t="shared" si="8"/>
        <v>16</v>
      </c>
      <c r="N19" s="16">
        <f t="shared" si="8"/>
        <v>57</v>
      </c>
      <c r="O19" s="16">
        <f t="shared" si="8"/>
        <v>18</v>
      </c>
    </row>
    <row r="20" spans="1:15" ht="12" customHeight="1">
      <c r="A20" s="101"/>
      <c r="B20" s="101"/>
      <c r="C20" s="6"/>
      <c r="D20" s="175"/>
      <c r="E20" s="7"/>
      <c r="F20" s="36">
        <f>SUM(G20:O20)/2</f>
        <v>1</v>
      </c>
      <c r="G20" s="37">
        <f t="shared" ref="G20:O20" si="9">IF(G19=0,0,G19/$F19)</f>
        <v>0.71361502347417838</v>
      </c>
      <c r="H20" s="37">
        <f t="shared" si="9"/>
        <v>0.22535211267605634</v>
      </c>
      <c r="I20" s="37">
        <f t="shared" si="9"/>
        <v>6.1032863849765258E-2</v>
      </c>
      <c r="J20" s="37">
        <f t="shared" si="9"/>
        <v>0.37558685446009388</v>
      </c>
      <c r="K20" s="37">
        <f t="shared" si="9"/>
        <v>2.3474178403755867E-2</v>
      </c>
      <c r="L20" s="37">
        <f t="shared" si="9"/>
        <v>0.17370892018779344</v>
      </c>
      <c r="M20" s="37">
        <f t="shared" si="9"/>
        <v>7.5117370892018781E-2</v>
      </c>
      <c r="N20" s="37">
        <f t="shared" si="9"/>
        <v>0.26760563380281688</v>
      </c>
      <c r="O20" s="37">
        <f t="shared" si="9"/>
        <v>8.4507042253521125E-2</v>
      </c>
    </row>
    <row r="21" spans="1:15" ht="12" customHeight="1">
      <c r="A21" s="101"/>
      <c r="B21" s="101"/>
      <c r="C21" s="8"/>
      <c r="D21" s="174" t="s">
        <v>392</v>
      </c>
      <c r="E21" s="9"/>
      <c r="F21" s="16">
        <f t="shared" ref="F21:F68" si="10">SUM(G21:O21)/2</f>
        <v>29</v>
      </c>
      <c r="G21" s="16">
        <v>18</v>
      </c>
      <c r="H21" s="16">
        <v>8</v>
      </c>
      <c r="I21" s="16">
        <v>3</v>
      </c>
      <c r="J21" s="16">
        <v>7</v>
      </c>
      <c r="K21" s="16">
        <v>1</v>
      </c>
      <c r="L21" s="16">
        <v>4</v>
      </c>
      <c r="M21" s="16">
        <v>1</v>
      </c>
      <c r="N21" s="16">
        <v>11</v>
      </c>
      <c r="O21" s="16">
        <v>5</v>
      </c>
    </row>
    <row r="22" spans="1:15" ht="12" customHeight="1">
      <c r="A22" s="101"/>
      <c r="B22" s="101"/>
      <c r="C22" s="6"/>
      <c r="D22" s="175"/>
      <c r="E22" s="7"/>
      <c r="F22" s="36">
        <f t="shared" si="10"/>
        <v>1.0000000000000002</v>
      </c>
      <c r="G22" s="37">
        <f t="shared" ref="G22:O22" si="11">IF(G21=0,0,G21/$F21)</f>
        <v>0.62068965517241381</v>
      </c>
      <c r="H22" s="37">
        <f t="shared" si="11"/>
        <v>0.27586206896551724</v>
      </c>
      <c r="I22" s="37">
        <f t="shared" si="11"/>
        <v>0.10344827586206896</v>
      </c>
      <c r="J22" s="37">
        <f t="shared" si="11"/>
        <v>0.2413793103448276</v>
      </c>
      <c r="K22" s="37">
        <f t="shared" si="11"/>
        <v>3.4482758620689655E-2</v>
      </c>
      <c r="L22" s="37">
        <f t="shared" si="11"/>
        <v>0.13793103448275862</v>
      </c>
      <c r="M22" s="37">
        <f t="shared" si="11"/>
        <v>3.4482758620689655E-2</v>
      </c>
      <c r="N22" s="37">
        <f t="shared" si="11"/>
        <v>0.37931034482758619</v>
      </c>
      <c r="O22" s="37">
        <f t="shared" si="11"/>
        <v>0.17241379310344829</v>
      </c>
    </row>
    <row r="23" spans="1:15" ht="12" customHeight="1">
      <c r="A23" s="101"/>
      <c r="B23" s="101"/>
      <c r="C23" s="8"/>
      <c r="D23" s="174" t="s">
        <v>393</v>
      </c>
      <c r="E23" s="9"/>
      <c r="F23" s="16">
        <f t="shared" si="10"/>
        <v>4</v>
      </c>
      <c r="G23" s="16">
        <v>2</v>
      </c>
      <c r="H23" s="16">
        <v>2</v>
      </c>
      <c r="I23" s="16">
        <v>0</v>
      </c>
      <c r="J23" s="16">
        <v>1</v>
      </c>
      <c r="K23" s="16">
        <v>0</v>
      </c>
      <c r="L23" s="16">
        <v>1</v>
      </c>
      <c r="M23" s="16">
        <v>0</v>
      </c>
      <c r="N23" s="16">
        <v>2</v>
      </c>
      <c r="O23" s="16">
        <v>0</v>
      </c>
    </row>
    <row r="24" spans="1:15" ht="12" customHeight="1">
      <c r="A24" s="101"/>
      <c r="B24" s="101"/>
      <c r="C24" s="6"/>
      <c r="D24" s="175"/>
      <c r="E24" s="7"/>
      <c r="F24" s="36">
        <f t="shared" si="10"/>
        <v>1</v>
      </c>
      <c r="G24" s="37">
        <f t="shared" ref="G24:O24" si="12">IF(G23=0,0,G23/$F23)</f>
        <v>0.5</v>
      </c>
      <c r="H24" s="37">
        <f t="shared" si="12"/>
        <v>0.5</v>
      </c>
      <c r="I24" s="37">
        <f t="shared" si="12"/>
        <v>0</v>
      </c>
      <c r="J24" s="37">
        <f t="shared" si="12"/>
        <v>0.25</v>
      </c>
      <c r="K24" s="37">
        <f t="shared" si="12"/>
        <v>0</v>
      </c>
      <c r="L24" s="37">
        <f t="shared" si="12"/>
        <v>0.25</v>
      </c>
      <c r="M24" s="37">
        <f t="shared" si="12"/>
        <v>0</v>
      </c>
      <c r="N24" s="37">
        <f t="shared" si="12"/>
        <v>0.5</v>
      </c>
      <c r="O24" s="37">
        <f t="shared" si="12"/>
        <v>0</v>
      </c>
    </row>
    <row r="25" spans="1:15" ht="12" customHeight="1">
      <c r="A25" s="101"/>
      <c r="B25" s="101"/>
      <c r="C25" s="8"/>
      <c r="D25" s="174" t="s">
        <v>394</v>
      </c>
      <c r="E25" s="9"/>
      <c r="F25" s="16">
        <f t="shared" si="10"/>
        <v>15</v>
      </c>
      <c r="G25" s="16">
        <v>7</v>
      </c>
      <c r="H25" s="16">
        <v>6</v>
      </c>
      <c r="I25" s="16">
        <v>2</v>
      </c>
      <c r="J25" s="16">
        <v>6</v>
      </c>
      <c r="K25" s="16">
        <v>0</v>
      </c>
      <c r="L25" s="16">
        <v>0</v>
      </c>
      <c r="M25" s="16">
        <v>0</v>
      </c>
      <c r="N25" s="16">
        <v>6</v>
      </c>
      <c r="O25" s="16">
        <v>3</v>
      </c>
    </row>
    <row r="26" spans="1:15" ht="12" customHeight="1">
      <c r="A26" s="101"/>
      <c r="B26" s="101"/>
      <c r="C26" s="6"/>
      <c r="D26" s="175"/>
      <c r="E26" s="7"/>
      <c r="F26" s="36">
        <f t="shared" si="10"/>
        <v>0.99999999999999989</v>
      </c>
      <c r="G26" s="37">
        <f t="shared" ref="G26:O26" si="13">IF(G25=0,0,G25/$F25)</f>
        <v>0.46666666666666667</v>
      </c>
      <c r="H26" s="37">
        <f t="shared" si="13"/>
        <v>0.4</v>
      </c>
      <c r="I26" s="37">
        <f t="shared" si="13"/>
        <v>0.13333333333333333</v>
      </c>
      <c r="J26" s="37">
        <f t="shared" si="13"/>
        <v>0.4</v>
      </c>
      <c r="K26" s="37">
        <f t="shared" si="13"/>
        <v>0</v>
      </c>
      <c r="L26" s="37">
        <f t="shared" si="13"/>
        <v>0</v>
      </c>
      <c r="M26" s="37">
        <f t="shared" si="13"/>
        <v>0</v>
      </c>
      <c r="N26" s="37">
        <f t="shared" si="13"/>
        <v>0.4</v>
      </c>
      <c r="O26" s="37">
        <f t="shared" si="13"/>
        <v>0.2</v>
      </c>
    </row>
    <row r="27" spans="1:15" ht="12" customHeight="1">
      <c r="A27" s="101"/>
      <c r="B27" s="101"/>
      <c r="C27" s="8"/>
      <c r="D27" s="174" t="s">
        <v>395</v>
      </c>
      <c r="E27" s="9"/>
      <c r="F27" s="16">
        <f t="shared" si="10"/>
        <v>1</v>
      </c>
      <c r="G27" s="16">
        <v>0</v>
      </c>
      <c r="H27" s="16">
        <v>1</v>
      </c>
      <c r="I27" s="16">
        <v>0</v>
      </c>
      <c r="J27" s="16">
        <v>0</v>
      </c>
      <c r="K27" s="16">
        <v>0</v>
      </c>
      <c r="L27" s="16">
        <v>0</v>
      </c>
      <c r="M27" s="16">
        <v>0</v>
      </c>
      <c r="N27" s="16">
        <v>1</v>
      </c>
      <c r="O27" s="16">
        <v>0</v>
      </c>
    </row>
    <row r="28" spans="1:15" ht="12" customHeight="1">
      <c r="A28" s="101"/>
      <c r="B28" s="101"/>
      <c r="C28" s="6"/>
      <c r="D28" s="175"/>
      <c r="E28" s="7"/>
      <c r="F28" s="36">
        <f t="shared" si="10"/>
        <v>1</v>
      </c>
      <c r="G28" s="37">
        <f t="shared" ref="G28:O28" si="14">IF(G27=0,0,G27/$F27)</f>
        <v>0</v>
      </c>
      <c r="H28" s="37">
        <f t="shared" si="14"/>
        <v>1</v>
      </c>
      <c r="I28" s="37">
        <f t="shared" si="14"/>
        <v>0</v>
      </c>
      <c r="J28" s="37">
        <f t="shared" si="14"/>
        <v>0</v>
      </c>
      <c r="K28" s="37">
        <f t="shared" si="14"/>
        <v>0</v>
      </c>
      <c r="L28" s="37">
        <f t="shared" si="14"/>
        <v>0</v>
      </c>
      <c r="M28" s="37">
        <f t="shared" si="14"/>
        <v>0</v>
      </c>
      <c r="N28" s="37">
        <f t="shared" si="14"/>
        <v>1</v>
      </c>
      <c r="O28" s="37">
        <f t="shared" si="14"/>
        <v>0</v>
      </c>
    </row>
    <row r="29" spans="1:15" ht="12" customHeight="1">
      <c r="A29" s="101"/>
      <c r="B29" s="101"/>
      <c r="C29" s="8"/>
      <c r="D29" s="174" t="s">
        <v>396</v>
      </c>
      <c r="E29" s="9"/>
      <c r="F29" s="16">
        <f t="shared" si="10"/>
        <v>6</v>
      </c>
      <c r="G29" s="16">
        <v>5</v>
      </c>
      <c r="H29" s="16">
        <v>1</v>
      </c>
      <c r="I29" s="16">
        <v>0</v>
      </c>
      <c r="J29" s="16">
        <v>2</v>
      </c>
      <c r="K29" s="16">
        <v>0</v>
      </c>
      <c r="L29" s="16">
        <v>2</v>
      </c>
      <c r="M29" s="16">
        <v>0</v>
      </c>
      <c r="N29" s="16">
        <v>2</v>
      </c>
      <c r="O29" s="16">
        <v>0</v>
      </c>
    </row>
    <row r="30" spans="1:15" ht="12" customHeight="1">
      <c r="A30" s="101"/>
      <c r="B30" s="101"/>
      <c r="C30" s="6"/>
      <c r="D30" s="175"/>
      <c r="E30" s="7"/>
      <c r="F30" s="36">
        <f t="shared" si="10"/>
        <v>0.99999999999999989</v>
      </c>
      <c r="G30" s="37">
        <f t="shared" ref="G30:O30" si="15">IF(G29=0,0,G29/$F29)</f>
        <v>0.83333333333333337</v>
      </c>
      <c r="H30" s="37">
        <f t="shared" si="15"/>
        <v>0.16666666666666666</v>
      </c>
      <c r="I30" s="37">
        <f t="shared" si="15"/>
        <v>0</v>
      </c>
      <c r="J30" s="37">
        <f t="shared" si="15"/>
        <v>0.33333333333333331</v>
      </c>
      <c r="K30" s="37">
        <f t="shared" si="15"/>
        <v>0</v>
      </c>
      <c r="L30" s="37">
        <f t="shared" si="15"/>
        <v>0.33333333333333331</v>
      </c>
      <c r="M30" s="37">
        <f t="shared" si="15"/>
        <v>0</v>
      </c>
      <c r="N30" s="37">
        <f t="shared" si="15"/>
        <v>0.33333333333333331</v>
      </c>
      <c r="O30" s="37">
        <f t="shared" si="15"/>
        <v>0</v>
      </c>
    </row>
    <row r="31" spans="1:15" ht="12" customHeight="1">
      <c r="A31" s="101"/>
      <c r="B31" s="101"/>
      <c r="C31" s="8"/>
      <c r="D31" s="174" t="s">
        <v>397</v>
      </c>
      <c r="E31" s="9"/>
      <c r="F31" s="16">
        <f t="shared" si="10"/>
        <v>1</v>
      </c>
      <c r="G31" s="16">
        <v>0</v>
      </c>
      <c r="H31" s="16">
        <v>1</v>
      </c>
      <c r="I31" s="16">
        <v>0</v>
      </c>
      <c r="J31" s="16">
        <v>0</v>
      </c>
      <c r="K31" s="16">
        <v>0</v>
      </c>
      <c r="L31" s="16">
        <v>0</v>
      </c>
      <c r="M31" s="16">
        <v>0</v>
      </c>
      <c r="N31" s="16">
        <v>1</v>
      </c>
      <c r="O31" s="16">
        <v>0</v>
      </c>
    </row>
    <row r="32" spans="1:15" ht="12" customHeight="1">
      <c r="A32" s="101"/>
      <c r="B32" s="101"/>
      <c r="C32" s="6"/>
      <c r="D32" s="175"/>
      <c r="E32" s="7"/>
      <c r="F32" s="36">
        <f t="shared" si="10"/>
        <v>1</v>
      </c>
      <c r="G32" s="37">
        <f t="shared" ref="G32:O32" si="16">IF(G31=0,0,G31/$F31)</f>
        <v>0</v>
      </c>
      <c r="H32" s="37">
        <f t="shared" si="16"/>
        <v>1</v>
      </c>
      <c r="I32" s="37">
        <f t="shared" si="16"/>
        <v>0</v>
      </c>
      <c r="J32" s="37">
        <f t="shared" si="16"/>
        <v>0</v>
      </c>
      <c r="K32" s="37">
        <f t="shared" si="16"/>
        <v>0</v>
      </c>
      <c r="L32" s="37">
        <f t="shared" si="16"/>
        <v>0</v>
      </c>
      <c r="M32" s="37">
        <f t="shared" si="16"/>
        <v>0</v>
      </c>
      <c r="N32" s="37">
        <f t="shared" si="16"/>
        <v>1</v>
      </c>
      <c r="O32" s="37">
        <f t="shared" si="16"/>
        <v>0</v>
      </c>
    </row>
    <row r="33" spans="1:15" ht="12" customHeight="1">
      <c r="A33" s="101"/>
      <c r="B33" s="101"/>
      <c r="C33" s="8"/>
      <c r="D33" s="174" t="s">
        <v>398</v>
      </c>
      <c r="E33" s="9"/>
      <c r="F33" s="16">
        <f t="shared" si="10"/>
        <v>7</v>
      </c>
      <c r="G33" s="16">
        <v>5</v>
      </c>
      <c r="H33" s="16">
        <v>2</v>
      </c>
      <c r="I33" s="16">
        <v>0</v>
      </c>
      <c r="J33" s="16">
        <v>4</v>
      </c>
      <c r="K33" s="16">
        <v>0</v>
      </c>
      <c r="L33" s="16">
        <v>0</v>
      </c>
      <c r="M33" s="16">
        <v>0</v>
      </c>
      <c r="N33" s="16">
        <v>2</v>
      </c>
      <c r="O33" s="16">
        <v>1</v>
      </c>
    </row>
    <row r="34" spans="1:15" ht="12" customHeight="1">
      <c r="A34" s="101"/>
      <c r="B34" s="101"/>
      <c r="C34" s="6"/>
      <c r="D34" s="175"/>
      <c r="E34" s="7"/>
      <c r="F34" s="36">
        <f t="shared" si="10"/>
        <v>1</v>
      </c>
      <c r="G34" s="37">
        <f t="shared" ref="G34:O34" si="17">IF(G33=0,0,G33/$F33)</f>
        <v>0.7142857142857143</v>
      </c>
      <c r="H34" s="37">
        <f t="shared" si="17"/>
        <v>0.2857142857142857</v>
      </c>
      <c r="I34" s="37">
        <f t="shared" si="17"/>
        <v>0</v>
      </c>
      <c r="J34" s="37">
        <f t="shared" si="17"/>
        <v>0.5714285714285714</v>
      </c>
      <c r="K34" s="37">
        <f t="shared" si="17"/>
        <v>0</v>
      </c>
      <c r="L34" s="37">
        <f t="shared" si="17"/>
        <v>0</v>
      </c>
      <c r="M34" s="37">
        <f t="shared" si="17"/>
        <v>0</v>
      </c>
      <c r="N34" s="37">
        <f t="shared" si="17"/>
        <v>0.2857142857142857</v>
      </c>
      <c r="O34" s="37">
        <f t="shared" si="17"/>
        <v>0.14285714285714285</v>
      </c>
    </row>
    <row r="35" spans="1:15" ht="12" customHeight="1">
      <c r="A35" s="101"/>
      <c r="B35" s="101"/>
      <c r="C35" s="8"/>
      <c r="D35" s="174" t="s">
        <v>399</v>
      </c>
      <c r="E35" s="9"/>
      <c r="F35" s="16">
        <f t="shared" si="10"/>
        <v>10</v>
      </c>
      <c r="G35" s="16">
        <v>8</v>
      </c>
      <c r="H35" s="16">
        <v>2</v>
      </c>
      <c r="I35" s="16">
        <v>0</v>
      </c>
      <c r="J35" s="16">
        <v>5</v>
      </c>
      <c r="K35" s="16">
        <v>0</v>
      </c>
      <c r="L35" s="16">
        <v>2</v>
      </c>
      <c r="M35" s="16">
        <v>1</v>
      </c>
      <c r="N35" s="16">
        <v>2</v>
      </c>
      <c r="O35" s="16">
        <v>0</v>
      </c>
    </row>
    <row r="36" spans="1:15" ht="12" customHeight="1">
      <c r="A36" s="101"/>
      <c r="B36" s="101"/>
      <c r="C36" s="6"/>
      <c r="D36" s="175"/>
      <c r="E36" s="7"/>
      <c r="F36" s="36">
        <f t="shared" si="10"/>
        <v>1</v>
      </c>
      <c r="G36" s="37">
        <f t="shared" ref="G36:O36" si="18">IF(G35=0,0,G35/$F35)</f>
        <v>0.8</v>
      </c>
      <c r="H36" s="37">
        <f t="shared" si="18"/>
        <v>0.2</v>
      </c>
      <c r="I36" s="37">
        <f t="shared" si="18"/>
        <v>0</v>
      </c>
      <c r="J36" s="37">
        <f t="shared" si="18"/>
        <v>0.5</v>
      </c>
      <c r="K36" s="37">
        <f t="shared" si="18"/>
        <v>0</v>
      </c>
      <c r="L36" s="37">
        <f t="shared" si="18"/>
        <v>0.2</v>
      </c>
      <c r="M36" s="37">
        <f t="shared" si="18"/>
        <v>0.1</v>
      </c>
      <c r="N36" s="37">
        <f t="shared" si="18"/>
        <v>0.2</v>
      </c>
      <c r="O36" s="37">
        <f t="shared" si="18"/>
        <v>0</v>
      </c>
    </row>
    <row r="37" spans="1:15" ht="12" customHeight="1">
      <c r="A37" s="101"/>
      <c r="B37" s="101"/>
      <c r="C37" s="8"/>
      <c r="D37" s="174" t="s">
        <v>378</v>
      </c>
      <c r="E37" s="9"/>
      <c r="F37" s="16">
        <f t="shared" si="10"/>
        <v>0</v>
      </c>
      <c r="G37" s="16">
        <v>0</v>
      </c>
      <c r="H37" s="16">
        <v>0</v>
      </c>
      <c r="I37" s="16">
        <v>0</v>
      </c>
      <c r="J37" s="16">
        <v>0</v>
      </c>
      <c r="K37" s="16">
        <v>0</v>
      </c>
      <c r="L37" s="16">
        <v>0</v>
      </c>
      <c r="M37" s="16">
        <v>0</v>
      </c>
      <c r="N37" s="16">
        <v>0</v>
      </c>
      <c r="O37" s="16">
        <v>0</v>
      </c>
    </row>
    <row r="38" spans="1:15" ht="12" customHeight="1">
      <c r="A38" s="101"/>
      <c r="B38" s="101"/>
      <c r="C38" s="6"/>
      <c r="D38" s="175"/>
      <c r="E38" s="7"/>
      <c r="F38" s="36">
        <f t="shared" si="10"/>
        <v>0</v>
      </c>
      <c r="G38" s="37">
        <f t="shared" ref="G38:O38" si="19">IF(G37=0,0,G37/$F37)</f>
        <v>0</v>
      </c>
      <c r="H38" s="37">
        <f t="shared" si="19"/>
        <v>0</v>
      </c>
      <c r="I38" s="37">
        <f t="shared" si="19"/>
        <v>0</v>
      </c>
      <c r="J38" s="37">
        <f t="shared" si="19"/>
        <v>0</v>
      </c>
      <c r="K38" s="37">
        <f t="shared" si="19"/>
        <v>0</v>
      </c>
      <c r="L38" s="37">
        <f t="shared" si="19"/>
        <v>0</v>
      </c>
      <c r="M38" s="37">
        <f t="shared" si="19"/>
        <v>0</v>
      </c>
      <c r="N38" s="37">
        <f t="shared" si="19"/>
        <v>0</v>
      </c>
      <c r="O38" s="37">
        <f t="shared" si="19"/>
        <v>0</v>
      </c>
    </row>
    <row r="39" spans="1:15" ht="12" customHeight="1">
      <c r="A39" s="101"/>
      <c r="B39" s="101"/>
      <c r="C39" s="8"/>
      <c r="D39" s="174" t="s">
        <v>379</v>
      </c>
      <c r="E39" s="9"/>
      <c r="F39" s="16">
        <f t="shared" si="10"/>
        <v>8</v>
      </c>
      <c r="G39" s="16">
        <v>7</v>
      </c>
      <c r="H39" s="16">
        <v>1</v>
      </c>
      <c r="I39" s="16">
        <v>0</v>
      </c>
      <c r="J39" s="16">
        <v>4</v>
      </c>
      <c r="K39" s="16">
        <v>1</v>
      </c>
      <c r="L39" s="16">
        <v>1</v>
      </c>
      <c r="M39" s="16">
        <v>1</v>
      </c>
      <c r="N39" s="16">
        <v>1</v>
      </c>
      <c r="O39" s="16">
        <v>0</v>
      </c>
    </row>
    <row r="40" spans="1:15" ht="12" customHeight="1">
      <c r="A40" s="101"/>
      <c r="B40" s="101"/>
      <c r="C40" s="6"/>
      <c r="D40" s="175"/>
      <c r="E40" s="7"/>
      <c r="F40" s="36">
        <f t="shared" si="10"/>
        <v>1</v>
      </c>
      <c r="G40" s="37">
        <f t="shared" ref="G40:O40" si="20">IF(G39=0,0,G39/$F39)</f>
        <v>0.875</v>
      </c>
      <c r="H40" s="37">
        <f t="shared" si="20"/>
        <v>0.125</v>
      </c>
      <c r="I40" s="37">
        <f t="shared" si="20"/>
        <v>0</v>
      </c>
      <c r="J40" s="37">
        <f t="shared" si="20"/>
        <v>0.5</v>
      </c>
      <c r="K40" s="37">
        <f t="shared" si="20"/>
        <v>0.125</v>
      </c>
      <c r="L40" s="37">
        <f t="shared" si="20"/>
        <v>0.125</v>
      </c>
      <c r="M40" s="37">
        <f t="shared" si="20"/>
        <v>0.125</v>
      </c>
      <c r="N40" s="37">
        <f t="shared" si="20"/>
        <v>0.125</v>
      </c>
      <c r="O40" s="37">
        <f t="shared" si="20"/>
        <v>0</v>
      </c>
    </row>
    <row r="41" spans="1:15" ht="12" customHeight="1">
      <c r="A41" s="101"/>
      <c r="B41" s="101"/>
      <c r="C41" s="8"/>
      <c r="D41" s="174" t="s">
        <v>380</v>
      </c>
      <c r="E41" s="9"/>
      <c r="F41" s="16">
        <f t="shared" si="10"/>
        <v>0</v>
      </c>
      <c r="G41" s="16">
        <v>0</v>
      </c>
      <c r="H41" s="16">
        <v>0</v>
      </c>
      <c r="I41" s="16">
        <v>0</v>
      </c>
      <c r="J41" s="16">
        <v>0</v>
      </c>
      <c r="K41" s="16">
        <v>0</v>
      </c>
      <c r="L41" s="16">
        <v>0</v>
      </c>
      <c r="M41" s="16">
        <v>0</v>
      </c>
      <c r="N41" s="16">
        <v>0</v>
      </c>
      <c r="O41" s="16">
        <v>0</v>
      </c>
    </row>
    <row r="42" spans="1:15" ht="12" customHeight="1">
      <c r="A42" s="101"/>
      <c r="B42" s="101"/>
      <c r="C42" s="6"/>
      <c r="D42" s="175"/>
      <c r="E42" s="7"/>
      <c r="F42" s="36">
        <f t="shared" si="10"/>
        <v>0</v>
      </c>
      <c r="G42" s="37">
        <f t="shared" ref="G42:O42" si="21">IF(G41=0,0,G41/$F41)</f>
        <v>0</v>
      </c>
      <c r="H42" s="37">
        <f t="shared" si="21"/>
        <v>0</v>
      </c>
      <c r="I42" s="37">
        <f t="shared" si="21"/>
        <v>0</v>
      </c>
      <c r="J42" s="37">
        <f t="shared" si="21"/>
        <v>0</v>
      </c>
      <c r="K42" s="37">
        <f t="shared" si="21"/>
        <v>0</v>
      </c>
      <c r="L42" s="37">
        <f t="shared" si="21"/>
        <v>0</v>
      </c>
      <c r="M42" s="37">
        <f t="shared" si="21"/>
        <v>0</v>
      </c>
      <c r="N42" s="37">
        <f t="shared" si="21"/>
        <v>0</v>
      </c>
      <c r="O42" s="37">
        <f t="shared" si="21"/>
        <v>0</v>
      </c>
    </row>
    <row r="43" spans="1:15" ht="12" customHeight="1">
      <c r="A43" s="101"/>
      <c r="B43" s="101"/>
      <c r="C43" s="8"/>
      <c r="D43" s="176" t="s">
        <v>89</v>
      </c>
      <c r="E43" s="9"/>
      <c r="F43" s="16">
        <f t="shared" si="10"/>
        <v>3</v>
      </c>
      <c r="G43" s="16">
        <v>3</v>
      </c>
      <c r="H43" s="16">
        <v>0</v>
      </c>
      <c r="I43" s="16">
        <v>0</v>
      </c>
      <c r="J43" s="16">
        <v>2</v>
      </c>
      <c r="K43" s="16">
        <v>0</v>
      </c>
      <c r="L43" s="16">
        <v>1</v>
      </c>
      <c r="M43" s="16">
        <v>0</v>
      </c>
      <c r="N43" s="16">
        <v>0</v>
      </c>
      <c r="O43" s="16">
        <v>0</v>
      </c>
    </row>
    <row r="44" spans="1:15" ht="12" customHeight="1">
      <c r="A44" s="101"/>
      <c r="B44" s="101"/>
      <c r="C44" s="6"/>
      <c r="D44" s="175"/>
      <c r="E44" s="7"/>
      <c r="F44" s="36">
        <f t="shared" si="10"/>
        <v>0.99999999999999989</v>
      </c>
      <c r="G44" s="37">
        <f t="shared" ref="G44:O44" si="22">IF(G43=0,0,G43/$F43)</f>
        <v>1</v>
      </c>
      <c r="H44" s="37">
        <f t="shared" si="22"/>
        <v>0</v>
      </c>
      <c r="I44" s="37">
        <f t="shared" si="22"/>
        <v>0</v>
      </c>
      <c r="J44" s="37">
        <f t="shared" si="22"/>
        <v>0.66666666666666663</v>
      </c>
      <c r="K44" s="37">
        <f t="shared" si="22"/>
        <v>0</v>
      </c>
      <c r="L44" s="37">
        <f t="shared" si="22"/>
        <v>0.33333333333333331</v>
      </c>
      <c r="M44" s="37">
        <f t="shared" si="22"/>
        <v>0</v>
      </c>
      <c r="N44" s="37">
        <f t="shared" si="22"/>
        <v>0</v>
      </c>
      <c r="O44" s="37">
        <f t="shared" si="22"/>
        <v>0</v>
      </c>
    </row>
    <row r="45" spans="1:15" ht="12" customHeight="1">
      <c r="A45" s="101"/>
      <c r="B45" s="101"/>
      <c r="C45" s="8"/>
      <c r="D45" s="174" t="s">
        <v>381</v>
      </c>
      <c r="E45" s="9"/>
      <c r="F45" s="16">
        <f t="shared" si="10"/>
        <v>8</v>
      </c>
      <c r="G45" s="16">
        <v>3</v>
      </c>
      <c r="H45" s="16">
        <v>5</v>
      </c>
      <c r="I45" s="16">
        <v>0</v>
      </c>
      <c r="J45" s="16">
        <v>1</v>
      </c>
      <c r="K45" s="16">
        <v>0</v>
      </c>
      <c r="L45" s="16">
        <v>2</v>
      </c>
      <c r="M45" s="16">
        <v>0</v>
      </c>
      <c r="N45" s="16">
        <v>5</v>
      </c>
      <c r="O45" s="16">
        <v>0</v>
      </c>
    </row>
    <row r="46" spans="1:15" ht="12" customHeight="1">
      <c r="A46" s="101"/>
      <c r="B46" s="101"/>
      <c r="C46" s="6"/>
      <c r="D46" s="175"/>
      <c r="E46" s="7"/>
      <c r="F46" s="36">
        <f t="shared" si="10"/>
        <v>1</v>
      </c>
      <c r="G46" s="37">
        <f t="shared" ref="G46:O46" si="23">IF(G45=0,0,G45/$F45)</f>
        <v>0.375</v>
      </c>
      <c r="H46" s="37">
        <f t="shared" si="23"/>
        <v>0.625</v>
      </c>
      <c r="I46" s="37">
        <f t="shared" si="23"/>
        <v>0</v>
      </c>
      <c r="J46" s="37">
        <f t="shared" si="23"/>
        <v>0.125</v>
      </c>
      <c r="K46" s="37">
        <f t="shared" si="23"/>
        <v>0</v>
      </c>
      <c r="L46" s="37">
        <f t="shared" si="23"/>
        <v>0.25</v>
      </c>
      <c r="M46" s="37">
        <f t="shared" si="23"/>
        <v>0</v>
      </c>
      <c r="N46" s="37">
        <f t="shared" si="23"/>
        <v>0.625</v>
      </c>
      <c r="O46" s="37">
        <f t="shared" si="23"/>
        <v>0</v>
      </c>
    </row>
    <row r="47" spans="1:15" ht="11.25" customHeight="1">
      <c r="A47" s="101"/>
      <c r="B47" s="101"/>
      <c r="C47" s="8"/>
      <c r="D47" s="176" t="s">
        <v>382</v>
      </c>
      <c r="E47" s="9"/>
      <c r="F47" s="16">
        <f t="shared" si="10"/>
        <v>2</v>
      </c>
      <c r="G47" s="16">
        <v>1</v>
      </c>
      <c r="H47" s="16">
        <v>1</v>
      </c>
      <c r="I47" s="16">
        <v>0</v>
      </c>
      <c r="J47" s="16">
        <v>1</v>
      </c>
      <c r="K47" s="16">
        <v>0</v>
      </c>
      <c r="L47" s="16">
        <v>0</v>
      </c>
      <c r="M47" s="16">
        <v>0</v>
      </c>
      <c r="N47" s="16">
        <v>1</v>
      </c>
      <c r="O47" s="16">
        <v>0</v>
      </c>
    </row>
    <row r="48" spans="1:15" ht="12" customHeight="1">
      <c r="A48" s="101"/>
      <c r="B48" s="101"/>
      <c r="C48" s="6"/>
      <c r="D48" s="175"/>
      <c r="E48" s="7"/>
      <c r="F48" s="36">
        <f t="shared" si="10"/>
        <v>1</v>
      </c>
      <c r="G48" s="37">
        <f t="shared" ref="G48:O48" si="24">IF(G47=0,0,G47/$F47)</f>
        <v>0.5</v>
      </c>
      <c r="H48" s="37">
        <f t="shared" si="24"/>
        <v>0.5</v>
      </c>
      <c r="I48" s="37">
        <f t="shared" si="24"/>
        <v>0</v>
      </c>
      <c r="J48" s="37">
        <f t="shared" si="24"/>
        <v>0.5</v>
      </c>
      <c r="K48" s="37">
        <f t="shared" si="24"/>
        <v>0</v>
      </c>
      <c r="L48" s="37">
        <f t="shared" si="24"/>
        <v>0</v>
      </c>
      <c r="M48" s="37">
        <f t="shared" si="24"/>
        <v>0</v>
      </c>
      <c r="N48" s="37">
        <f t="shared" si="24"/>
        <v>0.5</v>
      </c>
      <c r="O48" s="37">
        <f t="shared" si="24"/>
        <v>0</v>
      </c>
    </row>
    <row r="49" spans="1:15" ht="12" customHeight="1">
      <c r="A49" s="101"/>
      <c r="B49" s="101"/>
      <c r="C49" s="8"/>
      <c r="D49" s="174" t="s">
        <v>383</v>
      </c>
      <c r="E49" s="9"/>
      <c r="F49" s="16">
        <f t="shared" si="10"/>
        <v>3</v>
      </c>
      <c r="G49" s="16">
        <v>2</v>
      </c>
      <c r="H49" s="16">
        <v>1</v>
      </c>
      <c r="I49" s="16">
        <v>0</v>
      </c>
      <c r="J49" s="16">
        <v>2</v>
      </c>
      <c r="K49" s="16">
        <v>0</v>
      </c>
      <c r="L49" s="16">
        <v>0</v>
      </c>
      <c r="M49" s="16">
        <v>0</v>
      </c>
      <c r="N49" s="16">
        <v>1</v>
      </c>
      <c r="O49" s="16">
        <v>0</v>
      </c>
    </row>
    <row r="50" spans="1:15" ht="12" customHeight="1">
      <c r="A50" s="101"/>
      <c r="B50" s="101"/>
      <c r="C50" s="6"/>
      <c r="D50" s="175"/>
      <c r="E50" s="7"/>
      <c r="F50" s="36">
        <f t="shared" si="10"/>
        <v>0.99999999999999989</v>
      </c>
      <c r="G50" s="37">
        <f t="shared" ref="G50:O50" si="25">IF(G49=0,0,G49/$F49)</f>
        <v>0.66666666666666663</v>
      </c>
      <c r="H50" s="37">
        <f t="shared" si="25"/>
        <v>0.33333333333333331</v>
      </c>
      <c r="I50" s="37">
        <f t="shared" si="25"/>
        <v>0</v>
      </c>
      <c r="J50" s="37">
        <f t="shared" si="25"/>
        <v>0.66666666666666663</v>
      </c>
      <c r="K50" s="37">
        <f t="shared" si="25"/>
        <v>0</v>
      </c>
      <c r="L50" s="37">
        <f t="shared" si="25"/>
        <v>0</v>
      </c>
      <c r="M50" s="37">
        <f t="shared" si="25"/>
        <v>0</v>
      </c>
      <c r="N50" s="37">
        <f t="shared" si="25"/>
        <v>0.33333333333333331</v>
      </c>
      <c r="O50" s="37">
        <f t="shared" si="25"/>
        <v>0</v>
      </c>
    </row>
    <row r="51" spans="1:15" ht="12" customHeight="1">
      <c r="A51" s="101"/>
      <c r="B51" s="101"/>
      <c r="C51" s="8"/>
      <c r="D51" s="174" t="s">
        <v>384</v>
      </c>
      <c r="E51" s="9"/>
      <c r="F51" s="16">
        <f t="shared" si="10"/>
        <v>13</v>
      </c>
      <c r="G51" s="16">
        <v>7</v>
      </c>
      <c r="H51" s="16">
        <v>3</v>
      </c>
      <c r="I51" s="16">
        <v>3</v>
      </c>
      <c r="J51" s="16">
        <v>5</v>
      </c>
      <c r="K51" s="16">
        <v>0</v>
      </c>
      <c r="L51" s="16">
        <v>2</v>
      </c>
      <c r="M51" s="16">
        <v>0</v>
      </c>
      <c r="N51" s="16">
        <v>3</v>
      </c>
      <c r="O51" s="16">
        <v>3</v>
      </c>
    </row>
    <row r="52" spans="1:15" ht="12" customHeight="1">
      <c r="A52" s="101"/>
      <c r="B52" s="101"/>
      <c r="C52" s="6"/>
      <c r="D52" s="175"/>
      <c r="E52" s="7"/>
      <c r="F52" s="36">
        <f t="shared" si="10"/>
        <v>1</v>
      </c>
      <c r="G52" s="37">
        <f t="shared" ref="G52:O52" si="26">IF(G51=0,0,G51/$F51)</f>
        <v>0.53846153846153844</v>
      </c>
      <c r="H52" s="37">
        <f t="shared" si="26"/>
        <v>0.23076923076923078</v>
      </c>
      <c r="I52" s="37">
        <f t="shared" si="26"/>
        <v>0.23076923076923078</v>
      </c>
      <c r="J52" s="37">
        <f t="shared" si="26"/>
        <v>0.38461538461538464</v>
      </c>
      <c r="K52" s="37">
        <f t="shared" si="26"/>
        <v>0</v>
      </c>
      <c r="L52" s="37">
        <f t="shared" si="26"/>
        <v>0.15384615384615385</v>
      </c>
      <c r="M52" s="37">
        <f t="shared" si="26"/>
        <v>0</v>
      </c>
      <c r="N52" s="37">
        <f t="shared" si="26"/>
        <v>0.23076923076923078</v>
      </c>
      <c r="O52" s="37">
        <f t="shared" si="26"/>
        <v>0.23076923076923078</v>
      </c>
    </row>
    <row r="53" spans="1:15" ht="12" customHeight="1">
      <c r="A53" s="101"/>
      <c r="B53" s="101"/>
      <c r="C53" s="8"/>
      <c r="D53" s="174" t="s">
        <v>385</v>
      </c>
      <c r="E53" s="9"/>
      <c r="F53" s="16">
        <f t="shared" si="10"/>
        <v>3</v>
      </c>
      <c r="G53" s="16">
        <v>3</v>
      </c>
      <c r="H53" s="16">
        <v>0</v>
      </c>
      <c r="I53" s="16">
        <v>0</v>
      </c>
      <c r="J53" s="16">
        <v>0</v>
      </c>
      <c r="K53" s="16">
        <v>0</v>
      </c>
      <c r="L53" s="16">
        <v>1</v>
      </c>
      <c r="M53" s="16">
        <v>1</v>
      </c>
      <c r="N53" s="16">
        <v>1</v>
      </c>
      <c r="O53" s="16">
        <v>0</v>
      </c>
    </row>
    <row r="54" spans="1:15" ht="12" customHeight="1">
      <c r="A54" s="101"/>
      <c r="B54" s="101"/>
      <c r="C54" s="6"/>
      <c r="D54" s="175"/>
      <c r="E54" s="7"/>
      <c r="F54" s="36">
        <f t="shared" si="10"/>
        <v>0.99999999999999989</v>
      </c>
      <c r="G54" s="37">
        <f t="shared" ref="G54:O54" si="27">IF(G53=0,0,G53/$F53)</f>
        <v>1</v>
      </c>
      <c r="H54" s="37">
        <f t="shared" si="27"/>
        <v>0</v>
      </c>
      <c r="I54" s="37">
        <f t="shared" si="27"/>
        <v>0</v>
      </c>
      <c r="J54" s="37">
        <f t="shared" si="27"/>
        <v>0</v>
      </c>
      <c r="K54" s="37">
        <f t="shared" si="27"/>
        <v>0</v>
      </c>
      <c r="L54" s="37">
        <f t="shared" si="27"/>
        <v>0.33333333333333331</v>
      </c>
      <c r="M54" s="37">
        <f t="shared" si="27"/>
        <v>0.33333333333333331</v>
      </c>
      <c r="N54" s="37">
        <f t="shared" si="27"/>
        <v>0.33333333333333331</v>
      </c>
      <c r="O54" s="37">
        <f t="shared" si="27"/>
        <v>0</v>
      </c>
    </row>
    <row r="55" spans="1:15" ht="12" customHeight="1">
      <c r="A55" s="101"/>
      <c r="B55" s="101"/>
      <c r="C55" s="8"/>
      <c r="D55" s="174" t="s">
        <v>386</v>
      </c>
      <c r="E55" s="9"/>
      <c r="F55" s="16">
        <f t="shared" si="10"/>
        <v>28</v>
      </c>
      <c r="G55" s="16">
        <v>22</v>
      </c>
      <c r="H55" s="16">
        <v>3</v>
      </c>
      <c r="I55" s="16">
        <v>3</v>
      </c>
      <c r="J55" s="16">
        <v>11</v>
      </c>
      <c r="K55" s="16">
        <v>0</v>
      </c>
      <c r="L55" s="16">
        <v>6</v>
      </c>
      <c r="M55" s="16">
        <v>3</v>
      </c>
      <c r="N55" s="16">
        <v>5</v>
      </c>
      <c r="O55" s="16">
        <v>3</v>
      </c>
    </row>
    <row r="56" spans="1:15" ht="12" customHeight="1">
      <c r="A56" s="101"/>
      <c r="B56" s="101"/>
      <c r="C56" s="6"/>
      <c r="D56" s="175"/>
      <c r="E56" s="7"/>
      <c r="F56" s="36">
        <f t="shared" si="10"/>
        <v>1</v>
      </c>
      <c r="G56" s="37">
        <f t="shared" ref="G56:O56" si="28">IF(G55=0,0,G55/$F55)</f>
        <v>0.7857142857142857</v>
      </c>
      <c r="H56" s="37">
        <f t="shared" si="28"/>
        <v>0.10714285714285714</v>
      </c>
      <c r="I56" s="37">
        <f t="shared" si="28"/>
        <v>0.10714285714285714</v>
      </c>
      <c r="J56" s="37">
        <f t="shared" si="28"/>
        <v>0.39285714285714285</v>
      </c>
      <c r="K56" s="37">
        <f t="shared" si="28"/>
        <v>0</v>
      </c>
      <c r="L56" s="37">
        <f t="shared" si="28"/>
        <v>0.21428571428571427</v>
      </c>
      <c r="M56" s="37">
        <f t="shared" si="28"/>
        <v>0.10714285714285714</v>
      </c>
      <c r="N56" s="37">
        <f t="shared" si="28"/>
        <v>0.17857142857142858</v>
      </c>
      <c r="O56" s="37">
        <f t="shared" si="28"/>
        <v>0.10714285714285714</v>
      </c>
    </row>
    <row r="57" spans="1:15" ht="12" customHeight="1">
      <c r="A57" s="101"/>
      <c r="B57" s="101"/>
      <c r="C57" s="8"/>
      <c r="D57" s="174" t="s">
        <v>387</v>
      </c>
      <c r="E57" s="9"/>
      <c r="F57" s="16">
        <f t="shared" si="10"/>
        <v>10</v>
      </c>
      <c r="G57" s="16">
        <v>9</v>
      </c>
      <c r="H57" s="16">
        <v>0</v>
      </c>
      <c r="I57" s="16">
        <v>1</v>
      </c>
      <c r="J57" s="16">
        <v>5</v>
      </c>
      <c r="K57" s="16">
        <v>2</v>
      </c>
      <c r="L57" s="16">
        <v>2</v>
      </c>
      <c r="M57" s="16">
        <v>0</v>
      </c>
      <c r="N57" s="16">
        <v>0</v>
      </c>
      <c r="O57" s="16">
        <v>1</v>
      </c>
    </row>
    <row r="58" spans="1:15" ht="12" customHeight="1">
      <c r="A58" s="101"/>
      <c r="B58" s="101"/>
      <c r="C58" s="6"/>
      <c r="D58" s="175"/>
      <c r="E58" s="7"/>
      <c r="F58" s="36">
        <f t="shared" si="10"/>
        <v>1</v>
      </c>
      <c r="G58" s="37">
        <f t="shared" ref="G58:O58" si="29">IF(G57=0,0,G57/$F57)</f>
        <v>0.9</v>
      </c>
      <c r="H58" s="37">
        <f t="shared" si="29"/>
        <v>0</v>
      </c>
      <c r="I58" s="37">
        <f t="shared" si="29"/>
        <v>0.1</v>
      </c>
      <c r="J58" s="37">
        <f t="shared" si="29"/>
        <v>0.5</v>
      </c>
      <c r="K58" s="37">
        <f t="shared" si="29"/>
        <v>0.2</v>
      </c>
      <c r="L58" s="37">
        <f t="shared" si="29"/>
        <v>0.2</v>
      </c>
      <c r="M58" s="37">
        <f t="shared" si="29"/>
        <v>0</v>
      </c>
      <c r="N58" s="37">
        <f t="shared" si="29"/>
        <v>0</v>
      </c>
      <c r="O58" s="37">
        <f t="shared" si="29"/>
        <v>0.1</v>
      </c>
    </row>
    <row r="59" spans="1:15" ht="12.75" customHeight="1">
      <c r="A59" s="101"/>
      <c r="B59" s="101"/>
      <c r="C59" s="8"/>
      <c r="D59" s="174" t="s">
        <v>388</v>
      </c>
      <c r="E59" s="9"/>
      <c r="F59" s="16">
        <f t="shared" si="10"/>
        <v>25</v>
      </c>
      <c r="G59" s="16">
        <v>22</v>
      </c>
      <c r="H59" s="16">
        <v>2</v>
      </c>
      <c r="I59" s="16">
        <v>1</v>
      </c>
      <c r="J59" s="16">
        <v>9</v>
      </c>
      <c r="K59" s="16">
        <v>1</v>
      </c>
      <c r="L59" s="16">
        <v>6</v>
      </c>
      <c r="M59" s="16">
        <v>5</v>
      </c>
      <c r="N59" s="16">
        <v>3</v>
      </c>
      <c r="O59" s="16">
        <v>1</v>
      </c>
    </row>
    <row r="60" spans="1:15" ht="12.75" customHeight="1">
      <c r="A60" s="101"/>
      <c r="B60" s="101"/>
      <c r="C60" s="6"/>
      <c r="D60" s="175"/>
      <c r="E60" s="7"/>
      <c r="F60" s="36">
        <f t="shared" si="10"/>
        <v>1</v>
      </c>
      <c r="G60" s="37">
        <f t="shared" ref="G60:O60" si="30">IF(G59=0,0,G59/$F59)</f>
        <v>0.88</v>
      </c>
      <c r="H60" s="37">
        <f t="shared" si="30"/>
        <v>0.08</v>
      </c>
      <c r="I60" s="37">
        <f t="shared" si="30"/>
        <v>0.04</v>
      </c>
      <c r="J60" s="37">
        <f t="shared" si="30"/>
        <v>0.36</v>
      </c>
      <c r="K60" s="37">
        <f t="shared" si="30"/>
        <v>0.04</v>
      </c>
      <c r="L60" s="37">
        <f t="shared" si="30"/>
        <v>0.24</v>
      </c>
      <c r="M60" s="37">
        <f t="shared" si="30"/>
        <v>0.2</v>
      </c>
      <c r="N60" s="37">
        <f t="shared" si="30"/>
        <v>0.12</v>
      </c>
      <c r="O60" s="37">
        <f t="shared" si="30"/>
        <v>0.04</v>
      </c>
    </row>
    <row r="61" spans="1:15" ht="12" customHeight="1">
      <c r="A61" s="101"/>
      <c r="B61" s="101"/>
      <c r="C61" s="8"/>
      <c r="D61" s="174" t="s">
        <v>97</v>
      </c>
      <c r="E61" s="9"/>
      <c r="F61" s="16">
        <f t="shared" si="10"/>
        <v>13</v>
      </c>
      <c r="G61" s="16">
        <v>6</v>
      </c>
      <c r="H61" s="16">
        <v>7</v>
      </c>
      <c r="I61" s="16">
        <v>0</v>
      </c>
      <c r="J61" s="16">
        <v>1</v>
      </c>
      <c r="K61" s="16">
        <v>0</v>
      </c>
      <c r="L61" s="16">
        <v>2</v>
      </c>
      <c r="M61" s="16">
        <v>2</v>
      </c>
      <c r="N61" s="16">
        <v>8</v>
      </c>
      <c r="O61" s="16">
        <v>0</v>
      </c>
    </row>
    <row r="62" spans="1:15" ht="12" customHeight="1">
      <c r="A62" s="101"/>
      <c r="B62" s="101"/>
      <c r="C62" s="6"/>
      <c r="D62" s="175"/>
      <c r="E62" s="7"/>
      <c r="F62" s="36">
        <f t="shared" si="10"/>
        <v>1</v>
      </c>
      <c r="G62" s="37">
        <f t="shared" ref="G62:O62" si="31">IF(G61=0,0,G61/$F61)</f>
        <v>0.46153846153846156</v>
      </c>
      <c r="H62" s="37">
        <f t="shared" si="31"/>
        <v>0.53846153846153844</v>
      </c>
      <c r="I62" s="37">
        <f t="shared" si="31"/>
        <v>0</v>
      </c>
      <c r="J62" s="37">
        <f t="shared" si="31"/>
        <v>7.6923076923076927E-2</v>
      </c>
      <c r="K62" s="37">
        <f t="shared" si="31"/>
        <v>0</v>
      </c>
      <c r="L62" s="37">
        <f t="shared" si="31"/>
        <v>0.15384615384615385</v>
      </c>
      <c r="M62" s="37">
        <f t="shared" si="31"/>
        <v>0.15384615384615385</v>
      </c>
      <c r="N62" s="37">
        <f t="shared" si="31"/>
        <v>0.61538461538461542</v>
      </c>
      <c r="O62" s="37">
        <f t="shared" si="31"/>
        <v>0</v>
      </c>
    </row>
    <row r="63" spans="1:15" ht="12" customHeight="1">
      <c r="A63" s="101"/>
      <c r="B63" s="101"/>
      <c r="C63" s="8"/>
      <c r="D63" s="174" t="s">
        <v>389</v>
      </c>
      <c r="E63" s="9"/>
      <c r="F63" s="16">
        <f t="shared" si="10"/>
        <v>9</v>
      </c>
      <c r="G63" s="16">
        <v>9</v>
      </c>
      <c r="H63" s="16">
        <v>0</v>
      </c>
      <c r="I63" s="16">
        <v>0</v>
      </c>
      <c r="J63" s="16">
        <v>5</v>
      </c>
      <c r="K63" s="16">
        <v>0</v>
      </c>
      <c r="L63" s="16">
        <v>3</v>
      </c>
      <c r="M63" s="16">
        <v>1</v>
      </c>
      <c r="N63" s="16">
        <v>0</v>
      </c>
      <c r="O63" s="16">
        <v>0</v>
      </c>
    </row>
    <row r="64" spans="1:15" ht="12" customHeight="1">
      <c r="A64" s="101"/>
      <c r="B64" s="101"/>
      <c r="C64" s="6"/>
      <c r="D64" s="175"/>
      <c r="E64" s="7"/>
      <c r="F64" s="36">
        <f t="shared" si="10"/>
        <v>1</v>
      </c>
      <c r="G64" s="37">
        <f t="shared" ref="G64:O64" si="32">IF(G63=0,0,G63/$F63)</f>
        <v>1</v>
      </c>
      <c r="H64" s="37">
        <f t="shared" si="32"/>
        <v>0</v>
      </c>
      <c r="I64" s="37">
        <f t="shared" si="32"/>
        <v>0</v>
      </c>
      <c r="J64" s="37">
        <f t="shared" si="32"/>
        <v>0.55555555555555558</v>
      </c>
      <c r="K64" s="37">
        <f t="shared" si="32"/>
        <v>0</v>
      </c>
      <c r="L64" s="37">
        <f t="shared" si="32"/>
        <v>0.33333333333333331</v>
      </c>
      <c r="M64" s="37">
        <f t="shared" si="32"/>
        <v>0.1111111111111111</v>
      </c>
      <c r="N64" s="37">
        <f t="shared" si="32"/>
        <v>0</v>
      </c>
      <c r="O64" s="37">
        <f t="shared" si="32"/>
        <v>0</v>
      </c>
    </row>
    <row r="65" spans="1:15" ht="12" customHeight="1">
      <c r="A65" s="101"/>
      <c r="B65" s="101"/>
      <c r="C65" s="8"/>
      <c r="D65" s="174" t="s">
        <v>390</v>
      </c>
      <c r="E65" s="9"/>
      <c r="F65" s="16">
        <f t="shared" si="10"/>
        <v>12</v>
      </c>
      <c r="G65" s="16">
        <v>11</v>
      </c>
      <c r="H65" s="16">
        <v>1</v>
      </c>
      <c r="I65" s="16">
        <v>0</v>
      </c>
      <c r="J65" s="16">
        <v>8</v>
      </c>
      <c r="K65" s="16">
        <v>0</v>
      </c>
      <c r="L65" s="16">
        <v>2</v>
      </c>
      <c r="M65" s="16">
        <v>0</v>
      </c>
      <c r="N65" s="16">
        <v>1</v>
      </c>
      <c r="O65" s="16">
        <v>1</v>
      </c>
    </row>
    <row r="66" spans="1:15" ht="12" customHeight="1">
      <c r="A66" s="101"/>
      <c r="B66" s="101"/>
      <c r="C66" s="6"/>
      <c r="D66" s="175"/>
      <c r="E66" s="7"/>
      <c r="F66" s="36">
        <f t="shared" si="10"/>
        <v>0.99999999999999989</v>
      </c>
      <c r="G66" s="37">
        <f t="shared" ref="G66:O66" si="33">IF(G65=0,0,G65/$F65)</f>
        <v>0.91666666666666663</v>
      </c>
      <c r="H66" s="37">
        <f t="shared" si="33"/>
        <v>8.3333333333333329E-2</v>
      </c>
      <c r="I66" s="37">
        <f t="shared" si="33"/>
        <v>0</v>
      </c>
      <c r="J66" s="37">
        <f t="shared" si="33"/>
        <v>0.66666666666666663</v>
      </c>
      <c r="K66" s="37">
        <f t="shared" si="33"/>
        <v>0</v>
      </c>
      <c r="L66" s="37">
        <f t="shared" si="33"/>
        <v>0.16666666666666666</v>
      </c>
      <c r="M66" s="37">
        <f t="shared" si="33"/>
        <v>0</v>
      </c>
      <c r="N66" s="37">
        <f t="shared" si="33"/>
        <v>8.3333333333333329E-2</v>
      </c>
      <c r="O66" s="37">
        <f t="shared" si="33"/>
        <v>8.3333333333333329E-2</v>
      </c>
    </row>
    <row r="67" spans="1:15" ht="12" customHeight="1">
      <c r="A67" s="101"/>
      <c r="B67" s="101"/>
      <c r="C67" s="8"/>
      <c r="D67" s="174" t="s">
        <v>391</v>
      </c>
      <c r="E67" s="9"/>
      <c r="F67" s="16">
        <f t="shared" si="10"/>
        <v>3</v>
      </c>
      <c r="G67" s="16">
        <v>2</v>
      </c>
      <c r="H67" s="16">
        <v>1</v>
      </c>
      <c r="I67" s="16">
        <v>0</v>
      </c>
      <c r="J67" s="16">
        <v>1</v>
      </c>
      <c r="K67" s="16">
        <v>0</v>
      </c>
      <c r="L67" s="16">
        <v>0</v>
      </c>
      <c r="M67" s="16">
        <v>1</v>
      </c>
      <c r="N67" s="16">
        <v>1</v>
      </c>
      <c r="O67" s="16">
        <v>0</v>
      </c>
    </row>
    <row r="68" spans="1:15" ht="12" customHeight="1">
      <c r="A68" s="101"/>
      <c r="B68" s="102"/>
      <c r="C68" s="6"/>
      <c r="D68" s="175"/>
      <c r="E68" s="7"/>
      <c r="F68" s="36">
        <f t="shared" si="10"/>
        <v>0.99999999999999989</v>
      </c>
      <c r="G68" s="37">
        <f t="shared" ref="G68:O68" si="34">IF(G67=0,0,G67/$F67)</f>
        <v>0.66666666666666663</v>
      </c>
      <c r="H68" s="37">
        <f t="shared" si="34"/>
        <v>0.33333333333333331</v>
      </c>
      <c r="I68" s="37">
        <f t="shared" si="34"/>
        <v>0</v>
      </c>
      <c r="J68" s="37">
        <f t="shared" si="34"/>
        <v>0.33333333333333331</v>
      </c>
      <c r="K68" s="37">
        <f t="shared" si="34"/>
        <v>0</v>
      </c>
      <c r="L68" s="37">
        <f t="shared" si="34"/>
        <v>0</v>
      </c>
      <c r="M68" s="37">
        <f t="shared" si="34"/>
        <v>0.33333333333333331</v>
      </c>
      <c r="N68" s="37">
        <f t="shared" si="34"/>
        <v>0.33333333333333331</v>
      </c>
      <c r="O68" s="37">
        <f t="shared" si="34"/>
        <v>0</v>
      </c>
    </row>
    <row r="69" spans="1:15" ht="12" customHeight="1">
      <c r="A69" s="101"/>
      <c r="B69" s="100" t="s">
        <v>63</v>
      </c>
      <c r="C69" s="8"/>
      <c r="D69" s="174" t="s">
        <v>56</v>
      </c>
      <c r="E69" s="9"/>
      <c r="F69" s="16">
        <f>SUM(G69:O69)/2</f>
        <v>705</v>
      </c>
      <c r="G69" s="16">
        <f t="shared" ref="G69:O69" si="35">SUM(G71,G73,G75,G77,G79,G81,G83,G85,G87,G89,G91,G93,G95,G97,G99)</f>
        <v>472</v>
      </c>
      <c r="H69" s="16">
        <f t="shared" si="35"/>
        <v>175</v>
      </c>
      <c r="I69" s="16">
        <f t="shared" si="35"/>
        <v>58</v>
      </c>
      <c r="J69" s="16">
        <f t="shared" si="35"/>
        <v>264</v>
      </c>
      <c r="K69" s="16">
        <f t="shared" si="35"/>
        <v>16</v>
      </c>
      <c r="L69" s="16">
        <f t="shared" si="35"/>
        <v>122</v>
      </c>
      <c r="M69" s="16">
        <f t="shared" si="35"/>
        <v>21</v>
      </c>
      <c r="N69" s="16">
        <f t="shared" si="35"/>
        <v>199</v>
      </c>
      <c r="O69" s="16">
        <f t="shared" si="35"/>
        <v>83</v>
      </c>
    </row>
    <row r="70" spans="1:15" ht="12" customHeight="1">
      <c r="A70" s="101"/>
      <c r="B70" s="101"/>
      <c r="C70" s="6"/>
      <c r="D70" s="175"/>
      <c r="E70" s="7"/>
      <c r="F70" s="36">
        <f>SUM(G70:O70)/2</f>
        <v>1</v>
      </c>
      <c r="G70" s="37">
        <f t="shared" ref="G70:O70" si="36">IF(G69=0,0,G69/$F69)</f>
        <v>0.66950354609929075</v>
      </c>
      <c r="H70" s="37">
        <f t="shared" si="36"/>
        <v>0.24822695035460993</v>
      </c>
      <c r="I70" s="37">
        <f t="shared" si="36"/>
        <v>8.2269503546099285E-2</v>
      </c>
      <c r="J70" s="37">
        <f t="shared" si="36"/>
        <v>0.37446808510638296</v>
      </c>
      <c r="K70" s="37">
        <f t="shared" si="36"/>
        <v>2.2695035460992909E-2</v>
      </c>
      <c r="L70" s="37">
        <f t="shared" si="36"/>
        <v>0.17304964539007092</v>
      </c>
      <c r="M70" s="37">
        <f t="shared" si="36"/>
        <v>2.9787234042553193E-2</v>
      </c>
      <c r="N70" s="37">
        <f t="shared" si="36"/>
        <v>0.28226950354609931</v>
      </c>
      <c r="O70" s="37">
        <f t="shared" si="36"/>
        <v>0.11773049645390071</v>
      </c>
    </row>
    <row r="71" spans="1:15" ht="12" customHeight="1">
      <c r="A71" s="101"/>
      <c r="B71" s="101"/>
      <c r="C71" s="8"/>
      <c r="D71" s="174" t="s">
        <v>109</v>
      </c>
      <c r="E71" s="9"/>
      <c r="F71" s="16">
        <f t="shared" ref="F71:F100" si="37">SUM(G71:O71)/2</f>
        <v>4</v>
      </c>
      <c r="G71" s="16">
        <v>1</v>
      </c>
      <c r="H71" s="16">
        <v>2</v>
      </c>
      <c r="I71" s="16">
        <v>1</v>
      </c>
      <c r="J71" s="16">
        <v>1</v>
      </c>
      <c r="K71" s="16">
        <v>0</v>
      </c>
      <c r="L71" s="16">
        <v>0</v>
      </c>
      <c r="M71" s="16">
        <v>0</v>
      </c>
      <c r="N71" s="16">
        <v>2</v>
      </c>
      <c r="O71" s="16">
        <v>1</v>
      </c>
    </row>
    <row r="72" spans="1:15" ht="12" customHeight="1">
      <c r="A72" s="101"/>
      <c r="B72" s="101"/>
      <c r="C72" s="6"/>
      <c r="D72" s="175"/>
      <c r="E72" s="7"/>
      <c r="F72" s="36">
        <f t="shared" si="37"/>
        <v>1</v>
      </c>
      <c r="G72" s="37">
        <f t="shared" ref="G72:O72" si="38">IF(G71=0,0,G71/$F71)</f>
        <v>0.25</v>
      </c>
      <c r="H72" s="37">
        <f t="shared" si="38"/>
        <v>0.5</v>
      </c>
      <c r="I72" s="37">
        <f t="shared" si="38"/>
        <v>0.25</v>
      </c>
      <c r="J72" s="37">
        <f t="shared" si="38"/>
        <v>0.25</v>
      </c>
      <c r="K72" s="37">
        <f t="shared" si="38"/>
        <v>0</v>
      </c>
      <c r="L72" s="37">
        <f t="shared" si="38"/>
        <v>0</v>
      </c>
      <c r="M72" s="37">
        <f t="shared" si="38"/>
        <v>0</v>
      </c>
      <c r="N72" s="37">
        <f t="shared" si="38"/>
        <v>0.5</v>
      </c>
      <c r="O72" s="37">
        <f t="shared" si="38"/>
        <v>0.25</v>
      </c>
    </row>
    <row r="73" spans="1:15" ht="12" customHeight="1">
      <c r="A73" s="101"/>
      <c r="B73" s="101"/>
      <c r="C73" s="8"/>
      <c r="D73" s="174" t="s">
        <v>58</v>
      </c>
      <c r="E73" s="9"/>
      <c r="F73" s="16">
        <f t="shared" si="37"/>
        <v>83</v>
      </c>
      <c r="G73" s="16">
        <v>33</v>
      </c>
      <c r="H73" s="16">
        <v>42</v>
      </c>
      <c r="I73" s="16">
        <v>8</v>
      </c>
      <c r="J73" s="16">
        <v>17</v>
      </c>
      <c r="K73" s="16">
        <v>1</v>
      </c>
      <c r="L73" s="16">
        <v>10</v>
      </c>
      <c r="M73" s="16">
        <v>3</v>
      </c>
      <c r="N73" s="16">
        <v>41</v>
      </c>
      <c r="O73" s="16">
        <v>11</v>
      </c>
    </row>
    <row r="74" spans="1:15" ht="12" customHeight="1">
      <c r="A74" s="101"/>
      <c r="B74" s="101"/>
      <c r="C74" s="6"/>
      <c r="D74" s="175"/>
      <c r="E74" s="7"/>
      <c r="F74" s="36">
        <f t="shared" si="37"/>
        <v>0.99999999999999989</v>
      </c>
      <c r="G74" s="37">
        <f t="shared" ref="G74:O74" si="39">IF(G73=0,0,G73/$F73)</f>
        <v>0.39759036144578314</v>
      </c>
      <c r="H74" s="37">
        <f t="shared" si="39"/>
        <v>0.50602409638554213</v>
      </c>
      <c r="I74" s="37">
        <f t="shared" si="39"/>
        <v>9.6385542168674704E-2</v>
      </c>
      <c r="J74" s="37">
        <f t="shared" si="39"/>
        <v>0.20481927710843373</v>
      </c>
      <c r="K74" s="37">
        <f t="shared" si="39"/>
        <v>1.2048192771084338E-2</v>
      </c>
      <c r="L74" s="37">
        <f t="shared" si="39"/>
        <v>0.12048192771084337</v>
      </c>
      <c r="M74" s="37">
        <f t="shared" si="39"/>
        <v>3.614457831325301E-2</v>
      </c>
      <c r="N74" s="37">
        <f t="shared" si="39"/>
        <v>0.49397590361445781</v>
      </c>
      <c r="O74" s="37">
        <f t="shared" si="39"/>
        <v>0.13253012048192772</v>
      </c>
    </row>
    <row r="75" spans="1:15" ht="12" customHeight="1">
      <c r="A75" s="101"/>
      <c r="B75" s="101"/>
      <c r="C75" s="8"/>
      <c r="D75" s="174" t="s">
        <v>99</v>
      </c>
      <c r="E75" s="9"/>
      <c r="F75" s="16">
        <f t="shared" si="37"/>
        <v>19</v>
      </c>
      <c r="G75" s="16">
        <v>17</v>
      </c>
      <c r="H75" s="16">
        <v>2</v>
      </c>
      <c r="I75" s="16">
        <v>0</v>
      </c>
      <c r="J75" s="16">
        <v>6</v>
      </c>
      <c r="K75" s="16">
        <v>0</v>
      </c>
      <c r="L75" s="16">
        <v>11</v>
      </c>
      <c r="M75" s="16">
        <v>0</v>
      </c>
      <c r="N75" s="16">
        <v>2</v>
      </c>
      <c r="O75" s="16">
        <v>0</v>
      </c>
    </row>
    <row r="76" spans="1:15" ht="12" customHeight="1">
      <c r="A76" s="101"/>
      <c r="B76" s="101"/>
      <c r="C76" s="6"/>
      <c r="D76" s="175"/>
      <c r="E76" s="7"/>
      <c r="F76" s="36">
        <f t="shared" si="37"/>
        <v>1</v>
      </c>
      <c r="G76" s="37">
        <f t="shared" ref="G76:O76" si="40">IF(G75=0,0,G75/$F75)</f>
        <v>0.89473684210526316</v>
      </c>
      <c r="H76" s="37">
        <f t="shared" si="40"/>
        <v>0.10526315789473684</v>
      </c>
      <c r="I76" s="37">
        <f t="shared" si="40"/>
        <v>0</v>
      </c>
      <c r="J76" s="37">
        <f t="shared" si="40"/>
        <v>0.31578947368421051</v>
      </c>
      <c r="K76" s="37">
        <f t="shared" si="40"/>
        <v>0</v>
      </c>
      <c r="L76" s="37">
        <f t="shared" si="40"/>
        <v>0.57894736842105265</v>
      </c>
      <c r="M76" s="37">
        <f t="shared" si="40"/>
        <v>0</v>
      </c>
      <c r="N76" s="37">
        <f t="shared" si="40"/>
        <v>0.10526315789473684</v>
      </c>
      <c r="O76" s="37">
        <f t="shared" si="40"/>
        <v>0</v>
      </c>
    </row>
    <row r="77" spans="1:15" ht="12" customHeight="1">
      <c r="A77" s="101"/>
      <c r="B77" s="101"/>
      <c r="C77" s="8"/>
      <c r="D77" s="174" t="s">
        <v>59</v>
      </c>
      <c r="E77" s="9"/>
      <c r="F77" s="16">
        <f t="shared" si="37"/>
        <v>8</v>
      </c>
      <c r="G77" s="16">
        <v>8</v>
      </c>
      <c r="H77" s="16">
        <v>0</v>
      </c>
      <c r="I77" s="16">
        <v>0</v>
      </c>
      <c r="J77" s="16">
        <v>5</v>
      </c>
      <c r="K77" s="16">
        <v>1</v>
      </c>
      <c r="L77" s="16">
        <v>1</v>
      </c>
      <c r="M77" s="16">
        <v>1</v>
      </c>
      <c r="N77" s="16">
        <v>0</v>
      </c>
      <c r="O77" s="16">
        <v>0</v>
      </c>
    </row>
    <row r="78" spans="1:15" ht="12" customHeight="1">
      <c r="A78" s="101"/>
      <c r="B78" s="101"/>
      <c r="C78" s="6"/>
      <c r="D78" s="175"/>
      <c r="E78" s="7"/>
      <c r="F78" s="36">
        <f t="shared" si="37"/>
        <v>1</v>
      </c>
      <c r="G78" s="37">
        <f t="shared" ref="G78:O78" si="41">IF(G77=0,0,G77/$F77)</f>
        <v>1</v>
      </c>
      <c r="H78" s="37">
        <f t="shared" si="41"/>
        <v>0</v>
      </c>
      <c r="I78" s="37">
        <f t="shared" si="41"/>
        <v>0</v>
      </c>
      <c r="J78" s="37">
        <f t="shared" si="41"/>
        <v>0.625</v>
      </c>
      <c r="K78" s="37">
        <f t="shared" si="41"/>
        <v>0.125</v>
      </c>
      <c r="L78" s="37">
        <f t="shared" si="41"/>
        <v>0.125</v>
      </c>
      <c r="M78" s="37">
        <f t="shared" si="41"/>
        <v>0.125</v>
      </c>
      <c r="N78" s="37">
        <f t="shared" si="41"/>
        <v>0</v>
      </c>
      <c r="O78" s="37">
        <f t="shared" si="41"/>
        <v>0</v>
      </c>
    </row>
    <row r="79" spans="1:15" ht="12" customHeight="1">
      <c r="A79" s="101"/>
      <c r="B79" s="101"/>
      <c r="C79" s="8"/>
      <c r="D79" s="174" t="s">
        <v>100</v>
      </c>
      <c r="E79" s="9"/>
      <c r="F79" s="16">
        <f t="shared" si="37"/>
        <v>38</v>
      </c>
      <c r="G79" s="16">
        <v>27</v>
      </c>
      <c r="H79" s="16">
        <v>7</v>
      </c>
      <c r="I79" s="16">
        <v>4</v>
      </c>
      <c r="J79" s="16">
        <v>17</v>
      </c>
      <c r="K79" s="16">
        <v>4</v>
      </c>
      <c r="L79" s="16">
        <v>4</v>
      </c>
      <c r="M79" s="16">
        <v>1</v>
      </c>
      <c r="N79" s="16">
        <v>8</v>
      </c>
      <c r="O79" s="16">
        <v>4</v>
      </c>
    </row>
    <row r="80" spans="1:15" ht="12" customHeight="1">
      <c r="A80" s="101"/>
      <c r="B80" s="101"/>
      <c r="C80" s="6"/>
      <c r="D80" s="175"/>
      <c r="E80" s="7"/>
      <c r="F80" s="36">
        <f t="shared" si="37"/>
        <v>1</v>
      </c>
      <c r="G80" s="37">
        <f t="shared" ref="G80:O80" si="42">IF(G79=0,0,G79/$F79)</f>
        <v>0.71052631578947367</v>
      </c>
      <c r="H80" s="37">
        <f t="shared" si="42"/>
        <v>0.18421052631578946</v>
      </c>
      <c r="I80" s="37">
        <f t="shared" si="42"/>
        <v>0.10526315789473684</v>
      </c>
      <c r="J80" s="37">
        <f t="shared" si="42"/>
        <v>0.44736842105263158</v>
      </c>
      <c r="K80" s="37">
        <f t="shared" si="42"/>
        <v>0.10526315789473684</v>
      </c>
      <c r="L80" s="37">
        <f t="shared" si="42"/>
        <v>0.10526315789473684</v>
      </c>
      <c r="M80" s="37">
        <f t="shared" si="42"/>
        <v>2.6315789473684209E-2</v>
      </c>
      <c r="N80" s="37">
        <f t="shared" si="42"/>
        <v>0.21052631578947367</v>
      </c>
      <c r="O80" s="37">
        <f t="shared" si="42"/>
        <v>0.10526315789473684</v>
      </c>
    </row>
    <row r="81" spans="1:15" ht="12" customHeight="1">
      <c r="A81" s="101"/>
      <c r="B81" s="101"/>
      <c r="C81" s="8"/>
      <c r="D81" s="174" t="s">
        <v>101</v>
      </c>
      <c r="E81" s="9"/>
      <c r="F81" s="16">
        <f t="shared" si="37"/>
        <v>184</v>
      </c>
      <c r="G81" s="16">
        <v>119</v>
      </c>
      <c r="H81" s="16">
        <v>48</v>
      </c>
      <c r="I81" s="16">
        <v>17</v>
      </c>
      <c r="J81" s="16">
        <v>68</v>
      </c>
      <c r="K81" s="16">
        <v>4</v>
      </c>
      <c r="L81" s="16">
        <v>26</v>
      </c>
      <c r="M81" s="16">
        <v>6</v>
      </c>
      <c r="N81" s="16">
        <v>52</v>
      </c>
      <c r="O81" s="16">
        <v>28</v>
      </c>
    </row>
    <row r="82" spans="1:15" ht="12" customHeight="1">
      <c r="A82" s="101"/>
      <c r="B82" s="101"/>
      <c r="C82" s="6"/>
      <c r="D82" s="175"/>
      <c r="E82" s="7"/>
      <c r="F82" s="36">
        <f t="shared" si="37"/>
        <v>0.99999999999999989</v>
      </c>
      <c r="G82" s="37">
        <f t="shared" ref="G82:O82" si="43">IF(G81=0,0,G81/$F81)</f>
        <v>0.64673913043478259</v>
      </c>
      <c r="H82" s="37">
        <f t="shared" si="43"/>
        <v>0.2608695652173913</v>
      </c>
      <c r="I82" s="37">
        <f t="shared" si="43"/>
        <v>9.2391304347826081E-2</v>
      </c>
      <c r="J82" s="37">
        <f t="shared" si="43"/>
        <v>0.36956521739130432</v>
      </c>
      <c r="K82" s="37">
        <f t="shared" si="43"/>
        <v>2.1739130434782608E-2</v>
      </c>
      <c r="L82" s="37">
        <f t="shared" si="43"/>
        <v>0.14130434782608695</v>
      </c>
      <c r="M82" s="37">
        <f t="shared" si="43"/>
        <v>3.2608695652173912E-2</v>
      </c>
      <c r="N82" s="37">
        <f t="shared" si="43"/>
        <v>0.28260869565217389</v>
      </c>
      <c r="O82" s="37">
        <f t="shared" si="43"/>
        <v>0.15217391304347827</v>
      </c>
    </row>
    <row r="83" spans="1:15" ht="12" customHeight="1">
      <c r="A83" s="101"/>
      <c r="B83" s="101"/>
      <c r="C83" s="8"/>
      <c r="D83" s="174" t="s">
        <v>102</v>
      </c>
      <c r="E83" s="9"/>
      <c r="F83" s="16">
        <f t="shared" si="37"/>
        <v>22</v>
      </c>
      <c r="G83" s="16">
        <v>18</v>
      </c>
      <c r="H83" s="16">
        <v>4</v>
      </c>
      <c r="I83" s="16">
        <v>0</v>
      </c>
      <c r="J83" s="16">
        <v>5</v>
      </c>
      <c r="K83" s="16">
        <v>0</v>
      </c>
      <c r="L83" s="16">
        <v>7</v>
      </c>
      <c r="M83" s="16">
        <v>3</v>
      </c>
      <c r="N83" s="16">
        <v>7</v>
      </c>
      <c r="O83" s="16">
        <v>0</v>
      </c>
    </row>
    <row r="84" spans="1:15" ht="12" customHeight="1">
      <c r="A84" s="101"/>
      <c r="B84" s="101"/>
      <c r="C84" s="6"/>
      <c r="D84" s="175"/>
      <c r="E84" s="7"/>
      <c r="F84" s="36">
        <f t="shared" si="37"/>
        <v>0.99999999999999989</v>
      </c>
      <c r="G84" s="37">
        <f t="shared" ref="G84:O84" si="44">IF(G83=0,0,G83/$F83)</f>
        <v>0.81818181818181823</v>
      </c>
      <c r="H84" s="37">
        <f t="shared" si="44"/>
        <v>0.18181818181818182</v>
      </c>
      <c r="I84" s="37">
        <f t="shared" si="44"/>
        <v>0</v>
      </c>
      <c r="J84" s="37">
        <f t="shared" si="44"/>
        <v>0.22727272727272727</v>
      </c>
      <c r="K84" s="37">
        <f t="shared" si="44"/>
        <v>0</v>
      </c>
      <c r="L84" s="37">
        <f t="shared" si="44"/>
        <v>0.31818181818181818</v>
      </c>
      <c r="M84" s="37">
        <f t="shared" si="44"/>
        <v>0.13636363636363635</v>
      </c>
      <c r="N84" s="37">
        <f t="shared" si="44"/>
        <v>0.31818181818181818</v>
      </c>
      <c r="O84" s="37">
        <f t="shared" si="44"/>
        <v>0</v>
      </c>
    </row>
    <row r="85" spans="1:15" ht="12" customHeight="1">
      <c r="A85" s="101"/>
      <c r="B85" s="101"/>
      <c r="C85" s="8"/>
      <c r="D85" s="174" t="s">
        <v>103</v>
      </c>
      <c r="E85" s="9"/>
      <c r="F85" s="16">
        <f t="shared" si="37"/>
        <v>12</v>
      </c>
      <c r="G85" s="16">
        <v>7</v>
      </c>
      <c r="H85" s="16">
        <v>5</v>
      </c>
      <c r="I85" s="16">
        <v>0</v>
      </c>
      <c r="J85" s="16">
        <v>4</v>
      </c>
      <c r="K85" s="16">
        <v>0</v>
      </c>
      <c r="L85" s="16">
        <v>2</v>
      </c>
      <c r="M85" s="16">
        <v>0</v>
      </c>
      <c r="N85" s="16">
        <v>6</v>
      </c>
      <c r="O85" s="16">
        <v>0</v>
      </c>
    </row>
    <row r="86" spans="1:15" ht="12" customHeight="1">
      <c r="A86" s="101"/>
      <c r="B86" s="101"/>
      <c r="C86" s="6"/>
      <c r="D86" s="175"/>
      <c r="E86" s="7"/>
      <c r="F86" s="36">
        <f t="shared" si="37"/>
        <v>1</v>
      </c>
      <c r="G86" s="37">
        <f t="shared" ref="G86:O86" si="45">IF(G85=0,0,G85/$F85)</f>
        <v>0.58333333333333337</v>
      </c>
      <c r="H86" s="37">
        <f t="shared" si="45"/>
        <v>0.41666666666666669</v>
      </c>
      <c r="I86" s="37">
        <f t="shared" si="45"/>
        <v>0</v>
      </c>
      <c r="J86" s="37">
        <f t="shared" si="45"/>
        <v>0.33333333333333331</v>
      </c>
      <c r="K86" s="37">
        <f t="shared" si="45"/>
        <v>0</v>
      </c>
      <c r="L86" s="37">
        <f t="shared" si="45"/>
        <v>0.16666666666666666</v>
      </c>
      <c r="M86" s="37">
        <f t="shared" si="45"/>
        <v>0</v>
      </c>
      <c r="N86" s="37">
        <f t="shared" si="45"/>
        <v>0.5</v>
      </c>
      <c r="O86" s="37">
        <f t="shared" si="45"/>
        <v>0</v>
      </c>
    </row>
    <row r="87" spans="1:15" ht="13.5" customHeight="1">
      <c r="A87" s="101"/>
      <c r="B87" s="101"/>
      <c r="C87" s="8"/>
      <c r="D87" s="176" t="s">
        <v>110</v>
      </c>
      <c r="E87" s="9"/>
      <c r="F87" s="16">
        <f t="shared" si="37"/>
        <v>16</v>
      </c>
      <c r="G87" s="16">
        <v>10</v>
      </c>
      <c r="H87" s="16">
        <v>6</v>
      </c>
      <c r="I87" s="16">
        <v>0</v>
      </c>
      <c r="J87" s="16">
        <v>5</v>
      </c>
      <c r="K87" s="16">
        <v>0</v>
      </c>
      <c r="L87" s="16">
        <v>5</v>
      </c>
      <c r="M87" s="16">
        <v>0</v>
      </c>
      <c r="N87" s="16">
        <v>6</v>
      </c>
      <c r="O87" s="16">
        <v>0</v>
      </c>
    </row>
    <row r="88" spans="1:15" ht="13.5" customHeight="1">
      <c r="A88" s="101"/>
      <c r="B88" s="101"/>
      <c r="C88" s="6"/>
      <c r="D88" s="175"/>
      <c r="E88" s="7"/>
      <c r="F88" s="36">
        <f t="shared" si="37"/>
        <v>1</v>
      </c>
      <c r="G88" s="37">
        <f t="shared" ref="G88:O88" si="46">IF(G87=0,0,G87/$F87)</f>
        <v>0.625</v>
      </c>
      <c r="H88" s="37">
        <f t="shared" si="46"/>
        <v>0.375</v>
      </c>
      <c r="I88" s="37">
        <f t="shared" si="46"/>
        <v>0</v>
      </c>
      <c r="J88" s="37">
        <f t="shared" si="46"/>
        <v>0.3125</v>
      </c>
      <c r="K88" s="37">
        <f t="shared" si="46"/>
        <v>0</v>
      </c>
      <c r="L88" s="37">
        <f t="shared" si="46"/>
        <v>0.3125</v>
      </c>
      <c r="M88" s="37">
        <f t="shared" si="46"/>
        <v>0</v>
      </c>
      <c r="N88" s="37">
        <f t="shared" si="46"/>
        <v>0.375</v>
      </c>
      <c r="O88" s="37">
        <f t="shared" si="46"/>
        <v>0</v>
      </c>
    </row>
    <row r="89" spans="1:15" ht="12" customHeight="1">
      <c r="A89" s="101"/>
      <c r="B89" s="101"/>
      <c r="C89" s="8"/>
      <c r="D89" s="174" t="s">
        <v>105</v>
      </c>
      <c r="E89" s="9"/>
      <c r="F89" s="16">
        <f t="shared" si="37"/>
        <v>47</v>
      </c>
      <c r="G89" s="16">
        <v>27</v>
      </c>
      <c r="H89" s="16">
        <v>11</v>
      </c>
      <c r="I89" s="16">
        <v>9</v>
      </c>
      <c r="J89" s="16">
        <v>14</v>
      </c>
      <c r="K89" s="16">
        <v>0</v>
      </c>
      <c r="L89" s="16">
        <v>8</v>
      </c>
      <c r="M89" s="16">
        <v>0</v>
      </c>
      <c r="N89" s="16">
        <v>14</v>
      </c>
      <c r="O89" s="16">
        <v>11</v>
      </c>
    </row>
    <row r="90" spans="1:15" ht="12" customHeight="1">
      <c r="A90" s="101"/>
      <c r="B90" s="101"/>
      <c r="C90" s="6"/>
      <c r="D90" s="175"/>
      <c r="E90" s="7"/>
      <c r="F90" s="36">
        <f t="shared" si="37"/>
        <v>1</v>
      </c>
      <c r="G90" s="37">
        <f t="shared" ref="G90:O90" si="47">IF(G89=0,0,G89/$F89)</f>
        <v>0.57446808510638303</v>
      </c>
      <c r="H90" s="37">
        <f t="shared" si="47"/>
        <v>0.23404255319148937</v>
      </c>
      <c r="I90" s="37">
        <f t="shared" si="47"/>
        <v>0.19148936170212766</v>
      </c>
      <c r="J90" s="37">
        <f t="shared" si="47"/>
        <v>0.2978723404255319</v>
      </c>
      <c r="K90" s="37">
        <f t="shared" si="47"/>
        <v>0</v>
      </c>
      <c r="L90" s="37">
        <f t="shared" si="47"/>
        <v>0.1702127659574468</v>
      </c>
      <c r="M90" s="37">
        <f t="shared" si="47"/>
        <v>0</v>
      </c>
      <c r="N90" s="37">
        <f t="shared" si="47"/>
        <v>0.2978723404255319</v>
      </c>
      <c r="O90" s="37">
        <f t="shared" si="47"/>
        <v>0.23404255319148937</v>
      </c>
    </row>
    <row r="91" spans="1:15" ht="12" customHeight="1">
      <c r="A91" s="101"/>
      <c r="B91" s="101"/>
      <c r="C91" s="8"/>
      <c r="D91" s="174" t="s">
        <v>106</v>
      </c>
      <c r="E91" s="9"/>
      <c r="F91" s="16">
        <f t="shared" si="37"/>
        <v>17</v>
      </c>
      <c r="G91" s="16">
        <v>8</v>
      </c>
      <c r="H91" s="16">
        <v>6</v>
      </c>
      <c r="I91" s="16">
        <v>3</v>
      </c>
      <c r="J91" s="16">
        <v>6</v>
      </c>
      <c r="K91" s="16">
        <v>0</v>
      </c>
      <c r="L91" s="16">
        <v>1</v>
      </c>
      <c r="M91" s="16">
        <v>0</v>
      </c>
      <c r="N91" s="16">
        <v>6</v>
      </c>
      <c r="O91" s="16">
        <v>4</v>
      </c>
    </row>
    <row r="92" spans="1:15" ht="12" customHeight="1">
      <c r="A92" s="101"/>
      <c r="B92" s="101"/>
      <c r="C92" s="6"/>
      <c r="D92" s="175"/>
      <c r="E92" s="7"/>
      <c r="F92" s="36">
        <f t="shared" si="37"/>
        <v>1</v>
      </c>
      <c r="G92" s="37">
        <f t="shared" ref="G92:O92" si="48">IF(G91=0,0,G91/$F91)</f>
        <v>0.47058823529411764</v>
      </c>
      <c r="H92" s="37">
        <f t="shared" si="48"/>
        <v>0.35294117647058826</v>
      </c>
      <c r="I92" s="37">
        <f t="shared" si="48"/>
        <v>0.17647058823529413</v>
      </c>
      <c r="J92" s="37">
        <f t="shared" si="48"/>
        <v>0.35294117647058826</v>
      </c>
      <c r="K92" s="37">
        <f t="shared" si="48"/>
        <v>0</v>
      </c>
      <c r="L92" s="37">
        <f t="shared" si="48"/>
        <v>5.8823529411764705E-2</v>
      </c>
      <c r="M92" s="37">
        <f t="shared" si="48"/>
        <v>0</v>
      </c>
      <c r="N92" s="37">
        <f t="shared" si="48"/>
        <v>0.35294117647058826</v>
      </c>
      <c r="O92" s="37">
        <f t="shared" si="48"/>
        <v>0.23529411764705882</v>
      </c>
    </row>
    <row r="93" spans="1:15" ht="12" customHeight="1">
      <c r="A93" s="101"/>
      <c r="B93" s="101"/>
      <c r="C93" s="8"/>
      <c r="D93" s="174" t="s">
        <v>107</v>
      </c>
      <c r="E93" s="9"/>
      <c r="F93" s="16">
        <f t="shared" si="37"/>
        <v>40</v>
      </c>
      <c r="G93" s="16">
        <v>31</v>
      </c>
      <c r="H93" s="16">
        <v>7</v>
      </c>
      <c r="I93" s="16">
        <v>2</v>
      </c>
      <c r="J93" s="16">
        <v>22</v>
      </c>
      <c r="K93" s="16">
        <v>0</v>
      </c>
      <c r="L93" s="16">
        <v>4</v>
      </c>
      <c r="M93" s="16">
        <v>1</v>
      </c>
      <c r="N93" s="16">
        <v>10</v>
      </c>
      <c r="O93" s="16">
        <v>3</v>
      </c>
    </row>
    <row r="94" spans="1:15" ht="12" customHeight="1">
      <c r="A94" s="101"/>
      <c r="B94" s="101"/>
      <c r="C94" s="6"/>
      <c r="D94" s="175"/>
      <c r="E94" s="7"/>
      <c r="F94" s="36">
        <f t="shared" si="37"/>
        <v>1</v>
      </c>
      <c r="G94" s="37">
        <f t="shared" ref="G94:O94" si="49">IF(G93=0,0,G93/$F93)</f>
        <v>0.77500000000000002</v>
      </c>
      <c r="H94" s="37">
        <f t="shared" si="49"/>
        <v>0.17499999999999999</v>
      </c>
      <c r="I94" s="37">
        <f t="shared" si="49"/>
        <v>0.05</v>
      </c>
      <c r="J94" s="37">
        <f t="shared" si="49"/>
        <v>0.55000000000000004</v>
      </c>
      <c r="K94" s="37">
        <f t="shared" si="49"/>
        <v>0</v>
      </c>
      <c r="L94" s="37">
        <f t="shared" si="49"/>
        <v>0.1</v>
      </c>
      <c r="M94" s="37">
        <f t="shared" si="49"/>
        <v>2.5000000000000001E-2</v>
      </c>
      <c r="N94" s="37">
        <f t="shared" si="49"/>
        <v>0.25</v>
      </c>
      <c r="O94" s="37">
        <f t="shared" si="49"/>
        <v>7.4999999999999997E-2</v>
      </c>
    </row>
    <row r="95" spans="1:15" ht="12" customHeight="1">
      <c r="A95" s="101"/>
      <c r="B95" s="101"/>
      <c r="C95" s="8"/>
      <c r="D95" s="174" t="s">
        <v>108</v>
      </c>
      <c r="E95" s="9"/>
      <c r="F95" s="16">
        <f t="shared" si="37"/>
        <v>134</v>
      </c>
      <c r="G95" s="16">
        <v>101</v>
      </c>
      <c r="H95" s="16">
        <v>24</v>
      </c>
      <c r="I95" s="16">
        <v>9</v>
      </c>
      <c r="J95" s="16">
        <v>56</v>
      </c>
      <c r="K95" s="16">
        <v>4</v>
      </c>
      <c r="L95" s="16">
        <v>26</v>
      </c>
      <c r="M95" s="16">
        <v>2</v>
      </c>
      <c r="N95" s="16">
        <v>32</v>
      </c>
      <c r="O95" s="16">
        <v>14</v>
      </c>
    </row>
    <row r="96" spans="1:15" ht="12" customHeight="1">
      <c r="A96" s="101"/>
      <c r="B96" s="101"/>
      <c r="C96" s="6"/>
      <c r="D96" s="175"/>
      <c r="E96" s="7"/>
      <c r="F96" s="36">
        <f t="shared" si="37"/>
        <v>1</v>
      </c>
      <c r="G96" s="37">
        <f t="shared" ref="G96:O96" si="50">IF(G95=0,0,G95/$F95)</f>
        <v>0.75373134328358204</v>
      </c>
      <c r="H96" s="37">
        <f t="shared" si="50"/>
        <v>0.17910447761194029</v>
      </c>
      <c r="I96" s="37">
        <f t="shared" si="50"/>
        <v>6.7164179104477612E-2</v>
      </c>
      <c r="J96" s="37">
        <f t="shared" si="50"/>
        <v>0.41791044776119401</v>
      </c>
      <c r="K96" s="37">
        <f t="shared" si="50"/>
        <v>2.9850746268656716E-2</v>
      </c>
      <c r="L96" s="37">
        <f t="shared" si="50"/>
        <v>0.19402985074626866</v>
      </c>
      <c r="M96" s="37">
        <f t="shared" si="50"/>
        <v>1.4925373134328358E-2</v>
      </c>
      <c r="N96" s="37">
        <f t="shared" si="50"/>
        <v>0.23880597014925373</v>
      </c>
      <c r="O96" s="37">
        <f t="shared" si="50"/>
        <v>0.1044776119402985</v>
      </c>
    </row>
    <row r="97" spans="1:15" ht="12" customHeight="1">
      <c r="A97" s="101"/>
      <c r="B97" s="101"/>
      <c r="C97" s="8"/>
      <c r="D97" s="174" t="s">
        <v>60</v>
      </c>
      <c r="E97" s="9"/>
      <c r="F97" s="16">
        <f t="shared" si="37"/>
        <v>19</v>
      </c>
      <c r="G97" s="16">
        <v>18</v>
      </c>
      <c r="H97" s="16">
        <v>0</v>
      </c>
      <c r="I97" s="16">
        <v>1</v>
      </c>
      <c r="J97" s="16">
        <v>10</v>
      </c>
      <c r="K97" s="16">
        <v>0</v>
      </c>
      <c r="L97" s="16">
        <v>5</v>
      </c>
      <c r="M97" s="16">
        <v>2</v>
      </c>
      <c r="N97" s="16">
        <v>0</v>
      </c>
      <c r="O97" s="16">
        <v>2</v>
      </c>
    </row>
    <row r="98" spans="1:15" ht="12" customHeight="1">
      <c r="A98" s="101"/>
      <c r="B98" s="101"/>
      <c r="C98" s="6"/>
      <c r="D98" s="175"/>
      <c r="E98" s="7"/>
      <c r="F98" s="36">
        <f t="shared" si="37"/>
        <v>0.99999999999999978</v>
      </c>
      <c r="G98" s="37">
        <f t="shared" ref="G98:O98" si="51">IF(G97=0,0,G97/$F97)</f>
        <v>0.94736842105263153</v>
      </c>
      <c r="H98" s="37">
        <f t="shared" si="51"/>
        <v>0</v>
      </c>
      <c r="I98" s="37">
        <f t="shared" si="51"/>
        <v>5.2631578947368418E-2</v>
      </c>
      <c r="J98" s="37">
        <f t="shared" si="51"/>
        <v>0.52631578947368418</v>
      </c>
      <c r="K98" s="37">
        <f t="shared" si="51"/>
        <v>0</v>
      </c>
      <c r="L98" s="37">
        <f t="shared" si="51"/>
        <v>0.26315789473684209</v>
      </c>
      <c r="M98" s="37">
        <f t="shared" si="51"/>
        <v>0.10526315789473684</v>
      </c>
      <c r="N98" s="37">
        <f t="shared" si="51"/>
        <v>0</v>
      </c>
      <c r="O98" s="37">
        <f t="shared" si="51"/>
        <v>0.10526315789473684</v>
      </c>
    </row>
    <row r="99" spans="1:15" ht="12.75" customHeight="1">
      <c r="A99" s="101"/>
      <c r="B99" s="101"/>
      <c r="C99" s="8"/>
      <c r="D99" s="174" t="s">
        <v>91</v>
      </c>
      <c r="E99" s="9"/>
      <c r="F99" s="16">
        <f t="shared" si="37"/>
        <v>62</v>
      </c>
      <c r="G99" s="16">
        <v>47</v>
      </c>
      <c r="H99" s="16">
        <v>11</v>
      </c>
      <c r="I99" s="16">
        <v>4</v>
      </c>
      <c r="J99" s="16">
        <v>28</v>
      </c>
      <c r="K99" s="16">
        <v>2</v>
      </c>
      <c r="L99" s="16">
        <v>12</v>
      </c>
      <c r="M99" s="16">
        <v>2</v>
      </c>
      <c r="N99" s="16">
        <v>13</v>
      </c>
      <c r="O99" s="16">
        <v>5</v>
      </c>
    </row>
    <row r="100" spans="1:15" ht="12.75" customHeight="1">
      <c r="A100" s="102"/>
      <c r="B100" s="102"/>
      <c r="C100" s="6"/>
      <c r="D100" s="175"/>
      <c r="E100" s="7"/>
      <c r="F100" s="65">
        <f t="shared" si="37"/>
        <v>1</v>
      </c>
      <c r="G100" s="37">
        <f t="shared" ref="G100:O100" si="52">IF(G99=0,0,G99/$F99)</f>
        <v>0.75806451612903225</v>
      </c>
      <c r="H100" s="37">
        <f t="shared" si="52"/>
        <v>0.17741935483870969</v>
      </c>
      <c r="I100" s="37">
        <f t="shared" si="52"/>
        <v>6.4516129032258063E-2</v>
      </c>
      <c r="J100" s="37">
        <f t="shared" si="52"/>
        <v>0.45161290322580644</v>
      </c>
      <c r="K100" s="37">
        <f t="shared" si="52"/>
        <v>3.2258064516129031E-2</v>
      </c>
      <c r="L100" s="37">
        <f t="shared" si="52"/>
        <v>0.19354838709677419</v>
      </c>
      <c r="M100" s="37">
        <f t="shared" si="52"/>
        <v>3.2258064516129031E-2</v>
      </c>
      <c r="N100" s="37">
        <f t="shared" si="52"/>
        <v>0.20967741935483872</v>
      </c>
      <c r="O100" s="37">
        <f t="shared" si="52"/>
        <v>8.0645161290322578E-2</v>
      </c>
    </row>
  </sheetData>
  <mergeCells count="65">
    <mergeCell ref="D51:D52"/>
    <mergeCell ref="D53:D54"/>
    <mergeCell ref="D55:D56"/>
    <mergeCell ref="D57:D58"/>
    <mergeCell ref="J3:O3"/>
    <mergeCell ref="J4:M4"/>
    <mergeCell ref="G4:G6"/>
    <mergeCell ref="H4:H6"/>
    <mergeCell ref="I4:I6"/>
    <mergeCell ref="N4:N6"/>
    <mergeCell ref="O4:O6"/>
    <mergeCell ref="M5:M6"/>
    <mergeCell ref="L5:L6"/>
    <mergeCell ref="K5:K6"/>
    <mergeCell ref="J5:J6"/>
    <mergeCell ref="G3:I3"/>
    <mergeCell ref="D87:D88"/>
    <mergeCell ref="D59:D60"/>
    <mergeCell ref="D61:D62"/>
    <mergeCell ref="D63:D64"/>
    <mergeCell ref="D65:D66"/>
    <mergeCell ref="D67:D68"/>
    <mergeCell ref="B69:B100"/>
    <mergeCell ref="D69:D70"/>
    <mergeCell ref="D71:D72"/>
    <mergeCell ref="D73:D74"/>
    <mergeCell ref="D75:D76"/>
    <mergeCell ref="D91:D92"/>
    <mergeCell ref="D93:D94"/>
    <mergeCell ref="D95:D96"/>
    <mergeCell ref="D97:D98"/>
    <mergeCell ref="D99:D100"/>
    <mergeCell ref="D77:D78"/>
    <mergeCell ref="D79:D80"/>
    <mergeCell ref="D81:D82"/>
    <mergeCell ref="D83:D84"/>
    <mergeCell ref="D85:D86"/>
    <mergeCell ref="D89:D90"/>
    <mergeCell ref="D47:D48"/>
    <mergeCell ref="D49:D50"/>
    <mergeCell ref="A19:A100"/>
    <mergeCell ref="B19:B68"/>
    <mergeCell ref="D19:D20"/>
    <mergeCell ref="D21:D22"/>
    <mergeCell ref="D23:D24"/>
    <mergeCell ref="D25:D26"/>
    <mergeCell ref="D27:D28"/>
    <mergeCell ref="D29:D30"/>
    <mergeCell ref="D35:D36"/>
    <mergeCell ref="D37:D38"/>
    <mergeCell ref="D39:D40"/>
    <mergeCell ref="D41:D42"/>
    <mergeCell ref="D43:D44"/>
    <mergeCell ref="D45:D46"/>
    <mergeCell ref="B17:E18"/>
    <mergeCell ref="D31:D32"/>
    <mergeCell ref="D33:D34"/>
    <mergeCell ref="A3:E6"/>
    <mergeCell ref="F3:F6"/>
    <mergeCell ref="A7:E8"/>
    <mergeCell ref="A9:A18"/>
    <mergeCell ref="B9:E10"/>
    <mergeCell ref="B11:E12"/>
    <mergeCell ref="B13:E14"/>
    <mergeCell ref="B15:E1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O19 G69:O69"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R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8" width="8.125" style="2" customWidth="1"/>
    <col min="19" max="16384" width="9" style="2"/>
  </cols>
  <sheetData>
    <row r="1" spans="1:18" ht="14.25">
      <c r="A1" s="17" t="s">
        <v>418</v>
      </c>
    </row>
    <row r="2" spans="1:18">
      <c r="R2" s="1" t="s">
        <v>253</v>
      </c>
    </row>
    <row r="3" spans="1:18" ht="18.75" customHeight="1">
      <c r="A3" s="159" t="s">
        <v>67</v>
      </c>
      <c r="B3" s="160"/>
      <c r="C3" s="160"/>
      <c r="D3" s="160"/>
      <c r="E3" s="161"/>
      <c r="F3" s="121" t="s">
        <v>66</v>
      </c>
      <c r="G3" s="218" t="s">
        <v>36</v>
      </c>
      <c r="H3" s="219"/>
      <c r="I3" s="219"/>
      <c r="J3" s="219"/>
      <c r="K3" s="219"/>
      <c r="L3" s="220"/>
      <c r="M3" s="218" t="s">
        <v>37</v>
      </c>
      <c r="N3" s="219"/>
      <c r="O3" s="219"/>
      <c r="P3" s="219"/>
      <c r="Q3" s="219"/>
      <c r="R3" s="220"/>
    </row>
    <row r="4" spans="1:18" ht="18.75" customHeight="1">
      <c r="A4" s="162"/>
      <c r="B4" s="163"/>
      <c r="C4" s="163"/>
      <c r="D4" s="163"/>
      <c r="E4" s="164"/>
      <c r="F4" s="92"/>
      <c r="G4" s="218" t="s">
        <v>34</v>
      </c>
      <c r="H4" s="219"/>
      <c r="I4" s="219"/>
      <c r="J4" s="219"/>
      <c r="K4" s="212" t="s">
        <v>32</v>
      </c>
      <c r="L4" s="212" t="s">
        <v>6</v>
      </c>
      <c r="M4" s="218" t="s">
        <v>34</v>
      </c>
      <c r="N4" s="219"/>
      <c r="O4" s="219"/>
      <c r="P4" s="219"/>
      <c r="Q4" s="212" t="s">
        <v>32</v>
      </c>
      <c r="R4" s="212" t="s">
        <v>6</v>
      </c>
    </row>
    <row r="5" spans="1:18" ht="44.25" customHeight="1">
      <c r="A5" s="162"/>
      <c r="B5" s="163"/>
      <c r="C5" s="163"/>
      <c r="D5" s="163"/>
      <c r="E5" s="164"/>
      <c r="F5" s="92"/>
      <c r="G5" s="185" t="s">
        <v>33</v>
      </c>
      <c r="H5" s="212" t="s">
        <v>167</v>
      </c>
      <c r="I5" s="185" t="s">
        <v>168</v>
      </c>
      <c r="J5" s="185" t="s">
        <v>169</v>
      </c>
      <c r="K5" s="191"/>
      <c r="L5" s="191"/>
      <c r="M5" s="185" t="s">
        <v>33</v>
      </c>
      <c r="N5" s="212" t="s">
        <v>167</v>
      </c>
      <c r="O5" s="185" t="s">
        <v>168</v>
      </c>
      <c r="P5" s="185" t="s">
        <v>169</v>
      </c>
      <c r="Q5" s="191"/>
      <c r="R5" s="191"/>
    </row>
    <row r="6" spans="1:18" ht="24.75" customHeight="1">
      <c r="A6" s="165"/>
      <c r="B6" s="166"/>
      <c r="C6" s="166"/>
      <c r="D6" s="166"/>
      <c r="E6" s="167"/>
      <c r="F6" s="99"/>
      <c r="G6" s="187"/>
      <c r="H6" s="192"/>
      <c r="I6" s="187"/>
      <c r="J6" s="187"/>
      <c r="K6" s="192"/>
      <c r="L6" s="192"/>
      <c r="M6" s="187"/>
      <c r="N6" s="192"/>
      <c r="O6" s="187"/>
      <c r="P6" s="187"/>
      <c r="Q6" s="192"/>
      <c r="R6" s="192"/>
    </row>
    <row r="7" spans="1:18" ht="12" customHeight="1">
      <c r="A7" s="112" t="s">
        <v>68</v>
      </c>
      <c r="B7" s="113"/>
      <c r="C7" s="113"/>
      <c r="D7" s="113"/>
      <c r="E7" s="114"/>
      <c r="F7" s="16">
        <f>SUM(G7:R7)/2</f>
        <v>918</v>
      </c>
      <c r="G7" s="16">
        <f t="shared" ref="G7:R7" si="0">SUM(G9,G11,G13,G15,G17)</f>
        <v>366</v>
      </c>
      <c r="H7" s="16">
        <f t="shared" si="0"/>
        <v>19</v>
      </c>
      <c r="I7" s="16">
        <f t="shared" si="0"/>
        <v>129</v>
      </c>
      <c r="J7" s="16">
        <f t="shared" si="0"/>
        <v>78</v>
      </c>
      <c r="K7" s="16">
        <f t="shared" si="0"/>
        <v>234</v>
      </c>
      <c r="L7" s="16">
        <f t="shared" si="0"/>
        <v>92</v>
      </c>
      <c r="M7" s="16">
        <f t="shared" si="0"/>
        <v>31</v>
      </c>
      <c r="N7" s="16">
        <f t="shared" si="0"/>
        <v>5</v>
      </c>
      <c r="O7" s="16">
        <f t="shared" si="0"/>
        <v>10</v>
      </c>
      <c r="P7" s="16">
        <f t="shared" si="0"/>
        <v>35</v>
      </c>
      <c r="Q7" s="16">
        <f t="shared" si="0"/>
        <v>713</v>
      </c>
      <c r="R7" s="16">
        <f t="shared" si="0"/>
        <v>124</v>
      </c>
    </row>
    <row r="8" spans="1:18" ht="12" customHeight="1">
      <c r="A8" s="115"/>
      <c r="B8" s="116"/>
      <c r="C8" s="116"/>
      <c r="D8" s="116"/>
      <c r="E8" s="117"/>
      <c r="F8" s="36">
        <f>SUM(G8:R8)/2</f>
        <v>1</v>
      </c>
      <c r="G8" s="37">
        <f t="shared" ref="G8:R8" si="1">IF(G7=0,0,G7/$F7)</f>
        <v>0.39869281045751637</v>
      </c>
      <c r="H8" s="37">
        <f t="shared" si="1"/>
        <v>2.0697167755991286E-2</v>
      </c>
      <c r="I8" s="37">
        <f t="shared" si="1"/>
        <v>0.14052287581699346</v>
      </c>
      <c r="J8" s="37">
        <f t="shared" si="1"/>
        <v>8.4967320261437912E-2</v>
      </c>
      <c r="K8" s="37">
        <f t="shared" si="1"/>
        <v>0.25490196078431371</v>
      </c>
      <c r="L8" s="37">
        <f t="shared" si="1"/>
        <v>0.10021786492374728</v>
      </c>
      <c r="M8" s="37">
        <f t="shared" si="1"/>
        <v>3.3769063180827889E-2</v>
      </c>
      <c r="N8" s="37">
        <f t="shared" si="1"/>
        <v>5.4466230936819175E-3</v>
      </c>
      <c r="O8" s="37">
        <f t="shared" si="1"/>
        <v>1.0893246187363835E-2</v>
      </c>
      <c r="P8" s="37">
        <f t="shared" si="1"/>
        <v>3.8126361655773419E-2</v>
      </c>
      <c r="Q8" s="37">
        <f t="shared" si="1"/>
        <v>0.77668845315904145</v>
      </c>
      <c r="R8" s="37">
        <f t="shared" si="1"/>
        <v>0.13507625272331156</v>
      </c>
    </row>
    <row r="9" spans="1:18" ht="12" customHeight="1">
      <c r="A9" s="103" t="s">
        <v>55</v>
      </c>
      <c r="B9" s="168" t="s">
        <v>92</v>
      </c>
      <c r="C9" s="169"/>
      <c r="D9" s="169"/>
      <c r="E9" s="170"/>
      <c r="F9" s="16">
        <f>SUM(G9:R9)/2</f>
        <v>310</v>
      </c>
      <c r="G9" s="16">
        <v>64</v>
      </c>
      <c r="H9" s="16">
        <v>5</v>
      </c>
      <c r="I9" s="16">
        <v>17</v>
      </c>
      <c r="J9" s="16">
        <v>11</v>
      </c>
      <c r="K9" s="16">
        <v>166</v>
      </c>
      <c r="L9" s="16">
        <v>47</v>
      </c>
      <c r="M9" s="16">
        <v>9</v>
      </c>
      <c r="N9" s="16">
        <v>2</v>
      </c>
      <c r="O9" s="16">
        <v>4</v>
      </c>
      <c r="P9" s="16">
        <v>4</v>
      </c>
      <c r="Q9" s="16">
        <v>234</v>
      </c>
      <c r="R9" s="16">
        <v>57</v>
      </c>
    </row>
    <row r="10" spans="1:18" ht="12" customHeight="1">
      <c r="A10" s="104"/>
      <c r="B10" s="171"/>
      <c r="C10" s="172"/>
      <c r="D10" s="172"/>
      <c r="E10" s="173"/>
      <c r="F10" s="36">
        <f>SUM(G10:R10)/2</f>
        <v>1</v>
      </c>
      <c r="G10" s="37">
        <f t="shared" ref="G10:R10" si="2">IF(G9=0,0,G9/$F9)</f>
        <v>0.20645161290322581</v>
      </c>
      <c r="H10" s="37">
        <f t="shared" si="2"/>
        <v>1.6129032258064516E-2</v>
      </c>
      <c r="I10" s="37">
        <f t="shared" si="2"/>
        <v>5.4838709677419356E-2</v>
      </c>
      <c r="J10" s="37">
        <f t="shared" si="2"/>
        <v>3.5483870967741936E-2</v>
      </c>
      <c r="K10" s="37">
        <f t="shared" si="2"/>
        <v>0.53548387096774197</v>
      </c>
      <c r="L10" s="37">
        <f t="shared" si="2"/>
        <v>0.15161290322580645</v>
      </c>
      <c r="M10" s="37">
        <f t="shared" si="2"/>
        <v>2.903225806451613E-2</v>
      </c>
      <c r="N10" s="37">
        <f t="shared" si="2"/>
        <v>6.4516129032258064E-3</v>
      </c>
      <c r="O10" s="37">
        <f t="shared" si="2"/>
        <v>1.2903225806451613E-2</v>
      </c>
      <c r="P10" s="37">
        <f t="shared" si="2"/>
        <v>1.2903225806451613E-2</v>
      </c>
      <c r="Q10" s="37">
        <f t="shared" si="2"/>
        <v>0.75483870967741939</v>
      </c>
      <c r="R10" s="37">
        <f t="shared" si="2"/>
        <v>0.18387096774193548</v>
      </c>
    </row>
    <row r="11" spans="1:18" ht="12" customHeight="1">
      <c r="A11" s="104"/>
      <c r="B11" s="168" t="s">
        <v>93</v>
      </c>
      <c r="C11" s="169"/>
      <c r="D11" s="169"/>
      <c r="E11" s="170"/>
      <c r="F11" s="16">
        <f t="shared" ref="F11:F18" si="3">SUM(G11:R11)/2</f>
        <v>137</v>
      </c>
      <c r="G11" s="16">
        <v>61</v>
      </c>
      <c r="H11" s="16">
        <v>2</v>
      </c>
      <c r="I11" s="16">
        <v>22</v>
      </c>
      <c r="J11" s="16">
        <v>4</v>
      </c>
      <c r="K11" s="16">
        <v>28</v>
      </c>
      <c r="L11" s="16">
        <v>20</v>
      </c>
      <c r="M11" s="16">
        <v>7</v>
      </c>
      <c r="N11" s="16">
        <v>0</v>
      </c>
      <c r="O11" s="16">
        <v>0</v>
      </c>
      <c r="P11" s="16">
        <v>1</v>
      </c>
      <c r="Q11" s="16">
        <v>107</v>
      </c>
      <c r="R11" s="16">
        <v>22</v>
      </c>
    </row>
    <row r="12" spans="1:18" ht="12" customHeight="1">
      <c r="A12" s="104"/>
      <c r="B12" s="171"/>
      <c r="C12" s="172"/>
      <c r="D12" s="172"/>
      <c r="E12" s="173"/>
      <c r="F12" s="36">
        <f t="shared" si="3"/>
        <v>1</v>
      </c>
      <c r="G12" s="37">
        <f t="shared" ref="G12:R12" si="4">IF(G11=0,0,G11/$F11)</f>
        <v>0.44525547445255476</v>
      </c>
      <c r="H12" s="37">
        <f t="shared" si="4"/>
        <v>1.4598540145985401E-2</v>
      </c>
      <c r="I12" s="37">
        <f t="shared" si="4"/>
        <v>0.16058394160583941</v>
      </c>
      <c r="J12" s="37">
        <f t="shared" si="4"/>
        <v>2.9197080291970802E-2</v>
      </c>
      <c r="K12" s="37">
        <f t="shared" si="4"/>
        <v>0.20437956204379562</v>
      </c>
      <c r="L12" s="37">
        <f t="shared" si="4"/>
        <v>0.145985401459854</v>
      </c>
      <c r="M12" s="37">
        <f t="shared" si="4"/>
        <v>5.1094890510948905E-2</v>
      </c>
      <c r="N12" s="37">
        <f t="shared" si="4"/>
        <v>0</v>
      </c>
      <c r="O12" s="37">
        <f t="shared" si="4"/>
        <v>0</v>
      </c>
      <c r="P12" s="37">
        <f t="shared" si="4"/>
        <v>7.2992700729927005E-3</v>
      </c>
      <c r="Q12" s="37">
        <f t="shared" si="4"/>
        <v>0.78102189781021902</v>
      </c>
      <c r="R12" s="37">
        <f t="shared" si="4"/>
        <v>0.16058394160583941</v>
      </c>
    </row>
    <row r="13" spans="1:18" ht="12" customHeight="1">
      <c r="A13" s="104"/>
      <c r="B13" s="168" t="s">
        <v>94</v>
      </c>
      <c r="C13" s="169"/>
      <c r="D13" s="169"/>
      <c r="E13" s="170"/>
      <c r="F13" s="16">
        <f t="shared" si="3"/>
        <v>200</v>
      </c>
      <c r="G13" s="16">
        <v>120</v>
      </c>
      <c r="H13" s="16">
        <v>3</v>
      </c>
      <c r="I13" s="16">
        <v>33</v>
      </c>
      <c r="J13" s="16">
        <v>11</v>
      </c>
      <c r="K13" s="16">
        <v>22</v>
      </c>
      <c r="L13" s="16">
        <v>11</v>
      </c>
      <c r="M13" s="16">
        <v>6</v>
      </c>
      <c r="N13" s="16">
        <v>2</v>
      </c>
      <c r="O13" s="16">
        <v>3</v>
      </c>
      <c r="P13" s="16">
        <v>6</v>
      </c>
      <c r="Q13" s="16">
        <v>167</v>
      </c>
      <c r="R13" s="16">
        <v>16</v>
      </c>
    </row>
    <row r="14" spans="1:18" ht="12" customHeight="1">
      <c r="A14" s="104"/>
      <c r="B14" s="171"/>
      <c r="C14" s="172"/>
      <c r="D14" s="172"/>
      <c r="E14" s="173"/>
      <c r="F14" s="36">
        <f t="shared" si="3"/>
        <v>1</v>
      </c>
      <c r="G14" s="37">
        <f t="shared" ref="G14:R14" si="5">IF(G13=0,0,G13/$F13)</f>
        <v>0.6</v>
      </c>
      <c r="H14" s="37">
        <f t="shared" si="5"/>
        <v>1.4999999999999999E-2</v>
      </c>
      <c r="I14" s="37">
        <f t="shared" si="5"/>
        <v>0.16500000000000001</v>
      </c>
      <c r="J14" s="37">
        <f t="shared" si="5"/>
        <v>5.5E-2</v>
      </c>
      <c r="K14" s="37">
        <f t="shared" si="5"/>
        <v>0.11</v>
      </c>
      <c r="L14" s="37">
        <f t="shared" si="5"/>
        <v>5.5E-2</v>
      </c>
      <c r="M14" s="37">
        <f t="shared" si="5"/>
        <v>0.03</v>
      </c>
      <c r="N14" s="37">
        <f t="shared" si="5"/>
        <v>0.01</v>
      </c>
      <c r="O14" s="37">
        <f t="shared" si="5"/>
        <v>1.4999999999999999E-2</v>
      </c>
      <c r="P14" s="37">
        <f t="shared" si="5"/>
        <v>0.03</v>
      </c>
      <c r="Q14" s="37">
        <f t="shared" si="5"/>
        <v>0.83499999999999996</v>
      </c>
      <c r="R14" s="37">
        <f t="shared" si="5"/>
        <v>0.08</v>
      </c>
    </row>
    <row r="15" spans="1:18" ht="12" customHeight="1">
      <c r="A15" s="104"/>
      <c r="B15" s="168" t="s">
        <v>95</v>
      </c>
      <c r="C15" s="169"/>
      <c r="D15" s="169"/>
      <c r="E15" s="170"/>
      <c r="F15" s="16">
        <f t="shared" si="3"/>
        <v>79</v>
      </c>
      <c r="G15" s="16">
        <v>35</v>
      </c>
      <c r="H15" s="16">
        <v>4</v>
      </c>
      <c r="I15" s="16">
        <v>20</v>
      </c>
      <c r="J15" s="16">
        <v>9</v>
      </c>
      <c r="K15" s="16">
        <v>5</v>
      </c>
      <c r="L15" s="16">
        <v>6</v>
      </c>
      <c r="M15" s="16">
        <v>1</v>
      </c>
      <c r="N15" s="16">
        <v>1</v>
      </c>
      <c r="O15" s="16">
        <v>0</v>
      </c>
      <c r="P15" s="16">
        <v>7</v>
      </c>
      <c r="Q15" s="16">
        <v>63</v>
      </c>
      <c r="R15" s="16">
        <v>7</v>
      </c>
    </row>
    <row r="16" spans="1:18" ht="12" customHeight="1">
      <c r="A16" s="104"/>
      <c r="B16" s="171"/>
      <c r="C16" s="172"/>
      <c r="D16" s="172"/>
      <c r="E16" s="173"/>
      <c r="F16" s="36">
        <f t="shared" si="3"/>
        <v>1</v>
      </c>
      <c r="G16" s="37">
        <f t="shared" ref="G16:R16" si="6">IF(G15=0,0,G15/$F15)</f>
        <v>0.44303797468354428</v>
      </c>
      <c r="H16" s="37">
        <f t="shared" si="6"/>
        <v>5.0632911392405063E-2</v>
      </c>
      <c r="I16" s="37">
        <f t="shared" si="6"/>
        <v>0.25316455696202533</v>
      </c>
      <c r="J16" s="37">
        <f t="shared" si="6"/>
        <v>0.11392405063291139</v>
      </c>
      <c r="K16" s="37">
        <f t="shared" si="6"/>
        <v>6.3291139240506333E-2</v>
      </c>
      <c r="L16" s="37">
        <f t="shared" si="6"/>
        <v>7.5949367088607597E-2</v>
      </c>
      <c r="M16" s="37">
        <f t="shared" si="6"/>
        <v>1.2658227848101266E-2</v>
      </c>
      <c r="N16" s="37">
        <f t="shared" si="6"/>
        <v>1.2658227848101266E-2</v>
      </c>
      <c r="O16" s="37">
        <f t="shared" si="6"/>
        <v>0</v>
      </c>
      <c r="P16" s="37">
        <f t="shared" si="6"/>
        <v>8.8607594936708861E-2</v>
      </c>
      <c r="Q16" s="37">
        <f t="shared" si="6"/>
        <v>0.79746835443037978</v>
      </c>
      <c r="R16" s="37">
        <f t="shared" si="6"/>
        <v>8.8607594936708861E-2</v>
      </c>
    </row>
    <row r="17" spans="1:18" ht="12" customHeight="1">
      <c r="A17" s="104"/>
      <c r="B17" s="168" t="s">
        <v>96</v>
      </c>
      <c r="C17" s="169"/>
      <c r="D17" s="169"/>
      <c r="E17" s="170"/>
      <c r="F17" s="16">
        <f t="shared" si="3"/>
        <v>192</v>
      </c>
      <c r="G17" s="16">
        <v>86</v>
      </c>
      <c r="H17" s="16">
        <v>5</v>
      </c>
      <c r="I17" s="16">
        <v>37</v>
      </c>
      <c r="J17" s="16">
        <v>43</v>
      </c>
      <c r="K17" s="16">
        <v>13</v>
      </c>
      <c r="L17" s="16">
        <v>8</v>
      </c>
      <c r="M17" s="16">
        <v>8</v>
      </c>
      <c r="N17" s="16">
        <v>0</v>
      </c>
      <c r="O17" s="16">
        <v>3</v>
      </c>
      <c r="P17" s="16">
        <v>17</v>
      </c>
      <c r="Q17" s="16">
        <v>142</v>
      </c>
      <c r="R17" s="16">
        <v>22</v>
      </c>
    </row>
    <row r="18" spans="1:18" ht="12" customHeight="1">
      <c r="A18" s="105"/>
      <c r="B18" s="171"/>
      <c r="C18" s="172"/>
      <c r="D18" s="172"/>
      <c r="E18" s="173"/>
      <c r="F18" s="36">
        <f t="shared" si="3"/>
        <v>1.0000000000000002</v>
      </c>
      <c r="G18" s="37">
        <f t="shared" ref="G18:R18" si="7">IF(G17=0,0,G17/$F17)</f>
        <v>0.44791666666666669</v>
      </c>
      <c r="H18" s="37">
        <f t="shared" si="7"/>
        <v>2.6041666666666668E-2</v>
      </c>
      <c r="I18" s="37">
        <f t="shared" si="7"/>
        <v>0.19270833333333334</v>
      </c>
      <c r="J18" s="37">
        <f t="shared" si="7"/>
        <v>0.22395833333333334</v>
      </c>
      <c r="K18" s="37">
        <f t="shared" si="7"/>
        <v>6.7708333333333329E-2</v>
      </c>
      <c r="L18" s="37">
        <f t="shared" si="7"/>
        <v>4.1666666666666664E-2</v>
      </c>
      <c r="M18" s="37">
        <f t="shared" si="7"/>
        <v>4.1666666666666664E-2</v>
      </c>
      <c r="N18" s="37">
        <f t="shared" si="7"/>
        <v>0</v>
      </c>
      <c r="O18" s="37">
        <f t="shared" si="7"/>
        <v>1.5625E-2</v>
      </c>
      <c r="P18" s="37">
        <f t="shared" si="7"/>
        <v>8.8541666666666671E-2</v>
      </c>
      <c r="Q18" s="37">
        <f t="shared" si="7"/>
        <v>0.73958333333333337</v>
      </c>
      <c r="R18" s="37">
        <f t="shared" si="7"/>
        <v>0.11458333333333333</v>
      </c>
    </row>
    <row r="19" spans="1:18" ht="12" customHeight="1">
      <c r="A19" s="100" t="s">
        <v>61</v>
      </c>
      <c r="B19" s="100" t="s">
        <v>62</v>
      </c>
      <c r="C19" s="8"/>
      <c r="D19" s="174" t="s">
        <v>56</v>
      </c>
      <c r="E19" s="9"/>
      <c r="F19" s="16">
        <f>SUM(G19:R19)/2</f>
        <v>213</v>
      </c>
      <c r="G19" s="16">
        <f t="shared" ref="G19:R19" si="8">SUM(G21,G23,G25,G27,G29,G31,G33,G35,G37,G39,G41,G43,G45,G47,G49,G51,G53,G55,G57,G59,G61,G63,G65,G67)</f>
        <v>80</v>
      </c>
      <c r="H19" s="16">
        <f t="shared" si="8"/>
        <v>8</v>
      </c>
      <c r="I19" s="16">
        <f t="shared" si="8"/>
        <v>35</v>
      </c>
      <c r="J19" s="16">
        <f t="shared" si="8"/>
        <v>26</v>
      </c>
      <c r="K19" s="16">
        <f t="shared" si="8"/>
        <v>49</v>
      </c>
      <c r="L19" s="16">
        <f t="shared" si="8"/>
        <v>15</v>
      </c>
      <c r="M19" s="16">
        <f t="shared" si="8"/>
        <v>5</v>
      </c>
      <c r="N19" s="16">
        <f t="shared" si="8"/>
        <v>1</v>
      </c>
      <c r="O19" s="16">
        <f t="shared" si="8"/>
        <v>1</v>
      </c>
      <c r="P19" s="16">
        <f t="shared" si="8"/>
        <v>16</v>
      </c>
      <c r="Q19" s="16">
        <f t="shared" si="8"/>
        <v>170</v>
      </c>
      <c r="R19" s="16">
        <f t="shared" si="8"/>
        <v>20</v>
      </c>
    </row>
    <row r="20" spans="1:18" ht="12" customHeight="1">
      <c r="A20" s="101"/>
      <c r="B20" s="101"/>
      <c r="C20" s="6"/>
      <c r="D20" s="175"/>
      <c r="E20" s="7"/>
      <c r="F20" s="36">
        <f>SUM(G20:R20)/2</f>
        <v>1</v>
      </c>
      <c r="G20" s="37">
        <f t="shared" ref="G20:R20" si="9">IF(G19=0,0,G19/$F19)</f>
        <v>0.37558685446009388</v>
      </c>
      <c r="H20" s="37">
        <f t="shared" si="9"/>
        <v>3.7558685446009391E-2</v>
      </c>
      <c r="I20" s="37">
        <f t="shared" si="9"/>
        <v>0.16431924882629109</v>
      </c>
      <c r="J20" s="37">
        <f t="shared" si="9"/>
        <v>0.12206572769953052</v>
      </c>
      <c r="K20" s="37">
        <f t="shared" si="9"/>
        <v>0.2300469483568075</v>
      </c>
      <c r="L20" s="37">
        <f t="shared" si="9"/>
        <v>7.0422535211267609E-2</v>
      </c>
      <c r="M20" s="37">
        <f t="shared" si="9"/>
        <v>2.3474178403755867E-2</v>
      </c>
      <c r="N20" s="37">
        <f t="shared" si="9"/>
        <v>4.6948356807511738E-3</v>
      </c>
      <c r="O20" s="37">
        <f t="shared" si="9"/>
        <v>4.6948356807511738E-3</v>
      </c>
      <c r="P20" s="37">
        <f t="shared" si="9"/>
        <v>7.5117370892018781E-2</v>
      </c>
      <c r="Q20" s="37">
        <f t="shared" si="9"/>
        <v>0.7981220657276995</v>
      </c>
      <c r="R20" s="37">
        <f t="shared" si="9"/>
        <v>9.3896713615023469E-2</v>
      </c>
    </row>
    <row r="21" spans="1:18" ht="12" customHeight="1">
      <c r="A21" s="101"/>
      <c r="B21" s="101"/>
      <c r="C21" s="8"/>
      <c r="D21" s="174" t="s">
        <v>392</v>
      </c>
      <c r="E21" s="9"/>
      <c r="F21" s="16">
        <f t="shared" ref="F21:F68" si="10">SUM(G21:R21)/2</f>
        <v>29</v>
      </c>
      <c r="G21" s="16">
        <v>9</v>
      </c>
      <c r="H21" s="16">
        <v>1</v>
      </c>
      <c r="I21" s="16">
        <v>5</v>
      </c>
      <c r="J21" s="16">
        <v>2</v>
      </c>
      <c r="K21" s="16">
        <v>9</v>
      </c>
      <c r="L21" s="16">
        <v>3</v>
      </c>
      <c r="M21" s="16">
        <v>1</v>
      </c>
      <c r="N21" s="16">
        <v>0</v>
      </c>
      <c r="O21" s="16">
        <v>1</v>
      </c>
      <c r="P21" s="16">
        <v>0</v>
      </c>
      <c r="Q21" s="16">
        <v>23</v>
      </c>
      <c r="R21" s="16">
        <v>4</v>
      </c>
    </row>
    <row r="22" spans="1:18" ht="12" customHeight="1">
      <c r="A22" s="101"/>
      <c r="B22" s="101"/>
      <c r="C22" s="6"/>
      <c r="D22" s="175"/>
      <c r="E22" s="7"/>
      <c r="F22" s="36">
        <f t="shared" si="10"/>
        <v>1</v>
      </c>
      <c r="G22" s="37">
        <f t="shared" ref="G22:R22" si="11">IF(G21=0,0,G21/$F21)</f>
        <v>0.31034482758620691</v>
      </c>
      <c r="H22" s="37">
        <f t="shared" si="11"/>
        <v>3.4482758620689655E-2</v>
      </c>
      <c r="I22" s="37">
        <f t="shared" si="11"/>
        <v>0.17241379310344829</v>
      </c>
      <c r="J22" s="37">
        <f t="shared" si="11"/>
        <v>6.8965517241379309E-2</v>
      </c>
      <c r="K22" s="37">
        <f t="shared" si="11"/>
        <v>0.31034482758620691</v>
      </c>
      <c r="L22" s="37">
        <f t="shared" si="11"/>
        <v>0.10344827586206896</v>
      </c>
      <c r="M22" s="37">
        <f t="shared" si="11"/>
        <v>3.4482758620689655E-2</v>
      </c>
      <c r="N22" s="37">
        <f t="shared" si="11"/>
        <v>0</v>
      </c>
      <c r="O22" s="37">
        <f t="shared" si="11"/>
        <v>3.4482758620689655E-2</v>
      </c>
      <c r="P22" s="37">
        <f t="shared" si="11"/>
        <v>0</v>
      </c>
      <c r="Q22" s="37">
        <f t="shared" si="11"/>
        <v>0.7931034482758621</v>
      </c>
      <c r="R22" s="37">
        <f t="shared" si="11"/>
        <v>0.13793103448275862</v>
      </c>
    </row>
    <row r="23" spans="1:18" ht="12" customHeight="1">
      <c r="A23" s="101"/>
      <c r="B23" s="101"/>
      <c r="C23" s="8"/>
      <c r="D23" s="174" t="s">
        <v>393</v>
      </c>
      <c r="E23" s="9"/>
      <c r="F23" s="16">
        <f t="shared" si="10"/>
        <v>4</v>
      </c>
      <c r="G23" s="16">
        <v>2</v>
      </c>
      <c r="H23" s="16">
        <v>0</v>
      </c>
      <c r="I23" s="16">
        <v>0</v>
      </c>
      <c r="J23" s="16">
        <v>0</v>
      </c>
      <c r="K23" s="16">
        <v>2</v>
      </c>
      <c r="L23" s="16">
        <v>0</v>
      </c>
      <c r="M23" s="16">
        <v>0</v>
      </c>
      <c r="N23" s="16">
        <v>0</v>
      </c>
      <c r="O23" s="16">
        <v>0</v>
      </c>
      <c r="P23" s="16">
        <v>0</v>
      </c>
      <c r="Q23" s="16">
        <v>4</v>
      </c>
      <c r="R23" s="16">
        <v>0</v>
      </c>
    </row>
    <row r="24" spans="1:18" ht="12" customHeight="1">
      <c r="A24" s="101"/>
      <c r="B24" s="101"/>
      <c r="C24" s="6"/>
      <c r="D24" s="175"/>
      <c r="E24" s="7"/>
      <c r="F24" s="36">
        <f t="shared" si="10"/>
        <v>1</v>
      </c>
      <c r="G24" s="37">
        <f t="shared" ref="G24:R24" si="12">IF(G23=0,0,G23/$F23)</f>
        <v>0.5</v>
      </c>
      <c r="H24" s="37">
        <f t="shared" si="12"/>
        <v>0</v>
      </c>
      <c r="I24" s="37">
        <f t="shared" si="12"/>
        <v>0</v>
      </c>
      <c r="J24" s="37">
        <f t="shared" si="12"/>
        <v>0</v>
      </c>
      <c r="K24" s="37">
        <f t="shared" si="12"/>
        <v>0.5</v>
      </c>
      <c r="L24" s="37">
        <f t="shared" si="12"/>
        <v>0</v>
      </c>
      <c r="M24" s="37">
        <f t="shared" si="12"/>
        <v>0</v>
      </c>
      <c r="N24" s="37">
        <f t="shared" si="12"/>
        <v>0</v>
      </c>
      <c r="O24" s="37">
        <f t="shared" si="12"/>
        <v>0</v>
      </c>
      <c r="P24" s="37">
        <f t="shared" si="12"/>
        <v>0</v>
      </c>
      <c r="Q24" s="37">
        <f t="shared" si="12"/>
        <v>1</v>
      </c>
      <c r="R24" s="37">
        <f t="shared" si="12"/>
        <v>0</v>
      </c>
    </row>
    <row r="25" spans="1:18" ht="12" customHeight="1">
      <c r="A25" s="101"/>
      <c r="B25" s="101"/>
      <c r="C25" s="8"/>
      <c r="D25" s="174" t="s">
        <v>394</v>
      </c>
      <c r="E25" s="9"/>
      <c r="F25" s="16">
        <f t="shared" si="10"/>
        <v>15</v>
      </c>
      <c r="G25" s="16">
        <v>5</v>
      </c>
      <c r="H25" s="16">
        <v>0</v>
      </c>
      <c r="I25" s="16">
        <v>0</v>
      </c>
      <c r="J25" s="16">
        <v>1</v>
      </c>
      <c r="K25" s="16">
        <v>6</v>
      </c>
      <c r="L25" s="16">
        <v>3</v>
      </c>
      <c r="M25" s="16">
        <v>0</v>
      </c>
      <c r="N25" s="16">
        <v>0</v>
      </c>
      <c r="O25" s="16">
        <v>0</v>
      </c>
      <c r="P25" s="16">
        <v>0</v>
      </c>
      <c r="Q25" s="16">
        <v>12</v>
      </c>
      <c r="R25" s="16">
        <v>3</v>
      </c>
    </row>
    <row r="26" spans="1:18" ht="12" customHeight="1">
      <c r="A26" s="101"/>
      <c r="B26" s="101"/>
      <c r="C26" s="6"/>
      <c r="D26" s="175"/>
      <c r="E26" s="7"/>
      <c r="F26" s="36">
        <f t="shared" si="10"/>
        <v>1</v>
      </c>
      <c r="G26" s="37">
        <f t="shared" ref="G26:R26" si="13">IF(G25=0,0,G25/$F25)</f>
        <v>0.33333333333333331</v>
      </c>
      <c r="H26" s="37">
        <f t="shared" si="13"/>
        <v>0</v>
      </c>
      <c r="I26" s="37">
        <f t="shared" si="13"/>
        <v>0</v>
      </c>
      <c r="J26" s="37">
        <f t="shared" si="13"/>
        <v>6.6666666666666666E-2</v>
      </c>
      <c r="K26" s="37">
        <f t="shared" si="13"/>
        <v>0.4</v>
      </c>
      <c r="L26" s="37">
        <f t="shared" si="13"/>
        <v>0.2</v>
      </c>
      <c r="M26" s="37">
        <f t="shared" si="13"/>
        <v>0</v>
      </c>
      <c r="N26" s="37">
        <f t="shared" si="13"/>
        <v>0</v>
      </c>
      <c r="O26" s="37">
        <f t="shared" si="13"/>
        <v>0</v>
      </c>
      <c r="P26" s="37">
        <f t="shared" si="13"/>
        <v>0</v>
      </c>
      <c r="Q26" s="37">
        <f t="shared" si="13"/>
        <v>0.8</v>
      </c>
      <c r="R26" s="37">
        <f t="shared" si="13"/>
        <v>0.2</v>
      </c>
    </row>
    <row r="27" spans="1:18" ht="12" customHeight="1">
      <c r="A27" s="101"/>
      <c r="B27" s="101"/>
      <c r="C27" s="8"/>
      <c r="D27" s="174" t="s">
        <v>395</v>
      </c>
      <c r="E27" s="9"/>
      <c r="F27" s="16">
        <f t="shared" si="10"/>
        <v>1</v>
      </c>
      <c r="G27" s="16">
        <v>0</v>
      </c>
      <c r="H27" s="16">
        <v>0</v>
      </c>
      <c r="I27" s="16">
        <v>0</v>
      </c>
      <c r="J27" s="16">
        <v>0</v>
      </c>
      <c r="K27" s="16">
        <v>1</v>
      </c>
      <c r="L27" s="16">
        <v>0</v>
      </c>
      <c r="M27" s="16">
        <v>0</v>
      </c>
      <c r="N27" s="16">
        <v>0</v>
      </c>
      <c r="O27" s="16">
        <v>0</v>
      </c>
      <c r="P27" s="16">
        <v>0</v>
      </c>
      <c r="Q27" s="16">
        <v>1</v>
      </c>
      <c r="R27" s="16">
        <v>0</v>
      </c>
    </row>
    <row r="28" spans="1:18" ht="12" customHeight="1">
      <c r="A28" s="101"/>
      <c r="B28" s="101"/>
      <c r="C28" s="6"/>
      <c r="D28" s="175"/>
      <c r="E28" s="7"/>
      <c r="F28" s="36">
        <f t="shared" si="10"/>
        <v>1</v>
      </c>
      <c r="G28" s="37">
        <f t="shared" ref="G28:R28" si="14">IF(G27=0,0,G27/$F27)</f>
        <v>0</v>
      </c>
      <c r="H28" s="37">
        <f t="shared" si="14"/>
        <v>0</v>
      </c>
      <c r="I28" s="37">
        <f t="shared" si="14"/>
        <v>0</v>
      </c>
      <c r="J28" s="37">
        <f t="shared" si="14"/>
        <v>0</v>
      </c>
      <c r="K28" s="37">
        <f t="shared" si="14"/>
        <v>1</v>
      </c>
      <c r="L28" s="37">
        <f t="shared" si="14"/>
        <v>0</v>
      </c>
      <c r="M28" s="37">
        <f t="shared" si="14"/>
        <v>0</v>
      </c>
      <c r="N28" s="37">
        <f t="shared" si="14"/>
        <v>0</v>
      </c>
      <c r="O28" s="37">
        <f t="shared" si="14"/>
        <v>0</v>
      </c>
      <c r="P28" s="37">
        <f t="shared" si="14"/>
        <v>0</v>
      </c>
      <c r="Q28" s="37">
        <f t="shared" si="14"/>
        <v>1</v>
      </c>
      <c r="R28" s="37">
        <f t="shared" si="14"/>
        <v>0</v>
      </c>
    </row>
    <row r="29" spans="1:18" ht="12" customHeight="1">
      <c r="A29" s="101"/>
      <c r="B29" s="101"/>
      <c r="C29" s="8"/>
      <c r="D29" s="174" t="s">
        <v>396</v>
      </c>
      <c r="E29" s="9"/>
      <c r="F29" s="16">
        <f t="shared" si="10"/>
        <v>6</v>
      </c>
      <c r="G29" s="16">
        <v>3</v>
      </c>
      <c r="H29" s="16">
        <v>0</v>
      </c>
      <c r="I29" s="16">
        <v>2</v>
      </c>
      <c r="J29" s="16">
        <v>0</v>
      </c>
      <c r="K29" s="16">
        <v>1</v>
      </c>
      <c r="L29" s="16">
        <v>0</v>
      </c>
      <c r="M29" s="16">
        <v>0</v>
      </c>
      <c r="N29" s="16">
        <v>0</v>
      </c>
      <c r="O29" s="16">
        <v>0</v>
      </c>
      <c r="P29" s="16">
        <v>0</v>
      </c>
      <c r="Q29" s="16">
        <v>6</v>
      </c>
      <c r="R29" s="16">
        <v>0</v>
      </c>
    </row>
    <row r="30" spans="1:18" ht="12" customHeight="1">
      <c r="A30" s="101"/>
      <c r="B30" s="101"/>
      <c r="C30" s="6"/>
      <c r="D30" s="175"/>
      <c r="E30" s="7"/>
      <c r="F30" s="36">
        <f t="shared" si="10"/>
        <v>1</v>
      </c>
      <c r="G30" s="37">
        <f t="shared" ref="G30:R30" si="15">IF(G29=0,0,G29/$F29)</f>
        <v>0.5</v>
      </c>
      <c r="H30" s="37">
        <f t="shared" si="15"/>
        <v>0</v>
      </c>
      <c r="I30" s="37">
        <f t="shared" si="15"/>
        <v>0.33333333333333331</v>
      </c>
      <c r="J30" s="37">
        <f t="shared" si="15"/>
        <v>0</v>
      </c>
      <c r="K30" s="37">
        <f t="shared" si="15"/>
        <v>0.16666666666666666</v>
      </c>
      <c r="L30" s="37">
        <f t="shared" si="15"/>
        <v>0</v>
      </c>
      <c r="M30" s="37">
        <f t="shared" si="15"/>
        <v>0</v>
      </c>
      <c r="N30" s="37">
        <f t="shared" si="15"/>
        <v>0</v>
      </c>
      <c r="O30" s="37">
        <f t="shared" si="15"/>
        <v>0</v>
      </c>
      <c r="P30" s="37">
        <f t="shared" si="15"/>
        <v>0</v>
      </c>
      <c r="Q30" s="37">
        <f t="shared" si="15"/>
        <v>1</v>
      </c>
      <c r="R30" s="37">
        <f t="shared" si="15"/>
        <v>0</v>
      </c>
    </row>
    <row r="31" spans="1:18" ht="12" customHeight="1">
      <c r="A31" s="101"/>
      <c r="B31" s="101"/>
      <c r="C31" s="8"/>
      <c r="D31" s="174" t="s">
        <v>397</v>
      </c>
      <c r="E31" s="9"/>
      <c r="F31" s="16">
        <f t="shared" si="10"/>
        <v>1</v>
      </c>
      <c r="G31" s="16">
        <v>0</v>
      </c>
      <c r="H31" s="16">
        <v>0</v>
      </c>
      <c r="I31" s="16">
        <v>0</v>
      </c>
      <c r="J31" s="16">
        <v>0</v>
      </c>
      <c r="K31" s="16">
        <v>1</v>
      </c>
      <c r="L31" s="16">
        <v>0</v>
      </c>
      <c r="M31" s="16">
        <v>0</v>
      </c>
      <c r="N31" s="16">
        <v>0</v>
      </c>
      <c r="O31" s="16">
        <v>0</v>
      </c>
      <c r="P31" s="16">
        <v>0</v>
      </c>
      <c r="Q31" s="16">
        <v>1</v>
      </c>
      <c r="R31" s="16">
        <v>0</v>
      </c>
    </row>
    <row r="32" spans="1:18" ht="12" customHeight="1">
      <c r="A32" s="101"/>
      <c r="B32" s="101"/>
      <c r="C32" s="6"/>
      <c r="D32" s="175"/>
      <c r="E32" s="7"/>
      <c r="F32" s="36">
        <f t="shared" si="10"/>
        <v>1</v>
      </c>
      <c r="G32" s="37">
        <f t="shared" ref="G32:R32" si="16">IF(G31=0,0,G31/$F31)</f>
        <v>0</v>
      </c>
      <c r="H32" s="37">
        <f t="shared" si="16"/>
        <v>0</v>
      </c>
      <c r="I32" s="37">
        <f t="shared" si="16"/>
        <v>0</v>
      </c>
      <c r="J32" s="37">
        <f t="shared" si="16"/>
        <v>0</v>
      </c>
      <c r="K32" s="37">
        <f t="shared" si="16"/>
        <v>1</v>
      </c>
      <c r="L32" s="37">
        <f t="shared" si="16"/>
        <v>0</v>
      </c>
      <c r="M32" s="37">
        <f t="shared" si="16"/>
        <v>0</v>
      </c>
      <c r="N32" s="37">
        <f t="shared" si="16"/>
        <v>0</v>
      </c>
      <c r="O32" s="37">
        <f t="shared" si="16"/>
        <v>0</v>
      </c>
      <c r="P32" s="37">
        <f t="shared" si="16"/>
        <v>0</v>
      </c>
      <c r="Q32" s="37">
        <f t="shared" si="16"/>
        <v>1</v>
      </c>
      <c r="R32" s="37">
        <f t="shared" si="16"/>
        <v>0</v>
      </c>
    </row>
    <row r="33" spans="1:18" ht="12" customHeight="1">
      <c r="A33" s="101"/>
      <c r="B33" s="101"/>
      <c r="C33" s="8"/>
      <c r="D33" s="174" t="s">
        <v>398</v>
      </c>
      <c r="E33" s="9"/>
      <c r="F33" s="16">
        <f t="shared" si="10"/>
        <v>7</v>
      </c>
      <c r="G33" s="16">
        <v>3</v>
      </c>
      <c r="H33" s="16">
        <v>0</v>
      </c>
      <c r="I33" s="16">
        <v>2</v>
      </c>
      <c r="J33" s="16">
        <v>0</v>
      </c>
      <c r="K33" s="16">
        <v>2</v>
      </c>
      <c r="L33" s="16">
        <v>0</v>
      </c>
      <c r="M33" s="16">
        <v>0</v>
      </c>
      <c r="N33" s="16">
        <v>0</v>
      </c>
      <c r="O33" s="16">
        <v>0</v>
      </c>
      <c r="P33" s="16">
        <v>0</v>
      </c>
      <c r="Q33" s="16">
        <v>6</v>
      </c>
      <c r="R33" s="16">
        <v>1</v>
      </c>
    </row>
    <row r="34" spans="1:18" ht="12" customHeight="1">
      <c r="A34" s="101"/>
      <c r="B34" s="101"/>
      <c r="C34" s="6"/>
      <c r="D34" s="175"/>
      <c r="E34" s="7"/>
      <c r="F34" s="36">
        <f t="shared" si="10"/>
        <v>0.99999999999999989</v>
      </c>
      <c r="G34" s="37">
        <f t="shared" ref="G34:R34" si="17">IF(G33=0,0,G33/$F33)</f>
        <v>0.42857142857142855</v>
      </c>
      <c r="H34" s="37">
        <f t="shared" si="17"/>
        <v>0</v>
      </c>
      <c r="I34" s="37">
        <f t="shared" si="17"/>
        <v>0.2857142857142857</v>
      </c>
      <c r="J34" s="37">
        <f t="shared" si="17"/>
        <v>0</v>
      </c>
      <c r="K34" s="37">
        <f t="shared" si="17"/>
        <v>0.2857142857142857</v>
      </c>
      <c r="L34" s="37">
        <f t="shared" si="17"/>
        <v>0</v>
      </c>
      <c r="M34" s="37">
        <f t="shared" si="17"/>
        <v>0</v>
      </c>
      <c r="N34" s="37">
        <f t="shared" si="17"/>
        <v>0</v>
      </c>
      <c r="O34" s="37">
        <f t="shared" si="17"/>
        <v>0</v>
      </c>
      <c r="P34" s="37">
        <f t="shared" si="17"/>
        <v>0</v>
      </c>
      <c r="Q34" s="37">
        <f t="shared" si="17"/>
        <v>0.8571428571428571</v>
      </c>
      <c r="R34" s="37">
        <f t="shared" si="17"/>
        <v>0.14285714285714285</v>
      </c>
    </row>
    <row r="35" spans="1:18" ht="12" customHeight="1">
      <c r="A35" s="101"/>
      <c r="B35" s="101"/>
      <c r="C35" s="8"/>
      <c r="D35" s="174" t="s">
        <v>399</v>
      </c>
      <c r="E35" s="9"/>
      <c r="F35" s="16">
        <f t="shared" si="10"/>
        <v>10</v>
      </c>
      <c r="G35" s="16">
        <v>4</v>
      </c>
      <c r="H35" s="16">
        <v>0</v>
      </c>
      <c r="I35" s="16">
        <v>2</v>
      </c>
      <c r="J35" s="16">
        <v>2</v>
      </c>
      <c r="K35" s="16">
        <v>2</v>
      </c>
      <c r="L35" s="16">
        <v>0</v>
      </c>
      <c r="M35" s="16">
        <v>1</v>
      </c>
      <c r="N35" s="16">
        <v>0</v>
      </c>
      <c r="O35" s="16">
        <v>0</v>
      </c>
      <c r="P35" s="16">
        <v>1</v>
      </c>
      <c r="Q35" s="16">
        <v>8</v>
      </c>
      <c r="R35" s="16">
        <v>0</v>
      </c>
    </row>
    <row r="36" spans="1:18" ht="12" customHeight="1">
      <c r="A36" s="101"/>
      <c r="B36" s="101"/>
      <c r="C36" s="6"/>
      <c r="D36" s="175"/>
      <c r="E36" s="7"/>
      <c r="F36" s="36">
        <f t="shared" si="10"/>
        <v>1</v>
      </c>
      <c r="G36" s="37">
        <f t="shared" ref="G36:R36" si="18">IF(G35=0,0,G35/$F35)</f>
        <v>0.4</v>
      </c>
      <c r="H36" s="37">
        <f t="shared" si="18"/>
        <v>0</v>
      </c>
      <c r="I36" s="37">
        <f t="shared" si="18"/>
        <v>0.2</v>
      </c>
      <c r="J36" s="37">
        <f t="shared" si="18"/>
        <v>0.2</v>
      </c>
      <c r="K36" s="37">
        <f t="shared" si="18"/>
        <v>0.2</v>
      </c>
      <c r="L36" s="37">
        <f t="shared" si="18"/>
        <v>0</v>
      </c>
      <c r="M36" s="37">
        <f t="shared" si="18"/>
        <v>0.1</v>
      </c>
      <c r="N36" s="37">
        <f t="shared" si="18"/>
        <v>0</v>
      </c>
      <c r="O36" s="37">
        <f t="shared" si="18"/>
        <v>0</v>
      </c>
      <c r="P36" s="37">
        <f t="shared" si="18"/>
        <v>0.1</v>
      </c>
      <c r="Q36" s="37">
        <f t="shared" si="18"/>
        <v>0.8</v>
      </c>
      <c r="R36" s="37">
        <f t="shared" si="18"/>
        <v>0</v>
      </c>
    </row>
    <row r="37" spans="1:18" ht="12" customHeight="1">
      <c r="A37" s="101"/>
      <c r="B37" s="101"/>
      <c r="C37" s="8"/>
      <c r="D37" s="174" t="s">
        <v>378</v>
      </c>
      <c r="E37" s="9"/>
      <c r="F37" s="16">
        <f t="shared" si="10"/>
        <v>0</v>
      </c>
      <c r="G37" s="16">
        <v>0</v>
      </c>
      <c r="H37" s="16">
        <v>0</v>
      </c>
      <c r="I37" s="16">
        <v>0</v>
      </c>
      <c r="J37" s="16">
        <v>0</v>
      </c>
      <c r="K37" s="16">
        <v>0</v>
      </c>
      <c r="L37" s="16">
        <v>0</v>
      </c>
      <c r="M37" s="16">
        <v>0</v>
      </c>
      <c r="N37" s="16">
        <v>0</v>
      </c>
      <c r="O37" s="16">
        <v>0</v>
      </c>
      <c r="P37" s="16">
        <v>0</v>
      </c>
      <c r="Q37" s="16">
        <v>0</v>
      </c>
      <c r="R37" s="16">
        <v>0</v>
      </c>
    </row>
    <row r="38" spans="1:18" ht="12" customHeight="1">
      <c r="A38" s="101"/>
      <c r="B38" s="101"/>
      <c r="C38" s="6"/>
      <c r="D38" s="175"/>
      <c r="E38" s="7"/>
      <c r="F38" s="36">
        <f t="shared" si="10"/>
        <v>0</v>
      </c>
      <c r="G38" s="37">
        <f t="shared" ref="G38:R38" si="19">IF(G37=0,0,G37/$F37)</f>
        <v>0</v>
      </c>
      <c r="H38" s="37">
        <f t="shared" si="19"/>
        <v>0</v>
      </c>
      <c r="I38" s="37">
        <f t="shared" si="19"/>
        <v>0</v>
      </c>
      <c r="J38" s="37">
        <f t="shared" si="19"/>
        <v>0</v>
      </c>
      <c r="K38" s="37">
        <f t="shared" si="19"/>
        <v>0</v>
      </c>
      <c r="L38" s="37">
        <f t="shared" si="19"/>
        <v>0</v>
      </c>
      <c r="M38" s="37">
        <f t="shared" si="19"/>
        <v>0</v>
      </c>
      <c r="N38" s="37">
        <f t="shared" si="19"/>
        <v>0</v>
      </c>
      <c r="O38" s="37">
        <f t="shared" si="19"/>
        <v>0</v>
      </c>
      <c r="P38" s="37">
        <f t="shared" si="19"/>
        <v>0</v>
      </c>
      <c r="Q38" s="37">
        <f t="shared" si="19"/>
        <v>0</v>
      </c>
      <c r="R38" s="37">
        <f t="shared" si="19"/>
        <v>0</v>
      </c>
    </row>
    <row r="39" spans="1:18" ht="12" customHeight="1">
      <c r="A39" s="101"/>
      <c r="B39" s="101"/>
      <c r="C39" s="8"/>
      <c r="D39" s="174" t="s">
        <v>379</v>
      </c>
      <c r="E39" s="9"/>
      <c r="F39" s="16">
        <f t="shared" si="10"/>
        <v>8</v>
      </c>
      <c r="G39" s="16">
        <v>4</v>
      </c>
      <c r="H39" s="16">
        <v>1</v>
      </c>
      <c r="I39" s="16">
        <v>1</v>
      </c>
      <c r="J39" s="16">
        <v>1</v>
      </c>
      <c r="K39" s="16">
        <v>1</v>
      </c>
      <c r="L39" s="16">
        <v>0</v>
      </c>
      <c r="M39" s="16">
        <v>0</v>
      </c>
      <c r="N39" s="16">
        <v>1</v>
      </c>
      <c r="O39" s="16">
        <v>0</v>
      </c>
      <c r="P39" s="16">
        <v>0</v>
      </c>
      <c r="Q39" s="16">
        <v>7</v>
      </c>
      <c r="R39" s="16">
        <v>0</v>
      </c>
    </row>
    <row r="40" spans="1:18" ht="12" customHeight="1">
      <c r="A40" s="101"/>
      <c r="B40" s="101"/>
      <c r="C40" s="6"/>
      <c r="D40" s="175"/>
      <c r="E40" s="7"/>
      <c r="F40" s="36">
        <f t="shared" si="10"/>
        <v>1</v>
      </c>
      <c r="G40" s="37">
        <f t="shared" ref="G40:R40" si="20">IF(G39=0,0,G39/$F39)</f>
        <v>0.5</v>
      </c>
      <c r="H40" s="37">
        <f t="shared" si="20"/>
        <v>0.125</v>
      </c>
      <c r="I40" s="37">
        <f t="shared" si="20"/>
        <v>0.125</v>
      </c>
      <c r="J40" s="37">
        <f t="shared" si="20"/>
        <v>0.125</v>
      </c>
      <c r="K40" s="37">
        <f t="shared" si="20"/>
        <v>0.125</v>
      </c>
      <c r="L40" s="37">
        <f t="shared" si="20"/>
        <v>0</v>
      </c>
      <c r="M40" s="37">
        <f t="shared" si="20"/>
        <v>0</v>
      </c>
      <c r="N40" s="37">
        <f t="shared" si="20"/>
        <v>0.125</v>
      </c>
      <c r="O40" s="37">
        <f t="shared" si="20"/>
        <v>0</v>
      </c>
      <c r="P40" s="37">
        <f t="shared" si="20"/>
        <v>0</v>
      </c>
      <c r="Q40" s="37">
        <f t="shared" si="20"/>
        <v>0.875</v>
      </c>
      <c r="R40" s="37">
        <f t="shared" si="20"/>
        <v>0</v>
      </c>
    </row>
    <row r="41" spans="1:18" ht="12" customHeight="1">
      <c r="A41" s="101"/>
      <c r="B41" s="101"/>
      <c r="C41" s="8"/>
      <c r="D41" s="174" t="s">
        <v>380</v>
      </c>
      <c r="E41" s="9"/>
      <c r="F41" s="16">
        <f t="shared" si="10"/>
        <v>0</v>
      </c>
      <c r="G41" s="16">
        <v>0</v>
      </c>
      <c r="H41" s="16">
        <v>0</v>
      </c>
      <c r="I41" s="16">
        <v>0</v>
      </c>
      <c r="J41" s="16">
        <v>0</v>
      </c>
      <c r="K41" s="16">
        <v>0</v>
      </c>
      <c r="L41" s="16">
        <v>0</v>
      </c>
      <c r="M41" s="16">
        <v>0</v>
      </c>
      <c r="N41" s="16">
        <v>0</v>
      </c>
      <c r="O41" s="16">
        <v>0</v>
      </c>
      <c r="P41" s="16">
        <v>0</v>
      </c>
      <c r="Q41" s="16">
        <v>0</v>
      </c>
      <c r="R41" s="16">
        <v>0</v>
      </c>
    </row>
    <row r="42" spans="1:18" ht="12" customHeight="1">
      <c r="A42" s="101"/>
      <c r="B42" s="101"/>
      <c r="C42" s="6"/>
      <c r="D42" s="175"/>
      <c r="E42" s="7"/>
      <c r="F42" s="36">
        <f t="shared" si="10"/>
        <v>0</v>
      </c>
      <c r="G42" s="37">
        <f t="shared" ref="G42:R42" si="21">IF(G41=0,0,G41/$F41)</f>
        <v>0</v>
      </c>
      <c r="H42" s="37">
        <f t="shared" si="21"/>
        <v>0</v>
      </c>
      <c r="I42" s="37">
        <f t="shared" si="21"/>
        <v>0</v>
      </c>
      <c r="J42" s="37">
        <f t="shared" si="21"/>
        <v>0</v>
      </c>
      <c r="K42" s="37">
        <f t="shared" si="21"/>
        <v>0</v>
      </c>
      <c r="L42" s="37">
        <f t="shared" si="21"/>
        <v>0</v>
      </c>
      <c r="M42" s="37">
        <f t="shared" si="21"/>
        <v>0</v>
      </c>
      <c r="N42" s="37">
        <f t="shared" si="21"/>
        <v>0</v>
      </c>
      <c r="O42" s="37">
        <f t="shared" si="21"/>
        <v>0</v>
      </c>
      <c r="P42" s="37">
        <f t="shared" si="21"/>
        <v>0</v>
      </c>
      <c r="Q42" s="37">
        <f t="shared" si="21"/>
        <v>0</v>
      </c>
      <c r="R42" s="37">
        <f t="shared" si="21"/>
        <v>0</v>
      </c>
    </row>
    <row r="43" spans="1:18" ht="12" customHeight="1">
      <c r="A43" s="101"/>
      <c r="B43" s="101"/>
      <c r="C43" s="8"/>
      <c r="D43" s="176" t="s">
        <v>89</v>
      </c>
      <c r="E43" s="9"/>
      <c r="F43" s="16">
        <f t="shared" si="10"/>
        <v>3</v>
      </c>
      <c r="G43" s="16">
        <v>2</v>
      </c>
      <c r="H43" s="16">
        <v>0</v>
      </c>
      <c r="I43" s="16">
        <v>1</v>
      </c>
      <c r="J43" s="16">
        <v>0</v>
      </c>
      <c r="K43" s="16">
        <v>0</v>
      </c>
      <c r="L43" s="16">
        <v>0</v>
      </c>
      <c r="M43" s="16">
        <v>0</v>
      </c>
      <c r="N43" s="16">
        <v>0</v>
      </c>
      <c r="O43" s="16">
        <v>0</v>
      </c>
      <c r="P43" s="16">
        <v>0</v>
      </c>
      <c r="Q43" s="16">
        <v>3</v>
      </c>
      <c r="R43" s="16">
        <v>0</v>
      </c>
    </row>
    <row r="44" spans="1:18" ht="12" customHeight="1">
      <c r="A44" s="101"/>
      <c r="B44" s="101"/>
      <c r="C44" s="6"/>
      <c r="D44" s="175"/>
      <c r="E44" s="7"/>
      <c r="F44" s="36">
        <f t="shared" si="10"/>
        <v>1</v>
      </c>
      <c r="G44" s="37">
        <f t="shared" ref="G44:R44" si="22">IF(G43=0,0,G43/$F43)</f>
        <v>0.66666666666666663</v>
      </c>
      <c r="H44" s="37">
        <f t="shared" si="22"/>
        <v>0</v>
      </c>
      <c r="I44" s="37">
        <f t="shared" si="22"/>
        <v>0.33333333333333331</v>
      </c>
      <c r="J44" s="37">
        <f t="shared" si="22"/>
        <v>0</v>
      </c>
      <c r="K44" s="37">
        <f t="shared" si="22"/>
        <v>0</v>
      </c>
      <c r="L44" s="37">
        <f t="shared" si="22"/>
        <v>0</v>
      </c>
      <c r="M44" s="37">
        <f t="shared" si="22"/>
        <v>0</v>
      </c>
      <c r="N44" s="37">
        <f t="shared" si="22"/>
        <v>0</v>
      </c>
      <c r="O44" s="37">
        <f t="shared" si="22"/>
        <v>0</v>
      </c>
      <c r="P44" s="37">
        <f t="shared" si="22"/>
        <v>0</v>
      </c>
      <c r="Q44" s="37">
        <f t="shared" si="22"/>
        <v>1</v>
      </c>
      <c r="R44" s="37">
        <f t="shared" si="22"/>
        <v>0</v>
      </c>
    </row>
    <row r="45" spans="1:18" ht="12" customHeight="1">
      <c r="A45" s="101"/>
      <c r="B45" s="101"/>
      <c r="C45" s="8"/>
      <c r="D45" s="174" t="s">
        <v>381</v>
      </c>
      <c r="E45" s="9"/>
      <c r="F45" s="16">
        <f t="shared" si="10"/>
        <v>8</v>
      </c>
      <c r="G45" s="16">
        <v>0</v>
      </c>
      <c r="H45" s="16">
        <v>0</v>
      </c>
      <c r="I45" s="16">
        <v>3</v>
      </c>
      <c r="J45" s="16">
        <v>0</v>
      </c>
      <c r="K45" s="16">
        <v>5</v>
      </c>
      <c r="L45" s="16">
        <v>0</v>
      </c>
      <c r="M45" s="16">
        <v>0</v>
      </c>
      <c r="N45" s="16">
        <v>0</v>
      </c>
      <c r="O45" s="16">
        <v>0</v>
      </c>
      <c r="P45" s="16">
        <v>0</v>
      </c>
      <c r="Q45" s="16">
        <v>8</v>
      </c>
      <c r="R45" s="16">
        <v>0</v>
      </c>
    </row>
    <row r="46" spans="1:18" ht="12" customHeight="1">
      <c r="A46" s="101"/>
      <c r="B46" s="101"/>
      <c r="C46" s="6"/>
      <c r="D46" s="175"/>
      <c r="E46" s="7"/>
      <c r="F46" s="36">
        <f t="shared" si="10"/>
        <v>1</v>
      </c>
      <c r="G46" s="37">
        <f t="shared" ref="G46:R46" si="23">IF(G45=0,0,G45/$F45)</f>
        <v>0</v>
      </c>
      <c r="H46" s="37">
        <f t="shared" si="23"/>
        <v>0</v>
      </c>
      <c r="I46" s="37">
        <f t="shared" si="23"/>
        <v>0.375</v>
      </c>
      <c r="J46" s="37">
        <f t="shared" si="23"/>
        <v>0</v>
      </c>
      <c r="K46" s="37">
        <f t="shared" si="23"/>
        <v>0.625</v>
      </c>
      <c r="L46" s="37">
        <f t="shared" si="23"/>
        <v>0</v>
      </c>
      <c r="M46" s="37">
        <f t="shared" si="23"/>
        <v>0</v>
      </c>
      <c r="N46" s="37">
        <f t="shared" si="23"/>
        <v>0</v>
      </c>
      <c r="O46" s="37">
        <f t="shared" si="23"/>
        <v>0</v>
      </c>
      <c r="P46" s="37">
        <f t="shared" si="23"/>
        <v>0</v>
      </c>
      <c r="Q46" s="37">
        <f t="shared" si="23"/>
        <v>1</v>
      </c>
      <c r="R46" s="37">
        <f t="shared" si="23"/>
        <v>0</v>
      </c>
    </row>
    <row r="47" spans="1:18" ht="11.25" customHeight="1">
      <c r="A47" s="101"/>
      <c r="B47" s="101"/>
      <c r="C47" s="8"/>
      <c r="D47" s="176" t="s">
        <v>382</v>
      </c>
      <c r="E47" s="9"/>
      <c r="F47" s="16">
        <f t="shared" si="10"/>
        <v>2</v>
      </c>
      <c r="G47" s="16">
        <v>1</v>
      </c>
      <c r="H47" s="16">
        <v>0</v>
      </c>
      <c r="I47" s="16">
        <v>0</v>
      </c>
      <c r="J47" s="16">
        <v>0</v>
      </c>
      <c r="K47" s="16">
        <v>1</v>
      </c>
      <c r="L47" s="16">
        <v>0</v>
      </c>
      <c r="M47" s="16">
        <v>0</v>
      </c>
      <c r="N47" s="16">
        <v>0</v>
      </c>
      <c r="O47" s="16">
        <v>0</v>
      </c>
      <c r="P47" s="16">
        <v>0</v>
      </c>
      <c r="Q47" s="16">
        <v>1</v>
      </c>
      <c r="R47" s="16">
        <v>1</v>
      </c>
    </row>
    <row r="48" spans="1:18" ht="12" customHeight="1">
      <c r="A48" s="101"/>
      <c r="B48" s="101"/>
      <c r="C48" s="6"/>
      <c r="D48" s="175"/>
      <c r="E48" s="7"/>
      <c r="F48" s="36">
        <f t="shared" si="10"/>
        <v>1</v>
      </c>
      <c r="G48" s="37">
        <f t="shared" ref="G48:R48" si="24">IF(G47=0,0,G47/$F47)</f>
        <v>0.5</v>
      </c>
      <c r="H48" s="37">
        <f t="shared" si="24"/>
        <v>0</v>
      </c>
      <c r="I48" s="37">
        <f t="shared" si="24"/>
        <v>0</v>
      </c>
      <c r="J48" s="37">
        <f t="shared" si="24"/>
        <v>0</v>
      </c>
      <c r="K48" s="37">
        <f t="shared" si="24"/>
        <v>0.5</v>
      </c>
      <c r="L48" s="37">
        <f t="shared" si="24"/>
        <v>0</v>
      </c>
      <c r="M48" s="37">
        <f t="shared" si="24"/>
        <v>0</v>
      </c>
      <c r="N48" s="37">
        <f t="shared" si="24"/>
        <v>0</v>
      </c>
      <c r="O48" s="37">
        <f t="shared" si="24"/>
        <v>0</v>
      </c>
      <c r="P48" s="37">
        <f t="shared" si="24"/>
        <v>0</v>
      </c>
      <c r="Q48" s="37">
        <f t="shared" si="24"/>
        <v>0.5</v>
      </c>
      <c r="R48" s="37">
        <f t="shared" si="24"/>
        <v>0.5</v>
      </c>
    </row>
    <row r="49" spans="1:18" ht="12" customHeight="1">
      <c r="A49" s="101"/>
      <c r="B49" s="101"/>
      <c r="C49" s="8"/>
      <c r="D49" s="174" t="s">
        <v>383</v>
      </c>
      <c r="E49" s="9"/>
      <c r="F49" s="16">
        <f t="shared" si="10"/>
        <v>3</v>
      </c>
      <c r="G49" s="16">
        <v>2</v>
      </c>
      <c r="H49" s="16">
        <v>0</v>
      </c>
      <c r="I49" s="16">
        <v>0</v>
      </c>
      <c r="J49" s="16">
        <v>0</v>
      </c>
      <c r="K49" s="16">
        <v>1</v>
      </c>
      <c r="L49" s="16">
        <v>0</v>
      </c>
      <c r="M49" s="16">
        <v>0</v>
      </c>
      <c r="N49" s="16">
        <v>0</v>
      </c>
      <c r="O49" s="16">
        <v>0</v>
      </c>
      <c r="P49" s="16">
        <v>0</v>
      </c>
      <c r="Q49" s="16">
        <v>3</v>
      </c>
      <c r="R49" s="16">
        <v>0</v>
      </c>
    </row>
    <row r="50" spans="1:18" ht="12" customHeight="1">
      <c r="A50" s="101"/>
      <c r="B50" s="101"/>
      <c r="C50" s="6"/>
      <c r="D50" s="175"/>
      <c r="E50" s="7"/>
      <c r="F50" s="36">
        <f t="shared" si="10"/>
        <v>1</v>
      </c>
      <c r="G50" s="37">
        <f t="shared" ref="G50:R50" si="25">IF(G49=0,0,G49/$F49)</f>
        <v>0.66666666666666663</v>
      </c>
      <c r="H50" s="37">
        <f t="shared" si="25"/>
        <v>0</v>
      </c>
      <c r="I50" s="37">
        <f t="shared" si="25"/>
        <v>0</v>
      </c>
      <c r="J50" s="37">
        <f t="shared" si="25"/>
        <v>0</v>
      </c>
      <c r="K50" s="37">
        <f t="shared" si="25"/>
        <v>0.33333333333333331</v>
      </c>
      <c r="L50" s="37">
        <f t="shared" si="25"/>
        <v>0</v>
      </c>
      <c r="M50" s="37">
        <f t="shared" si="25"/>
        <v>0</v>
      </c>
      <c r="N50" s="37">
        <f t="shared" si="25"/>
        <v>0</v>
      </c>
      <c r="O50" s="37">
        <f t="shared" si="25"/>
        <v>0</v>
      </c>
      <c r="P50" s="37">
        <f t="shared" si="25"/>
        <v>0</v>
      </c>
      <c r="Q50" s="37">
        <f t="shared" si="25"/>
        <v>1</v>
      </c>
      <c r="R50" s="37">
        <f t="shared" si="25"/>
        <v>0</v>
      </c>
    </row>
    <row r="51" spans="1:18" ht="12" customHeight="1">
      <c r="A51" s="101"/>
      <c r="B51" s="101"/>
      <c r="C51" s="8"/>
      <c r="D51" s="174" t="s">
        <v>384</v>
      </c>
      <c r="E51" s="9"/>
      <c r="F51" s="16">
        <f t="shared" si="10"/>
        <v>13</v>
      </c>
      <c r="G51" s="16">
        <v>4</v>
      </c>
      <c r="H51" s="16">
        <v>1</v>
      </c>
      <c r="I51" s="16">
        <v>2</v>
      </c>
      <c r="J51" s="16">
        <v>0</v>
      </c>
      <c r="K51" s="16">
        <v>3</v>
      </c>
      <c r="L51" s="16">
        <v>3</v>
      </c>
      <c r="M51" s="16">
        <v>0</v>
      </c>
      <c r="N51" s="16">
        <v>0</v>
      </c>
      <c r="O51" s="16">
        <v>0</v>
      </c>
      <c r="P51" s="16">
        <v>0</v>
      </c>
      <c r="Q51" s="16">
        <v>9</v>
      </c>
      <c r="R51" s="16">
        <v>4</v>
      </c>
    </row>
    <row r="52" spans="1:18" ht="12" customHeight="1">
      <c r="A52" s="101"/>
      <c r="B52" s="101"/>
      <c r="C52" s="6"/>
      <c r="D52" s="175"/>
      <c r="E52" s="7"/>
      <c r="F52" s="36">
        <f t="shared" si="10"/>
        <v>1</v>
      </c>
      <c r="G52" s="37">
        <f t="shared" ref="G52:R52" si="26">IF(G51=0,0,G51/$F51)</f>
        <v>0.30769230769230771</v>
      </c>
      <c r="H52" s="37">
        <f t="shared" si="26"/>
        <v>7.6923076923076927E-2</v>
      </c>
      <c r="I52" s="37">
        <f t="shared" si="26"/>
        <v>0.15384615384615385</v>
      </c>
      <c r="J52" s="37">
        <f t="shared" si="26"/>
        <v>0</v>
      </c>
      <c r="K52" s="37">
        <f t="shared" si="26"/>
        <v>0.23076923076923078</v>
      </c>
      <c r="L52" s="37">
        <f t="shared" si="26"/>
        <v>0.23076923076923078</v>
      </c>
      <c r="M52" s="37">
        <f t="shared" si="26"/>
        <v>0</v>
      </c>
      <c r="N52" s="37">
        <f t="shared" si="26"/>
        <v>0</v>
      </c>
      <c r="O52" s="37">
        <f t="shared" si="26"/>
        <v>0</v>
      </c>
      <c r="P52" s="37">
        <f t="shared" si="26"/>
        <v>0</v>
      </c>
      <c r="Q52" s="37">
        <f t="shared" si="26"/>
        <v>0.69230769230769229</v>
      </c>
      <c r="R52" s="37">
        <f t="shared" si="26"/>
        <v>0.30769230769230771</v>
      </c>
    </row>
    <row r="53" spans="1:18" ht="12" customHeight="1">
      <c r="A53" s="101"/>
      <c r="B53" s="101"/>
      <c r="C53" s="8"/>
      <c r="D53" s="174" t="s">
        <v>385</v>
      </c>
      <c r="E53" s="9"/>
      <c r="F53" s="16">
        <f t="shared" si="10"/>
        <v>3</v>
      </c>
      <c r="G53" s="16">
        <v>1</v>
      </c>
      <c r="H53" s="16">
        <v>0</v>
      </c>
      <c r="I53" s="16">
        <v>1</v>
      </c>
      <c r="J53" s="16">
        <v>1</v>
      </c>
      <c r="K53" s="16">
        <v>0</v>
      </c>
      <c r="L53" s="16">
        <v>0</v>
      </c>
      <c r="M53" s="16">
        <v>0</v>
      </c>
      <c r="N53" s="16">
        <v>0</v>
      </c>
      <c r="O53" s="16">
        <v>0</v>
      </c>
      <c r="P53" s="16">
        <v>0</v>
      </c>
      <c r="Q53" s="16">
        <v>3</v>
      </c>
      <c r="R53" s="16">
        <v>0</v>
      </c>
    </row>
    <row r="54" spans="1:18" ht="12" customHeight="1">
      <c r="A54" s="101"/>
      <c r="B54" s="101"/>
      <c r="C54" s="6"/>
      <c r="D54" s="175"/>
      <c r="E54" s="7"/>
      <c r="F54" s="36">
        <f t="shared" si="10"/>
        <v>1</v>
      </c>
      <c r="G54" s="37">
        <f t="shared" ref="G54:R54" si="27">IF(G53=0,0,G53/$F53)</f>
        <v>0.33333333333333331</v>
      </c>
      <c r="H54" s="37">
        <f t="shared" si="27"/>
        <v>0</v>
      </c>
      <c r="I54" s="37">
        <f t="shared" si="27"/>
        <v>0.33333333333333331</v>
      </c>
      <c r="J54" s="37">
        <f t="shared" si="27"/>
        <v>0.33333333333333331</v>
      </c>
      <c r="K54" s="37">
        <f t="shared" si="27"/>
        <v>0</v>
      </c>
      <c r="L54" s="37">
        <f t="shared" si="27"/>
        <v>0</v>
      </c>
      <c r="M54" s="37">
        <f t="shared" si="27"/>
        <v>0</v>
      </c>
      <c r="N54" s="37">
        <f t="shared" si="27"/>
        <v>0</v>
      </c>
      <c r="O54" s="37">
        <f t="shared" si="27"/>
        <v>0</v>
      </c>
      <c r="P54" s="37">
        <f t="shared" si="27"/>
        <v>0</v>
      </c>
      <c r="Q54" s="37">
        <f t="shared" si="27"/>
        <v>1</v>
      </c>
      <c r="R54" s="37">
        <f t="shared" si="27"/>
        <v>0</v>
      </c>
    </row>
    <row r="55" spans="1:18" ht="12" customHeight="1">
      <c r="A55" s="101"/>
      <c r="B55" s="101"/>
      <c r="C55" s="8"/>
      <c r="D55" s="174" t="s">
        <v>386</v>
      </c>
      <c r="E55" s="9"/>
      <c r="F55" s="16">
        <f t="shared" si="10"/>
        <v>28</v>
      </c>
      <c r="G55" s="16">
        <v>15</v>
      </c>
      <c r="H55" s="16">
        <v>0</v>
      </c>
      <c r="I55" s="16">
        <v>5</v>
      </c>
      <c r="J55" s="16">
        <v>2</v>
      </c>
      <c r="K55" s="16">
        <v>3</v>
      </c>
      <c r="L55" s="16">
        <v>3</v>
      </c>
      <c r="M55" s="16">
        <v>0</v>
      </c>
      <c r="N55" s="16">
        <v>0</v>
      </c>
      <c r="O55" s="16">
        <v>0</v>
      </c>
      <c r="P55" s="16">
        <v>2</v>
      </c>
      <c r="Q55" s="16">
        <v>23</v>
      </c>
      <c r="R55" s="16">
        <v>3</v>
      </c>
    </row>
    <row r="56" spans="1:18" ht="12" customHeight="1">
      <c r="A56" s="101"/>
      <c r="B56" s="101"/>
      <c r="C56" s="6"/>
      <c r="D56" s="175"/>
      <c r="E56" s="7"/>
      <c r="F56" s="36">
        <f t="shared" si="10"/>
        <v>1</v>
      </c>
      <c r="G56" s="37">
        <f t="shared" ref="G56:R56" si="28">IF(G55=0,0,G55/$F55)</f>
        <v>0.5357142857142857</v>
      </c>
      <c r="H56" s="37">
        <f t="shared" si="28"/>
        <v>0</v>
      </c>
      <c r="I56" s="37">
        <f t="shared" si="28"/>
        <v>0.17857142857142858</v>
      </c>
      <c r="J56" s="37">
        <f t="shared" si="28"/>
        <v>7.1428571428571425E-2</v>
      </c>
      <c r="K56" s="37">
        <f t="shared" si="28"/>
        <v>0.10714285714285714</v>
      </c>
      <c r="L56" s="37">
        <f t="shared" si="28"/>
        <v>0.10714285714285714</v>
      </c>
      <c r="M56" s="37">
        <f t="shared" si="28"/>
        <v>0</v>
      </c>
      <c r="N56" s="37">
        <f t="shared" si="28"/>
        <v>0</v>
      </c>
      <c r="O56" s="37">
        <f t="shared" si="28"/>
        <v>0</v>
      </c>
      <c r="P56" s="37">
        <f t="shared" si="28"/>
        <v>7.1428571428571425E-2</v>
      </c>
      <c r="Q56" s="37">
        <f t="shared" si="28"/>
        <v>0.8214285714285714</v>
      </c>
      <c r="R56" s="37">
        <f t="shared" si="28"/>
        <v>0.10714285714285714</v>
      </c>
    </row>
    <row r="57" spans="1:18" ht="12" customHeight="1">
      <c r="A57" s="101"/>
      <c r="B57" s="101"/>
      <c r="C57" s="8"/>
      <c r="D57" s="174" t="s">
        <v>387</v>
      </c>
      <c r="E57" s="9"/>
      <c r="F57" s="16">
        <f t="shared" si="10"/>
        <v>10</v>
      </c>
      <c r="G57" s="16">
        <v>5</v>
      </c>
      <c r="H57" s="16">
        <v>3</v>
      </c>
      <c r="I57" s="16">
        <v>1</v>
      </c>
      <c r="J57" s="16">
        <v>0</v>
      </c>
      <c r="K57" s="16">
        <v>0</v>
      </c>
      <c r="L57" s="16">
        <v>1</v>
      </c>
      <c r="M57" s="16">
        <v>0</v>
      </c>
      <c r="N57" s="16">
        <v>0</v>
      </c>
      <c r="O57" s="16">
        <v>0</v>
      </c>
      <c r="P57" s="16">
        <v>1</v>
      </c>
      <c r="Q57" s="16">
        <v>8</v>
      </c>
      <c r="R57" s="16">
        <v>1</v>
      </c>
    </row>
    <row r="58" spans="1:18" ht="12" customHeight="1">
      <c r="A58" s="101"/>
      <c r="B58" s="101"/>
      <c r="C58" s="6"/>
      <c r="D58" s="175"/>
      <c r="E58" s="7"/>
      <c r="F58" s="36">
        <f t="shared" si="10"/>
        <v>1</v>
      </c>
      <c r="G58" s="37">
        <f t="shared" ref="G58:R58" si="29">IF(G57=0,0,G57/$F57)</f>
        <v>0.5</v>
      </c>
      <c r="H58" s="37">
        <f t="shared" si="29"/>
        <v>0.3</v>
      </c>
      <c r="I58" s="37">
        <f t="shared" si="29"/>
        <v>0.1</v>
      </c>
      <c r="J58" s="37">
        <f t="shared" si="29"/>
        <v>0</v>
      </c>
      <c r="K58" s="37">
        <f t="shared" si="29"/>
        <v>0</v>
      </c>
      <c r="L58" s="37">
        <f t="shared" si="29"/>
        <v>0.1</v>
      </c>
      <c r="M58" s="37">
        <f t="shared" si="29"/>
        <v>0</v>
      </c>
      <c r="N58" s="37">
        <f t="shared" si="29"/>
        <v>0</v>
      </c>
      <c r="O58" s="37">
        <f t="shared" si="29"/>
        <v>0</v>
      </c>
      <c r="P58" s="37">
        <f t="shared" si="29"/>
        <v>0.1</v>
      </c>
      <c r="Q58" s="37">
        <f t="shared" si="29"/>
        <v>0.8</v>
      </c>
      <c r="R58" s="37">
        <f t="shared" si="29"/>
        <v>0.1</v>
      </c>
    </row>
    <row r="59" spans="1:18" ht="12.75" customHeight="1">
      <c r="A59" s="101"/>
      <c r="B59" s="101"/>
      <c r="C59" s="8"/>
      <c r="D59" s="174" t="s">
        <v>388</v>
      </c>
      <c r="E59" s="9"/>
      <c r="F59" s="16">
        <f t="shared" si="10"/>
        <v>25</v>
      </c>
      <c r="G59" s="16">
        <v>7</v>
      </c>
      <c r="H59" s="16">
        <v>2</v>
      </c>
      <c r="I59" s="16">
        <v>5</v>
      </c>
      <c r="J59" s="16">
        <v>8</v>
      </c>
      <c r="K59" s="16">
        <v>2</v>
      </c>
      <c r="L59" s="16">
        <v>1</v>
      </c>
      <c r="M59" s="16">
        <v>1</v>
      </c>
      <c r="N59" s="16">
        <v>0</v>
      </c>
      <c r="O59" s="16">
        <v>0</v>
      </c>
      <c r="P59" s="16">
        <v>7</v>
      </c>
      <c r="Q59" s="16">
        <v>15</v>
      </c>
      <c r="R59" s="16">
        <v>2</v>
      </c>
    </row>
    <row r="60" spans="1:18" ht="12.75" customHeight="1">
      <c r="A60" s="101"/>
      <c r="B60" s="101"/>
      <c r="C60" s="6"/>
      <c r="D60" s="175"/>
      <c r="E60" s="7"/>
      <c r="F60" s="36">
        <f t="shared" si="10"/>
        <v>1</v>
      </c>
      <c r="G60" s="37">
        <f t="shared" ref="G60:R60" si="30">IF(G59=0,0,G59/$F59)</f>
        <v>0.28000000000000003</v>
      </c>
      <c r="H60" s="37">
        <f t="shared" si="30"/>
        <v>0.08</v>
      </c>
      <c r="I60" s="37">
        <f t="shared" si="30"/>
        <v>0.2</v>
      </c>
      <c r="J60" s="37">
        <f t="shared" si="30"/>
        <v>0.32</v>
      </c>
      <c r="K60" s="37">
        <f t="shared" si="30"/>
        <v>0.08</v>
      </c>
      <c r="L60" s="37">
        <f t="shared" si="30"/>
        <v>0.04</v>
      </c>
      <c r="M60" s="37">
        <f t="shared" si="30"/>
        <v>0.04</v>
      </c>
      <c r="N60" s="37">
        <f t="shared" si="30"/>
        <v>0</v>
      </c>
      <c r="O60" s="37">
        <f t="shared" si="30"/>
        <v>0</v>
      </c>
      <c r="P60" s="37">
        <f t="shared" si="30"/>
        <v>0.28000000000000003</v>
      </c>
      <c r="Q60" s="37">
        <f t="shared" si="30"/>
        <v>0.6</v>
      </c>
      <c r="R60" s="37">
        <f t="shared" si="30"/>
        <v>0.08</v>
      </c>
    </row>
    <row r="61" spans="1:18" ht="12" customHeight="1">
      <c r="A61" s="101"/>
      <c r="B61" s="101"/>
      <c r="C61" s="8"/>
      <c r="D61" s="174" t="s">
        <v>97</v>
      </c>
      <c r="E61" s="9"/>
      <c r="F61" s="16">
        <f t="shared" si="10"/>
        <v>13</v>
      </c>
      <c r="G61" s="16">
        <v>1</v>
      </c>
      <c r="H61" s="16">
        <v>0</v>
      </c>
      <c r="I61" s="16">
        <v>1</v>
      </c>
      <c r="J61" s="16">
        <v>4</v>
      </c>
      <c r="K61" s="16">
        <v>7</v>
      </c>
      <c r="L61" s="16">
        <v>0</v>
      </c>
      <c r="M61" s="16">
        <v>0</v>
      </c>
      <c r="N61" s="16">
        <v>0</v>
      </c>
      <c r="O61" s="16">
        <v>0</v>
      </c>
      <c r="P61" s="16">
        <v>0</v>
      </c>
      <c r="Q61" s="16">
        <v>13</v>
      </c>
      <c r="R61" s="16">
        <v>0</v>
      </c>
    </row>
    <row r="62" spans="1:18" ht="12" customHeight="1">
      <c r="A62" s="101"/>
      <c r="B62" s="101"/>
      <c r="C62" s="6"/>
      <c r="D62" s="175"/>
      <c r="E62" s="7"/>
      <c r="F62" s="36">
        <f t="shared" si="10"/>
        <v>1</v>
      </c>
      <c r="G62" s="37">
        <f t="shared" ref="G62:R62" si="31">IF(G61=0,0,G61/$F61)</f>
        <v>7.6923076923076927E-2</v>
      </c>
      <c r="H62" s="37">
        <f t="shared" si="31"/>
        <v>0</v>
      </c>
      <c r="I62" s="37">
        <f t="shared" si="31"/>
        <v>7.6923076923076927E-2</v>
      </c>
      <c r="J62" s="37">
        <f t="shared" si="31"/>
        <v>0.30769230769230771</v>
      </c>
      <c r="K62" s="37">
        <f t="shared" si="31"/>
        <v>0.53846153846153844</v>
      </c>
      <c r="L62" s="37">
        <f t="shared" si="31"/>
        <v>0</v>
      </c>
      <c r="M62" s="37">
        <f t="shared" si="31"/>
        <v>0</v>
      </c>
      <c r="N62" s="37">
        <f t="shared" si="31"/>
        <v>0</v>
      </c>
      <c r="O62" s="37">
        <f t="shared" si="31"/>
        <v>0</v>
      </c>
      <c r="P62" s="37">
        <f t="shared" si="31"/>
        <v>0</v>
      </c>
      <c r="Q62" s="37">
        <f t="shared" si="31"/>
        <v>1</v>
      </c>
      <c r="R62" s="37">
        <f t="shared" si="31"/>
        <v>0</v>
      </c>
    </row>
    <row r="63" spans="1:18" ht="12" customHeight="1">
      <c r="A63" s="101"/>
      <c r="B63" s="101"/>
      <c r="C63" s="8"/>
      <c r="D63" s="174" t="s">
        <v>389</v>
      </c>
      <c r="E63" s="9"/>
      <c r="F63" s="16">
        <f t="shared" si="10"/>
        <v>9</v>
      </c>
      <c r="G63" s="16">
        <v>3</v>
      </c>
      <c r="H63" s="16">
        <v>0</v>
      </c>
      <c r="I63" s="16">
        <v>2</v>
      </c>
      <c r="J63" s="16">
        <v>4</v>
      </c>
      <c r="K63" s="16">
        <v>0</v>
      </c>
      <c r="L63" s="16">
        <v>0</v>
      </c>
      <c r="M63" s="16">
        <v>1</v>
      </c>
      <c r="N63" s="16">
        <v>0</v>
      </c>
      <c r="O63" s="16">
        <v>0</v>
      </c>
      <c r="P63" s="16">
        <v>3</v>
      </c>
      <c r="Q63" s="16">
        <v>5</v>
      </c>
      <c r="R63" s="16">
        <v>0</v>
      </c>
    </row>
    <row r="64" spans="1:18" ht="12" customHeight="1">
      <c r="A64" s="101"/>
      <c r="B64" s="101"/>
      <c r="C64" s="6"/>
      <c r="D64" s="175"/>
      <c r="E64" s="7"/>
      <c r="F64" s="36">
        <f t="shared" si="10"/>
        <v>1</v>
      </c>
      <c r="G64" s="37">
        <f t="shared" ref="G64:R64" si="32">IF(G63=0,0,G63/$F63)</f>
        <v>0.33333333333333331</v>
      </c>
      <c r="H64" s="37">
        <f t="shared" si="32"/>
        <v>0</v>
      </c>
      <c r="I64" s="37">
        <f t="shared" si="32"/>
        <v>0.22222222222222221</v>
      </c>
      <c r="J64" s="37">
        <f t="shared" si="32"/>
        <v>0.44444444444444442</v>
      </c>
      <c r="K64" s="37">
        <f t="shared" si="32"/>
        <v>0</v>
      </c>
      <c r="L64" s="37">
        <f t="shared" si="32"/>
        <v>0</v>
      </c>
      <c r="M64" s="37">
        <f t="shared" si="32"/>
        <v>0.1111111111111111</v>
      </c>
      <c r="N64" s="37">
        <f t="shared" si="32"/>
        <v>0</v>
      </c>
      <c r="O64" s="37">
        <f t="shared" si="32"/>
        <v>0</v>
      </c>
      <c r="P64" s="37">
        <f t="shared" si="32"/>
        <v>0.33333333333333331</v>
      </c>
      <c r="Q64" s="37">
        <f t="shared" si="32"/>
        <v>0.55555555555555558</v>
      </c>
      <c r="R64" s="37">
        <f t="shared" si="32"/>
        <v>0</v>
      </c>
    </row>
    <row r="65" spans="1:18" ht="12" customHeight="1">
      <c r="A65" s="101"/>
      <c r="B65" s="101"/>
      <c r="C65" s="8"/>
      <c r="D65" s="174" t="s">
        <v>390</v>
      </c>
      <c r="E65" s="9"/>
      <c r="F65" s="16">
        <f t="shared" si="10"/>
        <v>12</v>
      </c>
      <c r="G65" s="16">
        <v>7</v>
      </c>
      <c r="H65" s="16">
        <v>0</v>
      </c>
      <c r="I65" s="16">
        <v>2</v>
      </c>
      <c r="J65" s="16">
        <v>1</v>
      </c>
      <c r="K65" s="16">
        <v>1</v>
      </c>
      <c r="L65" s="16">
        <v>1</v>
      </c>
      <c r="M65" s="16">
        <v>1</v>
      </c>
      <c r="N65" s="16">
        <v>0</v>
      </c>
      <c r="O65" s="16">
        <v>0</v>
      </c>
      <c r="P65" s="16">
        <v>1</v>
      </c>
      <c r="Q65" s="16">
        <v>9</v>
      </c>
      <c r="R65" s="16">
        <v>1</v>
      </c>
    </row>
    <row r="66" spans="1:18" ht="12" customHeight="1">
      <c r="A66" s="101"/>
      <c r="B66" s="101"/>
      <c r="C66" s="6"/>
      <c r="D66" s="175"/>
      <c r="E66" s="7"/>
      <c r="F66" s="36">
        <f t="shared" si="10"/>
        <v>0.99999999999999989</v>
      </c>
      <c r="G66" s="37">
        <f t="shared" ref="G66:R66" si="33">IF(G65=0,0,G65/$F65)</f>
        <v>0.58333333333333337</v>
      </c>
      <c r="H66" s="37">
        <f t="shared" si="33"/>
        <v>0</v>
      </c>
      <c r="I66" s="37">
        <f t="shared" si="33"/>
        <v>0.16666666666666666</v>
      </c>
      <c r="J66" s="37">
        <f t="shared" si="33"/>
        <v>8.3333333333333329E-2</v>
      </c>
      <c r="K66" s="37">
        <f t="shared" si="33"/>
        <v>8.3333333333333329E-2</v>
      </c>
      <c r="L66" s="37">
        <f t="shared" si="33"/>
        <v>8.3333333333333329E-2</v>
      </c>
      <c r="M66" s="37">
        <f t="shared" si="33"/>
        <v>8.3333333333333329E-2</v>
      </c>
      <c r="N66" s="37">
        <f t="shared" si="33"/>
        <v>0</v>
      </c>
      <c r="O66" s="37">
        <f t="shared" si="33"/>
        <v>0</v>
      </c>
      <c r="P66" s="37">
        <f t="shared" si="33"/>
        <v>8.3333333333333329E-2</v>
      </c>
      <c r="Q66" s="37">
        <f t="shared" si="33"/>
        <v>0.75</v>
      </c>
      <c r="R66" s="37">
        <f t="shared" si="33"/>
        <v>8.3333333333333329E-2</v>
      </c>
    </row>
    <row r="67" spans="1:18" ht="12" customHeight="1">
      <c r="A67" s="101"/>
      <c r="B67" s="101"/>
      <c r="C67" s="8"/>
      <c r="D67" s="174" t="s">
        <v>391</v>
      </c>
      <c r="E67" s="9"/>
      <c r="F67" s="16">
        <f t="shared" si="10"/>
        <v>3</v>
      </c>
      <c r="G67" s="16">
        <v>2</v>
      </c>
      <c r="H67" s="16">
        <v>0</v>
      </c>
      <c r="I67" s="16">
        <v>0</v>
      </c>
      <c r="J67" s="16">
        <v>0</v>
      </c>
      <c r="K67" s="16">
        <v>1</v>
      </c>
      <c r="L67" s="16">
        <v>0</v>
      </c>
      <c r="M67" s="16">
        <v>0</v>
      </c>
      <c r="N67" s="16">
        <v>0</v>
      </c>
      <c r="O67" s="16">
        <v>0</v>
      </c>
      <c r="P67" s="16">
        <v>1</v>
      </c>
      <c r="Q67" s="16">
        <v>2</v>
      </c>
      <c r="R67" s="16">
        <v>0</v>
      </c>
    </row>
    <row r="68" spans="1:18" ht="12" customHeight="1">
      <c r="A68" s="101"/>
      <c r="B68" s="102"/>
      <c r="C68" s="6"/>
      <c r="D68" s="175"/>
      <c r="E68" s="7"/>
      <c r="F68" s="36">
        <f t="shared" si="10"/>
        <v>1</v>
      </c>
      <c r="G68" s="37">
        <f t="shared" ref="G68:R68" si="34">IF(G67=0,0,G67/$F67)</f>
        <v>0.66666666666666663</v>
      </c>
      <c r="H68" s="37">
        <f t="shared" si="34"/>
        <v>0</v>
      </c>
      <c r="I68" s="37">
        <f t="shared" si="34"/>
        <v>0</v>
      </c>
      <c r="J68" s="37">
        <f t="shared" si="34"/>
        <v>0</v>
      </c>
      <c r="K68" s="37">
        <f t="shared" si="34"/>
        <v>0.33333333333333331</v>
      </c>
      <c r="L68" s="37">
        <f t="shared" si="34"/>
        <v>0</v>
      </c>
      <c r="M68" s="37">
        <f t="shared" si="34"/>
        <v>0</v>
      </c>
      <c r="N68" s="37">
        <f t="shared" si="34"/>
        <v>0</v>
      </c>
      <c r="O68" s="37">
        <f t="shared" si="34"/>
        <v>0</v>
      </c>
      <c r="P68" s="37">
        <f t="shared" si="34"/>
        <v>0.33333333333333331</v>
      </c>
      <c r="Q68" s="37">
        <f t="shared" si="34"/>
        <v>0.66666666666666663</v>
      </c>
      <c r="R68" s="37">
        <f t="shared" si="34"/>
        <v>0</v>
      </c>
    </row>
    <row r="69" spans="1:18" ht="12" customHeight="1">
      <c r="A69" s="101"/>
      <c r="B69" s="100" t="s">
        <v>63</v>
      </c>
      <c r="C69" s="8"/>
      <c r="D69" s="174" t="s">
        <v>56</v>
      </c>
      <c r="E69" s="9"/>
      <c r="F69" s="16">
        <f>SUM(G69:R69)/2</f>
        <v>705</v>
      </c>
      <c r="G69" s="16">
        <f t="shared" ref="G69:R69" si="35">SUM(G71,G73,G75,G77,G79,G81,G83,G85,G87,G89,G91,G93,G95,G97,G99)</f>
        <v>286</v>
      </c>
      <c r="H69" s="16">
        <f t="shared" si="35"/>
        <v>11</v>
      </c>
      <c r="I69" s="16">
        <f t="shared" si="35"/>
        <v>94</v>
      </c>
      <c r="J69" s="16">
        <f t="shared" si="35"/>
        <v>52</v>
      </c>
      <c r="K69" s="16">
        <f t="shared" si="35"/>
        <v>185</v>
      </c>
      <c r="L69" s="16">
        <f t="shared" si="35"/>
        <v>77</v>
      </c>
      <c r="M69" s="16">
        <f t="shared" si="35"/>
        <v>26</v>
      </c>
      <c r="N69" s="16">
        <f t="shared" si="35"/>
        <v>4</v>
      </c>
      <c r="O69" s="16">
        <f t="shared" si="35"/>
        <v>9</v>
      </c>
      <c r="P69" s="16">
        <f t="shared" si="35"/>
        <v>19</v>
      </c>
      <c r="Q69" s="16">
        <f t="shared" si="35"/>
        <v>543</v>
      </c>
      <c r="R69" s="16">
        <f t="shared" si="35"/>
        <v>104</v>
      </c>
    </row>
    <row r="70" spans="1:18" ht="12" customHeight="1">
      <c r="A70" s="101"/>
      <c r="B70" s="101"/>
      <c r="C70" s="6"/>
      <c r="D70" s="175"/>
      <c r="E70" s="7"/>
      <c r="F70" s="36">
        <f>SUM(G70:R70)/2</f>
        <v>0.99999999999999989</v>
      </c>
      <c r="G70" s="37">
        <f t="shared" ref="G70:R70" si="36">IF(G69=0,0,G69/$F69)</f>
        <v>0.4056737588652482</v>
      </c>
      <c r="H70" s="37">
        <f t="shared" si="36"/>
        <v>1.5602836879432624E-2</v>
      </c>
      <c r="I70" s="37">
        <f t="shared" si="36"/>
        <v>0.13333333333333333</v>
      </c>
      <c r="J70" s="37">
        <f t="shared" si="36"/>
        <v>7.3758865248226946E-2</v>
      </c>
      <c r="K70" s="37">
        <f t="shared" si="36"/>
        <v>0.26241134751773049</v>
      </c>
      <c r="L70" s="37">
        <f t="shared" si="36"/>
        <v>0.10921985815602837</v>
      </c>
      <c r="M70" s="37">
        <f t="shared" si="36"/>
        <v>3.6879432624113473E-2</v>
      </c>
      <c r="N70" s="37">
        <f t="shared" si="36"/>
        <v>5.6737588652482273E-3</v>
      </c>
      <c r="O70" s="37">
        <f t="shared" si="36"/>
        <v>1.276595744680851E-2</v>
      </c>
      <c r="P70" s="37">
        <f t="shared" si="36"/>
        <v>2.6950354609929079E-2</v>
      </c>
      <c r="Q70" s="37">
        <f t="shared" si="36"/>
        <v>0.77021276595744681</v>
      </c>
      <c r="R70" s="37">
        <f t="shared" si="36"/>
        <v>0.14751773049645389</v>
      </c>
    </row>
    <row r="71" spans="1:18" ht="12" customHeight="1">
      <c r="A71" s="101"/>
      <c r="B71" s="101"/>
      <c r="C71" s="8"/>
      <c r="D71" s="174" t="s">
        <v>109</v>
      </c>
      <c r="E71" s="9"/>
      <c r="F71" s="16">
        <f t="shared" ref="F71:F100" si="37">SUM(G71:R71)/2</f>
        <v>4</v>
      </c>
      <c r="G71" s="16">
        <v>1</v>
      </c>
      <c r="H71" s="16">
        <v>0</v>
      </c>
      <c r="I71" s="16">
        <v>0</v>
      </c>
      <c r="J71" s="16">
        <v>0</v>
      </c>
      <c r="K71" s="16">
        <v>2</v>
      </c>
      <c r="L71" s="16">
        <v>1</v>
      </c>
      <c r="M71" s="16">
        <v>0</v>
      </c>
      <c r="N71" s="16">
        <v>0</v>
      </c>
      <c r="O71" s="16">
        <v>0</v>
      </c>
      <c r="P71" s="16">
        <v>0</v>
      </c>
      <c r="Q71" s="16">
        <v>3</v>
      </c>
      <c r="R71" s="16">
        <v>1</v>
      </c>
    </row>
    <row r="72" spans="1:18" ht="12" customHeight="1">
      <c r="A72" s="101"/>
      <c r="B72" s="101"/>
      <c r="C72" s="6"/>
      <c r="D72" s="175"/>
      <c r="E72" s="7"/>
      <c r="F72" s="36">
        <f t="shared" si="37"/>
        <v>1</v>
      </c>
      <c r="G72" s="37">
        <f t="shared" ref="G72:R72" si="38">IF(G71=0,0,G71/$F71)</f>
        <v>0.25</v>
      </c>
      <c r="H72" s="37">
        <f t="shared" si="38"/>
        <v>0</v>
      </c>
      <c r="I72" s="37">
        <f t="shared" si="38"/>
        <v>0</v>
      </c>
      <c r="J72" s="37">
        <f t="shared" si="38"/>
        <v>0</v>
      </c>
      <c r="K72" s="37">
        <f t="shared" si="38"/>
        <v>0.5</v>
      </c>
      <c r="L72" s="37">
        <f t="shared" si="38"/>
        <v>0.25</v>
      </c>
      <c r="M72" s="37">
        <f t="shared" si="38"/>
        <v>0</v>
      </c>
      <c r="N72" s="37">
        <f t="shared" si="38"/>
        <v>0</v>
      </c>
      <c r="O72" s="37">
        <f t="shared" si="38"/>
        <v>0</v>
      </c>
      <c r="P72" s="37">
        <f t="shared" si="38"/>
        <v>0</v>
      </c>
      <c r="Q72" s="37">
        <f t="shared" si="38"/>
        <v>0.75</v>
      </c>
      <c r="R72" s="37">
        <f t="shared" si="38"/>
        <v>0.25</v>
      </c>
    </row>
    <row r="73" spans="1:18" ht="12" customHeight="1">
      <c r="A73" s="101"/>
      <c r="B73" s="101"/>
      <c r="C73" s="8"/>
      <c r="D73" s="174" t="s">
        <v>58</v>
      </c>
      <c r="E73" s="9"/>
      <c r="F73" s="16">
        <f t="shared" si="37"/>
        <v>83</v>
      </c>
      <c r="G73" s="16">
        <v>19</v>
      </c>
      <c r="H73" s="16">
        <v>0</v>
      </c>
      <c r="I73" s="16">
        <v>7</v>
      </c>
      <c r="J73" s="16">
        <v>3</v>
      </c>
      <c r="K73" s="16">
        <v>42</v>
      </c>
      <c r="L73" s="16">
        <v>12</v>
      </c>
      <c r="M73" s="16">
        <v>3</v>
      </c>
      <c r="N73" s="16">
        <v>0</v>
      </c>
      <c r="O73" s="16">
        <v>0</v>
      </c>
      <c r="P73" s="16">
        <v>0</v>
      </c>
      <c r="Q73" s="16">
        <v>67</v>
      </c>
      <c r="R73" s="16">
        <v>13</v>
      </c>
    </row>
    <row r="74" spans="1:18" ht="12" customHeight="1">
      <c r="A74" s="101"/>
      <c r="B74" s="101"/>
      <c r="C74" s="6"/>
      <c r="D74" s="175"/>
      <c r="E74" s="7"/>
      <c r="F74" s="36">
        <f t="shared" si="37"/>
        <v>1</v>
      </c>
      <c r="G74" s="37">
        <f t="shared" ref="G74:R74" si="39">IF(G73=0,0,G73/$F73)</f>
        <v>0.2289156626506024</v>
      </c>
      <c r="H74" s="37">
        <f t="shared" si="39"/>
        <v>0</v>
      </c>
      <c r="I74" s="37">
        <f t="shared" si="39"/>
        <v>8.4337349397590355E-2</v>
      </c>
      <c r="J74" s="37">
        <f t="shared" si="39"/>
        <v>3.614457831325301E-2</v>
      </c>
      <c r="K74" s="37">
        <f t="shared" si="39"/>
        <v>0.50602409638554213</v>
      </c>
      <c r="L74" s="37">
        <f t="shared" si="39"/>
        <v>0.14457831325301204</v>
      </c>
      <c r="M74" s="37">
        <f t="shared" si="39"/>
        <v>3.614457831325301E-2</v>
      </c>
      <c r="N74" s="37">
        <f t="shared" si="39"/>
        <v>0</v>
      </c>
      <c r="O74" s="37">
        <f t="shared" si="39"/>
        <v>0</v>
      </c>
      <c r="P74" s="37">
        <f t="shared" si="39"/>
        <v>0</v>
      </c>
      <c r="Q74" s="37">
        <f t="shared" si="39"/>
        <v>0.80722891566265065</v>
      </c>
      <c r="R74" s="37">
        <f t="shared" si="39"/>
        <v>0.15662650602409639</v>
      </c>
    </row>
    <row r="75" spans="1:18" ht="12" customHeight="1">
      <c r="A75" s="101"/>
      <c r="B75" s="101"/>
      <c r="C75" s="8"/>
      <c r="D75" s="174" t="s">
        <v>99</v>
      </c>
      <c r="E75" s="9"/>
      <c r="F75" s="16">
        <f t="shared" si="37"/>
        <v>19</v>
      </c>
      <c r="G75" s="16">
        <v>8</v>
      </c>
      <c r="H75" s="16">
        <v>0</v>
      </c>
      <c r="I75" s="16">
        <v>0</v>
      </c>
      <c r="J75" s="16">
        <v>9</v>
      </c>
      <c r="K75" s="16">
        <v>2</v>
      </c>
      <c r="L75" s="16">
        <v>0</v>
      </c>
      <c r="M75" s="16">
        <v>1</v>
      </c>
      <c r="N75" s="16">
        <v>0</v>
      </c>
      <c r="O75" s="16">
        <v>0</v>
      </c>
      <c r="P75" s="16">
        <v>0</v>
      </c>
      <c r="Q75" s="16">
        <v>18</v>
      </c>
      <c r="R75" s="16">
        <v>0</v>
      </c>
    </row>
    <row r="76" spans="1:18" ht="12" customHeight="1">
      <c r="A76" s="101"/>
      <c r="B76" s="101"/>
      <c r="C76" s="6"/>
      <c r="D76" s="175"/>
      <c r="E76" s="7"/>
      <c r="F76" s="36">
        <f t="shared" si="37"/>
        <v>1</v>
      </c>
      <c r="G76" s="37">
        <f t="shared" ref="G76:R76" si="40">IF(G75=0,0,G75/$F75)</f>
        <v>0.42105263157894735</v>
      </c>
      <c r="H76" s="37">
        <f t="shared" si="40"/>
        <v>0</v>
      </c>
      <c r="I76" s="37">
        <f t="shared" si="40"/>
        <v>0</v>
      </c>
      <c r="J76" s="37">
        <f t="shared" si="40"/>
        <v>0.47368421052631576</v>
      </c>
      <c r="K76" s="37">
        <f t="shared" si="40"/>
        <v>0.10526315789473684</v>
      </c>
      <c r="L76" s="37">
        <f t="shared" si="40"/>
        <v>0</v>
      </c>
      <c r="M76" s="37">
        <f t="shared" si="40"/>
        <v>5.2631578947368418E-2</v>
      </c>
      <c r="N76" s="37">
        <f t="shared" si="40"/>
        <v>0</v>
      </c>
      <c r="O76" s="37">
        <f t="shared" si="40"/>
        <v>0</v>
      </c>
      <c r="P76" s="37">
        <f t="shared" si="40"/>
        <v>0</v>
      </c>
      <c r="Q76" s="37">
        <f t="shared" si="40"/>
        <v>0.94736842105263153</v>
      </c>
      <c r="R76" s="37">
        <f t="shared" si="40"/>
        <v>0</v>
      </c>
    </row>
    <row r="77" spans="1:18" ht="12" customHeight="1">
      <c r="A77" s="101"/>
      <c r="B77" s="101"/>
      <c r="C77" s="8"/>
      <c r="D77" s="174" t="s">
        <v>59</v>
      </c>
      <c r="E77" s="9"/>
      <c r="F77" s="16">
        <f t="shared" si="37"/>
        <v>8</v>
      </c>
      <c r="G77" s="16">
        <v>4</v>
      </c>
      <c r="H77" s="16">
        <v>0</v>
      </c>
      <c r="I77" s="16">
        <v>1</v>
      </c>
      <c r="J77" s="16">
        <v>2</v>
      </c>
      <c r="K77" s="16">
        <v>1</v>
      </c>
      <c r="L77" s="16">
        <v>0</v>
      </c>
      <c r="M77" s="16">
        <v>0</v>
      </c>
      <c r="N77" s="16">
        <v>0</v>
      </c>
      <c r="O77" s="16">
        <v>0</v>
      </c>
      <c r="P77" s="16">
        <v>0</v>
      </c>
      <c r="Q77" s="16">
        <v>7</v>
      </c>
      <c r="R77" s="16">
        <v>1</v>
      </c>
    </row>
    <row r="78" spans="1:18" ht="12" customHeight="1">
      <c r="A78" s="101"/>
      <c r="B78" s="101"/>
      <c r="C78" s="6"/>
      <c r="D78" s="175"/>
      <c r="E78" s="7"/>
      <c r="F78" s="36">
        <f t="shared" si="37"/>
        <v>1</v>
      </c>
      <c r="G78" s="37">
        <f t="shared" ref="G78:R78" si="41">IF(G77=0,0,G77/$F77)</f>
        <v>0.5</v>
      </c>
      <c r="H78" s="37">
        <f t="shared" si="41"/>
        <v>0</v>
      </c>
      <c r="I78" s="37">
        <f t="shared" si="41"/>
        <v>0.125</v>
      </c>
      <c r="J78" s="37">
        <f t="shared" si="41"/>
        <v>0.25</v>
      </c>
      <c r="K78" s="37">
        <f t="shared" si="41"/>
        <v>0.125</v>
      </c>
      <c r="L78" s="37">
        <f t="shared" si="41"/>
        <v>0</v>
      </c>
      <c r="M78" s="37">
        <f t="shared" si="41"/>
        <v>0</v>
      </c>
      <c r="N78" s="37">
        <f t="shared" si="41"/>
        <v>0</v>
      </c>
      <c r="O78" s="37">
        <f t="shared" si="41"/>
        <v>0</v>
      </c>
      <c r="P78" s="37">
        <f t="shared" si="41"/>
        <v>0</v>
      </c>
      <c r="Q78" s="37">
        <f t="shared" si="41"/>
        <v>0.875</v>
      </c>
      <c r="R78" s="37">
        <f t="shared" si="41"/>
        <v>0.125</v>
      </c>
    </row>
    <row r="79" spans="1:18" ht="12" customHeight="1">
      <c r="A79" s="101"/>
      <c r="B79" s="101"/>
      <c r="C79" s="8"/>
      <c r="D79" s="174" t="s">
        <v>100</v>
      </c>
      <c r="E79" s="9"/>
      <c r="F79" s="16">
        <f t="shared" si="37"/>
        <v>38</v>
      </c>
      <c r="G79" s="16">
        <v>21</v>
      </c>
      <c r="H79" s="16">
        <v>1</v>
      </c>
      <c r="I79" s="16">
        <v>4</v>
      </c>
      <c r="J79" s="16">
        <v>1</v>
      </c>
      <c r="K79" s="16">
        <v>7</v>
      </c>
      <c r="L79" s="16">
        <v>4</v>
      </c>
      <c r="M79" s="16">
        <v>5</v>
      </c>
      <c r="N79" s="16">
        <v>0</v>
      </c>
      <c r="O79" s="16">
        <v>1</v>
      </c>
      <c r="P79" s="16">
        <v>0</v>
      </c>
      <c r="Q79" s="16">
        <v>24</v>
      </c>
      <c r="R79" s="16">
        <v>8</v>
      </c>
    </row>
    <row r="80" spans="1:18" ht="12" customHeight="1">
      <c r="A80" s="101"/>
      <c r="B80" s="101"/>
      <c r="C80" s="6"/>
      <c r="D80" s="175"/>
      <c r="E80" s="7"/>
      <c r="F80" s="36">
        <f t="shared" si="37"/>
        <v>1</v>
      </c>
      <c r="G80" s="37">
        <f t="shared" ref="G80:R80" si="42">IF(G79=0,0,G79/$F79)</f>
        <v>0.55263157894736847</v>
      </c>
      <c r="H80" s="37">
        <f t="shared" si="42"/>
        <v>2.6315789473684209E-2</v>
      </c>
      <c r="I80" s="37">
        <f t="shared" si="42"/>
        <v>0.10526315789473684</v>
      </c>
      <c r="J80" s="37">
        <f t="shared" si="42"/>
        <v>2.6315789473684209E-2</v>
      </c>
      <c r="K80" s="37">
        <f t="shared" si="42"/>
        <v>0.18421052631578946</v>
      </c>
      <c r="L80" s="37">
        <f t="shared" si="42"/>
        <v>0.10526315789473684</v>
      </c>
      <c r="M80" s="37">
        <f t="shared" si="42"/>
        <v>0.13157894736842105</v>
      </c>
      <c r="N80" s="37">
        <f t="shared" si="42"/>
        <v>0</v>
      </c>
      <c r="O80" s="37">
        <f t="shared" si="42"/>
        <v>2.6315789473684209E-2</v>
      </c>
      <c r="P80" s="37">
        <f t="shared" si="42"/>
        <v>0</v>
      </c>
      <c r="Q80" s="37">
        <f t="shared" si="42"/>
        <v>0.63157894736842102</v>
      </c>
      <c r="R80" s="37">
        <f t="shared" si="42"/>
        <v>0.21052631578947367</v>
      </c>
    </row>
    <row r="81" spans="1:18" ht="12" customHeight="1">
      <c r="A81" s="101"/>
      <c r="B81" s="101"/>
      <c r="C81" s="8"/>
      <c r="D81" s="174" t="s">
        <v>101</v>
      </c>
      <c r="E81" s="9"/>
      <c r="F81" s="16">
        <f t="shared" si="37"/>
        <v>184</v>
      </c>
      <c r="G81" s="16">
        <v>74</v>
      </c>
      <c r="H81" s="16">
        <v>4</v>
      </c>
      <c r="I81" s="16">
        <v>21</v>
      </c>
      <c r="J81" s="16">
        <v>15</v>
      </c>
      <c r="K81" s="16">
        <v>47</v>
      </c>
      <c r="L81" s="16">
        <v>23</v>
      </c>
      <c r="M81" s="16">
        <v>6</v>
      </c>
      <c r="N81" s="16">
        <v>1</v>
      </c>
      <c r="O81" s="16">
        <v>4</v>
      </c>
      <c r="P81" s="16">
        <v>7</v>
      </c>
      <c r="Q81" s="16">
        <v>135</v>
      </c>
      <c r="R81" s="16">
        <v>31</v>
      </c>
    </row>
    <row r="82" spans="1:18" ht="12" customHeight="1">
      <c r="A82" s="101"/>
      <c r="B82" s="101"/>
      <c r="C82" s="6"/>
      <c r="D82" s="175"/>
      <c r="E82" s="7"/>
      <c r="F82" s="36">
        <f t="shared" si="37"/>
        <v>1</v>
      </c>
      <c r="G82" s="37">
        <f t="shared" ref="G82:R82" si="43">IF(G81=0,0,G81/$F81)</f>
        <v>0.40217391304347827</v>
      </c>
      <c r="H82" s="37">
        <f t="shared" si="43"/>
        <v>2.1739130434782608E-2</v>
      </c>
      <c r="I82" s="37">
        <f t="shared" si="43"/>
        <v>0.11413043478260869</v>
      </c>
      <c r="J82" s="37">
        <f t="shared" si="43"/>
        <v>8.1521739130434784E-2</v>
      </c>
      <c r="K82" s="37">
        <f t="shared" si="43"/>
        <v>0.25543478260869568</v>
      </c>
      <c r="L82" s="37">
        <f t="shared" si="43"/>
        <v>0.125</v>
      </c>
      <c r="M82" s="37">
        <f t="shared" si="43"/>
        <v>3.2608695652173912E-2</v>
      </c>
      <c r="N82" s="37">
        <f t="shared" si="43"/>
        <v>5.434782608695652E-3</v>
      </c>
      <c r="O82" s="37">
        <f t="shared" si="43"/>
        <v>2.1739130434782608E-2</v>
      </c>
      <c r="P82" s="37">
        <f t="shared" si="43"/>
        <v>3.8043478260869568E-2</v>
      </c>
      <c r="Q82" s="37">
        <f t="shared" si="43"/>
        <v>0.73369565217391308</v>
      </c>
      <c r="R82" s="37">
        <f t="shared" si="43"/>
        <v>0.16847826086956522</v>
      </c>
    </row>
    <row r="83" spans="1:18" ht="12" customHeight="1">
      <c r="A83" s="101"/>
      <c r="B83" s="101"/>
      <c r="C83" s="8"/>
      <c r="D83" s="174" t="s">
        <v>102</v>
      </c>
      <c r="E83" s="9"/>
      <c r="F83" s="16">
        <f t="shared" si="37"/>
        <v>22</v>
      </c>
      <c r="G83" s="16">
        <v>5</v>
      </c>
      <c r="H83" s="16">
        <v>0</v>
      </c>
      <c r="I83" s="16">
        <v>8</v>
      </c>
      <c r="J83" s="16">
        <v>4</v>
      </c>
      <c r="K83" s="16">
        <v>5</v>
      </c>
      <c r="L83" s="16">
        <v>0</v>
      </c>
      <c r="M83" s="16">
        <v>0</v>
      </c>
      <c r="N83" s="16">
        <v>0</v>
      </c>
      <c r="O83" s="16">
        <v>1</v>
      </c>
      <c r="P83" s="16">
        <v>3</v>
      </c>
      <c r="Q83" s="16">
        <v>18</v>
      </c>
      <c r="R83" s="16">
        <v>0</v>
      </c>
    </row>
    <row r="84" spans="1:18" ht="12" customHeight="1">
      <c r="A84" s="101"/>
      <c r="B84" s="101"/>
      <c r="C84" s="6"/>
      <c r="D84" s="175"/>
      <c r="E84" s="7"/>
      <c r="F84" s="36">
        <f t="shared" si="37"/>
        <v>1</v>
      </c>
      <c r="G84" s="37">
        <f t="shared" ref="G84:R84" si="44">IF(G83=0,0,G83/$F83)</f>
        <v>0.22727272727272727</v>
      </c>
      <c r="H84" s="37">
        <f t="shared" si="44"/>
        <v>0</v>
      </c>
      <c r="I84" s="37">
        <f t="shared" si="44"/>
        <v>0.36363636363636365</v>
      </c>
      <c r="J84" s="37">
        <f t="shared" si="44"/>
        <v>0.18181818181818182</v>
      </c>
      <c r="K84" s="37">
        <f t="shared" si="44"/>
        <v>0.22727272727272727</v>
      </c>
      <c r="L84" s="37">
        <f t="shared" si="44"/>
        <v>0</v>
      </c>
      <c r="M84" s="37">
        <f t="shared" si="44"/>
        <v>0</v>
      </c>
      <c r="N84" s="37">
        <f t="shared" si="44"/>
        <v>0</v>
      </c>
      <c r="O84" s="37">
        <f t="shared" si="44"/>
        <v>4.5454545454545456E-2</v>
      </c>
      <c r="P84" s="37">
        <f t="shared" si="44"/>
        <v>0.13636363636363635</v>
      </c>
      <c r="Q84" s="37">
        <f t="shared" si="44"/>
        <v>0.81818181818181823</v>
      </c>
      <c r="R84" s="37">
        <f t="shared" si="44"/>
        <v>0</v>
      </c>
    </row>
    <row r="85" spans="1:18" ht="12" customHeight="1">
      <c r="A85" s="101"/>
      <c r="B85" s="101"/>
      <c r="C85" s="8"/>
      <c r="D85" s="174" t="s">
        <v>103</v>
      </c>
      <c r="E85" s="9"/>
      <c r="F85" s="16">
        <f t="shared" si="37"/>
        <v>12</v>
      </c>
      <c r="G85" s="16">
        <v>5</v>
      </c>
      <c r="H85" s="16">
        <v>0</v>
      </c>
      <c r="I85" s="16">
        <v>1</v>
      </c>
      <c r="J85" s="16">
        <v>0</v>
      </c>
      <c r="K85" s="16">
        <v>6</v>
      </c>
      <c r="L85" s="16">
        <v>0</v>
      </c>
      <c r="M85" s="16">
        <v>0</v>
      </c>
      <c r="N85" s="16">
        <v>0</v>
      </c>
      <c r="O85" s="16">
        <v>0</v>
      </c>
      <c r="P85" s="16">
        <v>1</v>
      </c>
      <c r="Q85" s="16">
        <v>11</v>
      </c>
      <c r="R85" s="16">
        <v>0</v>
      </c>
    </row>
    <row r="86" spans="1:18" ht="12" customHeight="1">
      <c r="A86" s="101"/>
      <c r="B86" s="101"/>
      <c r="C86" s="6"/>
      <c r="D86" s="175"/>
      <c r="E86" s="7"/>
      <c r="F86" s="36">
        <f t="shared" si="37"/>
        <v>1</v>
      </c>
      <c r="G86" s="37">
        <f t="shared" ref="G86:R86" si="45">IF(G85=0,0,G85/$F85)</f>
        <v>0.41666666666666669</v>
      </c>
      <c r="H86" s="37">
        <f t="shared" si="45"/>
        <v>0</v>
      </c>
      <c r="I86" s="37">
        <f t="shared" si="45"/>
        <v>8.3333333333333329E-2</v>
      </c>
      <c r="J86" s="37">
        <f t="shared" si="45"/>
        <v>0</v>
      </c>
      <c r="K86" s="37">
        <f t="shared" si="45"/>
        <v>0.5</v>
      </c>
      <c r="L86" s="37">
        <f t="shared" si="45"/>
        <v>0</v>
      </c>
      <c r="M86" s="37">
        <f t="shared" si="45"/>
        <v>0</v>
      </c>
      <c r="N86" s="37">
        <f t="shared" si="45"/>
        <v>0</v>
      </c>
      <c r="O86" s="37">
        <f t="shared" si="45"/>
        <v>0</v>
      </c>
      <c r="P86" s="37">
        <f t="shared" si="45"/>
        <v>8.3333333333333329E-2</v>
      </c>
      <c r="Q86" s="37">
        <f t="shared" si="45"/>
        <v>0.91666666666666663</v>
      </c>
      <c r="R86" s="37">
        <f t="shared" si="45"/>
        <v>0</v>
      </c>
    </row>
    <row r="87" spans="1:18" ht="13.5" customHeight="1">
      <c r="A87" s="101"/>
      <c r="B87" s="101"/>
      <c r="C87" s="8"/>
      <c r="D87" s="176" t="s">
        <v>110</v>
      </c>
      <c r="E87" s="9"/>
      <c r="F87" s="16">
        <f t="shared" si="37"/>
        <v>16</v>
      </c>
      <c r="G87" s="16">
        <v>7</v>
      </c>
      <c r="H87" s="16">
        <v>0</v>
      </c>
      <c r="I87" s="16">
        <v>2</v>
      </c>
      <c r="J87" s="16">
        <v>0</v>
      </c>
      <c r="K87" s="16">
        <v>6</v>
      </c>
      <c r="L87" s="16">
        <v>1</v>
      </c>
      <c r="M87" s="16">
        <v>0</v>
      </c>
      <c r="N87" s="16">
        <v>0</v>
      </c>
      <c r="O87" s="16">
        <v>1</v>
      </c>
      <c r="P87" s="16">
        <v>0</v>
      </c>
      <c r="Q87" s="16">
        <v>14</v>
      </c>
      <c r="R87" s="16">
        <v>1</v>
      </c>
    </row>
    <row r="88" spans="1:18" ht="13.5" customHeight="1">
      <c r="A88" s="101"/>
      <c r="B88" s="101"/>
      <c r="C88" s="6"/>
      <c r="D88" s="175"/>
      <c r="E88" s="7"/>
      <c r="F88" s="36">
        <f t="shared" si="37"/>
        <v>1</v>
      </c>
      <c r="G88" s="37">
        <f t="shared" ref="G88:R88" si="46">IF(G87=0,0,G87/$F87)</f>
        <v>0.4375</v>
      </c>
      <c r="H88" s="37">
        <f t="shared" si="46"/>
        <v>0</v>
      </c>
      <c r="I88" s="37">
        <f t="shared" si="46"/>
        <v>0.125</v>
      </c>
      <c r="J88" s="37">
        <f t="shared" si="46"/>
        <v>0</v>
      </c>
      <c r="K88" s="37">
        <f t="shared" si="46"/>
        <v>0.375</v>
      </c>
      <c r="L88" s="37">
        <f t="shared" si="46"/>
        <v>6.25E-2</v>
      </c>
      <c r="M88" s="37">
        <f t="shared" si="46"/>
        <v>0</v>
      </c>
      <c r="N88" s="37">
        <f t="shared" si="46"/>
        <v>0</v>
      </c>
      <c r="O88" s="37">
        <f t="shared" si="46"/>
        <v>6.25E-2</v>
      </c>
      <c r="P88" s="37">
        <f t="shared" si="46"/>
        <v>0</v>
      </c>
      <c r="Q88" s="37">
        <f t="shared" si="46"/>
        <v>0.875</v>
      </c>
      <c r="R88" s="37">
        <f t="shared" si="46"/>
        <v>6.25E-2</v>
      </c>
    </row>
    <row r="89" spans="1:18" ht="12" customHeight="1">
      <c r="A89" s="101"/>
      <c r="B89" s="101"/>
      <c r="C89" s="8"/>
      <c r="D89" s="174" t="s">
        <v>105</v>
      </c>
      <c r="E89" s="9"/>
      <c r="F89" s="16">
        <f t="shared" si="37"/>
        <v>47</v>
      </c>
      <c r="G89" s="16">
        <v>14</v>
      </c>
      <c r="H89" s="16">
        <v>2</v>
      </c>
      <c r="I89" s="16">
        <v>7</v>
      </c>
      <c r="J89" s="16">
        <v>1</v>
      </c>
      <c r="K89" s="16">
        <v>12</v>
      </c>
      <c r="L89" s="16">
        <v>11</v>
      </c>
      <c r="M89" s="16">
        <v>1</v>
      </c>
      <c r="N89" s="16">
        <v>0</v>
      </c>
      <c r="O89" s="16">
        <v>1</v>
      </c>
      <c r="P89" s="16">
        <v>0</v>
      </c>
      <c r="Q89" s="16">
        <v>31</v>
      </c>
      <c r="R89" s="16">
        <v>14</v>
      </c>
    </row>
    <row r="90" spans="1:18" ht="12" customHeight="1">
      <c r="A90" s="101"/>
      <c r="B90" s="101"/>
      <c r="C90" s="6"/>
      <c r="D90" s="175"/>
      <c r="E90" s="7"/>
      <c r="F90" s="36">
        <f t="shared" si="37"/>
        <v>0.99999999999999989</v>
      </c>
      <c r="G90" s="37">
        <f t="shared" ref="G90:R90" si="47">IF(G89=0,0,G89/$F89)</f>
        <v>0.2978723404255319</v>
      </c>
      <c r="H90" s="37">
        <f t="shared" si="47"/>
        <v>4.2553191489361701E-2</v>
      </c>
      <c r="I90" s="37">
        <f t="shared" si="47"/>
        <v>0.14893617021276595</v>
      </c>
      <c r="J90" s="37">
        <f t="shared" si="47"/>
        <v>2.1276595744680851E-2</v>
      </c>
      <c r="K90" s="37">
        <f t="shared" si="47"/>
        <v>0.25531914893617019</v>
      </c>
      <c r="L90" s="37">
        <f t="shared" si="47"/>
        <v>0.23404255319148937</v>
      </c>
      <c r="M90" s="37">
        <f t="shared" si="47"/>
        <v>2.1276595744680851E-2</v>
      </c>
      <c r="N90" s="37">
        <f t="shared" si="47"/>
        <v>0</v>
      </c>
      <c r="O90" s="37">
        <f t="shared" si="47"/>
        <v>2.1276595744680851E-2</v>
      </c>
      <c r="P90" s="37">
        <f t="shared" si="47"/>
        <v>0</v>
      </c>
      <c r="Q90" s="37">
        <f t="shared" si="47"/>
        <v>0.65957446808510634</v>
      </c>
      <c r="R90" s="37">
        <f t="shared" si="47"/>
        <v>0.2978723404255319</v>
      </c>
    </row>
    <row r="91" spans="1:18" ht="12" customHeight="1">
      <c r="A91" s="101"/>
      <c r="B91" s="101"/>
      <c r="C91" s="8"/>
      <c r="D91" s="174" t="s">
        <v>106</v>
      </c>
      <c r="E91" s="9"/>
      <c r="F91" s="16">
        <f t="shared" si="37"/>
        <v>17</v>
      </c>
      <c r="G91" s="16">
        <v>4</v>
      </c>
      <c r="H91" s="16">
        <v>0</v>
      </c>
      <c r="I91" s="16">
        <v>3</v>
      </c>
      <c r="J91" s="16">
        <v>1</v>
      </c>
      <c r="K91" s="16">
        <v>6</v>
      </c>
      <c r="L91" s="16">
        <v>3</v>
      </c>
      <c r="M91" s="16">
        <v>1</v>
      </c>
      <c r="N91" s="16">
        <v>0</v>
      </c>
      <c r="O91" s="16">
        <v>0</v>
      </c>
      <c r="P91" s="16">
        <v>0</v>
      </c>
      <c r="Q91" s="16">
        <v>12</v>
      </c>
      <c r="R91" s="16">
        <v>4</v>
      </c>
    </row>
    <row r="92" spans="1:18" ht="12" customHeight="1">
      <c r="A92" s="101"/>
      <c r="B92" s="101"/>
      <c r="C92" s="6"/>
      <c r="D92" s="175"/>
      <c r="E92" s="7"/>
      <c r="F92" s="36">
        <f t="shared" si="37"/>
        <v>1</v>
      </c>
      <c r="G92" s="37">
        <f t="shared" ref="G92:R92" si="48">IF(G91=0,0,G91/$F91)</f>
        <v>0.23529411764705882</v>
      </c>
      <c r="H92" s="37">
        <f t="shared" si="48"/>
        <v>0</v>
      </c>
      <c r="I92" s="37">
        <f t="shared" si="48"/>
        <v>0.17647058823529413</v>
      </c>
      <c r="J92" s="37">
        <f t="shared" si="48"/>
        <v>5.8823529411764705E-2</v>
      </c>
      <c r="K92" s="37">
        <f t="shared" si="48"/>
        <v>0.35294117647058826</v>
      </c>
      <c r="L92" s="37">
        <f t="shared" si="48"/>
        <v>0.17647058823529413</v>
      </c>
      <c r="M92" s="37">
        <f t="shared" si="48"/>
        <v>5.8823529411764705E-2</v>
      </c>
      <c r="N92" s="37">
        <f t="shared" si="48"/>
        <v>0</v>
      </c>
      <c r="O92" s="37">
        <f t="shared" si="48"/>
        <v>0</v>
      </c>
      <c r="P92" s="37">
        <f t="shared" si="48"/>
        <v>0</v>
      </c>
      <c r="Q92" s="37">
        <f t="shared" si="48"/>
        <v>0.70588235294117652</v>
      </c>
      <c r="R92" s="37">
        <f t="shared" si="48"/>
        <v>0.23529411764705882</v>
      </c>
    </row>
    <row r="93" spans="1:18" ht="12" customHeight="1">
      <c r="A93" s="101"/>
      <c r="B93" s="101"/>
      <c r="C93" s="8"/>
      <c r="D93" s="174" t="s">
        <v>107</v>
      </c>
      <c r="E93" s="9"/>
      <c r="F93" s="16">
        <f t="shared" si="37"/>
        <v>40</v>
      </c>
      <c r="G93" s="16">
        <v>17</v>
      </c>
      <c r="H93" s="16">
        <v>0</v>
      </c>
      <c r="I93" s="16">
        <v>10</v>
      </c>
      <c r="J93" s="16">
        <v>1</v>
      </c>
      <c r="K93" s="16">
        <v>9</v>
      </c>
      <c r="L93" s="16">
        <v>3</v>
      </c>
      <c r="M93" s="16">
        <v>2</v>
      </c>
      <c r="N93" s="16">
        <v>0</v>
      </c>
      <c r="O93" s="16">
        <v>0</v>
      </c>
      <c r="P93" s="16">
        <v>1</v>
      </c>
      <c r="Q93" s="16">
        <v>33</v>
      </c>
      <c r="R93" s="16">
        <v>4</v>
      </c>
    </row>
    <row r="94" spans="1:18" ht="12" customHeight="1">
      <c r="A94" s="101"/>
      <c r="B94" s="101"/>
      <c r="C94" s="6"/>
      <c r="D94" s="175"/>
      <c r="E94" s="7"/>
      <c r="F94" s="36">
        <f t="shared" si="37"/>
        <v>1</v>
      </c>
      <c r="G94" s="37">
        <f t="shared" ref="G94:R94" si="49">IF(G93=0,0,G93/$F93)</f>
        <v>0.42499999999999999</v>
      </c>
      <c r="H94" s="37">
        <f t="shared" si="49"/>
        <v>0</v>
      </c>
      <c r="I94" s="37">
        <f t="shared" si="49"/>
        <v>0.25</v>
      </c>
      <c r="J94" s="37">
        <f t="shared" si="49"/>
        <v>2.5000000000000001E-2</v>
      </c>
      <c r="K94" s="37">
        <f t="shared" si="49"/>
        <v>0.22500000000000001</v>
      </c>
      <c r="L94" s="37">
        <f t="shared" si="49"/>
        <v>7.4999999999999997E-2</v>
      </c>
      <c r="M94" s="37">
        <f t="shared" si="49"/>
        <v>0.05</v>
      </c>
      <c r="N94" s="37">
        <f t="shared" si="49"/>
        <v>0</v>
      </c>
      <c r="O94" s="37">
        <f t="shared" si="49"/>
        <v>0</v>
      </c>
      <c r="P94" s="37">
        <f t="shared" si="49"/>
        <v>2.5000000000000001E-2</v>
      </c>
      <c r="Q94" s="37">
        <f t="shared" si="49"/>
        <v>0.82499999999999996</v>
      </c>
      <c r="R94" s="37">
        <f t="shared" si="49"/>
        <v>0.1</v>
      </c>
    </row>
    <row r="95" spans="1:18" ht="12" customHeight="1">
      <c r="A95" s="101"/>
      <c r="B95" s="101"/>
      <c r="C95" s="8"/>
      <c r="D95" s="174" t="s">
        <v>108</v>
      </c>
      <c r="E95" s="9"/>
      <c r="F95" s="16">
        <f t="shared" si="37"/>
        <v>134</v>
      </c>
      <c r="G95" s="16">
        <v>65</v>
      </c>
      <c r="H95" s="16">
        <v>3</v>
      </c>
      <c r="I95" s="16">
        <v>22</v>
      </c>
      <c r="J95" s="16">
        <v>6</v>
      </c>
      <c r="K95" s="16">
        <v>26</v>
      </c>
      <c r="L95" s="16">
        <v>12</v>
      </c>
      <c r="M95" s="16">
        <v>0</v>
      </c>
      <c r="N95" s="16">
        <v>2</v>
      </c>
      <c r="O95" s="16">
        <v>1</v>
      </c>
      <c r="P95" s="16">
        <v>3</v>
      </c>
      <c r="Q95" s="16">
        <v>111</v>
      </c>
      <c r="R95" s="16">
        <v>17</v>
      </c>
    </row>
    <row r="96" spans="1:18" ht="12" customHeight="1">
      <c r="A96" s="101"/>
      <c r="B96" s="101"/>
      <c r="C96" s="6"/>
      <c r="D96" s="175"/>
      <c r="E96" s="7"/>
      <c r="F96" s="36">
        <f t="shared" si="37"/>
        <v>1</v>
      </c>
      <c r="G96" s="37">
        <f t="shared" ref="G96:R96" si="50">IF(G95=0,0,G95/$F95)</f>
        <v>0.48507462686567165</v>
      </c>
      <c r="H96" s="37">
        <f t="shared" si="50"/>
        <v>2.2388059701492536E-2</v>
      </c>
      <c r="I96" s="37">
        <f t="shared" si="50"/>
        <v>0.16417910447761194</v>
      </c>
      <c r="J96" s="37">
        <f t="shared" si="50"/>
        <v>4.4776119402985072E-2</v>
      </c>
      <c r="K96" s="37">
        <f t="shared" si="50"/>
        <v>0.19402985074626866</v>
      </c>
      <c r="L96" s="37">
        <f t="shared" si="50"/>
        <v>8.9552238805970144E-2</v>
      </c>
      <c r="M96" s="37">
        <f t="shared" si="50"/>
        <v>0</v>
      </c>
      <c r="N96" s="37">
        <f t="shared" si="50"/>
        <v>1.4925373134328358E-2</v>
      </c>
      <c r="O96" s="37">
        <f t="shared" si="50"/>
        <v>7.462686567164179E-3</v>
      </c>
      <c r="P96" s="37">
        <f t="shared" si="50"/>
        <v>2.2388059701492536E-2</v>
      </c>
      <c r="Q96" s="37">
        <f t="shared" si="50"/>
        <v>0.82835820895522383</v>
      </c>
      <c r="R96" s="37">
        <f t="shared" si="50"/>
        <v>0.12686567164179105</v>
      </c>
    </row>
    <row r="97" spans="1:18" ht="12" customHeight="1">
      <c r="A97" s="101"/>
      <c r="B97" s="101"/>
      <c r="C97" s="8"/>
      <c r="D97" s="174" t="s">
        <v>60</v>
      </c>
      <c r="E97" s="9"/>
      <c r="F97" s="16">
        <f t="shared" si="37"/>
        <v>19</v>
      </c>
      <c r="G97" s="16">
        <v>11</v>
      </c>
      <c r="H97" s="16">
        <v>0</v>
      </c>
      <c r="I97" s="16">
        <v>1</v>
      </c>
      <c r="J97" s="16">
        <v>5</v>
      </c>
      <c r="K97" s="16">
        <v>1</v>
      </c>
      <c r="L97" s="16">
        <v>1</v>
      </c>
      <c r="M97" s="16">
        <v>3</v>
      </c>
      <c r="N97" s="16">
        <v>0</v>
      </c>
      <c r="O97" s="16">
        <v>0</v>
      </c>
      <c r="P97" s="16">
        <v>1</v>
      </c>
      <c r="Q97" s="16">
        <v>13</v>
      </c>
      <c r="R97" s="16">
        <v>2</v>
      </c>
    </row>
    <row r="98" spans="1:18" ht="12" customHeight="1">
      <c r="A98" s="101"/>
      <c r="B98" s="101"/>
      <c r="C98" s="6"/>
      <c r="D98" s="175"/>
      <c r="E98" s="7"/>
      <c r="F98" s="36">
        <f t="shared" si="37"/>
        <v>0.99999999999999978</v>
      </c>
      <c r="G98" s="37">
        <f t="shared" ref="G98:R98" si="51">IF(G97=0,0,G97/$F97)</f>
        <v>0.57894736842105265</v>
      </c>
      <c r="H98" s="37">
        <f t="shared" si="51"/>
        <v>0</v>
      </c>
      <c r="I98" s="37">
        <f t="shared" si="51"/>
        <v>5.2631578947368418E-2</v>
      </c>
      <c r="J98" s="37">
        <f t="shared" si="51"/>
        <v>0.26315789473684209</v>
      </c>
      <c r="K98" s="37">
        <f t="shared" si="51"/>
        <v>5.2631578947368418E-2</v>
      </c>
      <c r="L98" s="37">
        <f t="shared" si="51"/>
        <v>5.2631578947368418E-2</v>
      </c>
      <c r="M98" s="37">
        <f t="shared" si="51"/>
        <v>0.15789473684210525</v>
      </c>
      <c r="N98" s="37">
        <f t="shared" si="51"/>
        <v>0</v>
      </c>
      <c r="O98" s="37">
        <f t="shared" si="51"/>
        <v>0</v>
      </c>
      <c r="P98" s="37">
        <f t="shared" si="51"/>
        <v>5.2631578947368418E-2</v>
      </c>
      <c r="Q98" s="37">
        <f t="shared" si="51"/>
        <v>0.68421052631578949</v>
      </c>
      <c r="R98" s="37">
        <f t="shared" si="51"/>
        <v>0.10526315789473684</v>
      </c>
    </row>
    <row r="99" spans="1:18" ht="12.75" customHeight="1">
      <c r="A99" s="101"/>
      <c r="B99" s="101"/>
      <c r="C99" s="8"/>
      <c r="D99" s="174" t="s">
        <v>91</v>
      </c>
      <c r="E99" s="9"/>
      <c r="F99" s="16">
        <f t="shared" si="37"/>
        <v>62</v>
      </c>
      <c r="G99" s="16">
        <v>31</v>
      </c>
      <c r="H99" s="16">
        <v>1</v>
      </c>
      <c r="I99" s="16">
        <v>7</v>
      </c>
      <c r="J99" s="16">
        <v>4</v>
      </c>
      <c r="K99" s="16">
        <v>13</v>
      </c>
      <c r="L99" s="16">
        <v>6</v>
      </c>
      <c r="M99" s="16">
        <v>4</v>
      </c>
      <c r="N99" s="16">
        <v>1</v>
      </c>
      <c r="O99" s="16">
        <v>0</v>
      </c>
      <c r="P99" s="16">
        <v>3</v>
      </c>
      <c r="Q99" s="16">
        <v>46</v>
      </c>
      <c r="R99" s="16">
        <v>8</v>
      </c>
    </row>
    <row r="100" spans="1:18" ht="12.75" customHeight="1">
      <c r="A100" s="102"/>
      <c r="B100" s="102"/>
      <c r="C100" s="6"/>
      <c r="D100" s="175"/>
      <c r="E100" s="7"/>
      <c r="F100" s="65">
        <f t="shared" si="37"/>
        <v>1</v>
      </c>
      <c r="G100" s="37">
        <f t="shared" ref="G100:R100" si="52">IF(G99=0,0,G99/$F99)</f>
        <v>0.5</v>
      </c>
      <c r="H100" s="37">
        <f t="shared" si="52"/>
        <v>1.6129032258064516E-2</v>
      </c>
      <c r="I100" s="37">
        <f t="shared" si="52"/>
        <v>0.11290322580645161</v>
      </c>
      <c r="J100" s="37">
        <f t="shared" si="52"/>
        <v>6.4516129032258063E-2</v>
      </c>
      <c r="K100" s="37">
        <f t="shared" si="52"/>
        <v>0.20967741935483872</v>
      </c>
      <c r="L100" s="37">
        <f t="shared" si="52"/>
        <v>9.6774193548387094E-2</v>
      </c>
      <c r="M100" s="37">
        <f t="shared" si="52"/>
        <v>6.4516129032258063E-2</v>
      </c>
      <c r="N100" s="37">
        <f t="shared" si="52"/>
        <v>1.6129032258064516E-2</v>
      </c>
      <c r="O100" s="37">
        <f t="shared" si="52"/>
        <v>0</v>
      </c>
      <c r="P100" s="37">
        <f t="shared" si="52"/>
        <v>4.8387096774193547E-2</v>
      </c>
      <c r="Q100" s="37">
        <f t="shared" si="52"/>
        <v>0.74193548387096775</v>
      </c>
      <c r="R100" s="37">
        <f t="shared" si="52"/>
        <v>0.12903225806451613</v>
      </c>
    </row>
  </sheetData>
  <mergeCells count="69">
    <mergeCell ref="O5:O6"/>
    <mergeCell ref="P5:P6"/>
    <mergeCell ref="D93:D94"/>
    <mergeCell ref="D95:D96"/>
    <mergeCell ref="G3:L3"/>
    <mergeCell ref="M3:R3"/>
    <mergeCell ref="G4:J4"/>
    <mergeCell ref="M4:P4"/>
    <mergeCell ref="K4:K6"/>
    <mergeCell ref="L4:L6"/>
    <mergeCell ref="G5:G6"/>
    <mergeCell ref="H5:H6"/>
    <mergeCell ref="I5:I6"/>
    <mergeCell ref="J5:J6"/>
    <mergeCell ref="Q4:Q6"/>
    <mergeCell ref="R4:R6"/>
    <mergeCell ref="M5:M6"/>
    <mergeCell ref="N5:N6"/>
    <mergeCell ref="D83:D84"/>
    <mergeCell ref="D85:D86"/>
    <mergeCell ref="D87:D88"/>
    <mergeCell ref="D79:D80"/>
    <mergeCell ref="D81:D82"/>
    <mergeCell ref="D43:D44"/>
    <mergeCell ref="D45:D46"/>
    <mergeCell ref="D47:D48"/>
    <mergeCell ref="D49:D50"/>
    <mergeCell ref="D51:D52"/>
    <mergeCell ref="A3:E6"/>
    <mergeCell ref="F3:F6"/>
    <mergeCell ref="A7:E8"/>
    <mergeCell ref="A9:A18"/>
    <mergeCell ref="D89:D90"/>
    <mergeCell ref="D91:D92"/>
    <mergeCell ref="D53:D54"/>
    <mergeCell ref="D67:D68"/>
    <mergeCell ref="B69:B100"/>
    <mergeCell ref="D69:D70"/>
    <mergeCell ref="D71:D72"/>
    <mergeCell ref="D73:D74"/>
    <mergeCell ref="D75:D76"/>
    <mergeCell ref="D59:D60"/>
    <mergeCell ref="D61:D62"/>
    <mergeCell ref="D63:D64"/>
    <mergeCell ref="D65:D66"/>
    <mergeCell ref="D97:D98"/>
    <mergeCell ref="D99:D100"/>
    <mergeCell ref="D77:D78"/>
    <mergeCell ref="A19:A100"/>
    <mergeCell ref="B19:B68"/>
    <mergeCell ref="D19:D20"/>
    <mergeCell ref="D21:D22"/>
    <mergeCell ref="D23:D24"/>
    <mergeCell ref="D25:D26"/>
    <mergeCell ref="D27:D28"/>
    <mergeCell ref="D29:D30"/>
    <mergeCell ref="D31:D32"/>
    <mergeCell ref="D33:D34"/>
    <mergeCell ref="D55:D56"/>
    <mergeCell ref="D57:D58"/>
    <mergeCell ref="D35:D36"/>
    <mergeCell ref="D37:D38"/>
    <mergeCell ref="D39:D40"/>
    <mergeCell ref="D41:D42"/>
    <mergeCell ref="B9:E10"/>
    <mergeCell ref="B11:E12"/>
    <mergeCell ref="B13:E14"/>
    <mergeCell ref="B15:E16"/>
    <mergeCell ref="B17:E18"/>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7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96"/>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8.625" style="2" customWidth="1"/>
    <col min="17" max="16384" width="9" style="2"/>
  </cols>
  <sheetData>
    <row r="1" spans="1:16" ht="14.25">
      <c r="A1" s="17" t="s">
        <v>118</v>
      </c>
    </row>
    <row r="3" spans="1:16" ht="18" customHeight="1">
      <c r="A3" s="112" t="s">
        <v>67</v>
      </c>
      <c r="B3" s="113"/>
      <c r="C3" s="113"/>
      <c r="D3" s="113"/>
      <c r="E3" s="114"/>
      <c r="F3" s="121" t="s">
        <v>66</v>
      </c>
      <c r="G3" s="122" t="s">
        <v>115</v>
      </c>
      <c r="H3" s="122"/>
      <c r="I3" s="122"/>
      <c r="J3" s="122"/>
      <c r="K3" s="122"/>
      <c r="L3" s="122"/>
      <c r="M3" s="122"/>
      <c r="N3" s="122"/>
      <c r="O3" s="122"/>
      <c r="P3" s="122"/>
    </row>
    <row r="4" spans="1:16" ht="31.5" customHeight="1">
      <c r="A4" s="115"/>
      <c r="B4" s="116"/>
      <c r="C4" s="116"/>
      <c r="D4" s="116"/>
      <c r="E4" s="117"/>
      <c r="F4" s="99"/>
      <c r="G4" s="122" t="s">
        <v>0</v>
      </c>
      <c r="H4" s="122"/>
      <c r="I4" s="122" t="s">
        <v>1</v>
      </c>
      <c r="J4" s="122"/>
      <c r="K4" s="122" t="s">
        <v>2</v>
      </c>
      <c r="L4" s="122"/>
      <c r="M4" s="122" t="s">
        <v>3</v>
      </c>
      <c r="N4" s="122"/>
      <c r="O4" s="122" t="s">
        <v>4</v>
      </c>
      <c r="P4" s="122"/>
    </row>
    <row r="5" spans="1:16"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6" ht="15" customHeight="1">
      <c r="A6" s="118"/>
      <c r="B6" s="119"/>
      <c r="C6" s="119"/>
      <c r="D6" s="119"/>
      <c r="E6" s="120"/>
      <c r="F6" s="99"/>
      <c r="G6" s="96"/>
      <c r="H6" s="98"/>
      <c r="I6" s="96"/>
      <c r="J6" s="98"/>
      <c r="K6" s="96"/>
      <c r="L6" s="98"/>
      <c r="M6" s="96"/>
      <c r="N6" s="98"/>
      <c r="O6" s="96"/>
      <c r="P6" s="98"/>
    </row>
    <row r="7" spans="1:16" ht="23.1" customHeight="1">
      <c r="A7" s="109" t="s">
        <v>68</v>
      </c>
      <c r="B7" s="110"/>
      <c r="C7" s="110"/>
      <c r="D7" s="110"/>
      <c r="E7" s="111"/>
      <c r="F7" s="12">
        <f>SUM(F8:F12)</f>
        <v>918</v>
      </c>
      <c r="G7" s="13">
        <f>SUM(G8:G12)</f>
        <v>525</v>
      </c>
      <c r="H7" s="14">
        <f>IF(G7=0,0,G7/$F7*100)</f>
        <v>57.189542483660126</v>
      </c>
      <c r="I7" s="15">
        <f>SUM(I8:I12)</f>
        <v>152</v>
      </c>
      <c r="J7" s="14">
        <f t="shared" ref="J7:J53" si="0">IF(I7=0,0,I7/$F7*100)</f>
        <v>16.557734204793029</v>
      </c>
      <c r="K7" s="15">
        <f>SUM(K8:K12)</f>
        <v>190</v>
      </c>
      <c r="L7" s="14">
        <f t="shared" ref="L7:L42" si="1">IF(K7=0,0,K7/$F7*100)</f>
        <v>20.697167755991288</v>
      </c>
      <c r="M7" s="15">
        <f>SUM(M8:M12)</f>
        <v>34</v>
      </c>
      <c r="N7" s="14">
        <f t="shared" ref="N7:N42" si="2">IF(M7=0,0,M7/$F7*100)</f>
        <v>3.7037037037037033</v>
      </c>
      <c r="O7" s="15">
        <f>SUM(O8:O12)</f>
        <v>17</v>
      </c>
      <c r="P7" s="14">
        <f>IF(O7=0,0,O7/$F7*100)</f>
        <v>1.8518518518518516</v>
      </c>
    </row>
    <row r="8" spans="1:16" ht="23.1" customHeight="1">
      <c r="A8" s="103" t="s">
        <v>55</v>
      </c>
      <c r="B8" s="106" t="s">
        <v>92</v>
      </c>
      <c r="C8" s="107"/>
      <c r="D8" s="107"/>
      <c r="E8" s="108"/>
      <c r="F8" s="12">
        <f>SUM(G8,I8,K8,M8,O8)</f>
        <v>310</v>
      </c>
      <c r="G8" s="13">
        <v>310</v>
      </c>
      <c r="H8" s="14">
        <f t="shared" ref="H8:H53" si="3">IF(G8=0,0,G8/$F8*100)</f>
        <v>100</v>
      </c>
      <c r="I8" s="15">
        <v>0</v>
      </c>
      <c r="J8" s="14">
        <f t="shared" si="0"/>
        <v>0</v>
      </c>
      <c r="K8" s="15">
        <v>0</v>
      </c>
      <c r="L8" s="14">
        <f t="shared" si="1"/>
        <v>0</v>
      </c>
      <c r="M8" s="15">
        <v>0</v>
      </c>
      <c r="N8" s="14">
        <f t="shared" si="2"/>
        <v>0</v>
      </c>
      <c r="O8" s="15">
        <v>0</v>
      </c>
      <c r="P8" s="14">
        <f t="shared" ref="P8:P42" si="4">IF(O8=0,0,O8/$F8*100)</f>
        <v>0</v>
      </c>
    </row>
    <row r="9" spans="1:16" ht="23.1" customHeight="1">
      <c r="A9" s="104"/>
      <c r="B9" s="106" t="s">
        <v>93</v>
      </c>
      <c r="C9" s="107"/>
      <c r="D9" s="107"/>
      <c r="E9" s="108"/>
      <c r="F9" s="12">
        <f t="shared" ref="F9:F53" si="5">SUM(G9,I9,K9,M9,O9)</f>
        <v>137</v>
      </c>
      <c r="G9" s="13">
        <v>63</v>
      </c>
      <c r="H9" s="14">
        <f t="shared" si="3"/>
        <v>45.985401459854018</v>
      </c>
      <c r="I9" s="15">
        <v>74</v>
      </c>
      <c r="J9" s="14">
        <f t="shared" si="0"/>
        <v>54.014598540145982</v>
      </c>
      <c r="K9" s="15">
        <v>0</v>
      </c>
      <c r="L9" s="14">
        <f t="shared" si="1"/>
        <v>0</v>
      </c>
      <c r="M9" s="15">
        <v>0</v>
      </c>
      <c r="N9" s="14">
        <f t="shared" si="2"/>
        <v>0</v>
      </c>
      <c r="O9" s="15">
        <v>0</v>
      </c>
      <c r="P9" s="14">
        <f t="shared" si="4"/>
        <v>0</v>
      </c>
    </row>
    <row r="10" spans="1:16" ht="23.1" customHeight="1">
      <c r="A10" s="104"/>
      <c r="B10" s="106" t="s">
        <v>94</v>
      </c>
      <c r="C10" s="107"/>
      <c r="D10" s="107"/>
      <c r="E10" s="108"/>
      <c r="F10" s="12">
        <f t="shared" si="5"/>
        <v>200</v>
      </c>
      <c r="G10" s="13">
        <v>47</v>
      </c>
      <c r="H10" s="14">
        <f t="shared" si="3"/>
        <v>23.5</v>
      </c>
      <c r="I10" s="15">
        <v>39</v>
      </c>
      <c r="J10" s="14">
        <f t="shared" si="0"/>
        <v>19.5</v>
      </c>
      <c r="K10" s="15">
        <v>114</v>
      </c>
      <c r="L10" s="14">
        <f t="shared" si="1"/>
        <v>56.999999999999993</v>
      </c>
      <c r="M10" s="15">
        <v>0</v>
      </c>
      <c r="N10" s="14">
        <f t="shared" si="2"/>
        <v>0</v>
      </c>
      <c r="O10" s="15">
        <v>0</v>
      </c>
      <c r="P10" s="14">
        <f t="shared" si="4"/>
        <v>0</v>
      </c>
    </row>
    <row r="11" spans="1:16" ht="23.1" customHeight="1">
      <c r="A11" s="104"/>
      <c r="B11" s="106" t="s">
        <v>95</v>
      </c>
      <c r="C11" s="107"/>
      <c r="D11" s="107"/>
      <c r="E11" s="108"/>
      <c r="F11" s="12">
        <f t="shared" si="5"/>
        <v>79</v>
      </c>
      <c r="G11" s="13">
        <v>24</v>
      </c>
      <c r="H11" s="14">
        <f t="shared" si="3"/>
        <v>30.37974683544304</v>
      </c>
      <c r="I11" s="15">
        <v>16</v>
      </c>
      <c r="J11" s="14">
        <f t="shared" si="0"/>
        <v>20.253164556962027</v>
      </c>
      <c r="K11" s="15">
        <v>25</v>
      </c>
      <c r="L11" s="14">
        <f t="shared" si="1"/>
        <v>31.645569620253166</v>
      </c>
      <c r="M11" s="15">
        <v>14</v>
      </c>
      <c r="N11" s="14">
        <f t="shared" si="2"/>
        <v>17.721518987341771</v>
      </c>
      <c r="O11" s="15">
        <v>0</v>
      </c>
      <c r="P11" s="14">
        <f t="shared" si="4"/>
        <v>0</v>
      </c>
    </row>
    <row r="12" spans="1:16" ht="23.1" customHeight="1">
      <c r="A12" s="105"/>
      <c r="B12" s="106" t="s">
        <v>96</v>
      </c>
      <c r="C12" s="107"/>
      <c r="D12" s="107"/>
      <c r="E12" s="108"/>
      <c r="F12" s="12">
        <f t="shared" si="5"/>
        <v>192</v>
      </c>
      <c r="G12" s="13">
        <v>81</v>
      </c>
      <c r="H12" s="14">
        <f t="shared" si="3"/>
        <v>42.1875</v>
      </c>
      <c r="I12" s="15">
        <v>23</v>
      </c>
      <c r="J12" s="14">
        <f t="shared" si="0"/>
        <v>11.979166666666668</v>
      </c>
      <c r="K12" s="15">
        <v>51</v>
      </c>
      <c r="L12" s="14">
        <f t="shared" si="1"/>
        <v>26.5625</v>
      </c>
      <c r="M12" s="15">
        <v>20</v>
      </c>
      <c r="N12" s="14">
        <f t="shared" si="2"/>
        <v>10.416666666666668</v>
      </c>
      <c r="O12" s="15">
        <v>17</v>
      </c>
      <c r="P12" s="14">
        <f t="shared" si="4"/>
        <v>8.8541666666666679</v>
      </c>
    </row>
    <row r="13" spans="1:16" ht="23.1" customHeight="1">
      <c r="A13" s="100" t="s">
        <v>61</v>
      </c>
      <c r="B13" s="100" t="s">
        <v>62</v>
      </c>
      <c r="C13" s="5"/>
      <c r="D13" s="10" t="s">
        <v>56</v>
      </c>
      <c r="E13" s="3"/>
      <c r="F13" s="12">
        <f t="shared" si="5"/>
        <v>213</v>
      </c>
      <c r="G13" s="13">
        <f>SUM(G14:G37)</f>
        <v>62</v>
      </c>
      <c r="H13" s="14">
        <f t="shared" si="3"/>
        <v>29.107981220657276</v>
      </c>
      <c r="I13" s="15">
        <f>SUM(I14:I37)</f>
        <v>30</v>
      </c>
      <c r="J13" s="14">
        <f t="shared" si="0"/>
        <v>14.084507042253522</v>
      </c>
      <c r="K13" s="15">
        <f>SUM(K14:K37)</f>
        <v>97</v>
      </c>
      <c r="L13" s="14">
        <f t="shared" si="1"/>
        <v>45.539906103286384</v>
      </c>
      <c r="M13" s="15">
        <f>SUM(M14:M37)</f>
        <v>16</v>
      </c>
      <c r="N13" s="14">
        <f t="shared" si="2"/>
        <v>7.511737089201878</v>
      </c>
      <c r="O13" s="15">
        <f>SUM(O14:O37)</f>
        <v>8</v>
      </c>
      <c r="P13" s="14">
        <f t="shared" si="4"/>
        <v>3.755868544600939</v>
      </c>
    </row>
    <row r="14" spans="1:16" ht="23.1" customHeight="1">
      <c r="A14" s="101"/>
      <c r="B14" s="101"/>
      <c r="C14" s="5"/>
      <c r="D14" s="10" t="s">
        <v>69</v>
      </c>
      <c r="E14" s="3"/>
      <c r="F14" s="12">
        <f t="shared" si="5"/>
        <v>29</v>
      </c>
      <c r="G14" s="13">
        <v>13</v>
      </c>
      <c r="H14" s="14">
        <f t="shared" si="3"/>
        <v>44.827586206896555</v>
      </c>
      <c r="I14" s="15">
        <v>4</v>
      </c>
      <c r="J14" s="14">
        <f t="shared" si="0"/>
        <v>13.793103448275861</v>
      </c>
      <c r="K14" s="15">
        <v>9</v>
      </c>
      <c r="L14" s="14">
        <f t="shared" si="1"/>
        <v>31.03448275862069</v>
      </c>
      <c r="M14" s="15">
        <v>3</v>
      </c>
      <c r="N14" s="14">
        <f t="shared" si="2"/>
        <v>10.344827586206897</v>
      </c>
      <c r="O14" s="15">
        <v>0</v>
      </c>
      <c r="P14" s="14">
        <f t="shared" si="4"/>
        <v>0</v>
      </c>
    </row>
    <row r="15" spans="1:16" ht="23.1" customHeight="1">
      <c r="A15" s="101"/>
      <c r="B15" s="101"/>
      <c r="C15" s="5"/>
      <c r="D15" s="10" t="s">
        <v>70</v>
      </c>
      <c r="E15" s="3"/>
      <c r="F15" s="12">
        <f t="shared" si="5"/>
        <v>4</v>
      </c>
      <c r="G15" s="13">
        <v>3</v>
      </c>
      <c r="H15" s="14">
        <f t="shared" si="3"/>
        <v>75</v>
      </c>
      <c r="I15" s="15">
        <v>0</v>
      </c>
      <c r="J15" s="14">
        <f t="shared" si="0"/>
        <v>0</v>
      </c>
      <c r="K15" s="15">
        <v>1</v>
      </c>
      <c r="L15" s="14">
        <f t="shared" si="1"/>
        <v>25</v>
      </c>
      <c r="M15" s="15">
        <v>0</v>
      </c>
      <c r="N15" s="14">
        <f t="shared" si="2"/>
        <v>0</v>
      </c>
      <c r="O15" s="15">
        <v>0</v>
      </c>
      <c r="P15" s="14">
        <f t="shared" si="4"/>
        <v>0</v>
      </c>
    </row>
    <row r="16" spans="1:16" ht="23.1" customHeight="1">
      <c r="A16" s="101"/>
      <c r="B16" s="101"/>
      <c r="C16" s="5"/>
      <c r="D16" s="10" t="s">
        <v>71</v>
      </c>
      <c r="E16" s="3"/>
      <c r="F16" s="12">
        <f t="shared" si="5"/>
        <v>15</v>
      </c>
      <c r="G16" s="13">
        <v>5</v>
      </c>
      <c r="H16" s="14">
        <f t="shared" si="3"/>
        <v>33.333333333333329</v>
      </c>
      <c r="I16" s="15">
        <v>4</v>
      </c>
      <c r="J16" s="14">
        <f t="shared" si="0"/>
        <v>26.666666666666668</v>
      </c>
      <c r="K16" s="15">
        <v>6</v>
      </c>
      <c r="L16" s="14">
        <f t="shared" si="1"/>
        <v>40</v>
      </c>
      <c r="M16" s="15">
        <v>0</v>
      </c>
      <c r="N16" s="14">
        <f t="shared" si="2"/>
        <v>0</v>
      </c>
      <c r="O16" s="15">
        <v>0</v>
      </c>
      <c r="P16" s="14">
        <f t="shared" si="4"/>
        <v>0</v>
      </c>
    </row>
    <row r="17" spans="1:16" ht="23.1" customHeight="1">
      <c r="A17" s="101"/>
      <c r="B17" s="101"/>
      <c r="C17" s="5"/>
      <c r="D17" s="10" t="s">
        <v>57</v>
      </c>
      <c r="E17" s="3"/>
      <c r="F17" s="12">
        <f t="shared" si="5"/>
        <v>1</v>
      </c>
      <c r="G17" s="13">
        <v>1</v>
      </c>
      <c r="H17" s="14">
        <f t="shared" si="3"/>
        <v>100</v>
      </c>
      <c r="I17" s="15">
        <v>0</v>
      </c>
      <c r="J17" s="14">
        <f t="shared" si="0"/>
        <v>0</v>
      </c>
      <c r="K17" s="15">
        <v>0</v>
      </c>
      <c r="L17" s="14">
        <f t="shared" si="1"/>
        <v>0</v>
      </c>
      <c r="M17" s="15">
        <v>0</v>
      </c>
      <c r="N17" s="14">
        <f t="shared" si="2"/>
        <v>0</v>
      </c>
      <c r="O17" s="15">
        <v>0</v>
      </c>
      <c r="P17" s="14">
        <f t="shared" si="4"/>
        <v>0</v>
      </c>
    </row>
    <row r="18" spans="1:16" ht="23.1" customHeight="1">
      <c r="A18" s="101"/>
      <c r="B18" s="101"/>
      <c r="C18" s="5"/>
      <c r="D18" s="10" t="s">
        <v>72</v>
      </c>
      <c r="E18" s="3"/>
      <c r="F18" s="12">
        <f t="shared" si="5"/>
        <v>6</v>
      </c>
      <c r="G18" s="13">
        <v>1</v>
      </c>
      <c r="H18" s="14">
        <f t="shared" si="3"/>
        <v>16.666666666666664</v>
      </c>
      <c r="I18" s="15">
        <v>1</v>
      </c>
      <c r="J18" s="14">
        <f t="shared" si="0"/>
        <v>16.666666666666664</v>
      </c>
      <c r="K18" s="15">
        <v>4</v>
      </c>
      <c r="L18" s="14">
        <f t="shared" si="1"/>
        <v>66.666666666666657</v>
      </c>
      <c r="M18" s="15">
        <v>0</v>
      </c>
      <c r="N18" s="14">
        <f t="shared" si="2"/>
        <v>0</v>
      </c>
      <c r="O18" s="15">
        <v>0</v>
      </c>
      <c r="P18" s="14">
        <f t="shared" si="4"/>
        <v>0</v>
      </c>
    </row>
    <row r="19" spans="1:16" ht="23.1" customHeight="1">
      <c r="A19" s="101"/>
      <c r="B19" s="101"/>
      <c r="C19" s="5"/>
      <c r="D19" s="10" t="s">
        <v>73</v>
      </c>
      <c r="E19" s="3"/>
      <c r="F19" s="12">
        <f t="shared" si="5"/>
        <v>1</v>
      </c>
      <c r="G19" s="13">
        <v>1</v>
      </c>
      <c r="H19" s="14">
        <f t="shared" si="3"/>
        <v>100</v>
      </c>
      <c r="I19" s="15">
        <v>0</v>
      </c>
      <c r="J19" s="14">
        <f t="shared" si="0"/>
        <v>0</v>
      </c>
      <c r="K19" s="15">
        <v>0</v>
      </c>
      <c r="L19" s="14">
        <f t="shared" si="1"/>
        <v>0</v>
      </c>
      <c r="M19" s="15">
        <v>0</v>
      </c>
      <c r="N19" s="14">
        <f t="shared" si="2"/>
        <v>0</v>
      </c>
      <c r="O19" s="15">
        <v>0</v>
      </c>
      <c r="P19" s="14">
        <f t="shared" si="4"/>
        <v>0</v>
      </c>
    </row>
    <row r="20" spans="1:16" ht="23.1" customHeight="1">
      <c r="A20" s="101"/>
      <c r="B20" s="101"/>
      <c r="C20" s="5"/>
      <c r="D20" s="10" t="s">
        <v>74</v>
      </c>
      <c r="E20" s="3"/>
      <c r="F20" s="12">
        <f t="shared" si="5"/>
        <v>7</v>
      </c>
      <c r="G20" s="13">
        <v>3</v>
      </c>
      <c r="H20" s="14">
        <f t="shared" si="3"/>
        <v>42.857142857142854</v>
      </c>
      <c r="I20" s="15">
        <v>1</v>
      </c>
      <c r="J20" s="14">
        <f t="shared" si="0"/>
        <v>14.285714285714285</v>
      </c>
      <c r="K20" s="15">
        <v>3</v>
      </c>
      <c r="L20" s="14">
        <f t="shared" si="1"/>
        <v>42.857142857142854</v>
      </c>
      <c r="M20" s="15">
        <v>0</v>
      </c>
      <c r="N20" s="14">
        <f t="shared" si="2"/>
        <v>0</v>
      </c>
      <c r="O20" s="15">
        <v>0</v>
      </c>
      <c r="P20" s="14">
        <f t="shared" si="4"/>
        <v>0</v>
      </c>
    </row>
    <row r="21" spans="1:16" ht="23.1" customHeight="1">
      <c r="A21" s="101"/>
      <c r="B21" s="101"/>
      <c r="C21" s="5"/>
      <c r="D21" s="10" t="s">
        <v>75</v>
      </c>
      <c r="E21" s="3"/>
      <c r="F21" s="12">
        <f t="shared" si="5"/>
        <v>10</v>
      </c>
      <c r="G21" s="13">
        <v>1</v>
      </c>
      <c r="H21" s="14">
        <f t="shared" si="3"/>
        <v>10</v>
      </c>
      <c r="I21" s="15">
        <v>1</v>
      </c>
      <c r="J21" s="14">
        <f t="shared" si="0"/>
        <v>10</v>
      </c>
      <c r="K21" s="15">
        <v>5</v>
      </c>
      <c r="L21" s="14">
        <f t="shared" si="1"/>
        <v>50</v>
      </c>
      <c r="M21" s="15">
        <v>1</v>
      </c>
      <c r="N21" s="14">
        <f t="shared" si="2"/>
        <v>10</v>
      </c>
      <c r="O21" s="15">
        <v>2</v>
      </c>
      <c r="P21" s="14">
        <f t="shared" si="4"/>
        <v>20</v>
      </c>
    </row>
    <row r="22" spans="1:16" ht="23.1" customHeight="1">
      <c r="A22" s="101"/>
      <c r="B22" s="101"/>
      <c r="C22" s="5"/>
      <c r="D22" s="10" t="s">
        <v>76</v>
      </c>
      <c r="E22" s="3"/>
      <c r="F22" s="12">
        <f t="shared" si="5"/>
        <v>0</v>
      </c>
      <c r="G22" s="13">
        <v>0</v>
      </c>
      <c r="H22" s="14">
        <f t="shared" si="3"/>
        <v>0</v>
      </c>
      <c r="I22" s="15">
        <v>0</v>
      </c>
      <c r="J22" s="14">
        <f t="shared" si="0"/>
        <v>0</v>
      </c>
      <c r="K22" s="15">
        <v>0</v>
      </c>
      <c r="L22" s="14">
        <f t="shared" si="1"/>
        <v>0</v>
      </c>
      <c r="M22" s="15">
        <v>0</v>
      </c>
      <c r="N22" s="14">
        <f t="shared" si="2"/>
        <v>0</v>
      </c>
      <c r="O22" s="15">
        <v>0</v>
      </c>
      <c r="P22" s="14">
        <f t="shared" si="4"/>
        <v>0</v>
      </c>
    </row>
    <row r="23" spans="1:16" ht="23.1" customHeight="1">
      <c r="A23" s="101"/>
      <c r="B23" s="101"/>
      <c r="C23" s="5"/>
      <c r="D23" s="10" t="s">
        <v>77</v>
      </c>
      <c r="E23" s="3"/>
      <c r="F23" s="12">
        <f t="shared" si="5"/>
        <v>8</v>
      </c>
      <c r="G23" s="13">
        <v>1</v>
      </c>
      <c r="H23" s="14">
        <f t="shared" si="3"/>
        <v>12.5</v>
      </c>
      <c r="I23" s="15">
        <v>1</v>
      </c>
      <c r="J23" s="14">
        <f t="shared" si="0"/>
        <v>12.5</v>
      </c>
      <c r="K23" s="15">
        <v>5</v>
      </c>
      <c r="L23" s="14">
        <f t="shared" si="1"/>
        <v>62.5</v>
      </c>
      <c r="M23" s="15">
        <v>1</v>
      </c>
      <c r="N23" s="14">
        <f t="shared" si="2"/>
        <v>12.5</v>
      </c>
      <c r="O23" s="15">
        <v>0</v>
      </c>
      <c r="P23" s="14">
        <f t="shared" si="4"/>
        <v>0</v>
      </c>
    </row>
    <row r="24" spans="1:16" ht="23.1" customHeight="1">
      <c r="A24" s="101"/>
      <c r="B24" s="101"/>
      <c r="C24" s="5"/>
      <c r="D24" s="10" t="s">
        <v>78</v>
      </c>
      <c r="E24" s="3"/>
      <c r="F24" s="12">
        <f t="shared" si="5"/>
        <v>0</v>
      </c>
      <c r="G24" s="13">
        <v>0</v>
      </c>
      <c r="H24" s="14">
        <f t="shared" si="3"/>
        <v>0</v>
      </c>
      <c r="I24" s="15">
        <v>0</v>
      </c>
      <c r="J24" s="14">
        <f t="shared" si="0"/>
        <v>0</v>
      </c>
      <c r="K24" s="15">
        <v>0</v>
      </c>
      <c r="L24" s="14">
        <f t="shared" si="1"/>
        <v>0</v>
      </c>
      <c r="M24" s="15">
        <v>0</v>
      </c>
      <c r="N24" s="14">
        <f t="shared" si="2"/>
        <v>0</v>
      </c>
      <c r="O24" s="15">
        <v>0</v>
      </c>
      <c r="P24" s="14">
        <f t="shared" si="4"/>
        <v>0</v>
      </c>
    </row>
    <row r="25" spans="1:16" ht="23.1" customHeight="1">
      <c r="A25" s="101"/>
      <c r="B25" s="101"/>
      <c r="C25" s="5"/>
      <c r="D25" s="11" t="s">
        <v>89</v>
      </c>
      <c r="E25" s="3"/>
      <c r="F25" s="12">
        <f t="shared" si="5"/>
        <v>3</v>
      </c>
      <c r="G25" s="13">
        <v>0</v>
      </c>
      <c r="H25" s="14">
        <f t="shared" si="3"/>
        <v>0</v>
      </c>
      <c r="I25" s="15">
        <v>2</v>
      </c>
      <c r="J25" s="14">
        <f t="shared" si="0"/>
        <v>66.666666666666657</v>
      </c>
      <c r="K25" s="15">
        <v>1</v>
      </c>
      <c r="L25" s="14">
        <f t="shared" si="1"/>
        <v>33.333333333333329</v>
      </c>
      <c r="M25" s="15">
        <v>0</v>
      </c>
      <c r="N25" s="14">
        <f t="shared" si="2"/>
        <v>0</v>
      </c>
      <c r="O25" s="15">
        <v>0</v>
      </c>
      <c r="P25" s="14">
        <f t="shared" si="4"/>
        <v>0</v>
      </c>
    </row>
    <row r="26" spans="1:16" ht="23.1" customHeight="1">
      <c r="A26" s="101"/>
      <c r="B26" s="101"/>
      <c r="C26" s="5"/>
      <c r="D26" s="10" t="s">
        <v>79</v>
      </c>
      <c r="E26" s="3"/>
      <c r="F26" s="12">
        <f t="shared" si="5"/>
        <v>8</v>
      </c>
      <c r="G26" s="13">
        <v>6</v>
      </c>
      <c r="H26" s="14">
        <f t="shared" si="3"/>
        <v>75</v>
      </c>
      <c r="I26" s="15">
        <v>0</v>
      </c>
      <c r="J26" s="14">
        <f t="shared" si="0"/>
        <v>0</v>
      </c>
      <c r="K26" s="15">
        <v>1</v>
      </c>
      <c r="L26" s="14">
        <f t="shared" si="1"/>
        <v>12.5</v>
      </c>
      <c r="M26" s="15">
        <v>1</v>
      </c>
      <c r="N26" s="14">
        <f t="shared" si="2"/>
        <v>12.5</v>
      </c>
      <c r="O26" s="15">
        <v>0</v>
      </c>
      <c r="P26" s="14">
        <f t="shared" si="4"/>
        <v>0</v>
      </c>
    </row>
    <row r="27" spans="1:16" ht="23.1" customHeight="1">
      <c r="A27" s="101"/>
      <c r="B27" s="101"/>
      <c r="C27" s="5"/>
      <c r="D27" s="10" t="s">
        <v>80</v>
      </c>
      <c r="E27" s="3"/>
      <c r="F27" s="12">
        <f t="shared" si="5"/>
        <v>2</v>
      </c>
      <c r="G27" s="13">
        <v>1</v>
      </c>
      <c r="H27" s="14">
        <f t="shared" si="3"/>
        <v>50</v>
      </c>
      <c r="I27" s="15">
        <v>0</v>
      </c>
      <c r="J27" s="14">
        <f t="shared" si="0"/>
        <v>0</v>
      </c>
      <c r="K27" s="15">
        <v>1</v>
      </c>
      <c r="L27" s="14">
        <f t="shared" si="1"/>
        <v>50</v>
      </c>
      <c r="M27" s="15">
        <v>0</v>
      </c>
      <c r="N27" s="14">
        <f t="shared" si="2"/>
        <v>0</v>
      </c>
      <c r="O27" s="15">
        <v>0</v>
      </c>
      <c r="P27" s="14">
        <f t="shared" si="4"/>
        <v>0</v>
      </c>
    </row>
    <row r="28" spans="1:16" ht="23.1" customHeight="1">
      <c r="A28" s="101"/>
      <c r="B28" s="101"/>
      <c r="C28" s="5"/>
      <c r="D28" s="10" t="s">
        <v>81</v>
      </c>
      <c r="E28" s="3"/>
      <c r="F28" s="12">
        <f t="shared" si="5"/>
        <v>3</v>
      </c>
      <c r="G28" s="13">
        <v>2</v>
      </c>
      <c r="H28" s="14">
        <f t="shared" si="3"/>
        <v>66.666666666666657</v>
      </c>
      <c r="I28" s="15">
        <v>0</v>
      </c>
      <c r="J28" s="14">
        <f t="shared" si="0"/>
        <v>0</v>
      </c>
      <c r="K28" s="15">
        <v>1</v>
      </c>
      <c r="L28" s="14">
        <f t="shared" si="1"/>
        <v>33.333333333333329</v>
      </c>
      <c r="M28" s="15">
        <v>0</v>
      </c>
      <c r="N28" s="14">
        <f t="shared" si="2"/>
        <v>0</v>
      </c>
      <c r="O28" s="15">
        <v>0</v>
      </c>
      <c r="P28" s="14">
        <f t="shared" si="4"/>
        <v>0</v>
      </c>
    </row>
    <row r="29" spans="1:16" ht="23.1" customHeight="1">
      <c r="A29" s="101"/>
      <c r="B29" s="101"/>
      <c r="C29" s="5"/>
      <c r="D29" s="10" t="s">
        <v>82</v>
      </c>
      <c r="E29" s="3"/>
      <c r="F29" s="12">
        <f t="shared" si="5"/>
        <v>13</v>
      </c>
      <c r="G29" s="13">
        <v>6</v>
      </c>
      <c r="H29" s="14">
        <f t="shared" si="3"/>
        <v>46.153846153846153</v>
      </c>
      <c r="I29" s="15">
        <v>3</v>
      </c>
      <c r="J29" s="14">
        <f t="shared" si="0"/>
        <v>23.076923076923077</v>
      </c>
      <c r="K29" s="15">
        <v>4</v>
      </c>
      <c r="L29" s="14">
        <f t="shared" si="1"/>
        <v>30.76923076923077</v>
      </c>
      <c r="M29" s="15">
        <v>0</v>
      </c>
      <c r="N29" s="14">
        <f t="shared" si="2"/>
        <v>0</v>
      </c>
      <c r="O29" s="15">
        <v>0</v>
      </c>
      <c r="P29" s="14">
        <f t="shared" si="4"/>
        <v>0</v>
      </c>
    </row>
    <row r="30" spans="1:16" ht="23.1" customHeight="1">
      <c r="A30" s="101"/>
      <c r="B30" s="101"/>
      <c r="C30" s="5"/>
      <c r="D30" s="10" t="s">
        <v>83</v>
      </c>
      <c r="E30" s="3"/>
      <c r="F30" s="12">
        <f t="shared" si="5"/>
        <v>3</v>
      </c>
      <c r="G30" s="13">
        <v>1</v>
      </c>
      <c r="H30" s="14">
        <f t="shared" si="3"/>
        <v>33.333333333333329</v>
      </c>
      <c r="I30" s="15">
        <v>0</v>
      </c>
      <c r="J30" s="14">
        <f t="shared" si="0"/>
        <v>0</v>
      </c>
      <c r="K30" s="15">
        <v>1</v>
      </c>
      <c r="L30" s="14">
        <f t="shared" si="1"/>
        <v>33.333333333333329</v>
      </c>
      <c r="M30" s="15">
        <v>0</v>
      </c>
      <c r="N30" s="14">
        <f t="shared" si="2"/>
        <v>0</v>
      </c>
      <c r="O30" s="15">
        <v>1</v>
      </c>
      <c r="P30" s="14">
        <f t="shared" si="4"/>
        <v>33.333333333333329</v>
      </c>
    </row>
    <row r="31" spans="1:16" ht="23.1" customHeight="1">
      <c r="A31" s="101"/>
      <c r="B31" s="101"/>
      <c r="C31" s="5"/>
      <c r="D31" s="10" t="s">
        <v>84</v>
      </c>
      <c r="E31" s="3"/>
      <c r="F31" s="12">
        <f t="shared" si="5"/>
        <v>28</v>
      </c>
      <c r="G31" s="13">
        <v>7</v>
      </c>
      <c r="H31" s="14">
        <f t="shared" si="3"/>
        <v>25</v>
      </c>
      <c r="I31" s="15">
        <v>5</v>
      </c>
      <c r="J31" s="14">
        <f t="shared" si="0"/>
        <v>17.857142857142858</v>
      </c>
      <c r="K31" s="15">
        <v>16</v>
      </c>
      <c r="L31" s="14">
        <f t="shared" si="1"/>
        <v>57.142857142857139</v>
      </c>
      <c r="M31" s="15">
        <v>0</v>
      </c>
      <c r="N31" s="14">
        <f t="shared" si="2"/>
        <v>0</v>
      </c>
      <c r="O31" s="15">
        <v>0</v>
      </c>
      <c r="P31" s="14">
        <f t="shared" si="4"/>
        <v>0</v>
      </c>
    </row>
    <row r="32" spans="1:16" ht="23.1" customHeight="1">
      <c r="A32" s="101"/>
      <c r="B32" s="101"/>
      <c r="C32" s="5"/>
      <c r="D32" s="10" t="s">
        <v>85</v>
      </c>
      <c r="E32" s="3"/>
      <c r="F32" s="12">
        <f t="shared" si="5"/>
        <v>10</v>
      </c>
      <c r="G32" s="13">
        <v>1</v>
      </c>
      <c r="H32" s="14">
        <f t="shared" si="3"/>
        <v>10</v>
      </c>
      <c r="I32" s="15">
        <v>1</v>
      </c>
      <c r="J32" s="14">
        <f t="shared" si="0"/>
        <v>10</v>
      </c>
      <c r="K32" s="15">
        <v>7</v>
      </c>
      <c r="L32" s="14">
        <f t="shared" si="1"/>
        <v>70</v>
      </c>
      <c r="M32" s="15">
        <v>0</v>
      </c>
      <c r="N32" s="14">
        <f t="shared" si="2"/>
        <v>0</v>
      </c>
      <c r="O32" s="15">
        <v>1</v>
      </c>
      <c r="P32" s="14">
        <f t="shared" si="4"/>
        <v>10</v>
      </c>
    </row>
    <row r="33" spans="1:16" ht="24" customHeight="1">
      <c r="A33" s="101"/>
      <c r="B33" s="101"/>
      <c r="C33" s="5"/>
      <c r="D33" s="10" t="s">
        <v>90</v>
      </c>
      <c r="E33" s="3"/>
      <c r="F33" s="12">
        <f t="shared" si="5"/>
        <v>25</v>
      </c>
      <c r="G33" s="13">
        <v>3</v>
      </c>
      <c r="H33" s="14">
        <f t="shared" si="3"/>
        <v>12</v>
      </c>
      <c r="I33" s="15">
        <v>2</v>
      </c>
      <c r="J33" s="14">
        <f t="shared" si="0"/>
        <v>8</v>
      </c>
      <c r="K33" s="15">
        <v>11</v>
      </c>
      <c r="L33" s="14">
        <f t="shared" si="1"/>
        <v>44</v>
      </c>
      <c r="M33" s="15">
        <v>7</v>
      </c>
      <c r="N33" s="14">
        <f t="shared" si="2"/>
        <v>28.000000000000004</v>
      </c>
      <c r="O33" s="15">
        <v>2</v>
      </c>
      <c r="P33" s="14">
        <f t="shared" si="4"/>
        <v>8</v>
      </c>
    </row>
    <row r="34" spans="1:16" ht="23.1" customHeight="1">
      <c r="A34" s="101"/>
      <c r="B34" s="101"/>
      <c r="C34" s="5"/>
      <c r="D34" s="10" t="s">
        <v>97</v>
      </c>
      <c r="E34" s="3"/>
      <c r="F34" s="12">
        <f t="shared" si="5"/>
        <v>13</v>
      </c>
      <c r="G34" s="13">
        <v>4</v>
      </c>
      <c r="H34" s="14">
        <f t="shared" si="3"/>
        <v>30.76923076923077</v>
      </c>
      <c r="I34" s="15">
        <v>2</v>
      </c>
      <c r="J34" s="14">
        <f t="shared" si="0"/>
        <v>15.384615384615385</v>
      </c>
      <c r="K34" s="15">
        <v>6</v>
      </c>
      <c r="L34" s="14">
        <f t="shared" si="1"/>
        <v>46.153846153846153</v>
      </c>
      <c r="M34" s="15">
        <v>1</v>
      </c>
      <c r="N34" s="14">
        <f t="shared" si="2"/>
        <v>7.6923076923076925</v>
      </c>
      <c r="O34" s="15">
        <v>0</v>
      </c>
      <c r="P34" s="14">
        <f t="shared" si="4"/>
        <v>0</v>
      </c>
    </row>
    <row r="35" spans="1:16" ht="23.1" customHeight="1">
      <c r="A35" s="101"/>
      <c r="B35" s="101"/>
      <c r="C35" s="5"/>
      <c r="D35" s="10" t="s">
        <v>86</v>
      </c>
      <c r="E35" s="3"/>
      <c r="F35" s="12">
        <f t="shared" si="5"/>
        <v>9</v>
      </c>
      <c r="G35" s="13">
        <v>0</v>
      </c>
      <c r="H35" s="14">
        <f t="shared" si="3"/>
        <v>0</v>
      </c>
      <c r="I35" s="15">
        <v>2</v>
      </c>
      <c r="J35" s="14">
        <f t="shared" si="0"/>
        <v>22.222222222222221</v>
      </c>
      <c r="K35" s="15">
        <v>5</v>
      </c>
      <c r="L35" s="14">
        <f t="shared" si="1"/>
        <v>55.555555555555557</v>
      </c>
      <c r="M35" s="15">
        <v>1</v>
      </c>
      <c r="N35" s="14">
        <f t="shared" si="2"/>
        <v>11.111111111111111</v>
      </c>
      <c r="O35" s="15">
        <v>1</v>
      </c>
      <c r="P35" s="14">
        <f t="shared" si="4"/>
        <v>11.111111111111111</v>
      </c>
    </row>
    <row r="36" spans="1:16" ht="23.1" customHeight="1">
      <c r="A36" s="101"/>
      <c r="B36" s="101"/>
      <c r="C36" s="5"/>
      <c r="D36" s="10" t="s">
        <v>87</v>
      </c>
      <c r="E36" s="3"/>
      <c r="F36" s="12">
        <f t="shared" si="5"/>
        <v>12</v>
      </c>
      <c r="G36" s="13">
        <v>1</v>
      </c>
      <c r="H36" s="14">
        <f t="shared" si="3"/>
        <v>8.3333333333333321</v>
      </c>
      <c r="I36" s="15">
        <v>1</v>
      </c>
      <c r="J36" s="14">
        <f t="shared" si="0"/>
        <v>8.3333333333333321</v>
      </c>
      <c r="K36" s="15">
        <v>10</v>
      </c>
      <c r="L36" s="14">
        <f t="shared" si="1"/>
        <v>83.333333333333343</v>
      </c>
      <c r="M36" s="15">
        <v>0</v>
      </c>
      <c r="N36" s="14">
        <f t="shared" si="2"/>
        <v>0</v>
      </c>
      <c r="O36" s="15">
        <v>0</v>
      </c>
      <c r="P36" s="14">
        <f t="shared" si="4"/>
        <v>0</v>
      </c>
    </row>
    <row r="37" spans="1:16" ht="23.1" customHeight="1">
      <c r="A37" s="101"/>
      <c r="B37" s="102"/>
      <c r="C37" s="5"/>
      <c r="D37" s="10" t="s">
        <v>88</v>
      </c>
      <c r="E37" s="3"/>
      <c r="F37" s="12">
        <f t="shared" si="5"/>
        <v>3</v>
      </c>
      <c r="G37" s="13">
        <v>1</v>
      </c>
      <c r="H37" s="14">
        <f t="shared" si="3"/>
        <v>33.333333333333329</v>
      </c>
      <c r="I37" s="15">
        <v>0</v>
      </c>
      <c r="J37" s="14">
        <f t="shared" si="0"/>
        <v>0</v>
      </c>
      <c r="K37" s="15">
        <v>0</v>
      </c>
      <c r="L37" s="14">
        <f t="shared" si="1"/>
        <v>0</v>
      </c>
      <c r="M37" s="15">
        <v>1</v>
      </c>
      <c r="N37" s="14">
        <f t="shared" si="2"/>
        <v>33.333333333333329</v>
      </c>
      <c r="O37" s="15">
        <v>1</v>
      </c>
      <c r="P37" s="14">
        <f t="shared" si="4"/>
        <v>33.333333333333329</v>
      </c>
    </row>
    <row r="38" spans="1:16" ht="23.1" customHeight="1">
      <c r="A38" s="101"/>
      <c r="B38" s="100" t="s">
        <v>63</v>
      </c>
      <c r="C38" s="5"/>
      <c r="D38" s="10" t="s">
        <v>56</v>
      </c>
      <c r="E38" s="3"/>
      <c r="F38" s="12">
        <f t="shared" si="5"/>
        <v>705</v>
      </c>
      <c r="G38" s="13">
        <f>SUM(G39:G53)</f>
        <v>463</v>
      </c>
      <c r="H38" s="14">
        <f t="shared" si="3"/>
        <v>65.673758865248217</v>
      </c>
      <c r="I38" s="15">
        <f>SUM(I39:I53)</f>
        <v>122</v>
      </c>
      <c r="J38" s="14">
        <f t="shared" si="0"/>
        <v>17.304964539007091</v>
      </c>
      <c r="K38" s="15">
        <f>SUM(K39:K53)</f>
        <v>93</v>
      </c>
      <c r="L38" s="14">
        <f t="shared" si="1"/>
        <v>13.191489361702127</v>
      </c>
      <c r="M38" s="15">
        <f>SUM(M39:M53)</f>
        <v>18</v>
      </c>
      <c r="N38" s="14">
        <f t="shared" si="2"/>
        <v>2.5531914893617018</v>
      </c>
      <c r="O38" s="15">
        <f>SUM(O39:O53)</f>
        <v>9</v>
      </c>
      <c r="P38" s="14">
        <f t="shared" si="4"/>
        <v>1.2765957446808509</v>
      </c>
    </row>
    <row r="39" spans="1:16" ht="23.1" customHeight="1">
      <c r="A39" s="101"/>
      <c r="B39" s="101"/>
      <c r="C39" s="5"/>
      <c r="D39" s="10" t="s">
        <v>98</v>
      </c>
      <c r="E39" s="3"/>
      <c r="F39" s="12">
        <f t="shared" si="5"/>
        <v>4</v>
      </c>
      <c r="G39" s="13">
        <v>4</v>
      </c>
      <c r="H39" s="14">
        <f t="shared" si="3"/>
        <v>100</v>
      </c>
      <c r="I39" s="15">
        <v>0</v>
      </c>
      <c r="J39" s="14">
        <f t="shared" si="0"/>
        <v>0</v>
      </c>
      <c r="K39" s="15">
        <v>0</v>
      </c>
      <c r="L39" s="14">
        <f t="shared" si="1"/>
        <v>0</v>
      </c>
      <c r="M39" s="15">
        <v>0</v>
      </c>
      <c r="N39" s="14">
        <f t="shared" si="2"/>
        <v>0</v>
      </c>
      <c r="O39" s="15">
        <v>0</v>
      </c>
      <c r="P39" s="14">
        <f t="shared" si="4"/>
        <v>0</v>
      </c>
    </row>
    <row r="40" spans="1:16" ht="23.1" customHeight="1">
      <c r="A40" s="101"/>
      <c r="B40" s="101"/>
      <c r="C40" s="5"/>
      <c r="D40" s="10" t="s">
        <v>58</v>
      </c>
      <c r="E40" s="3"/>
      <c r="F40" s="12">
        <f t="shared" si="5"/>
        <v>83</v>
      </c>
      <c r="G40" s="13">
        <v>68</v>
      </c>
      <c r="H40" s="14">
        <f t="shared" si="3"/>
        <v>81.92771084337349</v>
      </c>
      <c r="I40" s="15">
        <v>9</v>
      </c>
      <c r="J40" s="14">
        <f t="shared" si="0"/>
        <v>10.843373493975903</v>
      </c>
      <c r="K40" s="15">
        <v>6</v>
      </c>
      <c r="L40" s="14">
        <f t="shared" si="1"/>
        <v>7.2289156626506017</v>
      </c>
      <c r="M40" s="15">
        <v>0</v>
      </c>
      <c r="N40" s="14">
        <f t="shared" si="2"/>
        <v>0</v>
      </c>
      <c r="O40" s="15">
        <v>0</v>
      </c>
      <c r="P40" s="14">
        <f t="shared" si="4"/>
        <v>0</v>
      </c>
    </row>
    <row r="41" spans="1:16" ht="23.1" customHeight="1">
      <c r="A41" s="101"/>
      <c r="B41" s="101"/>
      <c r="C41" s="5"/>
      <c r="D41" s="10" t="s">
        <v>99</v>
      </c>
      <c r="E41" s="3"/>
      <c r="F41" s="12">
        <f t="shared" si="5"/>
        <v>19</v>
      </c>
      <c r="G41" s="13">
        <v>9</v>
      </c>
      <c r="H41" s="14">
        <f t="shared" si="3"/>
        <v>47.368421052631575</v>
      </c>
      <c r="I41" s="15">
        <v>7</v>
      </c>
      <c r="J41" s="14">
        <f t="shared" si="0"/>
        <v>36.84210526315789</v>
      </c>
      <c r="K41" s="15">
        <v>3</v>
      </c>
      <c r="L41" s="14">
        <f t="shared" si="1"/>
        <v>15.789473684210526</v>
      </c>
      <c r="M41" s="15">
        <v>0</v>
      </c>
      <c r="N41" s="14">
        <f t="shared" si="2"/>
        <v>0</v>
      </c>
      <c r="O41" s="15">
        <v>0</v>
      </c>
      <c r="P41" s="14">
        <f t="shared" si="4"/>
        <v>0</v>
      </c>
    </row>
    <row r="42" spans="1:16" ht="23.1" customHeight="1">
      <c r="A42" s="101"/>
      <c r="B42" s="101"/>
      <c r="C42" s="5"/>
      <c r="D42" s="10" t="s">
        <v>59</v>
      </c>
      <c r="E42" s="3"/>
      <c r="F42" s="12">
        <f t="shared" si="5"/>
        <v>8</v>
      </c>
      <c r="G42" s="13">
        <v>3</v>
      </c>
      <c r="H42" s="14">
        <f t="shared" si="3"/>
        <v>37.5</v>
      </c>
      <c r="I42" s="15">
        <v>1</v>
      </c>
      <c r="J42" s="14">
        <f t="shared" si="0"/>
        <v>12.5</v>
      </c>
      <c r="K42" s="15">
        <v>4</v>
      </c>
      <c r="L42" s="14">
        <f t="shared" si="1"/>
        <v>50</v>
      </c>
      <c r="M42" s="15">
        <v>0</v>
      </c>
      <c r="N42" s="14">
        <f t="shared" si="2"/>
        <v>0</v>
      </c>
      <c r="O42" s="15">
        <v>0</v>
      </c>
      <c r="P42" s="14">
        <f t="shared" si="4"/>
        <v>0</v>
      </c>
    </row>
    <row r="43" spans="1:16" ht="23.1" customHeight="1">
      <c r="A43" s="101"/>
      <c r="B43" s="101"/>
      <c r="C43" s="5"/>
      <c r="D43" s="10" t="s">
        <v>100</v>
      </c>
      <c r="E43" s="3"/>
      <c r="F43" s="12">
        <f t="shared" si="5"/>
        <v>38</v>
      </c>
      <c r="G43" s="13">
        <v>17</v>
      </c>
      <c r="H43" s="14">
        <f t="shared" si="3"/>
        <v>44.736842105263158</v>
      </c>
      <c r="I43" s="15">
        <v>13</v>
      </c>
      <c r="J43" s="14">
        <f t="shared" si="0"/>
        <v>34.210526315789473</v>
      </c>
      <c r="K43" s="15">
        <v>7</v>
      </c>
      <c r="L43" s="14">
        <f>IF(K43=0,0,K43/$F43*100)</f>
        <v>18.421052631578945</v>
      </c>
      <c r="M43" s="15">
        <v>0</v>
      </c>
      <c r="N43" s="14">
        <f>IF(M43=0,0,M43/$F43*100)</f>
        <v>0</v>
      </c>
      <c r="O43" s="15">
        <v>1</v>
      </c>
      <c r="P43" s="14">
        <f>IF(O43=0,0,O43/$F43*100)</f>
        <v>2.6315789473684208</v>
      </c>
    </row>
    <row r="44" spans="1:16" ht="23.1" customHeight="1">
      <c r="A44" s="101"/>
      <c r="B44" s="101"/>
      <c r="C44" s="5"/>
      <c r="D44" s="10" t="s">
        <v>101</v>
      </c>
      <c r="E44" s="3"/>
      <c r="F44" s="12">
        <f t="shared" si="5"/>
        <v>184</v>
      </c>
      <c r="G44" s="13">
        <v>139</v>
      </c>
      <c r="H44" s="14">
        <f t="shared" si="3"/>
        <v>75.543478260869563</v>
      </c>
      <c r="I44" s="15">
        <v>30</v>
      </c>
      <c r="J44" s="14">
        <f t="shared" si="0"/>
        <v>16.304347826086957</v>
      </c>
      <c r="K44" s="15">
        <v>12</v>
      </c>
      <c r="L44" s="14">
        <f t="shared" ref="L44:P53" si="6">IF(K44=0,0,K44/$F44*100)</f>
        <v>6.5217391304347823</v>
      </c>
      <c r="M44" s="15">
        <v>3</v>
      </c>
      <c r="N44" s="14">
        <f t="shared" si="6"/>
        <v>1.6304347826086956</v>
      </c>
      <c r="O44" s="15">
        <v>0</v>
      </c>
      <c r="P44" s="14">
        <f t="shared" si="6"/>
        <v>0</v>
      </c>
    </row>
    <row r="45" spans="1:16" ht="23.1" customHeight="1">
      <c r="A45" s="101"/>
      <c r="B45" s="101"/>
      <c r="C45" s="5"/>
      <c r="D45" s="10" t="s">
        <v>102</v>
      </c>
      <c r="E45" s="3"/>
      <c r="F45" s="12">
        <f t="shared" si="5"/>
        <v>22</v>
      </c>
      <c r="G45" s="13">
        <v>19</v>
      </c>
      <c r="H45" s="14">
        <f t="shared" si="3"/>
        <v>86.36363636363636</v>
      </c>
      <c r="I45" s="15">
        <v>2</v>
      </c>
      <c r="J45" s="14">
        <f t="shared" si="0"/>
        <v>9.0909090909090917</v>
      </c>
      <c r="K45" s="15">
        <v>0</v>
      </c>
      <c r="L45" s="14">
        <f t="shared" si="6"/>
        <v>0</v>
      </c>
      <c r="M45" s="15">
        <v>0</v>
      </c>
      <c r="N45" s="14">
        <f t="shared" si="6"/>
        <v>0</v>
      </c>
      <c r="O45" s="15">
        <v>1</v>
      </c>
      <c r="P45" s="14">
        <f t="shared" si="6"/>
        <v>4.5454545454545459</v>
      </c>
    </row>
    <row r="46" spans="1:16" ht="23.1" customHeight="1">
      <c r="A46" s="101"/>
      <c r="B46" s="101"/>
      <c r="C46" s="5"/>
      <c r="D46" s="10" t="s">
        <v>103</v>
      </c>
      <c r="E46" s="3"/>
      <c r="F46" s="12">
        <f t="shared" si="5"/>
        <v>12</v>
      </c>
      <c r="G46" s="13">
        <v>11</v>
      </c>
      <c r="H46" s="14">
        <f t="shared" si="3"/>
        <v>91.666666666666657</v>
      </c>
      <c r="I46" s="15">
        <v>0</v>
      </c>
      <c r="J46" s="14">
        <f t="shared" si="0"/>
        <v>0</v>
      </c>
      <c r="K46" s="15">
        <v>1</v>
      </c>
      <c r="L46" s="14">
        <f t="shared" si="6"/>
        <v>8.3333333333333321</v>
      </c>
      <c r="M46" s="15">
        <v>0</v>
      </c>
      <c r="N46" s="14">
        <f t="shared" si="6"/>
        <v>0</v>
      </c>
      <c r="O46" s="15">
        <v>0</v>
      </c>
      <c r="P46" s="14">
        <f t="shared" si="6"/>
        <v>0</v>
      </c>
    </row>
    <row r="47" spans="1:16" ht="24" customHeight="1">
      <c r="A47" s="101"/>
      <c r="B47" s="101"/>
      <c r="C47" s="5"/>
      <c r="D47" s="11" t="s">
        <v>104</v>
      </c>
      <c r="E47" s="3"/>
      <c r="F47" s="12">
        <f t="shared" si="5"/>
        <v>16</v>
      </c>
      <c r="G47" s="13">
        <v>13</v>
      </c>
      <c r="H47" s="14">
        <f t="shared" si="3"/>
        <v>81.25</v>
      </c>
      <c r="I47" s="15">
        <v>2</v>
      </c>
      <c r="J47" s="14">
        <f t="shared" si="0"/>
        <v>12.5</v>
      </c>
      <c r="K47" s="15">
        <v>1</v>
      </c>
      <c r="L47" s="14">
        <f t="shared" si="6"/>
        <v>6.25</v>
      </c>
      <c r="M47" s="15">
        <v>0</v>
      </c>
      <c r="N47" s="14">
        <f t="shared" si="6"/>
        <v>0</v>
      </c>
      <c r="O47" s="15">
        <v>0</v>
      </c>
      <c r="P47" s="14">
        <f t="shared" si="6"/>
        <v>0</v>
      </c>
    </row>
    <row r="48" spans="1:16" ht="23.1" customHeight="1">
      <c r="A48" s="101"/>
      <c r="B48" s="101"/>
      <c r="C48" s="5"/>
      <c r="D48" s="10" t="s">
        <v>105</v>
      </c>
      <c r="E48" s="3"/>
      <c r="F48" s="12">
        <f t="shared" si="5"/>
        <v>47</v>
      </c>
      <c r="G48" s="13">
        <v>37</v>
      </c>
      <c r="H48" s="14">
        <f t="shared" si="3"/>
        <v>78.723404255319153</v>
      </c>
      <c r="I48" s="15">
        <v>7</v>
      </c>
      <c r="J48" s="14">
        <f t="shared" si="0"/>
        <v>14.893617021276595</v>
      </c>
      <c r="K48" s="15">
        <v>3</v>
      </c>
      <c r="L48" s="14">
        <f t="shared" si="6"/>
        <v>6.3829787234042552</v>
      </c>
      <c r="M48" s="15">
        <v>0</v>
      </c>
      <c r="N48" s="14">
        <f t="shared" si="6"/>
        <v>0</v>
      </c>
      <c r="O48" s="15">
        <v>0</v>
      </c>
      <c r="P48" s="14">
        <f t="shared" si="6"/>
        <v>0</v>
      </c>
    </row>
    <row r="49" spans="1:16" ht="23.1" customHeight="1">
      <c r="A49" s="101"/>
      <c r="B49" s="101"/>
      <c r="C49" s="5"/>
      <c r="D49" s="10" t="s">
        <v>106</v>
      </c>
      <c r="E49" s="3"/>
      <c r="F49" s="12">
        <f t="shared" si="5"/>
        <v>17</v>
      </c>
      <c r="G49" s="13">
        <v>12</v>
      </c>
      <c r="H49" s="14">
        <f t="shared" si="3"/>
        <v>70.588235294117652</v>
      </c>
      <c r="I49" s="15">
        <v>4</v>
      </c>
      <c r="J49" s="14">
        <f t="shared" si="0"/>
        <v>23.52941176470588</v>
      </c>
      <c r="K49" s="15">
        <v>1</v>
      </c>
      <c r="L49" s="14">
        <f t="shared" si="6"/>
        <v>5.8823529411764701</v>
      </c>
      <c r="M49" s="15">
        <v>0</v>
      </c>
      <c r="N49" s="14">
        <f t="shared" si="6"/>
        <v>0</v>
      </c>
      <c r="O49" s="15">
        <v>0</v>
      </c>
      <c r="P49" s="14">
        <f t="shared" si="6"/>
        <v>0</v>
      </c>
    </row>
    <row r="50" spans="1:16" ht="23.1" customHeight="1">
      <c r="A50" s="101"/>
      <c r="B50" s="101"/>
      <c r="C50" s="5"/>
      <c r="D50" s="10" t="s">
        <v>107</v>
      </c>
      <c r="E50" s="3"/>
      <c r="F50" s="12">
        <f t="shared" si="5"/>
        <v>40</v>
      </c>
      <c r="G50" s="13">
        <v>23</v>
      </c>
      <c r="H50" s="14">
        <f t="shared" si="3"/>
        <v>57.499999999999993</v>
      </c>
      <c r="I50" s="15">
        <v>11</v>
      </c>
      <c r="J50" s="14">
        <f t="shared" si="0"/>
        <v>27.500000000000004</v>
      </c>
      <c r="K50" s="15">
        <v>3</v>
      </c>
      <c r="L50" s="14">
        <f t="shared" si="6"/>
        <v>7.5</v>
      </c>
      <c r="M50" s="15">
        <v>1</v>
      </c>
      <c r="N50" s="14">
        <f t="shared" si="6"/>
        <v>2.5</v>
      </c>
      <c r="O50" s="15">
        <v>2</v>
      </c>
      <c r="P50" s="14">
        <f t="shared" si="6"/>
        <v>5</v>
      </c>
    </row>
    <row r="51" spans="1:16" ht="23.1" customHeight="1">
      <c r="A51" s="101"/>
      <c r="B51" s="101"/>
      <c r="C51" s="5"/>
      <c r="D51" s="10" t="s">
        <v>108</v>
      </c>
      <c r="E51" s="3"/>
      <c r="F51" s="12">
        <f t="shared" si="5"/>
        <v>134</v>
      </c>
      <c r="G51" s="13">
        <v>65</v>
      </c>
      <c r="H51" s="14">
        <f t="shared" si="3"/>
        <v>48.507462686567166</v>
      </c>
      <c r="I51" s="15">
        <v>24</v>
      </c>
      <c r="J51" s="14">
        <f t="shared" si="0"/>
        <v>17.910447761194028</v>
      </c>
      <c r="K51" s="15">
        <v>34</v>
      </c>
      <c r="L51" s="14">
        <f t="shared" si="6"/>
        <v>25.373134328358208</v>
      </c>
      <c r="M51" s="15">
        <v>7</v>
      </c>
      <c r="N51" s="14">
        <f t="shared" si="6"/>
        <v>5.2238805970149249</v>
      </c>
      <c r="O51" s="15">
        <v>4</v>
      </c>
      <c r="P51" s="14">
        <f t="shared" si="6"/>
        <v>2.9850746268656714</v>
      </c>
    </row>
    <row r="52" spans="1:16" ht="23.1" customHeight="1">
      <c r="A52" s="101"/>
      <c r="B52" s="101"/>
      <c r="C52" s="5"/>
      <c r="D52" s="10" t="s">
        <v>60</v>
      </c>
      <c r="E52" s="3"/>
      <c r="F52" s="12">
        <f t="shared" si="5"/>
        <v>19</v>
      </c>
      <c r="G52" s="13">
        <v>9</v>
      </c>
      <c r="H52" s="14">
        <f t="shared" si="3"/>
        <v>47.368421052631575</v>
      </c>
      <c r="I52" s="15">
        <v>1</v>
      </c>
      <c r="J52" s="14">
        <f t="shared" si="0"/>
        <v>5.2631578947368416</v>
      </c>
      <c r="K52" s="15">
        <v>8</v>
      </c>
      <c r="L52" s="14">
        <f t="shared" si="6"/>
        <v>42.105263157894733</v>
      </c>
      <c r="M52" s="15">
        <v>0</v>
      </c>
      <c r="N52" s="14">
        <f t="shared" si="6"/>
        <v>0</v>
      </c>
      <c r="O52" s="15">
        <v>1</v>
      </c>
      <c r="P52" s="14">
        <f t="shared" si="6"/>
        <v>5.2631578947368416</v>
      </c>
    </row>
    <row r="53" spans="1:16" ht="24" customHeight="1">
      <c r="A53" s="102"/>
      <c r="B53" s="102"/>
      <c r="C53" s="5"/>
      <c r="D53" s="11" t="s">
        <v>91</v>
      </c>
      <c r="E53" s="3"/>
      <c r="F53" s="12">
        <f t="shared" si="5"/>
        <v>62</v>
      </c>
      <c r="G53" s="13">
        <v>34</v>
      </c>
      <c r="H53" s="14">
        <f t="shared" si="3"/>
        <v>54.838709677419352</v>
      </c>
      <c r="I53" s="15">
        <v>11</v>
      </c>
      <c r="J53" s="14">
        <f t="shared" si="0"/>
        <v>17.741935483870968</v>
      </c>
      <c r="K53" s="15">
        <v>10</v>
      </c>
      <c r="L53" s="14">
        <f t="shared" si="6"/>
        <v>16.129032258064516</v>
      </c>
      <c r="M53" s="15">
        <v>7</v>
      </c>
      <c r="N53" s="14">
        <f t="shared" si="6"/>
        <v>11.29032258064516</v>
      </c>
      <c r="O53" s="15">
        <v>0</v>
      </c>
      <c r="P53" s="14">
        <f t="shared" si="6"/>
        <v>0</v>
      </c>
    </row>
    <row r="55" spans="1:16" ht="12.75" customHeight="1"/>
    <row r="56" spans="1:16" ht="12.75" customHeight="1"/>
    <row r="57" spans="1:16">
      <c r="D57" s="18"/>
    </row>
    <row r="67" spans="4:4">
      <c r="D67" s="18"/>
    </row>
    <row r="71" spans="4:4">
      <c r="D71" s="18"/>
    </row>
    <row r="75" spans="4:4">
      <c r="D75" s="18"/>
    </row>
    <row r="77" spans="4:4">
      <c r="D77" s="18"/>
    </row>
    <row r="79" spans="4:4">
      <c r="D79" s="18"/>
    </row>
    <row r="81" spans="4:4">
      <c r="D81" s="18"/>
    </row>
    <row r="83" spans="4:4" ht="13.5" customHeight="1">
      <c r="D83" s="19"/>
    </row>
    <row r="84" spans="4:4" ht="13.5" customHeight="1"/>
    <row r="85" spans="4:4">
      <c r="D85" s="18"/>
    </row>
    <row r="87" spans="4:4">
      <c r="D87" s="18"/>
    </row>
    <row r="89" spans="4:4">
      <c r="D89" s="18"/>
    </row>
    <row r="91" spans="4:4">
      <c r="D91" s="18"/>
    </row>
    <row r="95" spans="4:4" ht="12.75" customHeight="1"/>
    <row r="96" spans="4:4" ht="12.75" customHeight="1"/>
  </sheetData>
  <mergeCells count="28">
    <mergeCell ref="A13:A53"/>
    <mergeCell ref="B13:B37"/>
    <mergeCell ref="B38:B53"/>
    <mergeCell ref="G3:P3"/>
    <mergeCell ref="A7:E7"/>
    <mergeCell ref="A8:A12"/>
    <mergeCell ref="B8:E8"/>
    <mergeCell ref="B9:E9"/>
    <mergeCell ref="B10:E10"/>
    <mergeCell ref="B11:E11"/>
    <mergeCell ref="B12:E12"/>
    <mergeCell ref="O5:O6"/>
    <mergeCell ref="P5:P6"/>
    <mergeCell ref="O4:P4"/>
    <mergeCell ref="G5:G6"/>
    <mergeCell ref="H5:H6"/>
    <mergeCell ref="M4:N4"/>
    <mergeCell ref="M5:M6"/>
    <mergeCell ref="N5:N6"/>
    <mergeCell ref="A3:E6"/>
    <mergeCell ref="F3:F6"/>
    <mergeCell ref="G4:H4"/>
    <mergeCell ref="I4:J4"/>
    <mergeCell ref="I5:I6"/>
    <mergeCell ref="J5:J6"/>
    <mergeCell ref="K5:K6"/>
    <mergeCell ref="L5:L6"/>
    <mergeCell ref="K4:L4"/>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R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8" width="8.125" style="2" customWidth="1"/>
    <col min="19" max="16384" width="9" style="2"/>
  </cols>
  <sheetData>
    <row r="1" spans="1:18" ht="14.25">
      <c r="A1" s="17" t="s">
        <v>419</v>
      </c>
    </row>
    <row r="2" spans="1:18">
      <c r="R2" s="1" t="s">
        <v>253</v>
      </c>
    </row>
    <row r="3" spans="1:18" ht="18.75" customHeight="1">
      <c r="A3" s="159" t="s">
        <v>67</v>
      </c>
      <c r="B3" s="160"/>
      <c r="C3" s="160"/>
      <c r="D3" s="160"/>
      <c r="E3" s="161"/>
      <c r="F3" s="121" t="s">
        <v>66</v>
      </c>
      <c r="G3" s="218" t="s">
        <v>249</v>
      </c>
      <c r="H3" s="219"/>
      <c r="I3" s="219"/>
      <c r="J3" s="219"/>
      <c r="K3" s="219"/>
      <c r="L3" s="220"/>
      <c r="M3" s="218" t="s">
        <v>38</v>
      </c>
      <c r="N3" s="219"/>
      <c r="O3" s="219"/>
      <c r="P3" s="219"/>
      <c r="Q3" s="219"/>
      <c r="R3" s="220"/>
    </row>
    <row r="4" spans="1:18" ht="18.75" customHeight="1">
      <c r="A4" s="162"/>
      <c r="B4" s="163"/>
      <c r="C4" s="163"/>
      <c r="D4" s="163"/>
      <c r="E4" s="164"/>
      <c r="F4" s="92"/>
      <c r="G4" s="218" t="s">
        <v>34</v>
      </c>
      <c r="H4" s="219"/>
      <c r="I4" s="219"/>
      <c r="J4" s="219"/>
      <c r="K4" s="212" t="s">
        <v>32</v>
      </c>
      <c r="L4" s="212" t="s">
        <v>6</v>
      </c>
      <c r="M4" s="218" t="s">
        <v>34</v>
      </c>
      <c r="N4" s="219"/>
      <c r="O4" s="219"/>
      <c r="P4" s="219"/>
      <c r="Q4" s="212" t="s">
        <v>32</v>
      </c>
      <c r="R4" s="212" t="s">
        <v>6</v>
      </c>
    </row>
    <row r="5" spans="1:18" ht="44.25" customHeight="1">
      <c r="A5" s="162"/>
      <c r="B5" s="163"/>
      <c r="C5" s="163"/>
      <c r="D5" s="163"/>
      <c r="E5" s="164"/>
      <c r="F5" s="92"/>
      <c r="G5" s="185" t="s">
        <v>33</v>
      </c>
      <c r="H5" s="212" t="s">
        <v>167</v>
      </c>
      <c r="I5" s="185" t="s">
        <v>168</v>
      </c>
      <c r="J5" s="185" t="s">
        <v>169</v>
      </c>
      <c r="K5" s="191"/>
      <c r="L5" s="191"/>
      <c r="M5" s="185" t="s">
        <v>33</v>
      </c>
      <c r="N5" s="212" t="s">
        <v>167</v>
      </c>
      <c r="O5" s="185" t="s">
        <v>168</v>
      </c>
      <c r="P5" s="185" t="s">
        <v>169</v>
      </c>
      <c r="Q5" s="191"/>
      <c r="R5" s="191"/>
    </row>
    <row r="6" spans="1:18" ht="24.75" customHeight="1">
      <c r="A6" s="165"/>
      <c r="B6" s="166"/>
      <c r="C6" s="166"/>
      <c r="D6" s="166"/>
      <c r="E6" s="167"/>
      <c r="F6" s="99"/>
      <c r="G6" s="187"/>
      <c r="H6" s="192"/>
      <c r="I6" s="187"/>
      <c r="J6" s="187"/>
      <c r="K6" s="192"/>
      <c r="L6" s="192"/>
      <c r="M6" s="187"/>
      <c r="N6" s="192"/>
      <c r="O6" s="187"/>
      <c r="P6" s="187"/>
      <c r="Q6" s="192"/>
      <c r="R6" s="192"/>
    </row>
    <row r="7" spans="1:18" ht="12" customHeight="1">
      <c r="A7" s="112" t="s">
        <v>68</v>
      </c>
      <c r="B7" s="113"/>
      <c r="C7" s="113"/>
      <c r="D7" s="113"/>
      <c r="E7" s="114"/>
      <c r="F7" s="16">
        <f>SUM(G7:R7)/2</f>
        <v>918</v>
      </c>
      <c r="G7" s="16">
        <f t="shared" ref="G7:R7" si="0">SUM(G9,G11,G13,G15,G17)</f>
        <v>130</v>
      </c>
      <c r="H7" s="16">
        <f t="shared" si="0"/>
        <v>12</v>
      </c>
      <c r="I7" s="16">
        <f t="shared" si="0"/>
        <v>65</v>
      </c>
      <c r="J7" s="16">
        <f t="shared" si="0"/>
        <v>68</v>
      </c>
      <c r="K7" s="16">
        <f t="shared" si="0"/>
        <v>522</v>
      </c>
      <c r="L7" s="16">
        <f t="shared" si="0"/>
        <v>121</v>
      </c>
      <c r="M7" s="16">
        <f t="shared" si="0"/>
        <v>19</v>
      </c>
      <c r="N7" s="16">
        <f t="shared" si="0"/>
        <v>8</v>
      </c>
      <c r="O7" s="16">
        <f t="shared" si="0"/>
        <v>25</v>
      </c>
      <c r="P7" s="16">
        <f t="shared" si="0"/>
        <v>12</v>
      </c>
      <c r="Q7" s="16">
        <f t="shared" si="0"/>
        <v>730</v>
      </c>
      <c r="R7" s="16">
        <f t="shared" si="0"/>
        <v>124</v>
      </c>
    </row>
    <row r="8" spans="1:18" ht="12" customHeight="1">
      <c r="A8" s="115"/>
      <c r="B8" s="116"/>
      <c r="C8" s="116"/>
      <c r="D8" s="116"/>
      <c r="E8" s="117"/>
      <c r="F8" s="36">
        <f>SUM(G8:R8)/2</f>
        <v>0.99999999999999989</v>
      </c>
      <c r="G8" s="37">
        <f t="shared" ref="G8:R8" si="1">IF(G7=0,0,G7/$F7)</f>
        <v>0.14161220043572983</v>
      </c>
      <c r="H8" s="37">
        <f t="shared" si="1"/>
        <v>1.3071895424836602E-2</v>
      </c>
      <c r="I8" s="37">
        <f t="shared" si="1"/>
        <v>7.0806100217864917E-2</v>
      </c>
      <c r="J8" s="37">
        <f t="shared" si="1"/>
        <v>7.407407407407407E-2</v>
      </c>
      <c r="K8" s="37">
        <f t="shared" si="1"/>
        <v>0.56862745098039214</v>
      </c>
      <c r="L8" s="37">
        <f t="shared" si="1"/>
        <v>0.13180827886710239</v>
      </c>
      <c r="M8" s="37">
        <f t="shared" si="1"/>
        <v>2.0697167755991286E-2</v>
      </c>
      <c r="N8" s="37">
        <f t="shared" si="1"/>
        <v>8.7145969498910684E-3</v>
      </c>
      <c r="O8" s="37">
        <f t="shared" si="1"/>
        <v>2.7233115468409588E-2</v>
      </c>
      <c r="P8" s="37">
        <f t="shared" si="1"/>
        <v>1.3071895424836602E-2</v>
      </c>
      <c r="Q8" s="37">
        <f t="shared" si="1"/>
        <v>0.79520697167755994</v>
      </c>
      <c r="R8" s="37">
        <f t="shared" si="1"/>
        <v>0.13507625272331156</v>
      </c>
    </row>
    <row r="9" spans="1:18" ht="12" customHeight="1">
      <c r="A9" s="103" t="s">
        <v>55</v>
      </c>
      <c r="B9" s="168" t="s">
        <v>92</v>
      </c>
      <c r="C9" s="169"/>
      <c r="D9" s="169"/>
      <c r="E9" s="170"/>
      <c r="F9" s="16">
        <f>SUM(G9:R9)/2</f>
        <v>310</v>
      </c>
      <c r="G9" s="16">
        <v>27</v>
      </c>
      <c r="H9" s="16">
        <v>4</v>
      </c>
      <c r="I9" s="16">
        <v>12</v>
      </c>
      <c r="J9" s="16">
        <v>12</v>
      </c>
      <c r="K9" s="16">
        <v>199</v>
      </c>
      <c r="L9" s="16">
        <v>56</v>
      </c>
      <c r="M9" s="16">
        <v>1</v>
      </c>
      <c r="N9" s="16">
        <v>2</v>
      </c>
      <c r="O9" s="16">
        <v>1</v>
      </c>
      <c r="P9" s="16">
        <v>1</v>
      </c>
      <c r="Q9" s="16">
        <v>247</v>
      </c>
      <c r="R9" s="16">
        <v>58</v>
      </c>
    </row>
    <row r="10" spans="1:18" ht="12" customHeight="1">
      <c r="A10" s="104"/>
      <c r="B10" s="171"/>
      <c r="C10" s="172"/>
      <c r="D10" s="172"/>
      <c r="E10" s="173"/>
      <c r="F10" s="36">
        <f>SUM(G10:R10)/2</f>
        <v>0.99999999999999978</v>
      </c>
      <c r="G10" s="37">
        <f t="shared" ref="G10:R10" si="2">IF(G9=0,0,G9/$F9)</f>
        <v>8.7096774193548387E-2</v>
      </c>
      <c r="H10" s="37">
        <f t="shared" si="2"/>
        <v>1.2903225806451613E-2</v>
      </c>
      <c r="I10" s="37">
        <f t="shared" si="2"/>
        <v>3.870967741935484E-2</v>
      </c>
      <c r="J10" s="37">
        <f t="shared" si="2"/>
        <v>3.870967741935484E-2</v>
      </c>
      <c r="K10" s="37">
        <f t="shared" si="2"/>
        <v>0.64193548387096777</v>
      </c>
      <c r="L10" s="37">
        <f t="shared" si="2"/>
        <v>0.18064516129032257</v>
      </c>
      <c r="M10" s="37">
        <f t="shared" si="2"/>
        <v>3.2258064516129032E-3</v>
      </c>
      <c r="N10" s="37">
        <f t="shared" si="2"/>
        <v>6.4516129032258064E-3</v>
      </c>
      <c r="O10" s="37">
        <f t="shared" si="2"/>
        <v>3.2258064516129032E-3</v>
      </c>
      <c r="P10" s="37">
        <f t="shared" si="2"/>
        <v>3.2258064516129032E-3</v>
      </c>
      <c r="Q10" s="37">
        <f t="shared" si="2"/>
        <v>0.79677419354838708</v>
      </c>
      <c r="R10" s="37">
        <f t="shared" si="2"/>
        <v>0.18709677419354839</v>
      </c>
    </row>
    <row r="11" spans="1:18" ht="12" customHeight="1">
      <c r="A11" s="104"/>
      <c r="B11" s="168" t="s">
        <v>93</v>
      </c>
      <c r="C11" s="169"/>
      <c r="D11" s="169"/>
      <c r="E11" s="170"/>
      <c r="F11" s="16">
        <f t="shared" ref="F11:F18" si="3">SUM(G11:R11)/2</f>
        <v>137</v>
      </c>
      <c r="G11" s="16">
        <v>20</v>
      </c>
      <c r="H11" s="16">
        <v>2</v>
      </c>
      <c r="I11" s="16">
        <v>7</v>
      </c>
      <c r="J11" s="16">
        <v>5</v>
      </c>
      <c r="K11" s="16">
        <v>79</v>
      </c>
      <c r="L11" s="16">
        <v>24</v>
      </c>
      <c r="M11" s="16">
        <v>0</v>
      </c>
      <c r="N11" s="16">
        <v>0</v>
      </c>
      <c r="O11" s="16">
        <v>1</v>
      </c>
      <c r="P11" s="16">
        <v>1</v>
      </c>
      <c r="Q11" s="16">
        <v>112</v>
      </c>
      <c r="R11" s="16">
        <v>23</v>
      </c>
    </row>
    <row r="12" spans="1:18" ht="12" customHeight="1">
      <c r="A12" s="104"/>
      <c r="B12" s="171"/>
      <c r="C12" s="172"/>
      <c r="D12" s="172"/>
      <c r="E12" s="173"/>
      <c r="F12" s="36">
        <f t="shared" si="3"/>
        <v>1</v>
      </c>
      <c r="G12" s="37">
        <f t="shared" ref="G12:R12" si="4">IF(G11=0,0,G11/$F11)</f>
        <v>0.145985401459854</v>
      </c>
      <c r="H12" s="37">
        <f t="shared" si="4"/>
        <v>1.4598540145985401E-2</v>
      </c>
      <c r="I12" s="37">
        <f t="shared" si="4"/>
        <v>5.1094890510948905E-2</v>
      </c>
      <c r="J12" s="37">
        <f t="shared" si="4"/>
        <v>3.6496350364963501E-2</v>
      </c>
      <c r="K12" s="37">
        <f t="shared" si="4"/>
        <v>0.57664233576642332</v>
      </c>
      <c r="L12" s="37">
        <f t="shared" si="4"/>
        <v>0.17518248175182483</v>
      </c>
      <c r="M12" s="37">
        <f t="shared" si="4"/>
        <v>0</v>
      </c>
      <c r="N12" s="37">
        <f t="shared" si="4"/>
        <v>0</v>
      </c>
      <c r="O12" s="37">
        <f t="shared" si="4"/>
        <v>7.2992700729927005E-3</v>
      </c>
      <c r="P12" s="37">
        <f t="shared" si="4"/>
        <v>7.2992700729927005E-3</v>
      </c>
      <c r="Q12" s="37">
        <f t="shared" si="4"/>
        <v>0.81751824817518248</v>
      </c>
      <c r="R12" s="37">
        <f t="shared" si="4"/>
        <v>0.16788321167883211</v>
      </c>
    </row>
    <row r="13" spans="1:18" ht="12" customHeight="1">
      <c r="A13" s="104"/>
      <c r="B13" s="168" t="s">
        <v>94</v>
      </c>
      <c r="C13" s="169"/>
      <c r="D13" s="169"/>
      <c r="E13" s="170"/>
      <c r="F13" s="16">
        <f t="shared" si="3"/>
        <v>200</v>
      </c>
      <c r="G13" s="16">
        <v>36</v>
      </c>
      <c r="H13" s="16">
        <v>2</v>
      </c>
      <c r="I13" s="16">
        <v>18</v>
      </c>
      <c r="J13" s="16">
        <v>7</v>
      </c>
      <c r="K13" s="16">
        <v>122</v>
      </c>
      <c r="L13" s="16">
        <v>15</v>
      </c>
      <c r="M13" s="16">
        <v>4</v>
      </c>
      <c r="N13" s="16">
        <v>2</v>
      </c>
      <c r="O13" s="16">
        <v>4</v>
      </c>
      <c r="P13" s="16">
        <v>4</v>
      </c>
      <c r="Q13" s="16">
        <v>170</v>
      </c>
      <c r="R13" s="16">
        <v>16</v>
      </c>
    </row>
    <row r="14" spans="1:18" ht="12" customHeight="1">
      <c r="A14" s="104"/>
      <c r="B14" s="171"/>
      <c r="C14" s="172"/>
      <c r="D14" s="172"/>
      <c r="E14" s="173"/>
      <c r="F14" s="36">
        <f t="shared" si="3"/>
        <v>1</v>
      </c>
      <c r="G14" s="37">
        <f t="shared" ref="G14:R14" si="5">IF(G13=0,0,G13/$F13)</f>
        <v>0.18</v>
      </c>
      <c r="H14" s="37">
        <f t="shared" si="5"/>
        <v>0.01</v>
      </c>
      <c r="I14" s="37">
        <f t="shared" si="5"/>
        <v>0.09</v>
      </c>
      <c r="J14" s="37">
        <f t="shared" si="5"/>
        <v>3.5000000000000003E-2</v>
      </c>
      <c r="K14" s="37">
        <f t="shared" si="5"/>
        <v>0.61</v>
      </c>
      <c r="L14" s="37">
        <f t="shared" si="5"/>
        <v>7.4999999999999997E-2</v>
      </c>
      <c r="M14" s="37">
        <f t="shared" si="5"/>
        <v>0.02</v>
      </c>
      <c r="N14" s="37">
        <f t="shared" si="5"/>
        <v>0.01</v>
      </c>
      <c r="O14" s="37">
        <f t="shared" si="5"/>
        <v>0.02</v>
      </c>
      <c r="P14" s="37">
        <f t="shared" si="5"/>
        <v>0.02</v>
      </c>
      <c r="Q14" s="37">
        <f t="shared" si="5"/>
        <v>0.85</v>
      </c>
      <c r="R14" s="37">
        <f t="shared" si="5"/>
        <v>0.08</v>
      </c>
    </row>
    <row r="15" spans="1:18" ht="12" customHeight="1">
      <c r="A15" s="104"/>
      <c r="B15" s="168" t="s">
        <v>95</v>
      </c>
      <c r="C15" s="169"/>
      <c r="D15" s="169"/>
      <c r="E15" s="170"/>
      <c r="F15" s="16">
        <f t="shared" si="3"/>
        <v>79</v>
      </c>
      <c r="G15" s="16">
        <v>13</v>
      </c>
      <c r="H15" s="16">
        <v>3</v>
      </c>
      <c r="I15" s="16">
        <v>10</v>
      </c>
      <c r="J15" s="16">
        <v>9</v>
      </c>
      <c r="K15" s="16">
        <v>39</v>
      </c>
      <c r="L15" s="16">
        <v>5</v>
      </c>
      <c r="M15" s="16">
        <v>2</v>
      </c>
      <c r="N15" s="16">
        <v>1</v>
      </c>
      <c r="O15" s="16">
        <v>0</v>
      </c>
      <c r="P15" s="16">
        <v>1</v>
      </c>
      <c r="Q15" s="16">
        <v>66</v>
      </c>
      <c r="R15" s="16">
        <v>9</v>
      </c>
    </row>
    <row r="16" spans="1:18" ht="12" customHeight="1">
      <c r="A16" s="104"/>
      <c r="B16" s="171"/>
      <c r="C16" s="172"/>
      <c r="D16" s="172"/>
      <c r="E16" s="173"/>
      <c r="F16" s="36">
        <f t="shared" si="3"/>
        <v>1</v>
      </c>
      <c r="G16" s="37">
        <f t="shared" ref="G16:R16" si="6">IF(G15=0,0,G15/$F15)</f>
        <v>0.16455696202531644</v>
      </c>
      <c r="H16" s="37">
        <f t="shared" si="6"/>
        <v>3.7974683544303799E-2</v>
      </c>
      <c r="I16" s="37">
        <f t="shared" si="6"/>
        <v>0.12658227848101267</v>
      </c>
      <c r="J16" s="37">
        <f t="shared" si="6"/>
        <v>0.11392405063291139</v>
      </c>
      <c r="K16" s="37">
        <f t="shared" si="6"/>
        <v>0.49367088607594939</v>
      </c>
      <c r="L16" s="37">
        <f t="shared" si="6"/>
        <v>6.3291139240506333E-2</v>
      </c>
      <c r="M16" s="37">
        <f t="shared" si="6"/>
        <v>2.5316455696202531E-2</v>
      </c>
      <c r="N16" s="37">
        <f t="shared" si="6"/>
        <v>1.2658227848101266E-2</v>
      </c>
      <c r="O16" s="37">
        <f t="shared" si="6"/>
        <v>0</v>
      </c>
      <c r="P16" s="37">
        <f t="shared" si="6"/>
        <v>1.2658227848101266E-2</v>
      </c>
      <c r="Q16" s="37">
        <f t="shared" si="6"/>
        <v>0.83544303797468356</v>
      </c>
      <c r="R16" s="37">
        <f t="shared" si="6"/>
        <v>0.11392405063291139</v>
      </c>
    </row>
    <row r="17" spans="1:18" ht="12" customHeight="1">
      <c r="A17" s="104"/>
      <c r="B17" s="168" t="s">
        <v>96</v>
      </c>
      <c r="C17" s="169"/>
      <c r="D17" s="169"/>
      <c r="E17" s="170"/>
      <c r="F17" s="16">
        <f t="shared" si="3"/>
        <v>192</v>
      </c>
      <c r="G17" s="16">
        <v>34</v>
      </c>
      <c r="H17" s="16">
        <v>1</v>
      </c>
      <c r="I17" s="16">
        <v>18</v>
      </c>
      <c r="J17" s="16">
        <v>35</v>
      </c>
      <c r="K17" s="16">
        <v>83</v>
      </c>
      <c r="L17" s="16">
        <v>21</v>
      </c>
      <c r="M17" s="16">
        <v>12</v>
      </c>
      <c r="N17" s="16">
        <v>3</v>
      </c>
      <c r="O17" s="16">
        <v>19</v>
      </c>
      <c r="P17" s="16">
        <v>5</v>
      </c>
      <c r="Q17" s="16">
        <v>135</v>
      </c>
      <c r="R17" s="16">
        <v>18</v>
      </c>
    </row>
    <row r="18" spans="1:18" ht="12" customHeight="1">
      <c r="A18" s="105"/>
      <c r="B18" s="171"/>
      <c r="C18" s="172"/>
      <c r="D18" s="172"/>
      <c r="E18" s="173"/>
      <c r="F18" s="36">
        <f t="shared" si="3"/>
        <v>1</v>
      </c>
      <c r="G18" s="37">
        <f t="shared" ref="G18:R18" si="7">IF(G17=0,0,G17/$F17)</f>
        <v>0.17708333333333334</v>
      </c>
      <c r="H18" s="37">
        <f t="shared" si="7"/>
        <v>5.208333333333333E-3</v>
      </c>
      <c r="I18" s="37">
        <f t="shared" si="7"/>
        <v>9.375E-2</v>
      </c>
      <c r="J18" s="37">
        <f t="shared" si="7"/>
        <v>0.18229166666666666</v>
      </c>
      <c r="K18" s="37">
        <f t="shared" si="7"/>
        <v>0.43229166666666669</v>
      </c>
      <c r="L18" s="37">
        <f t="shared" si="7"/>
        <v>0.109375</v>
      </c>
      <c r="M18" s="37">
        <f t="shared" si="7"/>
        <v>6.25E-2</v>
      </c>
      <c r="N18" s="37">
        <f t="shared" si="7"/>
        <v>1.5625E-2</v>
      </c>
      <c r="O18" s="37">
        <f t="shared" si="7"/>
        <v>9.8958333333333329E-2</v>
      </c>
      <c r="P18" s="37">
        <f t="shared" si="7"/>
        <v>2.6041666666666668E-2</v>
      </c>
      <c r="Q18" s="37">
        <f t="shared" si="7"/>
        <v>0.703125</v>
      </c>
      <c r="R18" s="37">
        <f t="shared" si="7"/>
        <v>9.375E-2</v>
      </c>
    </row>
    <row r="19" spans="1:18" ht="12" customHeight="1">
      <c r="A19" s="100" t="s">
        <v>61</v>
      </c>
      <c r="B19" s="100" t="s">
        <v>62</v>
      </c>
      <c r="C19" s="8"/>
      <c r="D19" s="174" t="s">
        <v>56</v>
      </c>
      <c r="E19" s="9"/>
      <c r="F19" s="16">
        <f>SUM(G19:R19)/2</f>
        <v>213</v>
      </c>
      <c r="G19" s="16">
        <f t="shared" ref="G19:R19" si="8">SUM(G21,G23,G25,G27,G29,G31,G33,G35,G37,G39,G41,G43,G45,G47,G49,G51,G53,G55,G57,G59,G61,G63,G65,G67)</f>
        <v>22</v>
      </c>
      <c r="H19" s="16">
        <f t="shared" si="8"/>
        <v>5</v>
      </c>
      <c r="I19" s="16">
        <f t="shared" si="8"/>
        <v>18</v>
      </c>
      <c r="J19" s="16">
        <f t="shared" si="8"/>
        <v>14</v>
      </c>
      <c r="K19" s="16">
        <f t="shared" si="8"/>
        <v>134</v>
      </c>
      <c r="L19" s="16">
        <f t="shared" si="8"/>
        <v>20</v>
      </c>
      <c r="M19" s="16">
        <f t="shared" si="8"/>
        <v>1</v>
      </c>
      <c r="N19" s="16">
        <f t="shared" si="8"/>
        <v>2</v>
      </c>
      <c r="O19" s="16">
        <f t="shared" si="8"/>
        <v>7</v>
      </c>
      <c r="P19" s="16">
        <f t="shared" si="8"/>
        <v>1</v>
      </c>
      <c r="Q19" s="16">
        <f t="shared" si="8"/>
        <v>182</v>
      </c>
      <c r="R19" s="16">
        <f t="shared" si="8"/>
        <v>20</v>
      </c>
    </row>
    <row r="20" spans="1:18" ht="12" customHeight="1">
      <c r="A20" s="101"/>
      <c r="B20" s="101"/>
      <c r="C20" s="6"/>
      <c r="D20" s="175"/>
      <c r="E20" s="7"/>
      <c r="F20" s="36">
        <f>SUM(G20:R20)/2</f>
        <v>1</v>
      </c>
      <c r="G20" s="37">
        <f t="shared" ref="G20:R20" si="9">IF(G19=0,0,G19/$F19)</f>
        <v>0.10328638497652583</v>
      </c>
      <c r="H20" s="37">
        <f t="shared" si="9"/>
        <v>2.3474178403755867E-2</v>
      </c>
      <c r="I20" s="37">
        <f t="shared" si="9"/>
        <v>8.4507042253521125E-2</v>
      </c>
      <c r="J20" s="37">
        <f t="shared" si="9"/>
        <v>6.5727699530516437E-2</v>
      </c>
      <c r="K20" s="37">
        <f t="shared" si="9"/>
        <v>0.62910798122065725</v>
      </c>
      <c r="L20" s="37">
        <f t="shared" si="9"/>
        <v>9.3896713615023469E-2</v>
      </c>
      <c r="M20" s="37">
        <f t="shared" si="9"/>
        <v>4.6948356807511738E-3</v>
      </c>
      <c r="N20" s="37">
        <f t="shared" si="9"/>
        <v>9.3896713615023476E-3</v>
      </c>
      <c r="O20" s="37">
        <f t="shared" si="9"/>
        <v>3.2863849765258218E-2</v>
      </c>
      <c r="P20" s="37">
        <f t="shared" si="9"/>
        <v>4.6948356807511738E-3</v>
      </c>
      <c r="Q20" s="37">
        <f t="shared" si="9"/>
        <v>0.85446009389671362</v>
      </c>
      <c r="R20" s="37">
        <f t="shared" si="9"/>
        <v>9.3896713615023469E-2</v>
      </c>
    </row>
    <row r="21" spans="1:18" ht="12" customHeight="1">
      <c r="A21" s="101"/>
      <c r="B21" s="101"/>
      <c r="C21" s="8"/>
      <c r="D21" s="174" t="s">
        <v>392</v>
      </c>
      <c r="E21" s="9"/>
      <c r="F21" s="16">
        <f t="shared" ref="F21:F68" si="10">SUM(G21:R21)/2</f>
        <v>29</v>
      </c>
      <c r="G21" s="16">
        <v>5</v>
      </c>
      <c r="H21" s="16">
        <v>1</v>
      </c>
      <c r="I21" s="16">
        <v>1</v>
      </c>
      <c r="J21" s="16">
        <v>0</v>
      </c>
      <c r="K21" s="16">
        <v>17</v>
      </c>
      <c r="L21" s="16">
        <v>5</v>
      </c>
      <c r="M21" s="16">
        <v>0</v>
      </c>
      <c r="N21" s="16">
        <v>1</v>
      </c>
      <c r="O21" s="16">
        <v>3</v>
      </c>
      <c r="P21" s="16">
        <v>0</v>
      </c>
      <c r="Q21" s="16">
        <v>20</v>
      </c>
      <c r="R21" s="16">
        <v>5</v>
      </c>
    </row>
    <row r="22" spans="1:18" ht="12" customHeight="1">
      <c r="A22" s="101"/>
      <c r="B22" s="101"/>
      <c r="C22" s="6"/>
      <c r="D22" s="175"/>
      <c r="E22" s="7"/>
      <c r="F22" s="36">
        <f t="shared" si="10"/>
        <v>1</v>
      </c>
      <c r="G22" s="37">
        <f t="shared" ref="G22:R22" si="11">IF(G21=0,0,G21/$F21)</f>
        <v>0.17241379310344829</v>
      </c>
      <c r="H22" s="37">
        <f t="shared" si="11"/>
        <v>3.4482758620689655E-2</v>
      </c>
      <c r="I22" s="37">
        <f t="shared" si="11"/>
        <v>3.4482758620689655E-2</v>
      </c>
      <c r="J22" s="37">
        <f t="shared" si="11"/>
        <v>0</v>
      </c>
      <c r="K22" s="37">
        <f t="shared" si="11"/>
        <v>0.58620689655172409</v>
      </c>
      <c r="L22" s="37">
        <f t="shared" si="11"/>
        <v>0.17241379310344829</v>
      </c>
      <c r="M22" s="37">
        <f t="shared" si="11"/>
        <v>0</v>
      </c>
      <c r="N22" s="37">
        <f t="shared" si="11"/>
        <v>3.4482758620689655E-2</v>
      </c>
      <c r="O22" s="37">
        <f t="shared" si="11"/>
        <v>0.10344827586206896</v>
      </c>
      <c r="P22" s="37">
        <f t="shared" si="11"/>
        <v>0</v>
      </c>
      <c r="Q22" s="37">
        <f t="shared" si="11"/>
        <v>0.68965517241379315</v>
      </c>
      <c r="R22" s="37">
        <f t="shared" si="11"/>
        <v>0.17241379310344829</v>
      </c>
    </row>
    <row r="23" spans="1:18" ht="12" customHeight="1">
      <c r="A23" s="101"/>
      <c r="B23" s="101"/>
      <c r="C23" s="8"/>
      <c r="D23" s="174" t="s">
        <v>393</v>
      </c>
      <c r="E23" s="9"/>
      <c r="F23" s="16">
        <f t="shared" si="10"/>
        <v>4</v>
      </c>
      <c r="G23" s="16">
        <v>0</v>
      </c>
      <c r="H23" s="16">
        <v>0</v>
      </c>
      <c r="I23" s="16">
        <v>0</v>
      </c>
      <c r="J23" s="16">
        <v>0</v>
      </c>
      <c r="K23" s="16">
        <v>4</v>
      </c>
      <c r="L23" s="16">
        <v>0</v>
      </c>
      <c r="M23" s="16">
        <v>0</v>
      </c>
      <c r="N23" s="16">
        <v>0</v>
      </c>
      <c r="O23" s="16">
        <v>0</v>
      </c>
      <c r="P23" s="16">
        <v>0</v>
      </c>
      <c r="Q23" s="16">
        <v>4</v>
      </c>
      <c r="R23" s="16">
        <v>0</v>
      </c>
    </row>
    <row r="24" spans="1:18" ht="12" customHeight="1">
      <c r="A24" s="101"/>
      <c r="B24" s="101"/>
      <c r="C24" s="6"/>
      <c r="D24" s="175"/>
      <c r="E24" s="7"/>
      <c r="F24" s="36">
        <f t="shared" si="10"/>
        <v>1</v>
      </c>
      <c r="G24" s="37">
        <f t="shared" ref="G24:R24" si="12">IF(G23=0,0,G23/$F23)</f>
        <v>0</v>
      </c>
      <c r="H24" s="37">
        <f t="shared" si="12"/>
        <v>0</v>
      </c>
      <c r="I24" s="37">
        <f t="shared" si="12"/>
        <v>0</v>
      </c>
      <c r="J24" s="37">
        <f t="shared" si="12"/>
        <v>0</v>
      </c>
      <c r="K24" s="37">
        <f t="shared" si="12"/>
        <v>1</v>
      </c>
      <c r="L24" s="37">
        <f t="shared" si="12"/>
        <v>0</v>
      </c>
      <c r="M24" s="37">
        <f t="shared" si="12"/>
        <v>0</v>
      </c>
      <c r="N24" s="37">
        <f t="shared" si="12"/>
        <v>0</v>
      </c>
      <c r="O24" s="37">
        <f t="shared" si="12"/>
        <v>0</v>
      </c>
      <c r="P24" s="37">
        <f t="shared" si="12"/>
        <v>0</v>
      </c>
      <c r="Q24" s="37">
        <f t="shared" si="12"/>
        <v>1</v>
      </c>
      <c r="R24" s="37">
        <f t="shared" si="12"/>
        <v>0</v>
      </c>
    </row>
    <row r="25" spans="1:18" ht="12" customHeight="1">
      <c r="A25" s="101"/>
      <c r="B25" s="101"/>
      <c r="C25" s="8"/>
      <c r="D25" s="174" t="s">
        <v>394</v>
      </c>
      <c r="E25" s="9"/>
      <c r="F25" s="16">
        <f t="shared" si="10"/>
        <v>15</v>
      </c>
      <c r="G25" s="16">
        <v>3</v>
      </c>
      <c r="H25" s="16">
        <v>0</v>
      </c>
      <c r="I25" s="16">
        <v>0</v>
      </c>
      <c r="J25" s="16">
        <v>0</v>
      </c>
      <c r="K25" s="16">
        <v>9</v>
      </c>
      <c r="L25" s="16">
        <v>3</v>
      </c>
      <c r="M25" s="16">
        <v>0</v>
      </c>
      <c r="N25" s="16">
        <v>0</v>
      </c>
      <c r="O25" s="16">
        <v>0</v>
      </c>
      <c r="P25" s="16">
        <v>0</v>
      </c>
      <c r="Q25" s="16">
        <v>12</v>
      </c>
      <c r="R25" s="16">
        <v>3</v>
      </c>
    </row>
    <row r="26" spans="1:18" ht="12" customHeight="1">
      <c r="A26" s="101"/>
      <c r="B26" s="101"/>
      <c r="C26" s="6"/>
      <c r="D26" s="175"/>
      <c r="E26" s="7"/>
      <c r="F26" s="36">
        <f t="shared" si="10"/>
        <v>1</v>
      </c>
      <c r="G26" s="37">
        <f t="shared" ref="G26:R26" si="13">IF(G25=0,0,G25/$F25)</f>
        <v>0.2</v>
      </c>
      <c r="H26" s="37">
        <f t="shared" si="13"/>
        <v>0</v>
      </c>
      <c r="I26" s="37">
        <f t="shared" si="13"/>
        <v>0</v>
      </c>
      <c r="J26" s="37">
        <f t="shared" si="13"/>
        <v>0</v>
      </c>
      <c r="K26" s="37">
        <f t="shared" si="13"/>
        <v>0.6</v>
      </c>
      <c r="L26" s="37">
        <f t="shared" si="13"/>
        <v>0.2</v>
      </c>
      <c r="M26" s="37">
        <f t="shared" si="13"/>
        <v>0</v>
      </c>
      <c r="N26" s="37">
        <f t="shared" si="13"/>
        <v>0</v>
      </c>
      <c r="O26" s="37">
        <f t="shared" si="13"/>
        <v>0</v>
      </c>
      <c r="P26" s="37">
        <f t="shared" si="13"/>
        <v>0</v>
      </c>
      <c r="Q26" s="37">
        <f t="shared" si="13"/>
        <v>0.8</v>
      </c>
      <c r="R26" s="37">
        <f t="shared" si="13"/>
        <v>0.2</v>
      </c>
    </row>
    <row r="27" spans="1:18" ht="12" customHeight="1">
      <c r="A27" s="101"/>
      <c r="B27" s="101"/>
      <c r="C27" s="8"/>
      <c r="D27" s="174" t="s">
        <v>395</v>
      </c>
      <c r="E27" s="9"/>
      <c r="F27" s="16">
        <f t="shared" si="10"/>
        <v>1</v>
      </c>
      <c r="G27" s="16">
        <v>0</v>
      </c>
      <c r="H27" s="16">
        <v>0</v>
      </c>
      <c r="I27" s="16">
        <v>0</v>
      </c>
      <c r="J27" s="16">
        <v>0</v>
      </c>
      <c r="K27" s="16">
        <v>1</v>
      </c>
      <c r="L27" s="16">
        <v>0</v>
      </c>
      <c r="M27" s="16">
        <v>0</v>
      </c>
      <c r="N27" s="16">
        <v>0</v>
      </c>
      <c r="O27" s="16">
        <v>0</v>
      </c>
      <c r="P27" s="16">
        <v>0</v>
      </c>
      <c r="Q27" s="16">
        <v>1</v>
      </c>
      <c r="R27" s="16">
        <v>0</v>
      </c>
    </row>
    <row r="28" spans="1:18" ht="12" customHeight="1">
      <c r="A28" s="101"/>
      <c r="B28" s="101"/>
      <c r="C28" s="6"/>
      <c r="D28" s="175"/>
      <c r="E28" s="7"/>
      <c r="F28" s="36">
        <f t="shared" si="10"/>
        <v>1</v>
      </c>
      <c r="G28" s="37">
        <f t="shared" ref="G28:R28" si="14">IF(G27=0,0,G27/$F27)</f>
        <v>0</v>
      </c>
      <c r="H28" s="37">
        <f t="shared" si="14"/>
        <v>0</v>
      </c>
      <c r="I28" s="37">
        <f t="shared" si="14"/>
        <v>0</v>
      </c>
      <c r="J28" s="37">
        <f t="shared" si="14"/>
        <v>0</v>
      </c>
      <c r="K28" s="37">
        <f t="shared" si="14"/>
        <v>1</v>
      </c>
      <c r="L28" s="37">
        <f t="shared" si="14"/>
        <v>0</v>
      </c>
      <c r="M28" s="37">
        <f t="shared" si="14"/>
        <v>0</v>
      </c>
      <c r="N28" s="37">
        <f t="shared" si="14"/>
        <v>0</v>
      </c>
      <c r="O28" s="37">
        <f t="shared" si="14"/>
        <v>0</v>
      </c>
      <c r="P28" s="37">
        <f t="shared" si="14"/>
        <v>0</v>
      </c>
      <c r="Q28" s="37">
        <f t="shared" si="14"/>
        <v>1</v>
      </c>
      <c r="R28" s="37">
        <f t="shared" si="14"/>
        <v>0</v>
      </c>
    </row>
    <row r="29" spans="1:18" ht="12" customHeight="1">
      <c r="A29" s="101"/>
      <c r="B29" s="101"/>
      <c r="C29" s="8"/>
      <c r="D29" s="174" t="s">
        <v>396</v>
      </c>
      <c r="E29" s="9"/>
      <c r="F29" s="16">
        <f t="shared" si="10"/>
        <v>6</v>
      </c>
      <c r="G29" s="16">
        <v>0</v>
      </c>
      <c r="H29" s="16">
        <v>0</v>
      </c>
      <c r="I29" s="16">
        <v>1</v>
      </c>
      <c r="J29" s="16">
        <v>0</v>
      </c>
      <c r="K29" s="16">
        <v>5</v>
      </c>
      <c r="L29" s="16">
        <v>0</v>
      </c>
      <c r="M29" s="16">
        <v>0</v>
      </c>
      <c r="N29" s="16">
        <v>0</v>
      </c>
      <c r="O29" s="16">
        <v>0</v>
      </c>
      <c r="P29" s="16">
        <v>0</v>
      </c>
      <c r="Q29" s="16">
        <v>6</v>
      </c>
      <c r="R29" s="16">
        <v>0</v>
      </c>
    </row>
    <row r="30" spans="1:18" ht="12" customHeight="1">
      <c r="A30" s="101"/>
      <c r="B30" s="101"/>
      <c r="C30" s="6"/>
      <c r="D30" s="175"/>
      <c r="E30" s="7"/>
      <c r="F30" s="36">
        <f t="shared" si="10"/>
        <v>1</v>
      </c>
      <c r="G30" s="37">
        <f t="shared" ref="G30:R30" si="15">IF(G29=0,0,G29/$F29)</f>
        <v>0</v>
      </c>
      <c r="H30" s="37">
        <f t="shared" si="15"/>
        <v>0</v>
      </c>
      <c r="I30" s="37">
        <f t="shared" si="15"/>
        <v>0.16666666666666666</v>
      </c>
      <c r="J30" s="37">
        <f t="shared" si="15"/>
        <v>0</v>
      </c>
      <c r="K30" s="37">
        <f t="shared" si="15"/>
        <v>0.83333333333333337</v>
      </c>
      <c r="L30" s="37">
        <f t="shared" si="15"/>
        <v>0</v>
      </c>
      <c r="M30" s="37">
        <f t="shared" si="15"/>
        <v>0</v>
      </c>
      <c r="N30" s="37">
        <f t="shared" si="15"/>
        <v>0</v>
      </c>
      <c r="O30" s="37">
        <f t="shared" si="15"/>
        <v>0</v>
      </c>
      <c r="P30" s="37">
        <f t="shared" si="15"/>
        <v>0</v>
      </c>
      <c r="Q30" s="37">
        <f t="shared" si="15"/>
        <v>1</v>
      </c>
      <c r="R30" s="37">
        <f t="shared" si="15"/>
        <v>0</v>
      </c>
    </row>
    <row r="31" spans="1:18" ht="12" customHeight="1">
      <c r="A31" s="101"/>
      <c r="B31" s="101"/>
      <c r="C31" s="8"/>
      <c r="D31" s="174" t="s">
        <v>397</v>
      </c>
      <c r="E31" s="9"/>
      <c r="F31" s="16">
        <f t="shared" si="10"/>
        <v>1</v>
      </c>
      <c r="G31" s="16">
        <v>0</v>
      </c>
      <c r="H31" s="16">
        <v>0</v>
      </c>
      <c r="I31" s="16">
        <v>0</v>
      </c>
      <c r="J31" s="16">
        <v>0</v>
      </c>
      <c r="K31" s="16">
        <v>1</v>
      </c>
      <c r="L31" s="16">
        <v>0</v>
      </c>
      <c r="M31" s="16">
        <v>0</v>
      </c>
      <c r="N31" s="16">
        <v>0</v>
      </c>
      <c r="O31" s="16">
        <v>0</v>
      </c>
      <c r="P31" s="16">
        <v>0</v>
      </c>
      <c r="Q31" s="16">
        <v>1</v>
      </c>
      <c r="R31" s="16">
        <v>0</v>
      </c>
    </row>
    <row r="32" spans="1:18" ht="12" customHeight="1">
      <c r="A32" s="101"/>
      <c r="B32" s="101"/>
      <c r="C32" s="6"/>
      <c r="D32" s="175"/>
      <c r="E32" s="7"/>
      <c r="F32" s="36">
        <f t="shared" si="10"/>
        <v>1</v>
      </c>
      <c r="G32" s="37">
        <f t="shared" ref="G32:R32" si="16">IF(G31=0,0,G31/$F31)</f>
        <v>0</v>
      </c>
      <c r="H32" s="37">
        <f t="shared" si="16"/>
        <v>0</v>
      </c>
      <c r="I32" s="37">
        <f t="shared" si="16"/>
        <v>0</v>
      </c>
      <c r="J32" s="37">
        <f t="shared" si="16"/>
        <v>0</v>
      </c>
      <c r="K32" s="37">
        <f t="shared" si="16"/>
        <v>1</v>
      </c>
      <c r="L32" s="37">
        <f t="shared" si="16"/>
        <v>0</v>
      </c>
      <c r="M32" s="37">
        <f t="shared" si="16"/>
        <v>0</v>
      </c>
      <c r="N32" s="37">
        <f t="shared" si="16"/>
        <v>0</v>
      </c>
      <c r="O32" s="37">
        <f t="shared" si="16"/>
        <v>0</v>
      </c>
      <c r="P32" s="37">
        <f t="shared" si="16"/>
        <v>0</v>
      </c>
      <c r="Q32" s="37">
        <f t="shared" si="16"/>
        <v>1</v>
      </c>
      <c r="R32" s="37">
        <f t="shared" si="16"/>
        <v>0</v>
      </c>
    </row>
    <row r="33" spans="1:18" ht="12" customHeight="1">
      <c r="A33" s="101"/>
      <c r="B33" s="101"/>
      <c r="C33" s="8"/>
      <c r="D33" s="174" t="s">
        <v>398</v>
      </c>
      <c r="E33" s="9"/>
      <c r="F33" s="16">
        <f t="shared" si="10"/>
        <v>7</v>
      </c>
      <c r="G33" s="16">
        <v>0</v>
      </c>
      <c r="H33" s="16">
        <v>0</v>
      </c>
      <c r="I33" s="16">
        <v>0</v>
      </c>
      <c r="J33" s="16">
        <v>0</v>
      </c>
      <c r="K33" s="16">
        <v>6</v>
      </c>
      <c r="L33" s="16">
        <v>1</v>
      </c>
      <c r="M33" s="16">
        <v>0</v>
      </c>
      <c r="N33" s="16">
        <v>0</v>
      </c>
      <c r="O33" s="16">
        <v>0</v>
      </c>
      <c r="P33" s="16">
        <v>0</v>
      </c>
      <c r="Q33" s="16">
        <v>6</v>
      </c>
      <c r="R33" s="16">
        <v>1</v>
      </c>
    </row>
    <row r="34" spans="1:18" ht="12" customHeight="1">
      <c r="A34" s="101"/>
      <c r="B34" s="101"/>
      <c r="C34" s="6"/>
      <c r="D34" s="175"/>
      <c r="E34" s="7"/>
      <c r="F34" s="36">
        <f t="shared" si="10"/>
        <v>1</v>
      </c>
      <c r="G34" s="37">
        <f t="shared" ref="G34:R34" si="17">IF(G33=0,0,G33/$F33)</f>
        <v>0</v>
      </c>
      <c r="H34" s="37">
        <f t="shared" si="17"/>
        <v>0</v>
      </c>
      <c r="I34" s="37">
        <f t="shared" si="17"/>
        <v>0</v>
      </c>
      <c r="J34" s="37">
        <f t="shared" si="17"/>
        <v>0</v>
      </c>
      <c r="K34" s="37">
        <f t="shared" si="17"/>
        <v>0.8571428571428571</v>
      </c>
      <c r="L34" s="37">
        <f t="shared" si="17"/>
        <v>0.14285714285714285</v>
      </c>
      <c r="M34" s="37">
        <f t="shared" si="17"/>
        <v>0</v>
      </c>
      <c r="N34" s="37">
        <f t="shared" si="17"/>
        <v>0</v>
      </c>
      <c r="O34" s="37">
        <f t="shared" si="17"/>
        <v>0</v>
      </c>
      <c r="P34" s="37">
        <f t="shared" si="17"/>
        <v>0</v>
      </c>
      <c r="Q34" s="37">
        <f t="shared" si="17"/>
        <v>0.8571428571428571</v>
      </c>
      <c r="R34" s="37">
        <f t="shared" si="17"/>
        <v>0.14285714285714285</v>
      </c>
    </row>
    <row r="35" spans="1:18" ht="12" customHeight="1">
      <c r="A35" s="101"/>
      <c r="B35" s="101"/>
      <c r="C35" s="8"/>
      <c r="D35" s="174" t="s">
        <v>399</v>
      </c>
      <c r="E35" s="9"/>
      <c r="F35" s="16">
        <f t="shared" si="10"/>
        <v>10</v>
      </c>
      <c r="G35" s="16">
        <v>0</v>
      </c>
      <c r="H35" s="16">
        <v>0</v>
      </c>
      <c r="I35" s="16">
        <v>0</v>
      </c>
      <c r="J35" s="16">
        <v>1</v>
      </c>
      <c r="K35" s="16">
        <v>9</v>
      </c>
      <c r="L35" s="16">
        <v>0</v>
      </c>
      <c r="M35" s="16">
        <v>0</v>
      </c>
      <c r="N35" s="16">
        <v>0</v>
      </c>
      <c r="O35" s="16">
        <v>3</v>
      </c>
      <c r="P35" s="16">
        <v>0</v>
      </c>
      <c r="Q35" s="16">
        <v>7</v>
      </c>
      <c r="R35" s="16">
        <v>0</v>
      </c>
    </row>
    <row r="36" spans="1:18" ht="12" customHeight="1">
      <c r="A36" s="101"/>
      <c r="B36" s="101"/>
      <c r="C36" s="6"/>
      <c r="D36" s="175"/>
      <c r="E36" s="7"/>
      <c r="F36" s="36">
        <f t="shared" si="10"/>
        <v>1</v>
      </c>
      <c r="G36" s="37">
        <f t="shared" ref="G36:R36" si="18">IF(G35=0,0,G35/$F35)</f>
        <v>0</v>
      </c>
      <c r="H36" s="37">
        <f t="shared" si="18"/>
        <v>0</v>
      </c>
      <c r="I36" s="37">
        <f t="shared" si="18"/>
        <v>0</v>
      </c>
      <c r="J36" s="37">
        <f t="shared" si="18"/>
        <v>0.1</v>
      </c>
      <c r="K36" s="37">
        <f t="shared" si="18"/>
        <v>0.9</v>
      </c>
      <c r="L36" s="37">
        <f t="shared" si="18"/>
        <v>0</v>
      </c>
      <c r="M36" s="37">
        <f t="shared" si="18"/>
        <v>0</v>
      </c>
      <c r="N36" s="37">
        <f t="shared" si="18"/>
        <v>0</v>
      </c>
      <c r="O36" s="37">
        <f t="shared" si="18"/>
        <v>0.3</v>
      </c>
      <c r="P36" s="37">
        <f t="shared" si="18"/>
        <v>0</v>
      </c>
      <c r="Q36" s="37">
        <f t="shared" si="18"/>
        <v>0.7</v>
      </c>
      <c r="R36" s="37">
        <f t="shared" si="18"/>
        <v>0</v>
      </c>
    </row>
    <row r="37" spans="1:18" ht="12" customHeight="1">
      <c r="A37" s="101"/>
      <c r="B37" s="101"/>
      <c r="C37" s="8"/>
      <c r="D37" s="174" t="s">
        <v>378</v>
      </c>
      <c r="E37" s="9"/>
      <c r="F37" s="16">
        <f t="shared" si="10"/>
        <v>0</v>
      </c>
      <c r="G37" s="16">
        <v>0</v>
      </c>
      <c r="H37" s="16">
        <v>0</v>
      </c>
      <c r="I37" s="16">
        <v>0</v>
      </c>
      <c r="J37" s="16">
        <v>0</v>
      </c>
      <c r="K37" s="16">
        <v>0</v>
      </c>
      <c r="L37" s="16">
        <v>0</v>
      </c>
      <c r="M37" s="16">
        <v>0</v>
      </c>
      <c r="N37" s="16">
        <v>0</v>
      </c>
      <c r="O37" s="16">
        <v>0</v>
      </c>
      <c r="P37" s="16">
        <v>0</v>
      </c>
      <c r="Q37" s="16">
        <v>0</v>
      </c>
      <c r="R37" s="16">
        <v>0</v>
      </c>
    </row>
    <row r="38" spans="1:18" ht="12" customHeight="1">
      <c r="A38" s="101"/>
      <c r="B38" s="101"/>
      <c r="C38" s="6"/>
      <c r="D38" s="175"/>
      <c r="E38" s="7"/>
      <c r="F38" s="36">
        <f t="shared" si="10"/>
        <v>0</v>
      </c>
      <c r="G38" s="37">
        <f t="shared" ref="G38:R38" si="19">IF(G37=0,0,G37/$F37)</f>
        <v>0</v>
      </c>
      <c r="H38" s="37">
        <f t="shared" si="19"/>
        <v>0</v>
      </c>
      <c r="I38" s="37">
        <f t="shared" si="19"/>
        <v>0</v>
      </c>
      <c r="J38" s="37">
        <f t="shared" si="19"/>
        <v>0</v>
      </c>
      <c r="K38" s="37">
        <f t="shared" si="19"/>
        <v>0</v>
      </c>
      <c r="L38" s="37">
        <f t="shared" si="19"/>
        <v>0</v>
      </c>
      <c r="M38" s="37">
        <f t="shared" si="19"/>
        <v>0</v>
      </c>
      <c r="N38" s="37">
        <f t="shared" si="19"/>
        <v>0</v>
      </c>
      <c r="O38" s="37">
        <f t="shared" si="19"/>
        <v>0</v>
      </c>
      <c r="P38" s="37">
        <f t="shared" si="19"/>
        <v>0</v>
      </c>
      <c r="Q38" s="37">
        <f t="shared" si="19"/>
        <v>0</v>
      </c>
      <c r="R38" s="37">
        <f t="shared" si="19"/>
        <v>0</v>
      </c>
    </row>
    <row r="39" spans="1:18" ht="12" customHeight="1">
      <c r="A39" s="101"/>
      <c r="B39" s="101"/>
      <c r="C39" s="8"/>
      <c r="D39" s="174" t="s">
        <v>379</v>
      </c>
      <c r="E39" s="9"/>
      <c r="F39" s="16">
        <f t="shared" si="10"/>
        <v>8</v>
      </c>
      <c r="G39" s="16">
        <v>1</v>
      </c>
      <c r="H39" s="16">
        <v>1</v>
      </c>
      <c r="I39" s="16">
        <v>0</v>
      </c>
      <c r="J39" s="16">
        <v>0</v>
      </c>
      <c r="K39" s="16">
        <v>6</v>
      </c>
      <c r="L39" s="16">
        <v>0</v>
      </c>
      <c r="M39" s="16">
        <v>0</v>
      </c>
      <c r="N39" s="16">
        <v>1</v>
      </c>
      <c r="O39" s="16">
        <v>0</v>
      </c>
      <c r="P39" s="16">
        <v>1</v>
      </c>
      <c r="Q39" s="16">
        <v>6</v>
      </c>
      <c r="R39" s="16">
        <v>0</v>
      </c>
    </row>
    <row r="40" spans="1:18" ht="12" customHeight="1">
      <c r="A40" s="101"/>
      <c r="B40" s="101"/>
      <c r="C40" s="6"/>
      <c r="D40" s="175"/>
      <c r="E40" s="7"/>
      <c r="F40" s="36">
        <f t="shared" si="10"/>
        <v>1</v>
      </c>
      <c r="G40" s="37">
        <f t="shared" ref="G40:R40" si="20">IF(G39=0,0,G39/$F39)</f>
        <v>0.125</v>
      </c>
      <c r="H40" s="37">
        <f t="shared" si="20"/>
        <v>0.125</v>
      </c>
      <c r="I40" s="37">
        <f t="shared" si="20"/>
        <v>0</v>
      </c>
      <c r="J40" s="37">
        <f t="shared" si="20"/>
        <v>0</v>
      </c>
      <c r="K40" s="37">
        <f t="shared" si="20"/>
        <v>0.75</v>
      </c>
      <c r="L40" s="37">
        <f t="shared" si="20"/>
        <v>0</v>
      </c>
      <c r="M40" s="37">
        <f t="shared" si="20"/>
        <v>0</v>
      </c>
      <c r="N40" s="37">
        <f t="shared" si="20"/>
        <v>0.125</v>
      </c>
      <c r="O40" s="37">
        <f t="shared" si="20"/>
        <v>0</v>
      </c>
      <c r="P40" s="37">
        <f t="shared" si="20"/>
        <v>0.125</v>
      </c>
      <c r="Q40" s="37">
        <f t="shared" si="20"/>
        <v>0.75</v>
      </c>
      <c r="R40" s="37">
        <f t="shared" si="20"/>
        <v>0</v>
      </c>
    </row>
    <row r="41" spans="1:18" ht="12" customHeight="1">
      <c r="A41" s="101"/>
      <c r="B41" s="101"/>
      <c r="C41" s="8"/>
      <c r="D41" s="174" t="s">
        <v>380</v>
      </c>
      <c r="E41" s="9"/>
      <c r="F41" s="16">
        <f t="shared" si="10"/>
        <v>0</v>
      </c>
      <c r="G41" s="16">
        <v>0</v>
      </c>
      <c r="H41" s="16">
        <v>0</v>
      </c>
      <c r="I41" s="16">
        <v>0</v>
      </c>
      <c r="J41" s="16">
        <v>0</v>
      </c>
      <c r="K41" s="16">
        <v>0</v>
      </c>
      <c r="L41" s="16">
        <v>0</v>
      </c>
      <c r="M41" s="16">
        <v>0</v>
      </c>
      <c r="N41" s="16">
        <v>0</v>
      </c>
      <c r="O41" s="16">
        <v>0</v>
      </c>
      <c r="P41" s="16">
        <v>0</v>
      </c>
      <c r="Q41" s="16">
        <v>0</v>
      </c>
      <c r="R41" s="16">
        <v>0</v>
      </c>
    </row>
    <row r="42" spans="1:18" ht="12" customHeight="1">
      <c r="A42" s="101"/>
      <c r="B42" s="101"/>
      <c r="C42" s="6"/>
      <c r="D42" s="175"/>
      <c r="E42" s="7"/>
      <c r="F42" s="36">
        <f t="shared" si="10"/>
        <v>0</v>
      </c>
      <c r="G42" s="37">
        <f t="shared" ref="G42:R42" si="21">IF(G41=0,0,G41/$F41)</f>
        <v>0</v>
      </c>
      <c r="H42" s="37">
        <f t="shared" si="21"/>
        <v>0</v>
      </c>
      <c r="I42" s="37">
        <f t="shared" si="21"/>
        <v>0</v>
      </c>
      <c r="J42" s="37">
        <f t="shared" si="21"/>
        <v>0</v>
      </c>
      <c r="K42" s="37">
        <f t="shared" si="21"/>
        <v>0</v>
      </c>
      <c r="L42" s="37">
        <f t="shared" si="21"/>
        <v>0</v>
      </c>
      <c r="M42" s="37">
        <f t="shared" si="21"/>
        <v>0</v>
      </c>
      <c r="N42" s="37">
        <f t="shared" si="21"/>
        <v>0</v>
      </c>
      <c r="O42" s="37">
        <f t="shared" si="21"/>
        <v>0</v>
      </c>
      <c r="P42" s="37">
        <f t="shared" si="21"/>
        <v>0</v>
      </c>
      <c r="Q42" s="37">
        <f t="shared" si="21"/>
        <v>0</v>
      </c>
      <c r="R42" s="37">
        <f t="shared" si="21"/>
        <v>0</v>
      </c>
    </row>
    <row r="43" spans="1:18" ht="12" customHeight="1">
      <c r="A43" s="101"/>
      <c r="B43" s="101"/>
      <c r="C43" s="8"/>
      <c r="D43" s="176" t="s">
        <v>89</v>
      </c>
      <c r="E43" s="9"/>
      <c r="F43" s="16">
        <f t="shared" si="10"/>
        <v>3</v>
      </c>
      <c r="G43" s="16">
        <v>0</v>
      </c>
      <c r="H43" s="16">
        <v>0</v>
      </c>
      <c r="I43" s="16">
        <v>1</v>
      </c>
      <c r="J43" s="16">
        <v>0</v>
      </c>
      <c r="K43" s="16">
        <v>2</v>
      </c>
      <c r="L43" s="16">
        <v>0</v>
      </c>
      <c r="M43" s="16">
        <v>0</v>
      </c>
      <c r="N43" s="16">
        <v>0</v>
      </c>
      <c r="O43" s="16">
        <v>0</v>
      </c>
      <c r="P43" s="16">
        <v>0</v>
      </c>
      <c r="Q43" s="16">
        <v>3</v>
      </c>
      <c r="R43" s="16">
        <v>0</v>
      </c>
    </row>
    <row r="44" spans="1:18" ht="12" customHeight="1">
      <c r="A44" s="101"/>
      <c r="B44" s="101"/>
      <c r="C44" s="6"/>
      <c r="D44" s="175"/>
      <c r="E44" s="7"/>
      <c r="F44" s="36">
        <f t="shared" si="10"/>
        <v>1</v>
      </c>
      <c r="G44" s="37">
        <f t="shared" ref="G44:R44" si="22">IF(G43=0,0,G43/$F43)</f>
        <v>0</v>
      </c>
      <c r="H44" s="37">
        <f t="shared" si="22"/>
        <v>0</v>
      </c>
      <c r="I44" s="37">
        <f t="shared" si="22"/>
        <v>0.33333333333333331</v>
      </c>
      <c r="J44" s="37">
        <f t="shared" si="22"/>
        <v>0</v>
      </c>
      <c r="K44" s="37">
        <f t="shared" si="22"/>
        <v>0.66666666666666663</v>
      </c>
      <c r="L44" s="37">
        <f t="shared" si="22"/>
        <v>0</v>
      </c>
      <c r="M44" s="37">
        <f t="shared" si="22"/>
        <v>0</v>
      </c>
      <c r="N44" s="37">
        <f t="shared" si="22"/>
        <v>0</v>
      </c>
      <c r="O44" s="37">
        <f t="shared" si="22"/>
        <v>0</v>
      </c>
      <c r="P44" s="37">
        <f t="shared" si="22"/>
        <v>0</v>
      </c>
      <c r="Q44" s="37">
        <f t="shared" si="22"/>
        <v>1</v>
      </c>
      <c r="R44" s="37">
        <f t="shared" si="22"/>
        <v>0</v>
      </c>
    </row>
    <row r="45" spans="1:18" ht="12" customHeight="1">
      <c r="A45" s="101"/>
      <c r="B45" s="101"/>
      <c r="C45" s="8"/>
      <c r="D45" s="174" t="s">
        <v>381</v>
      </c>
      <c r="E45" s="9"/>
      <c r="F45" s="16">
        <f t="shared" si="10"/>
        <v>8</v>
      </c>
      <c r="G45" s="16">
        <v>0</v>
      </c>
      <c r="H45" s="16">
        <v>0</v>
      </c>
      <c r="I45" s="16">
        <v>3</v>
      </c>
      <c r="J45" s="16">
        <v>0</v>
      </c>
      <c r="K45" s="16">
        <v>5</v>
      </c>
      <c r="L45" s="16">
        <v>0</v>
      </c>
      <c r="M45" s="16">
        <v>0</v>
      </c>
      <c r="N45" s="16">
        <v>0</v>
      </c>
      <c r="O45" s="16">
        <v>0</v>
      </c>
      <c r="P45" s="16">
        <v>0</v>
      </c>
      <c r="Q45" s="16">
        <v>8</v>
      </c>
      <c r="R45" s="16">
        <v>0</v>
      </c>
    </row>
    <row r="46" spans="1:18" ht="12" customHeight="1">
      <c r="A46" s="101"/>
      <c r="B46" s="101"/>
      <c r="C46" s="6"/>
      <c r="D46" s="175"/>
      <c r="E46" s="7"/>
      <c r="F46" s="36">
        <f t="shared" si="10"/>
        <v>1</v>
      </c>
      <c r="G46" s="37">
        <f t="shared" ref="G46:R46" si="23">IF(G45=0,0,G45/$F45)</f>
        <v>0</v>
      </c>
      <c r="H46" s="37">
        <f t="shared" si="23"/>
        <v>0</v>
      </c>
      <c r="I46" s="37">
        <f t="shared" si="23"/>
        <v>0.375</v>
      </c>
      <c r="J46" s="37">
        <f t="shared" si="23"/>
        <v>0</v>
      </c>
      <c r="K46" s="37">
        <f t="shared" si="23"/>
        <v>0.625</v>
      </c>
      <c r="L46" s="37">
        <f t="shared" si="23"/>
        <v>0</v>
      </c>
      <c r="M46" s="37">
        <f t="shared" si="23"/>
        <v>0</v>
      </c>
      <c r="N46" s="37">
        <f t="shared" si="23"/>
        <v>0</v>
      </c>
      <c r="O46" s="37">
        <f t="shared" si="23"/>
        <v>0</v>
      </c>
      <c r="P46" s="37">
        <f t="shared" si="23"/>
        <v>0</v>
      </c>
      <c r="Q46" s="37">
        <f t="shared" si="23"/>
        <v>1</v>
      </c>
      <c r="R46" s="37">
        <f t="shared" si="23"/>
        <v>0</v>
      </c>
    </row>
    <row r="47" spans="1:18" ht="11.25" customHeight="1">
      <c r="A47" s="101"/>
      <c r="B47" s="101"/>
      <c r="C47" s="8"/>
      <c r="D47" s="176" t="s">
        <v>382</v>
      </c>
      <c r="E47" s="9"/>
      <c r="F47" s="16">
        <f t="shared" si="10"/>
        <v>2</v>
      </c>
      <c r="G47" s="16">
        <v>0</v>
      </c>
      <c r="H47" s="16">
        <v>0</v>
      </c>
      <c r="I47" s="16">
        <v>0</v>
      </c>
      <c r="J47" s="16">
        <v>0</v>
      </c>
      <c r="K47" s="16">
        <v>1</v>
      </c>
      <c r="L47" s="16">
        <v>1</v>
      </c>
      <c r="M47" s="16">
        <v>0</v>
      </c>
      <c r="N47" s="16">
        <v>0</v>
      </c>
      <c r="O47" s="16">
        <v>0</v>
      </c>
      <c r="P47" s="16">
        <v>0</v>
      </c>
      <c r="Q47" s="16">
        <v>1</v>
      </c>
      <c r="R47" s="16">
        <v>1</v>
      </c>
    </row>
    <row r="48" spans="1:18" ht="12" customHeight="1">
      <c r="A48" s="101"/>
      <c r="B48" s="101"/>
      <c r="C48" s="6"/>
      <c r="D48" s="175"/>
      <c r="E48" s="7"/>
      <c r="F48" s="36">
        <f t="shared" si="10"/>
        <v>1</v>
      </c>
      <c r="G48" s="37">
        <f t="shared" ref="G48:R48" si="24">IF(G47=0,0,G47/$F47)</f>
        <v>0</v>
      </c>
      <c r="H48" s="37">
        <f t="shared" si="24"/>
        <v>0</v>
      </c>
      <c r="I48" s="37">
        <f t="shared" si="24"/>
        <v>0</v>
      </c>
      <c r="J48" s="37">
        <f t="shared" si="24"/>
        <v>0</v>
      </c>
      <c r="K48" s="37">
        <f t="shared" si="24"/>
        <v>0.5</v>
      </c>
      <c r="L48" s="37">
        <f t="shared" si="24"/>
        <v>0.5</v>
      </c>
      <c r="M48" s="37">
        <f t="shared" si="24"/>
        <v>0</v>
      </c>
      <c r="N48" s="37">
        <f t="shared" si="24"/>
        <v>0</v>
      </c>
      <c r="O48" s="37">
        <f t="shared" si="24"/>
        <v>0</v>
      </c>
      <c r="P48" s="37">
        <f t="shared" si="24"/>
        <v>0</v>
      </c>
      <c r="Q48" s="37">
        <f t="shared" si="24"/>
        <v>0.5</v>
      </c>
      <c r="R48" s="37">
        <f t="shared" si="24"/>
        <v>0.5</v>
      </c>
    </row>
    <row r="49" spans="1:18" ht="12" customHeight="1">
      <c r="A49" s="101"/>
      <c r="B49" s="101"/>
      <c r="C49" s="8"/>
      <c r="D49" s="174" t="s">
        <v>383</v>
      </c>
      <c r="E49" s="9"/>
      <c r="F49" s="16">
        <f t="shared" si="10"/>
        <v>3</v>
      </c>
      <c r="G49" s="16">
        <v>0</v>
      </c>
      <c r="H49" s="16">
        <v>0</v>
      </c>
      <c r="I49" s="16">
        <v>0</v>
      </c>
      <c r="J49" s="16">
        <v>0</v>
      </c>
      <c r="K49" s="16">
        <v>3</v>
      </c>
      <c r="L49" s="16">
        <v>0</v>
      </c>
      <c r="M49" s="16">
        <v>0</v>
      </c>
      <c r="N49" s="16">
        <v>0</v>
      </c>
      <c r="O49" s="16">
        <v>0</v>
      </c>
      <c r="P49" s="16">
        <v>0</v>
      </c>
      <c r="Q49" s="16">
        <v>3</v>
      </c>
      <c r="R49" s="16">
        <v>0</v>
      </c>
    </row>
    <row r="50" spans="1:18" ht="12" customHeight="1">
      <c r="A50" s="101"/>
      <c r="B50" s="101"/>
      <c r="C50" s="6"/>
      <c r="D50" s="175"/>
      <c r="E50" s="7"/>
      <c r="F50" s="36">
        <f t="shared" si="10"/>
        <v>1</v>
      </c>
      <c r="G50" s="37">
        <f t="shared" ref="G50:R50" si="25">IF(G49=0,0,G49/$F49)</f>
        <v>0</v>
      </c>
      <c r="H50" s="37">
        <f t="shared" si="25"/>
        <v>0</v>
      </c>
      <c r="I50" s="37">
        <f t="shared" si="25"/>
        <v>0</v>
      </c>
      <c r="J50" s="37">
        <f t="shared" si="25"/>
        <v>0</v>
      </c>
      <c r="K50" s="37">
        <f t="shared" si="25"/>
        <v>1</v>
      </c>
      <c r="L50" s="37">
        <f t="shared" si="25"/>
        <v>0</v>
      </c>
      <c r="M50" s="37">
        <f t="shared" si="25"/>
        <v>0</v>
      </c>
      <c r="N50" s="37">
        <f t="shared" si="25"/>
        <v>0</v>
      </c>
      <c r="O50" s="37">
        <f t="shared" si="25"/>
        <v>0</v>
      </c>
      <c r="P50" s="37">
        <f t="shared" si="25"/>
        <v>0</v>
      </c>
      <c r="Q50" s="37">
        <f t="shared" si="25"/>
        <v>1</v>
      </c>
      <c r="R50" s="37">
        <f t="shared" si="25"/>
        <v>0</v>
      </c>
    </row>
    <row r="51" spans="1:18" ht="12" customHeight="1">
      <c r="A51" s="101"/>
      <c r="B51" s="101"/>
      <c r="C51" s="8"/>
      <c r="D51" s="174" t="s">
        <v>384</v>
      </c>
      <c r="E51" s="9"/>
      <c r="F51" s="16">
        <f t="shared" si="10"/>
        <v>13</v>
      </c>
      <c r="G51" s="16">
        <v>1</v>
      </c>
      <c r="H51" s="16">
        <v>0</v>
      </c>
      <c r="I51" s="16">
        <v>0</v>
      </c>
      <c r="J51" s="16">
        <v>0</v>
      </c>
      <c r="K51" s="16">
        <v>8</v>
      </c>
      <c r="L51" s="16">
        <v>4</v>
      </c>
      <c r="M51" s="16">
        <v>0</v>
      </c>
      <c r="N51" s="16">
        <v>0</v>
      </c>
      <c r="O51" s="16">
        <v>0</v>
      </c>
      <c r="P51" s="16">
        <v>0</v>
      </c>
      <c r="Q51" s="16">
        <v>9</v>
      </c>
      <c r="R51" s="16">
        <v>4</v>
      </c>
    </row>
    <row r="52" spans="1:18" ht="12" customHeight="1">
      <c r="A52" s="101"/>
      <c r="B52" s="101"/>
      <c r="C52" s="6"/>
      <c r="D52" s="175"/>
      <c r="E52" s="7"/>
      <c r="F52" s="36">
        <f t="shared" si="10"/>
        <v>1</v>
      </c>
      <c r="G52" s="37">
        <f t="shared" ref="G52:R52" si="26">IF(G51=0,0,G51/$F51)</f>
        <v>7.6923076923076927E-2</v>
      </c>
      <c r="H52" s="37">
        <f t="shared" si="26"/>
        <v>0</v>
      </c>
      <c r="I52" s="37">
        <f t="shared" si="26"/>
        <v>0</v>
      </c>
      <c r="J52" s="37">
        <f t="shared" si="26"/>
        <v>0</v>
      </c>
      <c r="K52" s="37">
        <f t="shared" si="26"/>
        <v>0.61538461538461542</v>
      </c>
      <c r="L52" s="37">
        <f t="shared" si="26"/>
        <v>0.30769230769230771</v>
      </c>
      <c r="M52" s="37">
        <f t="shared" si="26"/>
        <v>0</v>
      </c>
      <c r="N52" s="37">
        <f t="shared" si="26"/>
        <v>0</v>
      </c>
      <c r="O52" s="37">
        <f t="shared" si="26"/>
        <v>0</v>
      </c>
      <c r="P52" s="37">
        <f t="shared" si="26"/>
        <v>0</v>
      </c>
      <c r="Q52" s="37">
        <f t="shared" si="26"/>
        <v>0.69230769230769229</v>
      </c>
      <c r="R52" s="37">
        <f t="shared" si="26"/>
        <v>0.30769230769230771</v>
      </c>
    </row>
    <row r="53" spans="1:18" ht="12" customHeight="1">
      <c r="A53" s="101"/>
      <c r="B53" s="101"/>
      <c r="C53" s="8"/>
      <c r="D53" s="174" t="s">
        <v>385</v>
      </c>
      <c r="E53" s="9"/>
      <c r="F53" s="16">
        <f t="shared" si="10"/>
        <v>3</v>
      </c>
      <c r="G53" s="16">
        <v>0</v>
      </c>
      <c r="H53" s="16">
        <v>0</v>
      </c>
      <c r="I53" s="16">
        <v>1</v>
      </c>
      <c r="J53" s="16">
        <v>0</v>
      </c>
      <c r="K53" s="16">
        <v>2</v>
      </c>
      <c r="L53" s="16">
        <v>0</v>
      </c>
      <c r="M53" s="16">
        <v>0</v>
      </c>
      <c r="N53" s="16">
        <v>0</v>
      </c>
      <c r="O53" s="16">
        <v>0</v>
      </c>
      <c r="P53" s="16">
        <v>0</v>
      </c>
      <c r="Q53" s="16">
        <v>3</v>
      </c>
      <c r="R53" s="16">
        <v>0</v>
      </c>
    </row>
    <row r="54" spans="1:18" ht="12" customHeight="1">
      <c r="A54" s="101"/>
      <c r="B54" s="101"/>
      <c r="C54" s="6"/>
      <c r="D54" s="175"/>
      <c r="E54" s="7"/>
      <c r="F54" s="36">
        <f t="shared" si="10"/>
        <v>1</v>
      </c>
      <c r="G54" s="37">
        <f t="shared" ref="G54:R54" si="27">IF(G53=0,0,G53/$F53)</f>
        <v>0</v>
      </c>
      <c r="H54" s="37">
        <f t="shared" si="27"/>
        <v>0</v>
      </c>
      <c r="I54" s="37">
        <f t="shared" si="27"/>
        <v>0.33333333333333331</v>
      </c>
      <c r="J54" s="37">
        <f t="shared" si="27"/>
        <v>0</v>
      </c>
      <c r="K54" s="37">
        <f t="shared" si="27"/>
        <v>0.66666666666666663</v>
      </c>
      <c r="L54" s="37">
        <f t="shared" si="27"/>
        <v>0</v>
      </c>
      <c r="M54" s="37">
        <f t="shared" si="27"/>
        <v>0</v>
      </c>
      <c r="N54" s="37">
        <f t="shared" si="27"/>
        <v>0</v>
      </c>
      <c r="O54" s="37">
        <f t="shared" si="27"/>
        <v>0</v>
      </c>
      <c r="P54" s="37">
        <f t="shared" si="27"/>
        <v>0</v>
      </c>
      <c r="Q54" s="37">
        <f t="shared" si="27"/>
        <v>1</v>
      </c>
      <c r="R54" s="37">
        <f t="shared" si="27"/>
        <v>0</v>
      </c>
    </row>
    <row r="55" spans="1:18" ht="12" customHeight="1">
      <c r="A55" s="101"/>
      <c r="B55" s="101"/>
      <c r="C55" s="8"/>
      <c r="D55" s="174" t="s">
        <v>386</v>
      </c>
      <c r="E55" s="9"/>
      <c r="F55" s="16">
        <f t="shared" si="10"/>
        <v>28</v>
      </c>
      <c r="G55" s="16">
        <v>4</v>
      </c>
      <c r="H55" s="16">
        <v>1</v>
      </c>
      <c r="I55" s="16">
        <v>2</v>
      </c>
      <c r="J55" s="16">
        <v>1</v>
      </c>
      <c r="K55" s="16">
        <v>17</v>
      </c>
      <c r="L55" s="16">
        <v>3</v>
      </c>
      <c r="M55" s="16">
        <v>0</v>
      </c>
      <c r="N55" s="16">
        <v>0</v>
      </c>
      <c r="O55" s="16">
        <v>0</v>
      </c>
      <c r="P55" s="16">
        <v>0</v>
      </c>
      <c r="Q55" s="16">
        <v>25</v>
      </c>
      <c r="R55" s="16">
        <v>3</v>
      </c>
    </row>
    <row r="56" spans="1:18" ht="12" customHeight="1">
      <c r="A56" s="101"/>
      <c r="B56" s="101"/>
      <c r="C56" s="6"/>
      <c r="D56" s="175"/>
      <c r="E56" s="7"/>
      <c r="F56" s="36">
        <f t="shared" si="10"/>
        <v>1</v>
      </c>
      <c r="G56" s="37">
        <f t="shared" ref="G56:R56" si="28">IF(G55=0,0,G55/$F55)</f>
        <v>0.14285714285714285</v>
      </c>
      <c r="H56" s="37">
        <f t="shared" si="28"/>
        <v>3.5714285714285712E-2</v>
      </c>
      <c r="I56" s="37">
        <f t="shared" si="28"/>
        <v>7.1428571428571425E-2</v>
      </c>
      <c r="J56" s="37">
        <f t="shared" si="28"/>
        <v>3.5714285714285712E-2</v>
      </c>
      <c r="K56" s="37">
        <f t="shared" si="28"/>
        <v>0.6071428571428571</v>
      </c>
      <c r="L56" s="37">
        <f t="shared" si="28"/>
        <v>0.10714285714285714</v>
      </c>
      <c r="M56" s="37">
        <f t="shared" si="28"/>
        <v>0</v>
      </c>
      <c r="N56" s="37">
        <f t="shared" si="28"/>
        <v>0</v>
      </c>
      <c r="O56" s="37">
        <f t="shared" si="28"/>
        <v>0</v>
      </c>
      <c r="P56" s="37">
        <f t="shared" si="28"/>
        <v>0</v>
      </c>
      <c r="Q56" s="37">
        <f t="shared" si="28"/>
        <v>0.8928571428571429</v>
      </c>
      <c r="R56" s="37">
        <f t="shared" si="28"/>
        <v>0.10714285714285714</v>
      </c>
    </row>
    <row r="57" spans="1:18" ht="12" customHeight="1">
      <c r="A57" s="101"/>
      <c r="B57" s="101"/>
      <c r="C57" s="8"/>
      <c r="D57" s="174" t="s">
        <v>387</v>
      </c>
      <c r="E57" s="9"/>
      <c r="F57" s="16">
        <f t="shared" si="10"/>
        <v>10</v>
      </c>
      <c r="G57" s="16">
        <v>2</v>
      </c>
      <c r="H57" s="16">
        <v>0</v>
      </c>
      <c r="I57" s="16">
        <v>1</v>
      </c>
      <c r="J57" s="16">
        <v>1</v>
      </c>
      <c r="K57" s="16">
        <v>5</v>
      </c>
      <c r="L57" s="16">
        <v>1</v>
      </c>
      <c r="M57" s="16">
        <v>0</v>
      </c>
      <c r="N57" s="16">
        <v>0</v>
      </c>
      <c r="O57" s="16">
        <v>1</v>
      </c>
      <c r="P57" s="16">
        <v>0</v>
      </c>
      <c r="Q57" s="16">
        <v>8</v>
      </c>
      <c r="R57" s="16">
        <v>1</v>
      </c>
    </row>
    <row r="58" spans="1:18" ht="12" customHeight="1">
      <c r="A58" s="101"/>
      <c r="B58" s="101"/>
      <c r="C58" s="6"/>
      <c r="D58" s="175"/>
      <c r="E58" s="7"/>
      <c r="F58" s="36">
        <f t="shared" si="10"/>
        <v>1</v>
      </c>
      <c r="G58" s="37">
        <f t="shared" ref="G58:R58" si="29">IF(G57=0,0,G57/$F57)</f>
        <v>0.2</v>
      </c>
      <c r="H58" s="37">
        <f t="shared" si="29"/>
        <v>0</v>
      </c>
      <c r="I58" s="37">
        <f t="shared" si="29"/>
        <v>0.1</v>
      </c>
      <c r="J58" s="37">
        <f t="shared" si="29"/>
        <v>0.1</v>
      </c>
      <c r="K58" s="37">
        <f t="shared" si="29"/>
        <v>0.5</v>
      </c>
      <c r="L58" s="37">
        <f t="shared" si="29"/>
        <v>0.1</v>
      </c>
      <c r="M58" s="37">
        <f t="shared" si="29"/>
        <v>0</v>
      </c>
      <c r="N58" s="37">
        <f t="shared" si="29"/>
        <v>0</v>
      </c>
      <c r="O58" s="37">
        <f t="shared" si="29"/>
        <v>0.1</v>
      </c>
      <c r="P58" s="37">
        <f t="shared" si="29"/>
        <v>0</v>
      </c>
      <c r="Q58" s="37">
        <f t="shared" si="29"/>
        <v>0.8</v>
      </c>
      <c r="R58" s="37">
        <f t="shared" si="29"/>
        <v>0.1</v>
      </c>
    </row>
    <row r="59" spans="1:18" ht="12.75" customHeight="1">
      <c r="A59" s="101"/>
      <c r="B59" s="101"/>
      <c r="C59" s="8"/>
      <c r="D59" s="174" t="s">
        <v>388</v>
      </c>
      <c r="E59" s="9"/>
      <c r="F59" s="16">
        <f t="shared" si="10"/>
        <v>25</v>
      </c>
      <c r="G59" s="16">
        <v>2</v>
      </c>
      <c r="H59" s="16">
        <v>1</v>
      </c>
      <c r="I59" s="16">
        <v>4</v>
      </c>
      <c r="J59" s="16">
        <v>4</v>
      </c>
      <c r="K59" s="16">
        <v>12</v>
      </c>
      <c r="L59" s="16">
        <v>2</v>
      </c>
      <c r="M59" s="16">
        <v>1</v>
      </c>
      <c r="N59" s="16">
        <v>0</v>
      </c>
      <c r="O59" s="16">
        <v>0</v>
      </c>
      <c r="P59" s="16">
        <v>0</v>
      </c>
      <c r="Q59" s="16">
        <v>23</v>
      </c>
      <c r="R59" s="16">
        <v>1</v>
      </c>
    </row>
    <row r="60" spans="1:18" ht="12.75" customHeight="1">
      <c r="A60" s="101"/>
      <c r="B60" s="101"/>
      <c r="C60" s="6"/>
      <c r="D60" s="175"/>
      <c r="E60" s="7"/>
      <c r="F60" s="36">
        <f t="shared" si="10"/>
        <v>1</v>
      </c>
      <c r="G60" s="37">
        <f t="shared" ref="G60:R60" si="30">IF(G59=0,0,G59/$F59)</f>
        <v>0.08</v>
      </c>
      <c r="H60" s="37">
        <f t="shared" si="30"/>
        <v>0.04</v>
      </c>
      <c r="I60" s="37">
        <f t="shared" si="30"/>
        <v>0.16</v>
      </c>
      <c r="J60" s="37">
        <f t="shared" si="30"/>
        <v>0.16</v>
      </c>
      <c r="K60" s="37">
        <f t="shared" si="30"/>
        <v>0.48</v>
      </c>
      <c r="L60" s="37">
        <f t="shared" si="30"/>
        <v>0.08</v>
      </c>
      <c r="M60" s="37">
        <f t="shared" si="30"/>
        <v>0.04</v>
      </c>
      <c r="N60" s="37">
        <f t="shared" si="30"/>
        <v>0</v>
      </c>
      <c r="O60" s="37">
        <f t="shared" si="30"/>
        <v>0</v>
      </c>
      <c r="P60" s="37">
        <f t="shared" si="30"/>
        <v>0</v>
      </c>
      <c r="Q60" s="37">
        <f t="shared" si="30"/>
        <v>0.92</v>
      </c>
      <c r="R60" s="37">
        <f t="shared" si="30"/>
        <v>0.04</v>
      </c>
    </row>
    <row r="61" spans="1:18" ht="12" customHeight="1">
      <c r="A61" s="101"/>
      <c r="B61" s="101"/>
      <c r="C61" s="8"/>
      <c r="D61" s="174" t="s">
        <v>97</v>
      </c>
      <c r="E61" s="9"/>
      <c r="F61" s="16">
        <f t="shared" si="10"/>
        <v>13</v>
      </c>
      <c r="G61" s="16">
        <v>0</v>
      </c>
      <c r="H61" s="16">
        <v>0</v>
      </c>
      <c r="I61" s="16">
        <v>1</v>
      </c>
      <c r="J61" s="16">
        <v>3</v>
      </c>
      <c r="K61" s="16">
        <v>9</v>
      </c>
      <c r="L61" s="16">
        <v>0</v>
      </c>
      <c r="M61" s="16">
        <v>0</v>
      </c>
      <c r="N61" s="16">
        <v>0</v>
      </c>
      <c r="O61" s="16">
        <v>0</v>
      </c>
      <c r="P61" s="16">
        <v>0</v>
      </c>
      <c r="Q61" s="16">
        <v>13</v>
      </c>
      <c r="R61" s="16">
        <v>0</v>
      </c>
    </row>
    <row r="62" spans="1:18" ht="12" customHeight="1">
      <c r="A62" s="101"/>
      <c r="B62" s="101"/>
      <c r="C62" s="6"/>
      <c r="D62" s="175"/>
      <c r="E62" s="7"/>
      <c r="F62" s="36">
        <f t="shared" si="10"/>
        <v>1</v>
      </c>
      <c r="G62" s="37">
        <f t="shared" ref="G62:R62" si="31">IF(G61=0,0,G61/$F61)</f>
        <v>0</v>
      </c>
      <c r="H62" s="37">
        <f t="shared" si="31"/>
        <v>0</v>
      </c>
      <c r="I62" s="37">
        <f t="shared" si="31"/>
        <v>7.6923076923076927E-2</v>
      </c>
      <c r="J62" s="37">
        <f t="shared" si="31"/>
        <v>0.23076923076923078</v>
      </c>
      <c r="K62" s="37">
        <f t="shared" si="31"/>
        <v>0.69230769230769229</v>
      </c>
      <c r="L62" s="37">
        <f t="shared" si="31"/>
        <v>0</v>
      </c>
      <c r="M62" s="37">
        <f t="shared" si="31"/>
        <v>0</v>
      </c>
      <c r="N62" s="37">
        <f t="shared" si="31"/>
        <v>0</v>
      </c>
      <c r="O62" s="37">
        <f t="shared" si="31"/>
        <v>0</v>
      </c>
      <c r="P62" s="37">
        <f t="shared" si="31"/>
        <v>0</v>
      </c>
      <c r="Q62" s="37">
        <f t="shared" si="31"/>
        <v>1</v>
      </c>
      <c r="R62" s="37">
        <f t="shared" si="31"/>
        <v>0</v>
      </c>
    </row>
    <row r="63" spans="1:18" ht="12" customHeight="1">
      <c r="A63" s="101"/>
      <c r="B63" s="101"/>
      <c r="C63" s="8"/>
      <c r="D63" s="174" t="s">
        <v>389</v>
      </c>
      <c r="E63" s="9"/>
      <c r="F63" s="16">
        <f t="shared" si="10"/>
        <v>9</v>
      </c>
      <c r="G63" s="16">
        <v>1</v>
      </c>
      <c r="H63" s="16">
        <v>0</v>
      </c>
      <c r="I63" s="16">
        <v>1</v>
      </c>
      <c r="J63" s="16">
        <v>3</v>
      </c>
      <c r="K63" s="16">
        <v>4</v>
      </c>
      <c r="L63" s="16">
        <v>0</v>
      </c>
      <c r="M63" s="16">
        <v>0</v>
      </c>
      <c r="N63" s="16">
        <v>0</v>
      </c>
      <c r="O63" s="16">
        <v>0</v>
      </c>
      <c r="P63" s="16">
        <v>0</v>
      </c>
      <c r="Q63" s="16">
        <v>9</v>
      </c>
      <c r="R63" s="16">
        <v>0</v>
      </c>
    </row>
    <row r="64" spans="1:18" ht="12" customHeight="1">
      <c r="A64" s="101"/>
      <c r="B64" s="101"/>
      <c r="C64" s="6"/>
      <c r="D64" s="175"/>
      <c r="E64" s="7"/>
      <c r="F64" s="36">
        <f t="shared" si="10"/>
        <v>1</v>
      </c>
      <c r="G64" s="37">
        <f t="shared" ref="G64:R64" si="32">IF(G63=0,0,G63/$F63)</f>
        <v>0.1111111111111111</v>
      </c>
      <c r="H64" s="37">
        <f t="shared" si="32"/>
        <v>0</v>
      </c>
      <c r="I64" s="37">
        <f t="shared" si="32"/>
        <v>0.1111111111111111</v>
      </c>
      <c r="J64" s="37">
        <f t="shared" si="32"/>
        <v>0.33333333333333331</v>
      </c>
      <c r="K64" s="37">
        <f t="shared" si="32"/>
        <v>0.44444444444444442</v>
      </c>
      <c r="L64" s="37">
        <f t="shared" si="32"/>
        <v>0</v>
      </c>
      <c r="M64" s="37">
        <f t="shared" si="32"/>
        <v>0</v>
      </c>
      <c r="N64" s="37">
        <f t="shared" si="32"/>
        <v>0</v>
      </c>
      <c r="O64" s="37">
        <f t="shared" si="32"/>
        <v>0</v>
      </c>
      <c r="P64" s="37">
        <f t="shared" si="32"/>
        <v>0</v>
      </c>
      <c r="Q64" s="37">
        <f t="shared" si="32"/>
        <v>1</v>
      </c>
      <c r="R64" s="37">
        <f t="shared" si="32"/>
        <v>0</v>
      </c>
    </row>
    <row r="65" spans="1:18" ht="12" customHeight="1">
      <c r="A65" s="101"/>
      <c r="B65" s="101"/>
      <c r="C65" s="8"/>
      <c r="D65" s="174" t="s">
        <v>390</v>
      </c>
      <c r="E65" s="9"/>
      <c r="F65" s="16">
        <f t="shared" si="10"/>
        <v>12</v>
      </c>
      <c r="G65" s="16">
        <v>3</v>
      </c>
      <c r="H65" s="16">
        <v>0</v>
      </c>
      <c r="I65" s="16">
        <v>2</v>
      </c>
      <c r="J65" s="16">
        <v>1</v>
      </c>
      <c r="K65" s="16">
        <v>6</v>
      </c>
      <c r="L65" s="16">
        <v>0</v>
      </c>
      <c r="M65" s="16">
        <v>0</v>
      </c>
      <c r="N65" s="16">
        <v>0</v>
      </c>
      <c r="O65" s="16">
        <v>0</v>
      </c>
      <c r="P65" s="16">
        <v>0</v>
      </c>
      <c r="Q65" s="16">
        <v>11</v>
      </c>
      <c r="R65" s="16">
        <v>1</v>
      </c>
    </row>
    <row r="66" spans="1:18" ht="12" customHeight="1">
      <c r="A66" s="101"/>
      <c r="B66" s="101"/>
      <c r="C66" s="6"/>
      <c r="D66" s="175"/>
      <c r="E66" s="7"/>
      <c r="F66" s="36">
        <f t="shared" si="10"/>
        <v>0.99999999999999989</v>
      </c>
      <c r="G66" s="37">
        <f t="shared" ref="G66:R66" si="33">IF(G65=0,0,G65/$F65)</f>
        <v>0.25</v>
      </c>
      <c r="H66" s="37">
        <f t="shared" si="33"/>
        <v>0</v>
      </c>
      <c r="I66" s="37">
        <f t="shared" si="33"/>
        <v>0.16666666666666666</v>
      </c>
      <c r="J66" s="37">
        <f t="shared" si="33"/>
        <v>8.3333333333333329E-2</v>
      </c>
      <c r="K66" s="37">
        <f t="shared" si="33"/>
        <v>0.5</v>
      </c>
      <c r="L66" s="37">
        <f t="shared" si="33"/>
        <v>0</v>
      </c>
      <c r="M66" s="37">
        <f t="shared" si="33"/>
        <v>0</v>
      </c>
      <c r="N66" s="37">
        <f t="shared" si="33"/>
        <v>0</v>
      </c>
      <c r="O66" s="37">
        <f t="shared" si="33"/>
        <v>0</v>
      </c>
      <c r="P66" s="37">
        <f t="shared" si="33"/>
        <v>0</v>
      </c>
      <c r="Q66" s="37">
        <f t="shared" si="33"/>
        <v>0.91666666666666663</v>
      </c>
      <c r="R66" s="37">
        <f t="shared" si="33"/>
        <v>8.3333333333333329E-2</v>
      </c>
    </row>
    <row r="67" spans="1:18" ht="12" customHeight="1">
      <c r="A67" s="101"/>
      <c r="B67" s="101"/>
      <c r="C67" s="8"/>
      <c r="D67" s="174" t="s">
        <v>391</v>
      </c>
      <c r="E67" s="9"/>
      <c r="F67" s="16">
        <f t="shared" si="10"/>
        <v>3</v>
      </c>
      <c r="G67" s="16">
        <v>0</v>
      </c>
      <c r="H67" s="16">
        <v>1</v>
      </c>
      <c r="I67" s="16">
        <v>0</v>
      </c>
      <c r="J67" s="16">
        <v>0</v>
      </c>
      <c r="K67" s="16">
        <v>2</v>
      </c>
      <c r="L67" s="16">
        <v>0</v>
      </c>
      <c r="M67" s="16">
        <v>0</v>
      </c>
      <c r="N67" s="16">
        <v>0</v>
      </c>
      <c r="O67" s="16">
        <v>0</v>
      </c>
      <c r="P67" s="16">
        <v>0</v>
      </c>
      <c r="Q67" s="16">
        <v>3</v>
      </c>
      <c r="R67" s="16">
        <v>0</v>
      </c>
    </row>
    <row r="68" spans="1:18" ht="12" customHeight="1">
      <c r="A68" s="101"/>
      <c r="B68" s="102"/>
      <c r="C68" s="6"/>
      <c r="D68" s="175"/>
      <c r="E68" s="7"/>
      <c r="F68" s="36">
        <f t="shared" si="10"/>
        <v>1</v>
      </c>
      <c r="G68" s="37">
        <f t="shared" ref="G68:R68" si="34">IF(G67=0,0,G67/$F67)</f>
        <v>0</v>
      </c>
      <c r="H68" s="37">
        <f t="shared" si="34"/>
        <v>0.33333333333333331</v>
      </c>
      <c r="I68" s="37">
        <f t="shared" si="34"/>
        <v>0</v>
      </c>
      <c r="J68" s="37">
        <f t="shared" si="34"/>
        <v>0</v>
      </c>
      <c r="K68" s="37">
        <f t="shared" si="34"/>
        <v>0.66666666666666663</v>
      </c>
      <c r="L68" s="37">
        <f t="shared" si="34"/>
        <v>0</v>
      </c>
      <c r="M68" s="37">
        <f t="shared" si="34"/>
        <v>0</v>
      </c>
      <c r="N68" s="37">
        <f t="shared" si="34"/>
        <v>0</v>
      </c>
      <c r="O68" s="37">
        <f t="shared" si="34"/>
        <v>0</v>
      </c>
      <c r="P68" s="37">
        <f t="shared" si="34"/>
        <v>0</v>
      </c>
      <c r="Q68" s="37">
        <f t="shared" si="34"/>
        <v>1</v>
      </c>
      <c r="R68" s="37">
        <f t="shared" si="34"/>
        <v>0</v>
      </c>
    </row>
    <row r="69" spans="1:18" ht="12" customHeight="1">
      <c r="A69" s="101"/>
      <c r="B69" s="100" t="s">
        <v>63</v>
      </c>
      <c r="C69" s="8"/>
      <c r="D69" s="174" t="s">
        <v>56</v>
      </c>
      <c r="E69" s="9"/>
      <c r="F69" s="16">
        <f>SUM(G69:R69)/2</f>
        <v>705</v>
      </c>
      <c r="G69" s="16">
        <f t="shared" ref="G69:R69" si="35">SUM(G71,G73,G75,G77,G79,G81,G83,G85,G87,G89,G91,G93,G95,G97,G99)</f>
        <v>108</v>
      </c>
      <c r="H69" s="16">
        <f t="shared" si="35"/>
        <v>7</v>
      </c>
      <c r="I69" s="16">
        <f t="shared" si="35"/>
        <v>47</v>
      </c>
      <c r="J69" s="16">
        <f t="shared" si="35"/>
        <v>54</v>
      </c>
      <c r="K69" s="16">
        <f t="shared" si="35"/>
        <v>388</v>
      </c>
      <c r="L69" s="16">
        <f t="shared" si="35"/>
        <v>101</v>
      </c>
      <c r="M69" s="16">
        <f t="shared" si="35"/>
        <v>18</v>
      </c>
      <c r="N69" s="16">
        <f t="shared" si="35"/>
        <v>6</v>
      </c>
      <c r="O69" s="16">
        <f t="shared" si="35"/>
        <v>18</v>
      </c>
      <c r="P69" s="16">
        <f t="shared" si="35"/>
        <v>11</v>
      </c>
      <c r="Q69" s="16">
        <f t="shared" si="35"/>
        <v>548</v>
      </c>
      <c r="R69" s="16">
        <f t="shared" si="35"/>
        <v>104</v>
      </c>
    </row>
    <row r="70" spans="1:18" ht="12" customHeight="1">
      <c r="A70" s="101"/>
      <c r="B70" s="101"/>
      <c r="C70" s="6"/>
      <c r="D70" s="175"/>
      <c r="E70" s="7"/>
      <c r="F70" s="36">
        <f>SUM(G70:R70)/2</f>
        <v>1</v>
      </c>
      <c r="G70" s="37">
        <f t="shared" ref="G70:R70" si="36">IF(G69=0,0,G69/$F69)</f>
        <v>0.15319148936170213</v>
      </c>
      <c r="H70" s="37">
        <f t="shared" si="36"/>
        <v>9.9290780141843976E-3</v>
      </c>
      <c r="I70" s="37">
        <f t="shared" si="36"/>
        <v>6.6666666666666666E-2</v>
      </c>
      <c r="J70" s="37">
        <f t="shared" si="36"/>
        <v>7.6595744680851063E-2</v>
      </c>
      <c r="K70" s="37">
        <f t="shared" si="36"/>
        <v>0.55035460992907803</v>
      </c>
      <c r="L70" s="37">
        <f t="shared" si="36"/>
        <v>0.14326241134751774</v>
      </c>
      <c r="M70" s="37">
        <f t="shared" si="36"/>
        <v>2.553191489361702E-2</v>
      </c>
      <c r="N70" s="37">
        <f t="shared" si="36"/>
        <v>8.5106382978723406E-3</v>
      </c>
      <c r="O70" s="37">
        <f t="shared" si="36"/>
        <v>2.553191489361702E-2</v>
      </c>
      <c r="P70" s="37">
        <f t="shared" si="36"/>
        <v>1.5602836879432624E-2</v>
      </c>
      <c r="Q70" s="37">
        <f t="shared" si="36"/>
        <v>0.7773049645390071</v>
      </c>
      <c r="R70" s="37">
        <f t="shared" si="36"/>
        <v>0.14751773049645389</v>
      </c>
    </row>
    <row r="71" spans="1:18" ht="12" customHeight="1">
      <c r="A71" s="101"/>
      <c r="B71" s="101"/>
      <c r="C71" s="8"/>
      <c r="D71" s="174" t="s">
        <v>109</v>
      </c>
      <c r="E71" s="9"/>
      <c r="F71" s="16">
        <f t="shared" ref="F71:F100" si="37">SUM(G71:R71)/2</f>
        <v>4</v>
      </c>
      <c r="G71" s="16">
        <v>0</v>
      </c>
      <c r="H71" s="16">
        <v>0</v>
      </c>
      <c r="I71" s="16">
        <v>0</v>
      </c>
      <c r="J71" s="16">
        <v>0</v>
      </c>
      <c r="K71" s="16">
        <v>3</v>
      </c>
      <c r="L71" s="16">
        <v>1</v>
      </c>
      <c r="M71" s="16">
        <v>0</v>
      </c>
      <c r="N71" s="16">
        <v>0</v>
      </c>
      <c r="O71" s="16">
        <v>0</v>
      </c>
      <c r="P71" s="16">
        <v>0</v>
      </c>
      <c r="Q71" s="16">
        <v>3</v>
      </c>
      <c r="R71" s="16">
        <v>1</v>
      </c>
    </row>
    <row r="72" spans="1:18" ht="12" customHeight="1">
      <c r="A72" s="101"/>
      <c r="B72" s="101"/>
      <c r="C72" s="6"/>
      <c r="D72" s="175"/>
      <c r="E72" s="7"/>
      <c r="F72" s="36">
        <f t="shared" si="37"/>
        <v>1</v>
      </c>
      <c r="G72" s="37">
        <f t="shared" ref="G72:R72" si="38">IF(G71=0,0,G71/$F71)</f>
        <v>0</v>
      </c>
      <c r="H72" s="37">
        <f t="shared" si="38"/>
        <v>0</v>
      </c>
      <c r="I72" s="37">
        <f t="shared" si="38"/>
        <v>0</v>
      </c>
      <c r="J72" s="37">
        <f t="shared" si="38"/>
        <v>0</v>
      </c>
      <c r="K72" s="37">
        <f t="shared" si="38"/>
        <v>0.75</v>
      </c>
      <c r="L72" s="37">
        <f t="shared" si="38"/>
        <v>0.25</v>
      </c>
      <c r="M72" s="37">
        <f t="shared" si="38"/>
        <v>0</v>
      </c>
      <c r="N72" s="37">
        <f t="shared" si="38"/>
        <v>0</v>
      </c>
      <c r="O72" s="37">
        <f t="shared" si="38"/>
        <v>0</v>
      </c>
      <c r="P72" s="37">
        <f t="shared" si="38"/>
        <v>0</v>
      </c>
      <c r="Q72" s="37">
        <f t="shared" si="38"/>
        <v>0.75</v>
      </c>
      <c r="R72" s="37">
        <f t="shared" si="38"/>
        <v>0.25</v>
      </c>
    </row>
    <row r="73" spans="1:18" ht="12" customHeight="1">
      <c r="A73" s="101"/>
      <c r="B73" s="101"/>
      <c r="C73" s="8"/>
      <c r="D73" s="174" t="s">
        <v>58</v>
      </c>
      <c r="E73" s="9"/>
      <c r="F73" s="16">
        <f t="shared" si="37"/>
        <v>83</v>
      </c>
      <c r="G73" s="16">
        <v>10</v>
      </c>
      <c r="H73" s="16">
        <v>0</v>
      </c>
      <c r="I73" s="16">
        <v>3</v>
      </c>
      <c r="J73" s="16">
        <v>3</v>
      </c>
      <c r="K73" s="16">
        <v>54</v>
      </c>
      <c r="L73" s="16">
        <v>13</v>
      </c>
      <c r="M73" s="16">
        <v>0</v>
      </c>
      <c r="N73" s="16">
        <v>0</v>
      </c>
      <c r="O73" s="16">
        <v>0</v>
      </c>
      <c r="P73" s="16">
        <v>0</v>
      </c>
      <c r="Q73" s="16">
        <v>70</v>
      </c>
      <c r="R73" s="16">
        <v>13</v>
      </c>
    </row>
    <row r="74" spans="1:18" ht="12" customHeight="1">
      <c r="A74" s="101"/>
      <c r="B74" s="101"/>
      <c r="C74" s="6"/>
      <c r="D74" s="175"/>
      <c r="E74" s="7"/>
      <c r="F74" s="36">
        <f t="shared" si="37"/>
        <v>1</v>
      </c>
      <c r="G74" s="37">
        <f t="shared" ref="G74:R74" si="39">IF(G73=0,0,G73/$F73)</f>
        <v>0.12048192771084337</v>
      </c>
      <c r="H74" s="37">
        <f t="shared" si="39"/>
        <v>0</v>
      </c>
      <c r="I74" s="37">
        <f t="shared" si="39"/>
        <v>3.614457831325301E-2</v>
      </c>
      <c r="J74" s="37">
        <f t="shared" si="39"/>
        <v>3.614457831325301E-2</v>
      </c>
      <c r="K74" s="37">
        <f t="shared" si="39"/>
        <v>0.6506024096385542</v>
      </c>
      <c r="L74" s="37">
        <f t="shared" si="39"/>
        <v>0.15662650602409639</v>
      </c>
      <c r="M74" s="37">
        <f t="shared" si="39"/>
        <v>0</v>
      </c>
      <c r="N74" s="37">
        <f t="shared" si="39"/>
        <v>0</v>
      </c>
      <c r="O74" s="37">
        <f t="shared" si="39"/>
        <v>0</v>
      </c>
      <c r="P74" s="37">
        <f t="shared" si="39"/>
        <v>0</v>
      </c>
      <c r="Q74" s="37">
        <f t="shared" si="39"/>
        <v>0.84337349397590367</v>
      </c>
      <c r="R74" s="37">
        <f t="shared" si="39"/>
        <v>0.15662650602409639</v>
      </c>
    </row>
    <row r="75" spans="1:18" ht="12" customHeight="1">
      <c r="A75" s="101"/>
      <c r="B75" s="101"/>
      <c r="C75" s="8"/>
      <c r="D75" s="174" t="s">
        <v>99</v>
      </c>
      <c r="E75" s="9"/>
      <c r="F75" s="16">
        <f t="shared" si="37"/>
        <v>19</v>
      </c>
      <c r="G75" s="16">
        <v>0</v>
      </c>
      <c r="H75" s="16">
        <v>0</v>
      </c>
      <c r="I75" s="16">
        <v>0</v>
      </c>
      <c r="J75" s="16">
        <v>8</v>
      </c>
      <c r="K75" s="16">
        <v>10</v>
      </c>
      <c r="L75" s="16">
        <v>1</v>
      </c>
      <c r="M75" s="16">
        <v>0</v>
      </c>
      <c r="N75" s="16">
        <v>0</v>
      </c>
      <c r="O75" s="16">
        <v>0</v>
      </c>
      <c r="P75" s="16">
        <v>0</v>
      </c>
      <c r="Q75" s="16">
        <v>18</v>
      </c>
      <c r="R75" s="16">
        <v>1</v>
      </c>
    </row>
    <row r="76" spans="1:18" ht="12" customHeight="1">
      <c r="A76" s="101"/>
      <c r="B76" s="101"/>
      <c r="C76" s="6"/>
      <c r="D76" s="175"/>
      <c r="E76" s="7"/>
      <c r="F76" s="36">
        <f t="shared" si="37"/>
        <v>0.99999999999999989</v>
      </c>
      <c r="G76" s="37">
        <f t="shared" ref="G76:R76" si="40">IF(G75=0,0,G75/$F75)</f>
        <v>0</v>
      </c>
      <c r="H76" s="37">
        <f t="shared" si="40"/>
        <v>0</v>
      </c>
      <c r="I76" s="37">
        <f t="shared" si="40"/>
        <v>0</v>
      </c>
      <c r="J76" s="37">
        <f t="shared" si="40"/>
        <v>0.42105263157894735</v>
      </c>
      <c r="K76" s="37">
        <f t="shared" si="40"/>
        <v>0.52631578947368418</v>
      </c>
      <c r="L76" s="37">
        <f t="shared" si="40"/>
        <v>5.2631578947368418E-2</v>
      </c>
      <c r="M76" s="37">
        <f t="shared" si="40"/>
        <v>0</v>
      </c>
      <c r="N76" s="37">
        <f t="shared" si="40"/>
        <v>0</v>
      </c>
      <c r="O76" s="37">
        <f t="shared" si="40"/>
        <v>0</v>
      </c>
      <c r="P76" s="37">
        <f t="shared" si="40"/>
        <v>0</v>
      </c>
      <c r="Q76" s="37">
        <f t="shared" si="40"/>
        <v>0.94736842105263153</v>
      </c>
      <c r="R76" s="37">
        <f t="shared" si="40"/>
        <v>5.2631578947368418E-2</v>
      </c>
    </row>
    <row r="77" spans="1:18" ht="12" customHeight="1">
      <c r="A77" s="101"/>
      <c r="B77" s="101"/>
      <c r="C77" s="8"/>
      <c r="D77" s="174" t="s">
        <v>59</v>
      </c>
      <c r="E77" s="9"/>
      <c r="F77" s="16">
        <f t="shared" si="37"/>
        <v>8</v>
      </c>
      <c r="G77" s="16">
        <v>1</v>
      </c>
      <c r="H77" s="16">
        <v>0</v>
      </c>
      <c r="I77" s="16">
        <v>1</v>
      </c>
      <c r="J77" s="16">
        <v>1</v>
      </c>
      <c r="K77" s="16">
        <v>4</v>
      </c>
      <c r="L77" s="16">
        <v>1</v>
      </c>
      <c r="M77" s="16">
        <v>0</v>
      </c>
      <c r="N77" s="16">
        <v>0</v>
      </c>
      <c r="O77" s="16">
        <v>0</v>
      </c>
      <c r="P77" s="16">
        <v>1</v>
      </c>
      <c r="Q77" s="16">
        <v>6</v>
      </c>
      <c r="R77" s="16">
        <v>1</v>
      </c>
    </row>
    <row r="78" spans="1:18" ht="12" customHeight="1">
      <c r="A78" s="101"/>
      <c r="B78" s="101"/>
      <c r="C78" s="6"/>
      <c r="D78" s="175"/>
      <c r="E78" s="7"/>
      <c r="F78" s="36">
        <f t="shared" si="37"/>
        <v>1</v>
      </c>
      <c r="G78" s="37">
        <f t="shared" ref="G78:R78" si="41">IF(G77=0,0,G77/$F77)</f>
        <v>0.125</v>
      </c>
      <c r="H78" s="37">
        <f t="shared" si="41"/>
        <v>0</v>
      </c>
      <c r="I78" s="37">
        <f t="shared" si="41"/>
        <v>0.125</v>
      </c>
      <c r="J78" s="37">
        <f t="shared" si="41"/>
        <v>0.125</v>
      </c>
      <c r="K78" s="37">
        <f t="shared" si="41"/>
        <v>0.5</v>
      </c>
      <c r="L78" s="37">
        <f t="shared" si="41"/>
        <v>0.125</v>
      </c>
      <c r="M78" s="37">
        <f t="shared" si="41"/>
        <v>0</v>
      </c>
      <c r="N78" s="37">
        <f t="shared" si="41"/>
        <v>0</v>
      </c>
      <c r="O78" s="37">
        <f t="shared" si="41"/>
        <v>0</v>
      </c>
      <c r="P78" s="37">
        <f t="shared" si="41"/>
        <v>0.125</v>
      </c>
      <c r="Q78" s="37">
        <f t="shared" si="41"/>
        <v>0.75</v>
      </c>
      <c r="R78" s="37">
        <f t="shared" si="41"/>
        <v>0.125</v>
      </c>
    </row>
    <row r="79" spans="1:18" ht="12" customHeight="1">
      <c r="A79" s="101"/>
      <c r="B79" s="101"/>
      <c r="C79" s="8"/>
      <c r="D79" s="174" t="s">
        <v>100</v>
      </c>
      <c r="E79" s="9"/>
      <c r="F79" s="16">
        <f t="shared" si="37"/>
        <v>38</v>
      </c>
      <c r="G79" s="16">
        <v>9</v>
      </c>
      <c r="H79" s="16">
        <v>0</v>
      </c>
      <c r="I79" s="16">
        <v>2</v>
      </c>
      <c r="J79" s="16">
        <v>1</v>
      </c>
      <c r="K79" s="16">
        <v>19</v>
      </c>
      <c r="L79" s="16">
        <v>7</v>
      </c>
      <c r="M79" s="16">
        <v>2</v>
      </c>
      <c r="N79" s="16">
        <v>0</v>
      </c>
      <c r="O79" s="16">
        <v>1</v>
      </c>
      <c r="P79" s="16">
        <v>1</v>
      </c>
      <c r="Q79" s="16">
        <v>26</v>
      </c>
      <c r="R79" s="16">
        <v>8</v>
      </c>
    </row>
    <row r="80" spans="1:18" ht="12" customHeight="1">
      <c r="A80" s="101"/>
      <c r="B80" s="101"/>
      <c r="C80" s="6"/>
      <c r="D80" s="175"/>
      <c r="E80" s="7"/>
      <c r="F80" s="36">
        <f t="shared" si="37"/>
        <v>1</v>
      </c>
      <c r="G80" s="37">
        <f t="shared" ref="G80:R80" si="42">IF(G79=0,0,G79/$F79)</f>
        <v>0.23684210526315788</v>
      </c>
      <c r="H80" s="37">
        <f t="shared" si="42"/>
        <v>0</v>
      </c>
      <c r="I80" s="37">
        <f t="shared" si="42"/>
        <v>5.2631578947368418E-2</v>
      </c>
      <c r="J80" s="37">
        <f t="shared" si="42"/>
        <v>2.6315789473684209E-2</v>
      </c>
      <c r="K80" s="37">
        <f t="shared" si="42"/>
        <v>0.5</v>
      </c>
      <c r="L80" s="37">
        <f t="shared" si="42"/>
        <v>0.18421052631578946</v>
      </c>
      <c r="M80" s="37">
        <f t="shared" si="42"/>
        <v>5.2631578947368418E-2</v>
      </c>
      <c r="N80" s="37">
        <f t="shared" si="42"/>
        <v>0</v>
      </c>
      <c r="O80" s="37">
        <f t="shared" si="42"/>
        <v>2.6315789473684209E-2</v>
      </c>
      <c r="P80" s="37">
        <f t="shared" si="42"/>
        <v>2.6315789473684209E-2</v>
      </c>
      <c r="Q80" s="37">
        <f t="shared" si="42"/>
        <v>0.68421052631578949</v>
      </c>
      <c r="R80" s="37">
        <f t="shared" si="42"/>
        <v>0.21052631578947367</v>
      </c>
    </row>
    <row r="81" spans="1:18" ht="12" customHeight="1">
      <c r="A81" s="101"/>
      <c r="B81" s="101"/>
      <c r="C81" s="8"/>
      <c r="D81" s="174" t="s">
        <v>101</v>
      </c>
      <c r="E81" s="9"/>
      <c r="F81" s="16">
        <f t="shared" si="37"/>
        <v>184</v>
      </c>
      <c r="G81" s="16">
        <v>31</v>
      </c>
      <c r="H81" s="16">
        <v>2</v>
      </c>
      <c r="I81" s="16">
        <v>9</v>
      </c>
      <c r="J81" s="16">
        <v>17</v>
      </c>
      <c r="K81" s="16">
        <v>97</v>
      </c>
      <c r="L81" s="16">
        <v>28</v>
      </c>
      <c r="M81" s="16">
        <v>2</v>
      </c>
      <c r="N81" s="16">
        <v>2</v>
      </c>
      <c r="O81" s="16">
        <v>2</v>
      </c>
      <c r="P81" s="16">
        <v>1</v>
      </c>
      <c r="Q81" s="16">
        <v>145</v>
      </c>
      <c r="R81" s="16">
        <v>32</v>
      </c>
    </row>
    <row r="82" spans="1:18" ht="12" customHeight="1">
      <c r="A82" s="101"/>
      <c r="B82" s="101"/>
      <c r="C82" s="6"/>
      <c r="D82" s="175"/>
      <c r="E82" s="7"/>
      <c r="F82" s="36">
        <f t="shared" si="37"/>
        <v>1</v>
      </c>
      <c r="G82" s="37">
        <f t="shared" ref="G82:R82" si="43">IF(G81=0,0,G81/$F81)</f>
        <v>0.16847826086956522</v>
      </c>
      <c r="H82" s="37">
        <f t="shared" si="43"/>
        <v>1.0869565217391304E-2</v>
      </c>
      <c r="I82" s="37">
        <f t="shared" si="43"/>
        <v>4.8913043478260872E-2</v>
      </c>
      <c r="J82" s="37">
        <f t="shared" si="43"/>
        <v>9.2391304347826081E-2</v>
      </c>
      <c r="K82" s="37">
        <f t="shared" si="43"/>
        <v>0.52717391304347827</v>
      </c>
      <c r="L82" s="37">
        <f t="shared" si="43"/>
        <v>0.15217391304347827</v>
      </c>
      <c r="M82" s="37">
        <f t="shared" si="43"/>
        <v>1.0869565217391304E-2</v>
      </c>
      <c r="N82" s="37">
        <f t="shared" si="43"/>
        <v>1.0869565217391304E-2</v>
      </c>
      <c r="O82" s="37">
        <f t="shared" si="43"/>
        <v>1.0869565217391304E-2</v>
      </c>
      <c r="P82" s="37">
        <f t="shared" si="43"/>
        <v>5.434782608695652E-3</v>
      </c>
      <c r="Q82" s="37">
        <f t="shared" si="43"/>
        <v>0.78804347826086951</v>
      </c>
      <c r="R82" s="37">
        <f t="shared" si="43"/>
        <v>0.17391304347826086</v>
      </c>
    </row>
    <row r="83" spans="1:18" ht="12" customHeight="1">
      <c r="A83" s="101"/>
      <c r="B83" s="101"/>
      <c r="C83" s="8"/>
      <c r="D83" s="174" t="s">
        <v>102</v>
      </c>
      <c r="E83" s="9"/>
      <c r="F83" s="16">
        <f t="shared" si="37"/>
        <v>22</v>
      </c>
      <c r="G83" s="16">
        <v>3</v>
      </c>
      <c r="H83" s="16">
        <v>0</v>
      </c>
      <c r="I83" s="16">
        <v>3</v>
      </c>
      <c r="J83" s="16">
        <v>5</v>
      </c>
      <c r="K83" s="16">
        <v>11</v>
      </c>
      <c r="L83" s="16">
        <v>0</v>
      </c>
      <c r="M83" s="16">
        <v>3</v>
      </c>
      <c r="N83" s="16">
        <v>0</v>
      </c>
      <c r="O83" s="16">
        <v>0</v>
      </c>
      <c r="P83" s="16">
        <v>2</v>
      </c>
      <c r="Q83" s="16">
        <v>17</v>
      </c>
      <c r="R83" s="16">
        <v>0</v>
      </c>
    </row>
    <row r="84" spans="1:18" ht="12" customHeight="1">
      <c r="A84" s="101"/>
      <c r="B84" s="101"/>
      <c r="C84" s="6"/>
      <c r="D84" s="175"/>
      <c r="E84" s="7"/>
      <c r="F84" s="36">
        <f t="shared" si="37"/>
        <v>0.99999999999999989</v>
      </c>
      <c r="G84" s="37">
        <f t="shared" ref="G84:R84" si="44">IF(G83=0,0,G83/$F83)</f>
        <v>0.13636363636363635</v>
      </c>
      <c r="H84" s="37">
        <f t="shared" si="44"/>
        <v>0</v>
      </c>
      <c r="I84" s="37">
        <f t="shared" si="44"/>
        <v>0.13636363636363635</v>
      </c>
      <c r="J84" s="37">
        <f t="shared" si="44"/>
        <v>0.22727272727272727</v>
      </c>
      <c r="K84" s="37">
        <f t="shared" si="44"/>
        <v>0.5</v>
      </c>
      <c r="L84" s="37">
        <f t="shared" si="44"/>
        <v>0</v>
      </c>
      <c r="M84" s="37">
        <f t="shared" si="44"/>
        <v>0.13636363636363635</v>
      </c>
      <c r="N84" s="37">
        <f t="shared" si="44"/>
        <v>0</v>
      </c>
      <c r="O84" s="37">
        <f t="shared" si="44"/>
        <v>0</v>
      </c>
      <c r="P84" s="37">
        <f t="shared" si="44"/>
        <v>9.0909090909090912E-2</v>
      </c>
      <c r="Q84" s="37">
        <f t="shared" si="44"/>
        <v>0.77272727272727271</v>
      </c>
      <c r="R84" s="37">
        <f t="shared" si="44"/>
        <v>0</v>
      </c>
    </row>
    <row r="85" spans="1:18" ht="12" customHeight="1">
      <c r="A85" s="101"/>
      <c r="B85" s="101"/>
      <c r="C85" s="8"/>
      <c r="D85" s="174" t="s">
        <v>103</v>
      </c>
      <c r="E85" s="9"/>
      <c r="F85" s="16">
        <f t="shared" si="37"/>
        <v>12</v>
      </c>
      <c r="G85" s="16">
        <v>1</v>
      </c>
      <c r="H85" s="16">
        <v>0</v>
      </c>
      <c r="I85" s="16">
        <v>1</v>
      </c>
      <c r="J85" s="16">
        <v>1</v>
      </c>
      <c r="K85" s="16">
        <v>9</v>
      </c>
      <c r="L85" s="16">
        <v>0</v>
      </c>
      <c r="M85" s="16">
        <v>0</v>
      </c>
      <c r="N85" s="16">
        <v>0</v>
      </c>
      <c r="O85" s="16">
        <v>0</v>
      </c>
      <c r="P85" s="16">
        <v>0</v>
      </c>
      <c r="Q85" s="16">
        <v>12</v>
      </c>
      <c r="R85" s="16">
        <v>0</v>
      </c>
    </row>
    <row r="86" spans="1:18" ht="12" customHeight="1">
      <c r="A86" s="101"/>
      <c r="B86" s="101"/>
      <c r="C86" s="6"/>
      <c r="D86" s="175"/>
      <c r="E86" s="7"/>
      <c r="F86" s="36">
        <f t="shared" si="37"/>
        <v>1</v>
      </c>
      <c r="G86" s="37">
        <f t="shared" ref="G86:R86" si="45">IF(G85=0,0,G85/$F85)</f>
        <v>8.3333333333333329E-2</v>
      </c>
      <c r="H86" s="37">
        <f t="shared" si="45"/>
        <v>0</v>
      </c>
      <c r="I86" s="37">
        <f t="shared" si="45"/>
        <v>8.3333333333333329E-2</v>
      </c>
      <c r="J86" s="37">
        <f t="shared" si="45"/>
        <v>8.3333333333333329E-2</v>
      </c>
      <c r="K86" s="37">
        <f t="shared" si="45"/>
        <v>0.75</v>
      </c>
      <c r="L86" s="37">
        <f t="shared" si="45"/>
        <v>0</v>
      </c>
      <c r="M86" s="37">
        <f t="shared" si="45"/>
        <v>0</v>
      </c>
      <c r="N86" s="37">
        <f t="shared" si="45"/>
        <v>0</v>
      </c>
      <c r="O86" s="37">
        <f t="shared" si="45"/>
        <v>0</v>
      </c>
      <c r="P86" s="37">
        <f t="shared" si="45"/>
        <v>0</v>
      </c>
      <c r="Q86" s="37">
        <f t="shared" si="45"/>
        <v>1</v>
      </c>
      <c r="R86" s="37">
        <f t="shared" si="45"/>
        <v>0</v>
      </c>
    </row>
    <row r="87" spans="1:18" ht="13.5" customHeight="1">
      <c r="A87" s="101"/>
      <c r="B87" s="101"/>
      <c r="C87" s="8"/>
      <c r="D87" s="176" t="s">
        <v>110</v>
      </c>
      <c r="E87" s="9"/>
      <c r="F87" s="16">
        <f t="shared" si="37"/>
        <v>16</v>
      </c>
      <c r="G87" s="16">
        <v>2</v>
      </c>
      <c r="H87" s="16">
        <v>1</v>
      </c>
      <c r="I87" s="16">
        <v>4</v>
      </c>
      <c r="J87" s="16">
        <v>0</v>
      </c>
      <c r="K87" s="16">
        <v>8</v>
      </c>
      <c r="L87" s="16">
        <v>1</v>
      </c>
      <c r="M87" s="16">
        <v>0</v>
      </c>
      <c r="N87" s="16">
        <v>0</v>
      </c>
      <c r="O87" s="16">
        <v>0</v>
      </c>
      <c r="P87" s="16">
        <v>0</v>
      </c>
      <c r="Q87" s="16">
        <v>15</v>
      </c>
      <c r="R87" s="16">
        <v>1</v>
      </c>
    </row>
    <row r="88" spans="1:18" ht="13.5" customHeight="1">
      <c r="A88" s="101"/>
      <c r="B88" s="101"/>
      <c r="C88" s="6"/>
      <c r="D88" s="175"/>
      <c r="E88" s="7"/>
      <c r="F88" s="36">
        <f t="shared" si="37"/>
        <v>1</v>
      </c>
      <c r="G88" s="37">
        <f t="shared" ref="G88:R88" si="46">IF(G87=0,0,G87/$F87)</f>
        <v>0.125</v>
      </c>
      <c r="H88" s="37">
        <f t="shared" si="46"/>
        <v>6.25E-2</v>
      </c>
      <c r="I88" s="37">
        <f t="shared" si="46"/>
        <v>0.25</v>
      </c>
      <c r="J88" s="37">
        <f t="shared" si="46"/>
        <v>0</v>
      </c>
      <c r="K88" s="37">
        <f t="shared" si="46"/>
        <v>0.5</v>
      </c>
      <c r="L88" s="37">
        <f t="shared" si="46"/>
        <v>6.25E-2</v>
      </c>
      <c r="M88" s="37">
        <f t="shared" si="46"/>
        <v>0</v>
      </c>
      <c r="N88" s="37">
        <f t="shared" si="46"/>
        <v>0</v>
      </c>
      <c r="O88" s="37">
        <f t="shared" si="46"/>
        <v>0</v>
      </c>
      <c r="P88" s="37">
        <f t="shared" si="46"/>
        <v>0</v>
      </c>
      <c r="Q88" s="37">
        <f t="shared" si="46"/>
        <v>0.9375</v>
      </c>
      <c r="R88" s="37">
        <f t="shared" si="46"/>
        <v>6.25E-2</v>
      </c>
    </row>
    <row r="89" spans="1:18" ht="12" customHeight="1">
      <c r="A89" s="101"/>
      <c r="B89" s="101"/>
      <c r="C89" s="8"/>
      <c r="D89" s="174" t="s">
        <v>105</v>
      </c>
      <c r="E89" s="9"/>
      <c r="F89" s="16">
        <f t="shared" si="37"/>
        <v>47</v>
      </c>
      <c r="G89" s="16">
        <v>7</v>
      </c>
      <c r="H89" s="16">
        <v>0</v>
      </c>
      <c r="I89" s="16">
        <v>4</v>
      </c>
      <c r="J89" s="16">
        <v>0</v>
      </c>
      <c r="K89" s="16">
        <v>24</v>
      </c>
      <c r="L89" s="16">
        <v>12</v>
      </c>
      <c r="M89" s="16">
        <v>0</v>
      </c>
      <c r="N89" s="16">
        <v>0</v>
      </c>
      <c r="O89" s="16">
        <v>0</v>
      </c>
      <c r="P89" s="16">
        <v>0</v>
      </c>
      <c r="Q89" s="16">
        <v>33</v>
      </c>
      <c r="R89" s="16">
        <v>14</v>
      </c>
    </row>
    <row r="90" spans="1:18" ht="12" customHeight="1">
      <c r="A90" s="101"/>
      <c r="B90" s="101"/>
      <c r="C90" s="6"/>
      <c r="D90" s="175"/>
      <c r="E90" s="7"/>
      <c r="F90" s="36">
        <f t="shared" si="37"/>
        <v>1</v>
      </c>
      <c r="G90" s="37">
        <f t="shared" ref="G90:R90" si="47">IF(G89=0,0,G89/$F89)</f>
        <v>0.14893617021276595</v>
      </c>
      <c r="H90" s="37">
        <f t="shared" si="47"/>
        <v>0</v>
      </c>
      <c r="I90" s="37">
        <f t="shared" si="47"/>
        <v>8.5106382978723402E-2</v>
      </c>
      <c r="J90" s="37">
        <f t="shared" si="47"/>
        <v>0</v>
      </c>
      <c r="K90" s="37">
        <f t="shared" si="47"/>
        <v>0.51063829787234039</v>
      </c>
      <c r="L90" s="37">
        <f t="shared" si="47"/>
        <v>0.25531914893617019</v>
      </c>
      <c r="M90" s="37">
        <f t="shared" si="47"/>
        <v>0</v>
      </c>
      <c r="N90" s="37">
        <f t="shared" si="47"/>
        <v>0</v>
      </c>
      <c r="O90" s="37">
        <f t="shared" si="47"/>
        <v>0</v>
      </c>
      <c r="P90" s="37">
        <f t="shared" si="47"/>
        <v>0</v>
      </c>
      <c r="Q90" s="37">
        <f t="shared" si="47"/>
        <v>0.7021276595744681</v>
      </c>
      <c r="R90" s="37">
        <f t="shared" si="47"/>
        <v>0.2978723404255319</v>
      </c>
    </row>
    <row r="91" spans="1:18" ht="12" customHeight="1">
      <c r="A91" s="101"/>
      <c r="B91" s="101"/>
      <c r="C91" s="8"/>
      <c r="D91" s="174" t="s">
        <v>106</v>
      </c>
      <c r="E91" s="9"/>
      <c r="F91" s="16">
        <f t="shared" si="37"/>
        <v>17</v>
      </c>
      <c r="G91" s="16">
        <v>2</v>
      </c>
      <c r="H91" s="16">
        <v>0</v>
      </c>
      <c r="I91" s="16">
        <v>0</v>
      </c>
      <c r="J91" s="16">
        <v>0</v>
      </c>
      <c r="K91" s="16">
        <v>10</v>
      </c>
      <c r="L91" s="16">
        <v>5</v>
      </c>
      <c r="M91" s="16">
        <v>0</v>
      </c>
      <c r="N91" s="16">
        <v>0</v>
      </c>
      <c r="O91" s="16">
        <v>2</v>
      </c>
      <c r="P91" s="16">
        <v>0</v>
      </c>
      <c r="Q91" s="16">
        <v>11</v>
      </c>
      <c r="R91" s="16">
        <v>4</v>
      </c>
    </row>
    <row r="92" spans="1:18" ht="12" customHeight="1">
      <c r="A92" s="101"/>
      <c r="B92" s="101"/>
      <c r="C92" s="6"/>
      <c r="D92" s="175"/>
      <c r="E92" s="7"/>
      <c r="F92" s="36">
        <f t="shared" si="37"/>
        <v>1</v>
      </c>
      <c r="G92" s="37">
        <f t="shared" ref="G92:R92" si="48">IF(G91=0,0,G91/$F91)</f>
        <v>0.11764705882352941</v>
      </c>
      <c r="H92" s="37">
        <f t="shared" si="48"/>
        <v>0</v>
      </c>
      <c r="I92" s="37">
        <f t="shared" si="48"/>
        <v>0</v>
      </c>
      <c r="J92" s="37">
        <f t="shared" si="48"/>
        <v>0</v>
      </c>
      <c r="K92" s="37">
        <f t="shared" si="48"/>
        <v>0.58823529411764708</v>
      </c>
      <c r="L92" s="37">
        <f t="shared" si="48"/>
        <v>0.29411764705882354</v>
      </c>
      <c r="M92" s="37">
        <f t="shared" si="48"/>
        <v>0</v>
      </c>
      <c r="N92" s="37">
        <f t="shared" si="48"/>
        <v>0</v>
      </c>
      <c r="O92" s="37">
        <f t="shared" si="48"/>
        <v>0.11764705882352941</v>
      </c>
      <c r="P92" s="37">
        <f t="shared" si="48"/>
        <v>0</v>
      </c>
      <c r="Q92" s="37">
        <f t="shared" si="48"/>
        <v>0.6470588235294118</v>
      </c>
      <c r="R92" s="37">
        <f t="shared" si="48"/>
        <v>0.23529411764705882</v>
      </c>
    </row>
    <row r="93" spans="1:18" ht="12" customHeight="1">
      <c r="A93" s="101"/>
      <c r="B93" s="101"/>
      <c r="C93" s="8"/>
      <c r="D93" s="174" t="s">
        <v>107</v>
      </c>
      <c r="E93" s="9"/>
      <c r="F93" s="16">
        <f t="shared" si="37"/>
        <v>40</v>
      </c>
      <c r="G93" s="16">
        <v>5</v>
      </c>
      <c r="H93" s="16">
        <v>0</v>
      </c>
      <c r="I93" s="16">
        <v>3</v>
      </c>
      <c r="J93" s="16">
        <v>2</v>
      </c>
      <c r="K93" s="16">
        <v>26</v>
      </c>
      <c r="L93" s="16">
        <v>4</v>
      </c>
      <c r="M93" s="16">
        <v>0</v>
      </c>
      <c r="N93" s="16">
        <v>0</v>
      </c>
      <c r="O93" s="16">
        <v>2</v>
      </c>
      <c r="P93" s="16">
        <v>0</v>
      </c>
      <c r="Q93" s="16">
        <v>32</v>
      </c>
      <c r="R93" s="16">
        <v>6</v>
      </c>
    </row>
    <row r="94" spans="1:18" ht="12" customHeight="1">
      <c r="A94" s="101"/>
      <c r="B94" s="101"/>
      <c r="C94" s="6"/>
      <c r="D94" s="175"/>
      <c r="E94" s="7"/>
      <c r="F94" s="36">
        <f t="shared" si="37"/>
        <v>1</v>
      </c>
      <c r="G94" s="37">
        <f t="shared" ref="G94:R94" si="49">IF(G93=0,0,G93/$F93)</f>
        <v>0.125</v>
      </c>
      <c r="H94" s="37">
        <f t="shared" si="49"/>
        <v>0</v>
      </c>
      <c r="I94" s="37">
        <f t="shared" si="49"/>
        <v>7.4999999999999997E-2</v>
      </c>
      <c r="J94" s="37">
        <f t="shared" si="49"/>
        <v>0.05</v>
      </c>
      <c r="K94" s="37">
        <f t="shared" si="49"/>
        <v>0.65</v>
      </c>
      <c r="L94" s="37">
        <f t="shared" si="49"/>
        <v>0.1</v>
      </c>
      <c r="M94" s="37">
        <f t="shared" si="49"/>
        <v>0</v>
      </c>
      <c r="N94" s="37">
        <f t="shared" si="49"/>
        <v>0</v>
      </c>
      <c r="O94" s="37">
        <f t="shared" si="49"/>
        <v>0.05</v>
      </c>
      <c r="P94" s="37">
        <f t="shared" si="49"/>
        <v>0</v>
      </c>
      <c r="Q94" s="37">
        <f t="shared" si="49"/>
        <v>0.8</v>
      </c>
      <c r="R94" s="37">
        <f t="shared" si="49"/>
        <v>0.15</v>
      </c>
    </row>
    <row r="95" spans="1:18" ht="12" customHeight="1">
      <c r="A95" s="101"/>
      <c r="B95" s="101"/>
      <c r="C95" s="8"/>
      <c r="D95" s="174" t="s">
        <v>108</v>
      </c>
      <c r="E95" s="9"/>
      <c r="F95" s="16">
        <f t="shared" si="37"/>
        <v>134</v>
      </c>
      <c r="G95" s="16">
        <v>19</v>
      </c>
      <c r="H95" s="16">
        <v>3</v>
      </c>
      <c r="I95" s="16">
        <v>11</v>
      </c>
      <c r="J95" s="16">
        <v>7</v>
      </c>
      <c r="K95" s="16">
        <v>75</v>
      </c>
      <c r="L95" s="16">
        <v>19</v>
      </c>
      <c r="M95" s="16">
        <v>8</v>
      </c>
      <c r="N95" s="16">
        <v>4</v>
      </c>
      <c r="O95" s="16">
        <v>11</v>
      </c>
      <c r="P95" s="16">
        <v>6</v>
      </c>
      <c r="Q95" s="16">
        <v>91</v>
      </c>
      <c r="R95" s="16">
        <v>14</v>
      </c>
    </row>
    <row r="96" spans="1:18" ht="12" customHeight="1">
      <c r="A96" s="101"/>
      <c r="B96" s="101"/>
      <c r="C96" s="6"/>
      <c r="D96" s="175"/>
      <c r="E96" s="7"/>
      <c r="F96" s="36">
        <f t="shared" si="37"/>
        <v>1</v>
      </c>
      <c r="G96" s="37">
        <f t="shared" ref="G96:R96" si="50">IF(G95=0,0,G95/$F95)</f>
        <v>0.1417910447761194</v>
      </c>
      <c r="H96" s="37">
        <f t="shared" si="50"/>
        <v>2.2388059701492536E-2</v>
      </c>
      <c r="I96" s="37">
        <f t="shared" si="50"/>
        <v>8.2089552238805971E-2</v>
      </c>
      <c r="J96" s="37">
        <f t="shared" si="50"/>
        <v>5.2238805970149252E-2</v>
      </c>
      <c r="K96" s="37">
        <f t="shared" si="50"/>
        <v>0.55970149253731338</v>
      </c>
      <c r="L96" s="37">
        <f t="shared" si="50"/>
        <v>0.1417910447761194</v>
      </c>
      <c r="M96" s="37">
        <f t="shared" si="50"/>
        <v>5.9701492537313432E-2</v>
      </c>
      <c r="N96" s="37">
        <f t="shared" si="50"/>
        <v>2.9850746268656716E-2</v>
      </c>
      <c r="O96" s="37">
        <f t="shared" si="50"/>
        <v>8.2089552238805971E-2</v>
      </c>
      <c r="P96" s="37">
        <f t="shared" si="50"/>
        <v>4.4776119402985072E-2</v>
      </c>
      <c r="Q96" s="37">
        <f t="shared" si="50"/>
        <v>0.67910447761194026</v>
      </c>
      <c r="R96" s="37">
        <f t="shared" si="50"/>
        <v>0.1044776119402985</v>
      </c>
    </row>
    <row r="97" spans="1:18" ht="12" customHeight="1">
      <c r="A97" s="101"/>
      <c r="B97" s="101"/>
      <c r="C97" s="8"/>
      <c r="D97" s="174" t="s">
        <v>60</v>
      </c>
      <c r="E97" s="9"/>
      <c r="F97" s="16">
        <f t="shared" si="37"/>
        <v>19</v>
      </c>
      <c r="G97" s="16">
        <v>6</v>
      </c>
      <c r="H97" s="16">
        <v>0</v>
      </c>
      <c r="I97" s="16">
        <v>1</v>
      </c>
      <c r="J97" s="16">
        <v>3</v>
      </c>
      <c r="K97" s="16">
        <v>7</v>
      </c>
      <c r="L97" s="16">
        <v>2</v>
      </c>
      <c r="M97" s="16">
        <v>2</v>
      </c>
      <c r="N97" s="16">
        <v>0</v>
      </c>
      <c r="O97" s="16">
        <v>0</v>
      </c>
      <c r="P97" s="16">
        <v>0</v>
      </c>
      <c r="Q97" s="16">
        <v>14</v>
      </c>
      <c r="R97" s="16">
        <v>3</v>
      </c>
    </row>
    <row r="98" spans="1:18" ht="12" customHeight="1">
      <c r="A98" s="101"/>
      <c r="B98" s="101"/>
      <c r="C98" s="6"/>
      <c r="D98" s="175"/>
      <c r="E98" s="7"/>
      <c r="F98" s="36">
        <f t="shared" si="37"/>
        <v>1</v>
      </c>
      <c r="G98" s="37">
        <f t="shared" ref="G98:R98" si="51">IF(G97=0,0,G97/$F97)</f>
        <v>0.31578947368421051</v>
      </c>
      <c r="H98" s="37">
        <f t="shared" si="51"/>
        <v>0</v>
      </c>
      <c r="I98" s="37">
        <f t="shared" si="51"/>
        <v>5.2631578947368418E-2</v>
      </c>
      <c r="J98" s="37">
        <f t="shared" si="51"/>
        <v>0.15789473684210525</v>
      </c>
      <c r="K98" s="37">
        <f t="shared" si="51"/>
        <v>0.36842105263157893</v>
      </c>
      <c r="L98" s="37">
        <f t="shared" si="51"/>
        <v>0.10526315789473684</v>
      </c>
      <c r="M98" s="37">
        <f t="shared" si="51"/>
        <v>0.10526315789473684</v>
      </c>
      <c r="N98" s="37">
        <f t="shared" si="51"/>
        <v>0</v>
      </c>
      <c r="O98" s="37">
        <f t="shared" si="51"/>
        <v>0</v>
      </c>
      <c r="P98" s="37">
        <f t="shared" si="51"/>
        <v>0</v>
      </c>
      <c r="Q98" s="37">
        <f t="shared" si="51"/>
        <v>0.73684210526315785</v>
      </c>
      <c r="R98" s="37">
        <f t="shared" si="51"/>
        <v>0.15789473684210525</v>
      </c>
    </row>
    <row r="99" spans="1:18" ht="12.75" customHeight="1">
      <c r="A99" s="101"/>
      <c r="B99" s="101"/>
      <c r="C99" s="8"/>
      <c r="D99" s="174" t="s">
        <v>91</v>
      </c>
      <c r="E99" s="9"/>
      <c r="F99" s="16">
        <f t="shared" si="37"/>
        <v>62</v>
      </c>
      <c r="G99" s="16">
        <v>12</v>
      </c>
      <c r="H99" s="16">
        <v>1</v>
      </c>
      <c r="I99" s="16">
        <v>5</v>
      </c>
      <c r="J99" s="16">
        <v>6</v>
      </c>
      <c r="K99" s="16">
        <v>31</v>
      </c>
      <c r="L99" s="16">
        <v>7</v>
      </c>
      <c r="M99" s="16">
        <v>1</v>
      </c>
      <c r="N99" s="16">
        <v>0</v>
      </c>
      <c r="O99" s="16">
        <v>0</v>
      </c>
      <c r="P99" s="16">
        <v>0</v>
      </c>
      <c r="Q99" s="16">
        <v>55</v>
      </c>
      <c r="R99" s="16">
        <v>6</v>
      </c>
    </row>
    <row r="100" spans="1:18" ht="12.75" customHeight="1">
      <c r="A100" s="102"/>
      <c r="B100" s="102"/>
      <c r="C100" s="6"/>
      <c r="D100" s="175"/>
      <c r="E100" s="7"/>
      <c r="F100" s="65">
        <f t="shared" si="37"/>
        <v>1</v>
      </c>
      <c r="G100" s="37">
        <f t="shared" ref="G100:R100" si="52">IF(G99=0,0,G99/$F99)</f>
        <v>0.19354838709677419</v>
      </c>
      <c r="H100" s="37">
        <f t="shared" si="52"/>
        <v>1.6129032258064516E-2</v>
      </c>
      <c r="I100" s="37">
        <f t="shared" si="52"/>
        <v>8.0645161290322578E-2</v>
      </c>
      <c r="J100" s="37">
        <f t="shared" si="52"/>
        <v>9.6774193548387094E-2</v>
      </c>
      <c r="K100" s="37">
        <f t="shared" si="52"/>
        <v>0.5</v>
      </c>
      <c r="L100" s="37">
        <f t="shared" si="52"/>
        <v>0.11290322580645161</v>
      </c>
      <c r="M100" s="37">
        <f t="shared" si="52"/>
        <v>1.6129032258064516E-2</v>
      </c>
      <c r="N100" s="37">
        <f t="shared" si="52"/>
        <v>0</v>
      </c>
      <c r="O100" s="37">
        <f t="shared" si="52"/>
        <v>0</v>
      </c>
      <c r="P100" s="37">
        <f t="shared" si="52"/>
        <v>0</v>
      </c>
      <c r="Q100" s="37">
        <f t="shared" si="52"/>
        <v>0.88709677419354838</v>
      </c>
      <c r="R100" s="37">
        <f t="shared" si="52"/>
        <v>9.6774193548387094E-2</v>
      </c>
    </row>
  </sheetData>
  <mergeCells count="69">
    <mergeCell ref="D83:D84"/>
    <mergeCell ref="D51:D52"/>
    <mergeCell ref="D53:D54"/>
    <mergeCell ref="D67:D68"/>
    <mergeCell ref="D55:D56"/>
    <mergeCell ref="D57:D58"/>
    <mergeCell ref="D63:D64"/>
    <mergeCell ref="D65:D66"/>
    <mergeCell ref="D59:D60"/>
    <mergeCell ref="D61:D62"/>
    <mergeCell ref="B69:B100"/>
    <mergeCell ref="D69:D70"/>
    <mergeCell ref="D71:D72"/>
    <mergeCell ref="D73:D74"/>
    <mergeCell ref="D75:D76"/>
    <mergeCell ref="D91:D92"/>
    <mergeCell ref="D93:D94"/>
    <mergeCell ref="D95:D96"/>
    <mergeCell ref="D97:D98"/>
    <mergeCell ref="D99:D100"/>
    <mergeCell ref="D85:D86"/>
    <mergeCell ref="D87:D88"/>
    <mergeCell ref="D89:D90"/>
    <mergeCell ref="D77:D78"/>
    <mergeCell ref="D79:D80"/>
    <mergeCell ref="D81:D82"/>
    <mergeCell ref="D47:D48"/>
    <mergeCell ref="D49:D50"/>
    <mergeCell ref="A19:A100"/>
    <mergeCell ref="B19:B68"/>
    <mergeCell ref="D19:D20"/>
    <mergeCell ref="D21:D22"/>
    <mergeCell ref="D23:D24"/>
    <mergeCell ref="D25:D26"/>
    <mergeCell ref="D27:D28"/>
    <mergeCell ref="D29:D30"/>
    <mergeCell ref="D35:D36"/>
    <mergeCell ref="D37:D38"/>
    <mergeCell ref="D39:D40"/>
    <mergeCell ref="D41:D42"/>
    <mergeCell ref="D43:D44"/>
    <mergeCell ref="D45:D46"/>
    <mergeCell ref="I5:I6"/>
    <mergeCell ref="J5:J6"/>
    <mergeCell ref="D31:D32"/>
    <mergeCell ref="D33:D34"/>
    <mergeCell ref="A7:E8"/>
    <mergeCell ref="A9:A18"/>
    <mergeCell ref="B9:E10"/>
    <mergeCell ref="B11:E12"/>
    <mergeCell ref="B13:E14"/>
    <mergeCell ref="B15:E16"/>
    <mergeCell ref="B17:E18"/>
    <mergeCell ref="M5:M6"/>
    <mergeCell ref="N5:N6"/>
    <mergeCell ref="A3:E6"/>
    <mergeCell ref="F3:F6"/>
    <mergeCell ref="G3:L3"/>
    <mergeCell ref="M3:R3"/>
    <mergeCell ref="G4:J4"/>
    <mergeCell ref="O5:O6"/>
    <mergeCell ref="P5:P6"/>
    <mergeCell ref="G5:G6"/>
    <mergeCell ref="K4:K6"/>
    <mergeCell ref="L4:L6"/>
    <mergeCell ref="M4:P4"/>
    <mergeCell ref="Q4:Q6"/>
    <mergeCell ref="R4:R6"/>
    <mergeCell ref="H5:H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70"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R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8" width="8.125" style="2" customWidth="1"/>
    <col min="19" max="16384" width="9" style="2"/>
  </cols>
  <sheetData>
    <row r="1" spans="1:18" ht="14.25">
      <c r="A1" s="17" t="s">
        <v>420</v>
      </c>
    </row>
    <row r="2" spans="1:18">
      <c r="R2" s="1" t="s">
        <v>253</v>
      </c>
    </row>
    <row r="3" spans="1:18" ht="18.75" customHeight="1">
      <c r="A3" s="159" t="s">
        <v>67</v>
      </c>
      <c r="B3" s="160"/>
      <c r="C3" s="160"/>
      <c r="D3" s="160"/>
      <c r="E3" s="161"/>
      <c r="F3" s="121" t="s">
        <v>66</v>
      </c>
      <c r="G3" s="218" t="s">
        <v>39</v>
      </c>
      <c r="H3" s="219"/>
      <c r="I3" s="219"/>
      <c r="J3" s="219"/>
      <c r="K3" s="219"/>
      <c r="L3" s="220"/>
      <c r="M3" s="218" t="s">
        <v>8</v>
      </c>
      <c r="N3" s="219"/>
      <c r="O3" s="219"/>
      <c r="P3" s="219"/>
      <c r="Q3" s="219"/>
      <c r="R3" s="220"/>
    </row>
    <row r="4" spans="1:18" ht="18.75" customHeight="1">
      <c r="A4" s="162"/>
      <c r="B4" s="163"/>
      <c r="C4" s="163"/>
      <c r="D4" s="163"/>
      <c r="E4" s="164"/>
      <c r="F4" s="92"/>
      <c r="G4" s="218" t="s">
        <v>34</v>
      </c>
      <c r="H4" s="219"/>
      <c r="I4" s="219"/>
      <c r="J4" s="219"/>
      <c r="K4" s="212" t="s">
        <v>32</v>
      </c>
      <c r="L4" s="212" t="s">
        <v>6</v>
      </c>
      <c r="M4" s="218" t="s">
        <v>34</v>
      </c>
      <c r="N4" s="219"/>
      <c r="O4" s="219"/>
      <c r="P4" s="219"/>
      <c r="Q4" s="212" t="s">
        <v>32</v>
      </c>
      <c r="R4" s="212" t="s">
        <v>6</v>
      </c>
    </row>
    <row r="5" spans="1:18" ht="44.25" customHeight="1">
      <c r="A5" s="162"/>
      <c r="B5" s="163"/>
      <c r="C5" s="163"/>
      <c r="D5" s="163"/>
      <c r="E5" s="164"/>
      <c r="F5" s="92"/>
      <c r="G5" s="185" t="s">
        <v>33</v>
      </c>
      <c r="H5" s="212" t="s">
        <v>167</v>
      </c>
      <c r="I5" s="185" t="s">
        <v>168</v>
      </c>
      <c r="J5" s="185" t="s">
        <v>169</v>
      </c>
      <c r="K5" s="191"/>
      <c r="L5" s="191"/>
      <c r="M5" s="185" t="s">
        <v>33</v>
      </c>
      <c r="N5" s="212" t="s">
        <v>167</v>
      </c>
      <c r="O5" s="185" t="s">
        <v>168</v>
      </c>
      <c r="P5" s="185" t="s">
        <v>169</v>
      </c>
      <c r="Q5" s="191"/>
      <c r="R5" s="191"/>
    </row>
    <row r="6" spans="1:18" ht="24.75" customHeight="1">
      <c r="A6" s="165"/>
      <c r="B6" s="166"/>
      <c r="C6" s="166"/>
      <c r="D6" s="166"/>
      <c r="E6" s="167"/>
      <c r="F6" s="99"/>
      <c r="G6" s="187"/>
      <c r="H6" s="192"/>
      <c r="I6" s="187"/>
      <c r="J6" s="187"/>
      <c r="K6" s="192"/>
      <c r="L6" s="192"/>
      <c r="M6" s="187"/>
      <c r="N6" s="192"/>
      <c r="O6" s="187"/>
      <c r="P6" s="187"/>
      <c r="Q6" s="192"/>
      <c r="R6" s="192"/>
    </row>
    <row r="7" spans="1:18" ht="12" customHeight="1">
      <c r="A7" s="112" t="s">
        <v>68</v>
      </c>
      <c r="B7" s="113"/>
      <c r="C7" s="113"/>
      <c r="D7" s="113"/>
      <c r="E7" s="114"/>
      <c r="F7" s="16">
        <f>SUM(G7:R7)/2</f>
        <v>918</v>
      </c>
      <c r="G7" s="16">
        <f>SUM(G9,G11,G13,G15,G17)</f>
        <v>93</v>
      </c>
      <c r="H7" s="16">
        <f t="shared" ref="H7:R7" si="0">SUM(H9,H11,H13,H15,H17)</f>
        <v>6</v>
      </c>
      <c r="I7" s="16">
        <f t="shared" si="0"/>
        <v>15</v>
      </c>
      <c r="J7" s="16">
        <f t="shared" si="0"/>
        <v>15</v>
      </c>
      <c r="K7" s="16">
        <f t="shared" si="0"/>
        <v>606</v>
      </c>
      <c r="L7" s="16">
        <f t="shared" si="0"/>
        <v>183</v>
      </c>
      <c r="M7" s="16">
        <f t="shared" si="0"/>
        <v>2</v>
      </c>
      <c r="N7" s="16">
        <f t="shared" si="0"/>
        <v>1</v>
      </c>
      <c r="O7" s="16">
        <f t="shared" si="0"/>
        <v>25</v>
      </c>
      <c r="P7" s="16">
        <f t="shared" si="0"/>
        <v>3</v>
      </c>
      <c r="Q7" s="16">
        <f t="shared" si="0"/>
        <v>0</v>
      </c>
      <c r="R7" s="16">
        <f t="shared" si="0"/>
        <v>887</v>
      </c>
    </row>
    <row r="8" spans="1:18" ht="12" customHeight="1">
      <c r="A8" s="115"/>
      <c r="B8" s="116"/>
      <c r="C8" s="116"/>
      <c r="D8" s="116"/>
      <c r="E8" s="117"/>
      <c r="F8" s="36">
        <f>SUM(G8:R8)/2</f>
        <v>1</v>
      </c>
      <c r="G8" s="37">
        <f t="shared" ref="G8:R8" si="1">IF(G7=0,0,G7/$F7)</f>
        <v>0.10130718954248366</v>
      </c>
      <c r="H8" s="37">
        <f t="shared" si="1"/>
        <v>6.5359477124183009E-3</v>
      </c>
      <c r="I8" s="37">
        <f t="shared" si="1"/>
        <v>1.6339869281045753E-2</v>
      </c>
      <c r="J8" s="37">
        <f t="shared" si="1"/>
        <v>1.6339869281045753E-2</v>
      </c>
      <c r="K8" s="37">
        <f t="shared" si="1"/>
        <v>0.66013071895424835</v>
      </c>
      <c r="L8" s="37">
        <f t="shared" si="1"/>
        <v>0.19934640522875818</v>
      </c>
      <c r="M8" s="37">
        <f t="shared" si="1"/>
        <v>2.1786492374727671E-3</v>
      </c>
      <c r="N8" s="37">
        <f t="shared" si="1"/>
        <v>1.0893246187363835E-3</v>
      </c>
      <c r="O8" s="37">
        <f t="shared" si="1"/>
        <v>2.7233115468409588E-2</v>
      </c>
      <c r="P8" s="37">
        <f t="shared" si="1"/>
        <v>3.2679738562091504E-3</v>
      </c>
      <c r="Q8" s="37">
        <f t="shared" si="1"/>
        <v>0</v>
      </c>
      <c r="R8" s="37">
        <f t="shared" si="1"/>
        <v>0.96623093681917216</v>
      </c>
    </row>
    <row r="9" spans="1:18" ht="12" customHeight="1">
      <c r="A9" s="103" t="s">
        <v>55</v>
      </c>
      <c r="B9" s="168" t="s">
        <v>92</v>
      </c>
      <c r="C9" s="169"/>
      <c r="D9" s="169"/>
      <c r="E9" s="170"/>
      <c r="F9" s="16">
        <f>SUM(G9:R9)/2</f>
        <v>310</v>
      </c>
      <c r="G9" s="16">
        <v>9</v>
      </c>
      <c r="H9" s="16">
        <v>3</v>
      </c>
      <c r="I9" s="16">
        <v>0</v>
      </c>
      <c r="J9" s="16">
        <v>2</v>
      </c>
      <c r="K9" s="16">
        <v>228</v>
      </c>
      <c r="L9" s="16">
        <v>68</v>
      </c>
      <c r="M9" s="16">
        <v>0</v>
      </c>
      <c r="N9" s="16">
        <v>0</v>
      </c>
      <c r="O9" s="16">
        <v>1</v>
      </c>
      <c r="P9" s="16">
        <v>1</v>
      </c>
      <c r="Q9" s="16">
        <v>0</v>
      </c>
      <c r="R9" s="16">
        <v>308</v>
      </c>
    </row>
    <row r="10" spans="1:18" ht="12" customHeight="1">
      <c r="A10" s="104"/>
      <c r="B10" s="171"/>
      <c r="C10" s="172"/>
      <c r="D10" s="172"/>
      <c r="E10" s="173"/>
      <c r="F10" s="36">
        <f>SUM(G10:R10)/2</f>
        <v>1</v>
      </c>
      <c r="G10" s="37">
        <f t="shared" ref="G10:R10" si="2">IF(G9=0,0,G9/$F9)</f>
        <v>2.903225806451613E-2</v>
      </c>
      <c r="H10" s="37">
        <f t="shared" si="2"/>
        <v>9.6774193548387101E-3</v>
      </c>
      <c r="I10" s="37">
        <f t="shared" si="2"/>
        <v>0</v>
      </c>
      <c r="J10" s="37">
        <f t="shared" si="2"/>
        <v>6.4516129032258064E-3</v>
      </c>
      <c r="K10" s="37">
        <f t="shared" si="2"/>
        <v>0.73548387096774193</v>
      </c>
      <c r="L10" s="37">
        <f t="shared" si="2"/>
        <v>0.21935483870967742</v>
      </c>
      <c r="M10" s="37">
        <f t="shared" si="2"/>
        <v>0</v>
      </c>
      <c r="N10" s="37">
        <f t="shared" si="2"/>
        <v>0</v>
      </c>
      <c r="O10" s="37">
        <f t="shared" si="2"/>
        <v>3.2258064516129032E-3</v>
      </c>
      <c r="P10" s="37">
        <f t="shared" si="2"/>
        <v>3.2258064516129032E-3</v>
      </c>
      <c r="Q10" s="37">
        <f t="shared" si="2"/>
        <v>0</v>
      </c>
      <c r="R10" s="37">
        <f t="shared" si="2"/>
        <v>0.99354838709677418</v>
      </c>
    </row>
    <row r="11" spans="1:18" ht="12" customHeight="1">
      <c r="A11" s="104"/>
      <c r="B11" s="168" t="s">
        <v>93</v>
      </c>
      <c r="C11" s="169"/>
      <c r="D11" s="169"/>
      <c r="E11" s="170"/>
      <c r="F11" s="16">
        <f t="shared" ref="F11:F18" si="3">SUM(G11:R11)/2</f>
        <v>137</v>
      </c>
      <c r="G11" s="16">
        <v>4</v>
      </c>
      <c r="H11" s="16">
        <v>0</v>
      </c>
      <c r="I11" s="16">
        <v>1</v>
      </c>
      <c r="J11" s="16">
        <v>2</v>
      </c>
      <c r="K11" s="16">
        <v>94</v>
      </c>
      <c r="L11" s="16">
        <v>36</v>
      </c>
      <c r="M11" s="16">
        <v>0</v>
      </c>
      <c r="N11" s="16">
        <v>0</v>
      </c>
      <c r="O11" s="16">
        <v>1</v>
      </c>
      <c r="P11" s="16">
        <v>0</v>
      </c>
      <c r="Q11" s="16">
        <v>0</v>
      </c>
      <c r="R11" s="16">
        <v>136</v>
      </c>
    </row>
    <row r="12" spans="1:18" ht="12" customHeight="1">
      <c r="A12" s="104"/>
      <c r="B12" s="171"/>
      <c r="C12" s="172"/>
      <c r="D12" s="172"/>
      <c r="E12" s="173"/>
      <c r="F12" s="36">
        <f t="shared" si="3"/>
        <v>1</v>
      </c>
      <c r="G12" s="37">
        <f t="shared" ref="G12:R12" si="4">IF(G11=0,0,G11/$F11)</f>
        <v>2.9197080291970802E-2</v>
      </c>
      <c r="H12" s="37">
        <f t="shared" si="4"/>
        <v>0</v>
      </c>
      <c r="I12" s="37">
        <f t="shared" si="4"/>
        <v>7.2992700729927005E-3</v>
      </c>
      <c r="J12" s="37">
        <f t="shared" si="4"/>
        <v>1.4598540145985401E-2</v>
      </c>
      <c r="K12" s="37">
        <f t="shared" si="4"/>
        <v>0.68613138686131392</v>
      </c>
      <c r="L12" s="37">
        <f t="shared" si="4"/>
        <v>0.26277372262773724</v>
      </c>
      <c r="M12" s="37">
        <f t="shared" si="4"/>
        <v>0</v>
      </c>
      <c r="N12" s="37">
        <f t="shared" si="4"/>
        <v>0</v>
      </c>
      <c r="O12" s="37">
        <f t="shared" si="4"/>
        <v>7.2992700729927005E-3</v>
      </c>
      <c r="P12" s="37">
        <f t="shared" si="4"/>
        <v>0</v>
      </c>
      <c r="Q12" s="37">
        <f t="shared" si="4"/>
        <v>0</v>
      </c>
      <c r="R12" s="37">
        <f t="shared" si="4"/>
        <v>0.99270072992700731</v>
      </c>
    </row>
    <row r="13" spans="1:18" ht="12" customHeight="1">
      <c r="A13" s="104"/>
      <c r="B13" s="168" t="s">
        <v>94</v>
      </c>
      <c r="C13" s="169"/>
      <c r="D13" s="169"/>
      <c r="E13" s="170"/>
      <c r="F13" s="16">
        <f t="shared" si="3"/>
        <v>200</v>
      </c>
      <c r="G13" s="16">
        <v>16</v>
      </c>
      <c r="H13" s="16">
        <v>2</v>
      </c>
      <c r="I13" s="16">
        <v>5</v>
      </c>
      <c r="J13" s="16">
        <v>3</v>
      </c>
      <c r="K13" s="16">
        <v>136</v>
      </c>
      <c r="L13" s="16">
        <v>38</v>
      </c>
      <c r="M13" s="16">
        <v>1</v>
      </c>
      <c r="N13" s="16">
        <v>0</v>
      </c>
      <c r="O13" s="16">
        <v>8</v>
      </c>
      <c r="P13" s="16">
        <v>0</v>
      </c>
      <c r="Q13" s="16">
        <v>0</v>
      </c>
      <c r="R13" s="16">
        <v>191</v>
      </c>
    </row>
    <row r="14" spans="1:18" ht="12" customHeight="1">
      <c r="A14" s="104"/>
      <c r="B14" s="171"/>
      <c r="C14" s="172"/>
      <c r="D14" s="172"/>
      <c r="E14" s="173"/>
      <c r="F14" s="36">
        <f t="shared" si="3"/>
        <v>1</v>
      </c>
      <c r="G14" s="37">
        <f t="shared" ref="G14:R14" si="5">IF(G13=0,0,G13/$F13)</f>
        <v>0.08</v>
      </c>
      <c r="H14" s="37">
        <f t="shared" si="5"/>
        <v>0.01</v>
      </c>
      <c r="I14" s="37">
        <f t="shared" si="5"/>
        <v>2.5000000000000001E-2</v>
      </c>
      <c r="J14" s="37">
        <f t="shared" si="5"/>
        <v>1.4999999999999999E-2</v>
      </c>
      <c r="K14" s="37">
        <f t="shared" si="5"/>
        <v>0.68</v>
      </c>
      <c r="L14" s="37">
        <f t="shared" si="5"/>
        <v>0.19</v>
      </c>
      <c r="M14" s="37">
        <f t="shared" si="5"/>
        <v>5.0000000000000001E-3</v>
      </c>
      <c r="N14" s="37">
        <f t="shared" si="5"/>
        <v>0</v>
      </c>
      <c r="O14" s="37">
        <f t="shared" si="5"/>
        <v>0.04</v>
      </c>
      <c r="P14" s="37">
        <f t="shared" si="5"/>
        <v>0</v>
      </c>
      <c r="Q14" s="37">
        <f t="shared" si="5"/>
        <v>0</v>
      </c>
      <c r="R14" s="37">
        <f t="shared" si="5"/>
        <v>0.95499999999999996</v>
      </c>
    </row>
    <row r="15" spans="1:18" ht="12" customHeight="1">
      <c r="A15" s="104"/>
      <c r="B15" s="168" t="s">
        <v>95</v>
      </c>
      <c r="C15" s="169"/>
      <c r="D15" s="169"/>
      <c r="E15" s="170"/>
      <c r="F15" s="16">
        <f t="shared" si="3"/>
        <v>79</v>
      </c>
      <c r="G15" s="16">
        <v>8</v>
      </c>
      <c r="H15" s="16">
        <v>0</v>
      </c>
      <c r="I15" s="16">
        <v>3</v>
      </c>
      <c r="J15" s="16">
        <v>0</v>
      </c>
      <c r="K15" s="16">
        <v>58</v>
      </c>
      <c r="L15" s="16">
        <v>10</v>
      </c>
      <c r="M15" s="16">
        <v>0</v>
      </c>
      <c r="N15" s="16">
        <v>1</v>
      </c>
      <c r="O15" s="16">
        <v>6</v>
      </c>
      <c r="P15" s="16">
        <v>2</v>
      </c>
      <c r="Q15" s="16">
        <v>0</v>
      </c>
      <c r="R15" s="16">
        <v>70</v>
      </c>
    </row>
    <row r="16" spans="1:18" ht="12" customHeight="1">
      <c r="A16" s="104"/>
      <c r="B16" s="171"/>
      <c r="C16" s="172"/>
      <c r="D16" s="172"/>
      <c r="E16" s="173"/>
      <c r="F16" s="36">
        <f t="shared" si="3"/>
        <v>1</v>
      </c>
      <c r="G16" s="37">
        <f t="shared" ref="G16:R16" si="6">IF(G15=0,0,G15/$F15)</f>
        <v>0.10126582278481013</v>
      </c>
      <c r="H16" s="37">
        <f t="shared" si="6"/>
        <v>0</v>
      </c>
      <c r="I16" s="37">
        <f t="shared" si="6"/>
        <v>3.7974683544303799E-2</v>
      </c>
      <c r="J16" s="37">
        <f t="shared" si="6"/>
        <v>0</v>
      </c>
      <c r="K16" s="37">
        <f t="shared" si="6"/>
        <v>0.73417721518987344</v>
      </c>
      <c r="L16" s="37">
        <f t="shared" si="6"/>
        <v>0.12658227848101267</v>
      </c>
      <c r="M16" s="37">
        <f t="shared" si="6"/>
        <v>0</v>
      </c>
      <c r="N16" s="37">
        <f t="shared" si="6"/>
        <v>1.2658227848101266E-2</v>
      </c>
      <c r="O16" s="37">
        <f t="shared" si="6"/>
        <v>7.5949367088607597E-2</v>
      </c>
      <c r="P16" s="37">
        <f t="shared" si="6"/>
        <v>2.5316455696202531E-2</v>
      </c>
      <c r="Q16" s="37">
        <f t="shared" si="6"/>
        <v>0</v>
      </c>
      <c r="R16" s="37">
        <f t="shared" si="6"/>
        <v>0.88607594936708856</v>
      </c>
    </row>
    <row r="17" spans="1:18" ht="12" customHeight="1">
      <c r="A17" s="104"/>
      <c r="B17" s="168" t="s">
        <v>96</v>
      </c>
      <c r="C17" s="169"/>
      <c r="D17" s="169"/>
      <c r="E17" s="170"/>
      <c r="F17" s="16">
        <f t="shared" si="3"/>
        <v>192</v>
      </c>
      <c r="G17" s="16">
        <v>56</v>
      </c>
      <c r="H17" s="16">
        <v>1</v>
      </c>
      <c r="I17" s="16">
        <v>6</v>
      </c>
      <c r="J17" s="16">
        <v>8</v>
      </c>
      <c r="K17" s="16">
        <v>90</v>
      </c>
      <c r="L17" s="16">
        <v>31</v>
      </c>
      <c r="M17" s="16">
        <v>1</v>
      </c>
      <c r="N17" s="16">
        <v>0</v>
      </c>
      <c r="O17" s="16">
        <v>9</v>
      </c>
      <c r="P17" s="16">
        <v>0</v>
      </c>
      <c r="Q17" s="16">
        <v>0</v>
      </c>
      <c r="R17" s="16">
        <v>182</v>
      </c>
    </row>
    <row r="18" spans="1:18" ht="12" customHeight="1">
      <c r="A18" s="105"/>
      <c r="B18" s="171"/>
      <c r="C18" s="172"/>
      <c r="D18" s="172"/>
      <c r="E18" s="173"/>
      <c r="F18" s="36">
        <f t="shared" si="3"/>
        <v>1</v>
      </c>
      <c r="G18" s="37">
        <f t="shared" ref="G18:R18" si="7">IF(G17=0,0,G17/$F17)</f>
        <v>0.29166666666666669</v>
      </c>
      <c r="H18" s="37">
        <f t="shared" si="7"/>
        <v>5.208333333333333E-3</v>
      </c>
      <c r="I18" s="37">
        <f t="shared" si="7"/>
        <v>3.125E-2</v>
      </c>
      <c r="J18" s="37">
        <f t="shared" si="7"/>
        <v>4.1666666666666664E-2</v>
      </c>
      <c r="K18" s="37">
        <f t="shared" si="7"/>
        <v>0.46875</v>
      </c>
      <c r="L18" s="37">
        <f t="shared" si="7"/>
        <v>0.16145833333333334</v>
      </c>
      <c r="M18" s="37">
        <f t="shared" si="7"/>
        <v>5.208333333333333E-3</v>
      </c>
      <c r="N18" s="37">
        <f t="shared" si="7"/>
        <v>0</v>
      </c>
      <c r="O18" s="37">
        <f t="shared" si="7"/>
        <v>4.6875E-2</v>
      </c>
      <c r="P18" s="37">
        <f t="shared" si="7"/>
        <v>0</v>
      </c>
      <c r="Q18" s="37">
        <f t="shared" si="7"/>
        <v>0</v>
      </c>
      <c r="R18" s="37">
        <f t="shared" si="7"/>
        <v>0.94791666666666663</v>
      </c>
    </row>
    <row r="19" spans="1:18" ht="12" customHeight="1">
      <c r="A19" s="100" t="s">
        <v>61</v>
      </c>
      <c r="B19" s="100" t="s">
        <v>62</v>
      </c>
      <c r="C19" s="8"/>
      <c r="D19" s="174" t="s">
        <v>56</v>
      </c>
      <c r="E19" s="9"/>
      <c r="F19" s="16">
        <f>SUM(G19:R19)/2</f>
        <v>213</v>
      </c>
      <c r="G19" s="16">
        <f t="shared" ref="G19:R19" si="8">SUM(G21,G23,G25,G27,G29,G31,G33,G35,G37,G39,G41,G43,G45,G47,G49,G51,G53,G55,G57,G59,G61,G63,G65,G67)</f>
        <v>17</v>
      </c>
      <c r="H19" s="16">
        <f t="shared" si="8"/>
        <v>3</v>
      </c>
      <c r="I19" s="16">
        <f t="shared" si="8"/>
        <v>5</v>
      </c>
      <c r="J19" s="16">
        <f t="shared" si="8"/>
        <v>2</v>
      </c>
      <c r="K19" s="16">
        <f t="shared" si="8"/>
        <v>157</v>
      </c>
      <c r="L19" s="16">
        <f t="shared" si="8"/>
        <v>29</v>
      </c>
      <c r="M19" s="16">
        <f t="shared" si="8"/>
        <v>1</v>
      </c>
      <c r="N19" s="16">
        <f t="shared" si="8"/>
        <v>1</v>
      </c>
      <c r="O19" s="16">
        <f t="shared" si="8"/>
        <v>8</v>
      </c>
      <c r="P19" s="16">
        <f t="shared" si="8"/>
        <v>1</v>
      </c>
      <c r="Q19" s="16">
        <f t="shared" si="8"/>
        <v>0</v>
      </c>
      <c r="R19" s="16">
        <f t="shared" si="8"/>
        <v>202</v>
      </c>
    </row>
    <row r="20" spans="1:18" ht="12" customHeight="1">
      <c r="A20" s="101"/>
      <c r="B20" s="101"/>
      <c r="C20" s="6"/>
      <c r="D20" s="175"/>
      <c r="E20" s="7"/>
      <c r="F20" s="36">
        <f>SUM(G20:R20)/2</f>
        <v>1.0000000000000002</v>
      </c>
      <c r="G20" s="37">
        <f t="shared" ref="G20:R20" si="9">IF(G19=0,0,G19/$F19)</f>
        <v>7.9812206572769953E-2</v>
      </c>
      <c r="H20" s="37">
        <f t="shared" si="9"/>
        <v>1.4084507042253521E-2</v>
      </c>
      <c r="I20" s="37">
        <f t="shared" si="9"/>
        <v>2.3474178403755867E-2</v>
      </c>
      <c r="J20" s="37">
        <f t="shared" si="9"/>
        <v>9.3896713615023476E-3</v>
      </c>
      <c r="K20" s="37">
        <f t="shared" si="9"/>
        <v>0.73708920187793425</v>
      </c>
      <c r="L20" s="37">
        <f t="shared" si="9"/>
        <v>0.13615023474178403</v>
      </c>
      <c r="M20" s="37">
        <f t="shared" si="9"/>
        <v>4.6948356807511738E-3</v>
      </c>
      <c r="N20" s="37">
        <f t="shared" si="9"/>
        <v>4.6948356807511738E-3</v>
      </c>
      <c r="O20" s="37">
        <f t="shared" si="9"/>
        <v>3.7558685446009391E-2</v>
      </c>
      <c r="P20" s="37">
        <f t="shared" si="9"/>
        <v>4.6948356807511738E-3</v>
      </c>
      <c r="Q20" s="37">
        <f t="shared" si="9"/>
        <v>0</v>
      </c>
      <c r="R20" s="37">
        <f t="shared" si="9"/>
        <v>0.94835680751173712</v>
      </c>
    </row>
    <row r="21" spans="1:18" ht="12" customHeight="1">
      <c r="A21" s="101"/>
      <c r="B21" s="101"/>
      <c r="C21" s="8"/>
      <c r="D21" s="174" t="s">
        <v>392</v>
      </c>
      <c r="E21" s="9"/>
      <c r="F21" s="16">
        <f t="shared" ref="F21:F68" si="10">SUM(G21:R21)/2</f>
        <v>29</v>
      </c>
      <c r="G21" s="16">
        <v>6</v>
      </c>
      <c r="H21" s="16">
        <v>0</v>
      </c>
      <c r="I21" s="16">
        <v>0</v>
      </c>
      <c r="J21" s="16">
        <v>0</v>
      </c>
      <c r="K21" s="16">
        <v>17</v>
      </c>
      <c r="L21" s="16">
        <v>6</v>
      </c>
      <c r="M21" s="16">
        <v>0</v>
      </c>
      <c r="N21" s="16">
        <v>0</v>
      </c>
      <c r="O21" s="16">
        <v>1</v>
      </c>
      <c r="P21" s="16">
        <v>0</v>
      </c>
      <c r="Q21" s="16">
        <v>0</v>
      </c>
      <c r="R21" s="16">
        <v>28</v>
      </c>
    </row>
    <row r="22" spans="1:18" ht="12" customHeight="1">
      <c r="A22" s="101"/>
      <c r="B22" s="101"/>
      <c r="C22" s="6"/>
      <c r="D22" s="175"/>
      <c r="E22" s="7"/>
      <c r="F22" s="36">
        <f t="shared" si="10"/>
        <v>1</v>
      </c>
      <c r="G22" s="37">
        <f t="shared" ref="G22:R22" si="11">IF(G21=0,0,G21/$F21)</f>
        <v>0.20689655172413793</v>
      </c>
      <c r="H22" s="37">
        <f t="shared" si="11"/>
        <v>0</v>
      </c>
      <c r="I22" s="37">
        <f t="shared" si="11"/>
        <v>0</v>
      </c>
      <c r="J22" s="37">
        <f t="shared" si="11"/>
        <v>0</v>
      </c>
      <c r="K22" s="37">
        <f t="shared" si="11"/>
        <v>0.58620689655172409</v>
      </c>
      <c r="L22" s="37">
        <f t="shared" si="11"/>
        <v>0.20689655172413793</v>
      </c>
      <c r="M22" s="37">
        <f t="shared" si="11"/>
        <v>0</v>
      </c>
      <c r="N22" s="37">
        <f t="shared" si="11"/>
        <v>0</v>
      </c>
      <c r="O22" s="37">
        <f t="shared" si="11"/>
        <v>3.4482758620689655E-2</v>
      </c>
      <c r="P22" s="37">
        <f t="shared" si="11"/>
        <v>0</v>
      </c>
      <c r="Q22" s="37">
        <f t="shared" si="11"/>
        <v>0</v>
      </c>
      <c r="R22" s="37">
        <f t="shared" si="11"/>
        <v>0.96551724137931039</v>
      </c>
    </row>
    <row r="23" spans="1:18" ht="12" customHeight="1">
      <c r="A23" s="101"/>
      <c r="B23" s="101"/>
      <c r="C23" s="8"/>
      <c r="D23" s="174" t="s">
        <v>393</v>
      </c>
      <c r="E23" s="9"/>
      <c r="F23" s="16">
        <f t="shared" si="10"/>
        <v>4</v>
      </c>
      <c r="G23" s="16">
        <v>0</v>
      </c>
      <c r="H23" s="16">
        <v>0</v>
      </c>
      <c r="I23" s="16">
        <v>0</v>
      </c>
      <c r="J23" s="16">
        <v>0</v>
      </c>
      <c r="K23" s="16">
        <v>3</v>
      </c>
      <c r="L23" s="16">
        <v>1</v>
      </c>
      <c r="M23" s="16">
        <v>0</v>
      </c>
      <c r="N23" s="16">
        <v>0</v>
      </c>
      <c r="O23" s="16">
        <v>0</v>
      </c>
      <c r="P23" s="16">
        <v>0</v>
      </c>
      <c r="Q23" s="16">
        <v>0</v>
      </c>
      <c r="R23" s="16">
        <v>4</v>
      </c>
    </row>
    <row r="24" spans="1:18" ht="12" customHeight="1">
      <c r="A24" s="101"/>
      <c r="B24" s="101"/>
      <c r="C24" s="6"/>
      <c r="D24" s="175"/>
      <c r="E24" s="7"/>
      <c r="F24" s="36">
        <f t="shared" si="10"/>
        <v>1</v>
      </c>
      <c r="G24" s="37">
        <f t="shared" ref="G24:R24" si="12">IF(G23=0,0,G23/$F23)</f>
        <v>0</v>
      </c>
      <c r="H24" s="37">
        <f t="shared" si="12"/>
        <v>0</v>
      </c>
      <c r="I24" s="37">
        <f t="shared" si="12"/>
        <v>0</v>
      </c>
      <c r="J24" s="37">
        <f t="shared" si="12"/>
        <v>0</v>
      </c>
      <c r="K24" s="37">
        <f t="shared" si="12"/>
        <v>0.75</v>
      </c>
      <c r="L24" s="37">
        <f t="shared" si="12"/>
        <v>0.25</v>
      </c>
      <c r="M24" s="37">
        <f t="shared" si="12"/>
        <v>0</v>
      </c>
      <c r="N24" s="37">
        <f t="shared" si="12"/>
        <v>0</v>
      </c>
      <c r="O24" s="37">
        <f t="shared" si="12"/>
        <v>0</v>
      </c>
      <c r="P24" s="37">
        <f t="shared" si="12"/>
        <v>0</v>
      </c>
      <c r="Q24" s="37">
        <f t="shared" si="12"/>
        <v>0</v>
      </c>
      <c r="R24" s="37">
        <f t="shared" si="12"/>
        <v>1</v>
      </c>
    </row>
    <row r="25" spans="1:18" ht="12" customHeight="1">
      <c r="A25" s="101"/>
      <c r="B25" s="101"/>
      <c r="C25" s="8"/>
      <c r="D25" s="174" t="s">
        <v>394</v>
      </c>
      <c r="E25" s="9"/>
      <c r="F25" s="16">
        <f t="shared" si="10"/>
        <v>15</v>
      </c>
      <c r="G25" s="16">
        <v>1</v>
      </c>
      <c r="H25" s="16">
        <v>0</v>
      </c>
      <c r="I25" s="16">
        <v>0</v>
      </c>
      <c r="J25" s="16">
        <v>0</v>
      </c>
      <c r="K25" s="16">
        <v>11</v>
      </c>
      <c r="L25" s="16">
        <v>3</v>
      </c>
      <c r="M25" s="16">
        <v>0</v>
      </c>
      <c r="N25" s="16">
        <v>0</v>
      </c>
      <c r="O25" s="16">
        <v>0</v>
      </c>
      <c r="P25" s="16">
        <v>0</v>
      </c>
      <c r="Q25" s="16">
        <v>0</v>
      </c>
      <c r="R25" s="16">
        <v>15</v>
      </c>
    </row>
    <row r="26" spans="1:18" ht="12" customHeight="1">
      <c r="A26" s="101"/>
      <c r="B26" s="101"/>
      <c r="C26" s="6"/>
      <c r="D26" s="175"/>
      <c r="E26" s="7"/>
      <c r="F26" s="36">
        <f t="shared" si="10"/>
        <v>1</v>
      </c>
      <c r="G26" s="37">
        <f t="shared" ref="G26:R26" si="13">IF(G25=0,0,G25/$F25)</f>
        <v>6.6666666666666666E-2</v>
      </c>
      <c r="H26" s="37">
        <f t="shared" si="13"/>
        <v>0</v>
      </c>
      <c r="I26" s="37">
        <f t="shared" si="13"/>
        <v>0</v>
      </c>
      <c r="J26" s="37">
        <f t="shared" si="13"/>
        <v>0</v>
      </c>
      <c r="K26" s="37">
        <f t="shared" si="13"/>
        <v>0.73333333333333328</v>
      </c>
      <c r="L26" s="37">
        <f t="shared" si="13"/>
        <v>0.2</v>
      </c>
      <c r="M26" s="37">
        <f t="shared" si="13"/>
        <v>0</v>
      </c>
      <c r="N26" s="37">
        <f t="shared" si="13"/>
        <v>0</v>
      </c>
      <c r="O26" s="37">
        <f t="shared" si="13"/>
        <v>0</v>
      </c>
      <c r="P26" s="37">
        <f t="shared" si="13"/>
        <v>0</v>
      </c>
      <c r="Q26" s="37">
        <f t="shared" si="13"/>
        <v>0</v>
      </c>
      <c r="R26" s="37">
        <f t="shared" si="13"/>
        <v>1</v>
      </c>
    </row>
    <row r="27" spans="1:18" ht="12" customHeight="1">
      <c r="A27" s="101"/>
      <c r="B27" s="101"/>
      <c r="C27" s="8"/>
      <c r="D27" s="174" t="s">
        <v>395</v>
      </c>
      <c r="E27" s="9"/>
      <c r="F27" s="16">
        <f t="shared" si="10"/>
        <v>1</v>
      </c>
      <c r="G27" s="16">
        <v>0</v>
      </c>
      <c r="H27" s="16">
        <v>0</v>
      </c>
      <c r="I27" s="16">
        <v>0</v>
      </c>
      <c r="J27" s="16">
        <v>0</v>
      </c>
      <c r="K27" s="16">
        <v>1</v>
      </c>
      <c r="L27" s="16">
        <v>0</v>
      </c>
      <c r="M27" s="16">
        <v>0</v>
      </c>
      <c r="N27" s="16">
        <v>0</v>
      </c>
      <c r="O27" s="16">
        <v>0</v>
      </c>
      <c r="P27" s="16">
        <v>0</v>
      </c>
      <c r="Q27" s="16">
        <v>0</v>
      </c>
      <c r="R27" s="16">
        <v>1</v>
      </c>
    </row>
    <row r="28" spans="1:18" ht="12" customHeight="1">
      <c r="A28" s="101"/>
      <c r="B28" s="101"/>
      <c r="C28" s="6"/>
      <c r="D28" s="175"/>
      <c r="E28" s="7"/>
      <c r="F28" s="36">
        <f t="shared" si="10"/>
        <v>1</v>
      </c>
      <c r="G28" s="37">
        <f t="shared" ref="G28:R28" si="14">IF(G27=0,0,G27/$F27)</f>
        <v>0</v>
      </c>
      <c r="H28" s="37">
        <f t="shared" si="14"/>
        <v>0</v>
      </c>
      <c r="I28" s="37">
        <f t="shared" si="14"/>
        <v>0</v>
      </c>
      <c r="J28" s="37">
        <f t="shared" si="14"/>
        <v>0</v>
      </c>
      <c r="K28" s="37">
        <f t="shared" si="14"/>
        <v>1</v>
      </c>
      <c r="L28" s="37">
        <f t="shared" si="14"/>
        <v>0</v>
      </c>
      <c r="M28" s="37">
        <f t="shared" si="14"/>
        <v>0</v>
      </c>
      <c r="N28" s="37">
        <f t="shared" si="14"/>
        <v>0</v>
      </c>
      <c r="O28" s="37">
        <f t="shared" si="14"/>
        <v>0</v>
      </c>
      <c r="P28" s="37">
        <f t="shared" si="14"/>
        <v>0</v>
      </c>
      <c r="Q28" s="37">
        <f t="shared" si="14"/>
        <v>0</v>
      </c>
      <c r="R28" s="37">
        <f t="shared" si="14"/>
        <v>1</v>
      </c>
    </row>
    <row r="29" spans="1:18" ht="12" customHeight="1">
      <c r="A29" s="101"/>
      <c r="B29" s="101"/>
      <c r="C29" s="8"/>
      <c r="D29" s="174" t="s">
        <v>396</v>
      </c>
      <c r="E29" s="9"/>
      <c r="F29" s="16">
        <f t="shared" si="10"/>
        <v>6</v>
      </c>
      <c r="G29" s="16">
        <v>0</v>
      </c>
      <c r="H29" s="16">
        <v>0</v>
      </c>
      <c r="I29" s="16">
        <v>1</v>
      </c>
      <c r="J29" s="16">
        <v>0</v>
      </c>
      <c r="K29" s="16">
        <v>5</v>
      </c>
      <c r="L29" s="16">
        <v>0</v>
      </c>
      <c r="M29" s="16">
        <v>0</v>
      </c>
      <c r="N29" s="16">
        <v>0</v>
      </c>
      <c r="O29" s="16">
        <v>0</v>
      </c>
      <c r="P29" s="16">
        <v>0</v>
      </c>
      <c r="Q29" s="16">
        <v>0</v>
      </c>
      <c r="R29" s="16">
        <v>6</v>
      </c>
    </row>
    <row r="30" spans="1:18" ht="12" customHeight="1">
      <c r="A30" s="101"/>
      <c r="B30" s="101"/>
      <c r="C30" s="6"/>
      <c r="D30" s="175"/>
      <c r="E30" s="7"/>
      <c r="F30" s="36">
        <f t="shared" si="10"/>
        <v>1</v>
      </c>
      <c r="G30" s="37">
        <f t="shared" ref="G30:R30" si="15">IF(G29=0,0,G29/$F29)</f>
        <v>0</v>
      </c>
      <c r="H30" s="37">
        <f t="shared" si="15"/>
        <v>0</v>
      </c>
      <c r="I30" s="37">
        <f t="shared" si="15"/>
        <v>0.16666666666666666</v>
      </c>
      <c r="J30" s="37">
        <f t="shared" si="15"/>
        <v>0</v>
      </c>
      <c r="K30" s="37">
        <f t="shared" si="15"/>
        <v>0.83333333333333337</v>
      </c>
      <c r="L30" s="37">
        <f t="shared" si="15"/>
        <v>0</v>
      </c>
      <c r="M30" s="37">
        <f t="shared" si="15"/>
        <v>0</v>
      </c>
      <c r="N30" s="37">
        <f t="shared" si="15"/>
        <v>0</v>
      </c>
      <c r="O30" s="37">
        <f t="shared" si="15"/>
        <v>0</v>
      </c>
      <c r="P30" s="37">
        <f t="shared" si="15"/>
        <v>0</v>
      </c>
      <c r="Q30" s="37">
        <f t="shared" si="15"/>
        <v>0</v>
      </c>
      <c r="R30" s="37">
        <f t="shared" si="15"/>
        <v>1</v>
      </c>
    </row>
    <row r="31" spans="1:18" ht="12" customHeight="1">
      <c r="A31" s="101"/>
      <c r="B31" s="101"/>
      <c r="C31" s="8"/>
      <c r="D31" s="174" t="s">
        <v>397</v>
      </c>
      <c r="E31" s="9"/>
      <c r="F31" s="16">
        <f t="shared" si="10"/>
        <v>1</v>
      </c>
      <c r="G31" s="16">
        <v>0</v>
      </c>
      <c r="H31" s="16">
        <v>0</v>
      </c>
      <c r="I31" s="16">
        <v>0</v>
      </c>
      <c r="J31" s="16">
        <v>0</v>
      </c>
      <c r="K31" s="16">
        <v>1</v>
      </c>
      <c r="L31" s="16">
        <v>0</v>
      </c>
      <c r="M31" s="16">
        <v>0</v>
      </c>
      <c r="N31" s="16">
        <v>0</v>
      </c>
      <c r="O31" s="16">
        <v>0</v>
      </c>
      <c r="P31" s="16">
        <v>0</v>
      </c>
      <c r="Q31" s="16">
        <v>0</v>
      </c>
      <c r="R31" s="16">
        <v>1</v>
      </c>
    </row>
    <row r="32" spans="1:18" ht="12" customHeight="1">
      <c r="A32" s="101"/>
      <c r="B32" s="101"/>
      <c r="C32" s="6"/>
      <c r="D32" s="175"/>
      <c r="E32" s="7"/>
      <c r="F32" s="36">
        <f t="shared" si="10"/>
        <v>1</v>
      </c>
      <c r="G32" s="37">
        <f t="shared" ref="G32:R32" si="16">IF(G31=0,0,G31/$F31)</f>
        <v>0</v>
      </c>
      <c r="H32" s="37">
        <f t="shared" si="16"/>
        <v>0</v>
      </c>
      <c r="I32" s="37">
        <f t="shared" si="16"/>
        <v>0</v>
      </c>
      <c r="J32" s="37">
        <f t="shared" si="16"/>
        <v>0</v>
      </c>
      <c r="K32" s="37">
        <f t="shared" si="16"/>
        <v>1</v>
      </c>
      <c r="L32" s="37">
        <f t="shared" si="16"/>
        <v>0</v>
      </c>
      <c r="M32" s="37">
        <f t="shared" si="16"/>
        <v>0</v>
      </c>
      <c r="N32" s="37">
        <f t="shared" si="16"/>
        <v>0</v>
      </c>
      <c r="O32" s="37">
        <f t="shared" si="16"/>
        <v>0</v>
      </c>
      <c r="P32" s="37">
        <f t="shared" si="16"/>
        <v>0</v>
      </c>
      <c r="Q32" s="37">
        <f t="shared" si="16"/>
        <v>0</v>
      </c>
      <c r="R32" s="37">
        <f t="shared" si="16"/>
        <v>1</v>
      </c>
    </row>
    <row r="33" spans="1:18" ht="12" customHeight="1">
      <c r="A33" s="101"/>
      <c r="B33" s="101"/>
      <c r="C33" s="8"/>
      <c r="D33" s="174" t="s">
        <v>398</v>
      </c>
      <c r="E33" s="9"/>
      <c r="F33" s="16">
        <f t="shared" si="10"/>
        <v>7</v>
      </c>
      <c r="G33" s="16">
        <v>1</v>
      </c>
      <c r="H33" s="16">
        <v>0</v>
      </c>
      <c r="I33" s="16">
        <v>0</v>
      </c>
      <c r="J33" s="16">
        <v>0</v>
      </c>
      <c r="K33" s="16">
        <v>5</v>
      </c>
      <c r="L33" s="16">
        <v>1</v>
      </c>
      <c r="M33" s="16">
        <v>0</v>
      </c>
      <c r="N33" s="16">
        <v>0</v>
      </c>
      <c r="O33" s="16">
        <v>0</v>
      </c>
      <c r="P33" s="16">
        <v>0</v>
      </c>
      <c r="Q33" s="16">
        <v>0</v>
      </c>
      <c r="R33" s="16">
        <v>7</v>
      </c>
    </row>
    <row r="34" spans="1:18" ht="12" customHeight="1">
      <c r="A34" s="101"/>
      <c r="B34" s="101"/>
      <c r="C34" s="6"/>
      <c r="D34" s="175"/>
      <c r="E34" s="7"/>
      <c r="F34" s="36">
        <f t="shared" si="10"/>
        <v>1</v>
      </c>
      <c r="G34" s="37">
        <f t="shared" ref="G34:R34" si="17">IF(G33=0,0,G33/$F33)</f>
        <v>0.14285714285714285</v>
      </c>
      <c r="H34" s="37">
        <f t="shared" si="17"/>
        <v>0</v>
      </c>
      <c r="I34" s="37">
        <f t="shared" si="17"/>
        <v>0</v>
      </c>
      <c r="J34" s="37">
        <f t="shared" si="17"/>
        <v>0</v>
      </c>
      <c r="K34" s="37">
        <f t="shared" si="17"/>
        <v>0.7142857142857143</v>
      </c>
      <c r="L34" s="37">
        <f t="shared" si="17"/>
        <v>0.14285714285714285</v>
      </c>
      <c r="M34" s="37">
        <f t="shared" si="17"/>
        <v>0</v>
      </c>
      <c r="N34" s="37">
        <f t="shared" si="17"/>
        <v>0</v>
      </c>
      <c r="O34" s="37">
        <f t="shared" si="17"/>
        <v>0</v>
      </c>
      <c r="P34" s="37">
        <f t="shared" si="17"/>
        <v>0</v>
      </c>
      <c r="Q34" s="37">
        <f t="shared" si="17"/>
        <v>0</v>
      </c>
      <c r="R34" s="37">
        <f t="shared" si="17"/>
        <v>1</v>
      </c>
    </row>
    <row r="35" spans="1:18" ht="12" customHeight="1">
      <c r="A35" s="101"/>
      <c r="B35" s="101"/>
      <c r="C35" s="8"/>
      <c r="D35" s="174" t="s">
        <v>399</v>
      </c>
      <c r="E35" s="9"/>
      <c r="F35" s="16">
        <f t="shared" si="10"/>
        <v>10</v>
      </c>
      <c r="G35" s="16">
        <v>0</v>
      </c>
      <c r="H35" s="16">
        <v>1</v>
      </c>
      <c r="I35" s="16">
        <v>0</v>
      </c>
      <c r="J35" s="16">
        <v>0</v>
      </c>
      <c r="K35" s="16">
        <v>8</v>
      </c>
      <c r="L35" s="16">
        <v>1</v>
      </c>
      <c r="M35" s="16">
        <v>0</v>
      </c>
      <c r="N35" s="16">
        <v>0</v>
      </c>
      <c r="O35" s="16">
        <v>0</v>
      </c>
      <c r="P35" s="16">
        <v>0</v>
      </c>
      <c r="Q35" s="16">
        <v>0</v>
      </c>
      <c r="R35" s="16">
        <v>10</v>
      </c>
    </row>
    <row r="36" spans="1:18" ht="12" customHeight="1">
      <c r="A36" s="101"/>
      <c r="B36" s="101"/>
      <c r="C36" s="6"/>
      <c r="D36" s="175"/>
      <c r="E36" s="7"/>
      <c r="F36" s="36">
        <f t="shared" si="10"/>
        <v>1</v>
      </c>
      <c r="G36" s="37">
        <f t="shared" ref="G36:R36" si="18">IF(G35=0,0,G35/$F35)</f>
        <v>0</v>
      </c>
      <c r="H36" s="37">
        <f t="shared" si="18"/>
        <v>0.1</v>
      </c>
      <c r="I36" s="37">
        <f t="shared" si="18"/>
        <v>0</v>
      </c>
      <c r="J36" s="37">
        <f t="shared" si="18"/>
        <v>0</v>
      </c>
      <c r="K36" s="37">
        <f t="shared" si="18"/>
        <v>0.8</v>
      </c>
      <c r="L36" s="37">
        <f t="shared" si="18"/>
        <v>0.1</v>
      </c>
      <c r="M36" s="37">
        <f t="shared" si="18"/>
        <v>0</v>
      </c>
      <c r="N36" s="37">
        <f t="shared" si="18"/>
        <v>0</v>
      </c>
      <c r="O36" s="37">
        <f t="shared" si="18"/>
        <v>0</v>
      </c>
      <c r="P36" s="37">
        <f t="shared" si="18"/>
        <v>0</v>
      </c>
      <c r="Q36" s="37">
        <f t="shared" si="18"/>
        <v>0</v>
      </c>
      <c r="R36" s="37">
        <f t="shared" si="18"/>
        <v>1</v>
      </c>
    </row>
    <row r="37" spans="1:18" ht="12" customHeight="1">
      <c r="A37" s="101"/>
      <c r="B37" s="101"/>
      <c r="C37" s="8"/>
      <c r="D37" s="174" t="s">
        <v>378</v>
      </c>
      <c r="E37" s="9"/>
      <c r="F37" s="16">
        <f t="shared" si="10"/>
        <v>0</v>
      </c>
      <c r="G37" s="16">
        <v>0</v>
      </c>
      <c r="H37" s="16">
        <v>0</v>
      </c>
      <c r="I37" s="16">
        <v>0</v>
      </c>
      <c r="J37" s="16">
        <v>0</v>
      </c>
      <c r="K37" s="16">
        <v>0</v>
      </c>
      <c r="L37" s="16">
        <v>0</v>
      </c>
      <c r="M37" s="16">
        <v>0</v>
      </c>
      <c r="N37" s="16">
        <v>0</v>
      </c>
      <c r="O37" s="16">
        <v>0</v>
      </c>
      <c r="P37" s="16">
        <v>0</v>
      </c>
      <c r="Q37" s="16">
        <v>0</v>
      </c>
      <c r="R37" s="16">
        <v>0</v>
      </c>
    </row>
    <row r="38" spans="1:18" ht="12" customHeight="1">
      <c r="A38" s="101"/>
      <c r="B38" s="101"/>
      <c r="C38" s="6"/>
      <c r="D38" s="175"/>
      <c r="E38" s="7"/>
      <c r="F38" s="36">
        <f t="shared" si="10"/>
        <v>0</v>
      </c>
      <c r="G38" s="37">
        <f t="shared" ref="G38:R38" si="19">IF(G37=0,0,G37/$F37)</f>
        <v>0</v>
      </c>
      <c r="H38" s="37">
        <f t="shared" si="19"/>
        <v>0</v>
      </c>
      <c r="I38" s="37">
        <f t="shared" si="19"/>
        <v>0</v>
      </c>
      <c r="J38" s="37">
        <f t="shared" si="19"/>
        <v>0</v>
      </c>
      <c r="K38" s="37">
        <f t="shared" si="19"/>
        <v>0</v>
      </c>
      <c r="L38" s="37">
        <f t="shared" si="19"/>
        <v>0</v>
      </c>
      <c r="M38" s="37">
        <f t="shared" si="19"/>
        <v>0</v>
      </c>
      <c r="N38" s="37">
        <f t="shared" si="19"/>
        <v>0</v>
      </c>
      <c r="O38" s="37">
        <f t="shared" si="19"/>
        <v>0</v>
      </c>
      <c r="P38" s="37">
        <f t="shared" si="19"/>
        <v>0</v>
      </c>
      <c r="Q38" s="37">
        <f t="shared" si="19"/>
        <v>0</v>
      </c>
      <c r="R38" s="37">
        <f t="shared" si="19"/>
        <v>0</v>
      </c>
    </row>
    <row r="39" spans="1:18" ht="12" customHeight="1">
      <c r="A39" s="101"/>
      <c r="B39" s="101"/>
      <c r="C39" s="8"/>
      <c r="D39" s="174" t="s">
        <v>379</v>
      </c>
      <c r="E39" s="9"/>
      <c r="F39" s="16">
        <f t="shared" si="10"/>
        <v>8</v>
      </c>
      <c r="G39" s="16">
        <v>1</v>
      </c>
      <c r="H39" s="16">
        <v>1</v>
      </c>
      <c r="I39" s="16">
        <v>1</v>
      </c>
      <c r="J39" s="16">
        <v>0</v>
      </c>
      <c r="K39" s="16">
        <v>5</v>
      </c>
      <c r="L39" s="16">
        <v>0</v>
      </c>
      <c r="M39" s="16">
        <v>1</v>
      </c>
      <c r="N39" s="16">
        <v>0</v>
      </c>
      <c r="O39" s="16">
        <v>0</v>
      </c>
      <c r="P39" s="16">
        <v>0</v>
      </c>
      <c r="Q39" s="16">
        <v>0</v>
      </c>
      <c r="R39" s="16">
        <v>7</v>
      </c>
    </row>
    <row r="40" spans="1:18" ht="12" customHeight="1">
      <c r="A40" s="101"/>
      <c r="B40" s="101"/>
      <c r="C40" s="6"/>
      <c r="D40" s="175"/>
      <c r="E40" s="7"/>
      <c r="F40" s="36">
        <f t="shared" si="10"/>
        <v>1</v>
      </c>
      <c r="G40" s="37">
        <f t="shared" ref="G40:R40" si="20">IF(G39=0,0,G39/$F39)</f>
        <v>0.125</v>
      </c>
      <c r="H40" s="37">
        <f t="shared" si="20"/>
        <v>0.125</v>
      </c>
      <c r="I40" s="37">
        <f t="shared" si="20"/>
        <v>0.125</v>
      </c>
      <c r="J40" s="37">
        <f t="shared" si="20"/>
        <v>0</v>
      </c>
      <c r="K40" s="37">
        <f t="shared" si="20"/>
        <v>0.625</v>
      </c>
      <c r="L40" s="37">
        <f t="shared" si="20"/>
        <v>0</v>
      </c>
      <c r="M40" s="37">
        <f t="shared" si="20"/>
        <v>0.125</v>
      </c>
      <c r="N40" s="37">
        <f t="shared" si="20"/>
        <v>0</v>
      </c>
      <c r="O40" s="37">
        <f t="shared" si="20"/>
        <v>0</v>
      </c>
      <c r="P40" s="37">
        <f t="shared" si="20"/>
        <v>0</v>
      </c>
      <c r="Q40" s="37">
        <f t="shared" si="20"/>
        <v>0</v>
      </c>
      <c r="R40" s="37">
        <f t="shared" si="20"/>
        <v>0.875</v>
      </c>
    </row>
    <row r="41" spans="1:18" ht="12" customHeight="1">
      <c r="A41" s="101"/>
      <c r="B41" s="101"/>
      <c r="C41" s="8"/>
      <c r="D41" s="174" t="s">
        <v>380</v>
      </c>
      <c r="E41" s="9"/>
      <c r="F41" s="16">
        <f t="shared" si="10"/>
        <v>0</v>
      </c>
      <c r="G41" s="16">
        <v>0</v>
      </c>
      <c r="H41" s="16">
        <v>0</v>
      </c>
      <c r="I41" s="16">
        <v>0</v>
      </c>
      <c r="J41" s="16">
        <v>0</v>
      </c>
      <c r="K41" s="16">
        <v>0</v>
      </c>
      <c r="L41" s="16">
        <v>0</v>
      </c>
      <c r="M41" s="16">
        <v>0</v>
      </c>
      <c r="N41" s="16">
        <v>0</v>
      </c>
      <c r="O41" s="16">
        <v>0</v>
      </c>
      <c r="P41" s="16">
        <v>0</v>
      </c>
      <c r="Q41" s="16">
        <v>0</v>
      </c>
      <c r="R41" s="16">
        <v>0</v>
      </c>
    </row>
    <row r="42" spans="1:18" ht="12" customHeight="1">
      <c r="A42" s="101"/>
      <c r="B42" s="101"/>
      <c r="C42" s="6"/>
      <c r="D42" s="175"/>
      <c r="E42" s="7"/>
      <c r="F42" s="36">
        <f t="shared" si="10"/>
        <v>0</v>
      </c>
      <c r="G42" s="37">
        <f t="shared" ref="G42:R42" si="21">IF(G41=0,0,G41/$F41)</f>
        <v>0</v>
      </c>
      <c r="H42" s="37">
        <f t="shared" si="21"/>
        <v>0</v>
      </c>
      <c r="I42" s="37">
        <f t="shared" si="21"/>
        <v>0</v>
      </c>
      <c r="J42" s="37">
        <f t="shared" si="21"/>
        <v>0</v>
      </c>
      <c r="K42" s="37">
        <f t="shared" si="21"/>
        <v>0</v>
      </c>
      <c r="L42" s="37">
        <f t="shared" si="21"/>
        <v>0</v>
      </c>
      <c r="M42" s="37">
        <f t="shared" si="21"/>
        <v>0</v>
      </c>
      <c r="N42" s="37">
        <f t="shared" si="21"/>
        <v>0</v>
      </c>
      <c r="O42" s="37">
        <f t="shared" si="21"/>
        <v>0</v>
      </c>
      <c r="P42" s="37">
        <f t="shared" si="21"/>
        <v>0</v>
      </c>
      <c r="Q42" s="37">
        <f t="shared" si="21"/>
        <v>0</v>
      </c>
      <c r="R42" s="37">
        <f t="shared" si="21"/>
        <v>0</v>
      </c>
    </row>
    <row r="43" spans="1:18" ht="12" customHeight="1">
      <c r="A43" s="101"/>
      <c r="B43" s="101"/>
      <c r="C43" s="8"/>
      <c r="D43" s="176" t="s">
        <v>89</v>
      </c>
      <c r="E43" s="9"/>
      <c r="F43" s="16">
        <f t="shared" si="10"/>
        <v>3</v>
      </c>
      <c r="G43" s="16">
        <v>0</v>
      </c>
      <c r="H43" s="16">
        <v>0</v>
      </c>
      <c r="I43" s="16">
        <v>0</v>
      </c>
      <c r="J43" s="16">
        <v>0</v>
      </c>
      <c r="K43" s="16">
        <v>3</v>
      </c>
      <c r="L43" s="16">
        <v>0</v>
      </c>
      <c r="M43" s="16">
        <v>0</v>
      </c>
      <c r="N43" s="16">
        <v>0</v>
      </c>
      <c r="O43" s="16">
        <v>0</v>
      </c>
      <c r="P43" s="16">
        <v>0</v>
      </c>
      <c r="Q43" s="16">
        <v>0</v>
      </c>
      <c r="R43" s="16">
        <v>3</v>
      </c>
    </row>
    <row r="44" spans="1:18" ht="12" customHeight="1">
      <c r="A44" s="101"/>
      <c r="B44" s="101"/>
      <c r="C44" s="6"/>
      <c r="D44" s="175"/>
      <c r="E44" s="7"/>
      <c r="F44" s="36">
        <f t="shared" si="10"/>
        <v>1</v>
      </c>
      <c r="G44" s="37">
        <f t="shared" ref="G44:R44" si="22">IF(G43=0,0,G43/$F43)</f>
        <v>0</v>
      </c>
      <c r="H44" s="37">
        <f t="shared" si="22"/>
        <v>0</v>
      </c>
      <c r="I44" s="37">
        <f t="shared" si="22"/>
        <v>0</v>
      </c>
      <c r="J44" s="37">
        <f t="shared" si="22"/>
        <v>0</v>
      </c>
      <c r="K44" s="37">
        <f t="shared" si="22"/>
        <v>1</v>
      </c>
      <c r="L44" s="37">
        <f t="shared" si="22"/>
        <v>0</v>
      </c>
      <c r="M44" s="37">
        <f t="shared" si="22"/>
        <v>0</v>
      </c>
      <c r="N44" s="37">
        <f t="shared" si="22"/>
        <v>0</v>
      </c>
      <c r="O44" s="37">
        <f t="shared" si="22"/>
        <v>0</v>
      </c>
      <c r="P44" s="37">
        <f t="shared" si="22"/>
        <v>0</v>
      </c>
      <c r="Q44" s="37">
        <f t="shared" si="22"/>
        <v>0</v>
      </c>
      <c r="R44" s="37">
        <f t="shared" si="22"/>
        <v>1</v>
      </c>
    </row>
    <row r="45" spans="1:18" ht="12" customHeight="1">
      <c r="A45" s="101"/>
      <c r="B45" s="101"/>
      <c r="C45" s="8"/>
      <c r="D45" s="174" t="s">
        <v>381</v>
      </c>
      <c r="E45" s="9"/>
      <c r="F45" s="16">
        <f t="shared" si="10"/>
        <v>8</v>
      </c>
      <c r="G45" s="16">
        <v>0</v>
      </c>
      <c r="H45" s="16">
        <v>0</v>
      </c>
      <c r="I45" s="16">
        <v>1</v>
      </c>
      <c r="J45" s="16">
        <v>0</v>
      </c>
      <c r="K45" s="16">
        <v>7</v>
      </c>
      <c r="L45" s="16">
        <v>0</v>
      </c>
      <c r="M45" s="16">
        <v>0</v>
      </c>
      <c r="N45" s="16">
        <v>0</v>
      </c>
      <c r="O45" s="16">
        <v>0</v>
      </c>
      <c r="P45" s="16">
        <v>0</v>
      </c>
      <c r="Q45" s="16">
        <v>0</v>
      </c>
      <c r="R45" s="16">
        <v>8</v>
      </c>
    </row>
    <row r="46" spans="1:18" ht="12" customHeight="1">
      <c r="A46" s="101"/>
      <c r="B46" s="101"/>
      <c r="C46" s="6"/>
      <c r="D46" s="175"/>
      <c r="E46" s="7"/>
      <c r="F46" s="36">
        <f t="shared" si="10"/>
        <v>1</v>
      </c>
      <c r="G46" s="37">
        <f t="shared" ref="G46:R46" si="23">IF(G45=0,0,G45/$F45)</f>
        <v>0</v>
      </c>
      <c r="H46" s="37">
        <f t="shared" si="23"/>
        <v>0</v>
      </c>
      <c r="I46" s="37">
        <f t="shared" si="23"/>
        <v>0.125</v>
      </c>
      <c r="J46" s="37">
        <f t="shared" si="23"/>
        <v>0</v>
      </c>
      <c r="K46" s="37">
        <f t="shared" si="23"/>
        <v>0.875</v>
      </c>
      <c r="L46" s="37">
        <f t="shared" si="23"/>
        <v>0</v>
      </c>
      <c r="M46" s="37">
        <f t="shared" si="23"/>
        <v>0</v>
      </c>
      <c r="N46" s="37">
        <f t="shared" si="23"/>
        <v>0</v>
      </c>
      <c r="O46" s="37">
        <f t="shared" si="23"/>
        <v>0</v>
      </c>
      <c r="P46" s="37">
        <f t="shared" si="23"/>
        <v>0</v>
      </c>
      <c r="Q46" s="37">
        <f t="shared" si="23"/>
        <v>0</v>
      </c>
      <c r="R46" s="37">
        <f t="shared" si="23"/>
        <v>1</v>
      </c>
    </row>
    <row r="47" spans="1:18" ht="11.25" customHeight="1">
      <c r="A47" s="101"/>
      <c r="B47" s="101"/>
      <c r="C47" s="8"/>
      <c r="D47" s="176" t="s">
        <v>382</v>
      </c>
      <c r="E47" s="9"/>
      <c r="F47" s="16">
        <f t="shared" si="10"/>
        <v>2</v>
      </c>
      <c r="G47" s="16">
        <v>0</v>
      </c>
      <c r="H47" s="16">
        <v>0</v>
      </c>
      <c r="I47" s="16">
        <v>0</v>
      </c>
      <c r="J47" s="16">
        <v>0</v>
      </c>
      <c r="K47" s="16">
        <v>1</v>
      </c>
      <c r="L47" s="16">
        <v>1</v>
      </c>
      <c r="M47" s="16">
        <v>0</v>
      </c>
      <c r="N47" s="16">
        <v>0</v>
      </c>
      <c r="O47" s="16">
        <v>0</v>
      </c>
      <c r="P47" s="16">
        <v>0</v>
      </c>
      <c r="Q47" s="16">
        <v>0</v>
      </c>
      <c r="R47" s="16">
        <v>2</v>
      </c>
    </row>
    <row r="48" spans="1:18" ht="12" customHeight="1">
      <c r="A48" s="101"/>
      <c r="B48" s="101"/>
      <c r="C48" s="6"/>
      <c r="D48" s="175"/>
      <c r="E48" s="7"/>
      <c r="F48" s="36">
        <f t="shared" si="10"/>
        <v>1</v>
      </c>
      <c r="G48" s="37">
        <f t="shared" ref="G48:R48" si="24">IF(G47=0,0,G47/$F47)</f>
        <v>0</v>
      </c>
      <c r="H48" s="37">
        <f t="shared" si="24"/>
        <v>0</v>
      </c>
      <c r="I48" s="37">
        <f t="shared" si="24"/>
        <v>0</v>
      </c>
      <c r="J48" s="37">
        <f t="shared" si="24"/>
        <v>0</v>
      </c>
      <c r="K48" s="37">
        <f t="shared" si="24"/>
        <v>0.5</v>
      </c>
      <c r="L48" s="37">
        <f t="shared" si="24"/>
        <v>0.5</v>
      </c>
      <c r="M48" s="37">
        <f t="shared" si="24"/>
        <v>0</v>
      </c>
      <c r="N48" s="37">
        <f t="shared" si="24"/>
        <v>0</v>
      </c>
      <c r="O48" s="37">
        <f t="shared" si="24"/>
        <v>0</v>
      </c>
      <c r="P48" s="37">
        <f t="shared" si="24"/>
        <v>0</v>
      </c>
      <c r="Q48" s="37">
        <f t="shared" si="24"/>
        <v>0</v>
      </c>
      <c r="R48" s="37">
        <f t="shared" si="24"/>
        <v>1</v>
      </c>
    </row>
    <row r="49" spans="1:18" ht="12" customHeight="1">
      <c r="A49" s="101"/>
      <c r="B49" s="101"/>
      <c r="C49" s="8"/>
      <c r="D49" s="174" t="s">
        <v>383</v>
      </c>
      <c r="E49" s="9"/>
      <c r="F49" s="16">
        <f t="shared" si="10"/>
        <v>3</v>
      </c>
      <c r="G49" s="16">
        <v>0</v>
      </c>
      <c r="H49" s="16">
        <v>0</v>
      </c>
      <c r="I49" s="16">
        <v>0</v>
      </c>
      <c r="J49" s="16">
        <v>0</v>
      </c>
      <c r="K49" s="16">
        <v>3</v>
      </c>
      <c r="L49" s="16">
        <v>0</v>
      </c>
      <c r="M49" s="16">
        <v>0</v>
      </c>
      <c r="N49" s="16">
        <v>0</v>
      </c>
      <c r="O49" s="16">
        <v>0</v>
      </c>
      <c r="P49" s="16">
        <v>0</v>
      </c>
      <c r="Q49" s="16">
        <v>0</v>
      </c>
      <c r="R49" s="16">
        <v>3</v>
      </c>
    </row>
    <row r="50" spans="1:18" ht="12" customHeight="1">
      <c r="A50" s="101"/>
      <c r="B50" s="101"/>
      <c r="C50" s="6"/>
      <c r="D50" s="175"/>
      <c r="E50" s="7"/>
      <c r="F50" s="36">
        <f t="shared" si="10"/>
        <v>1</v>
      </c>
      <c r="G50" s="37">
        <f t="shared" ref="G50:R50" si="25">IF(G49=0,0,G49/$F49)</f>
        <v>0</v>
      </c>
      <c r="H50" s="37">
        <f t="shared" si="25"/>
        <v>0</v>
      </c>
      <c r="I50" s="37">
        <f t="shared" si="25"/>
        <v>0</v>
      </c>
      <c r="J50" s="37">
        <f t="shared" si="25"/>
        <v>0</v>
      </c>
      <c r="K50" s="37">
        <f t="shared" si="25"/>
        <v>1</v>
      </c>
      <c r="L50" s="37">
        <f t="shared" si="25"/>
        <v>0</v>
      </c>
      <c r="M50" s="37">
        <f t="shared" si="25"/>
        <v>0</v>
      </c>
      <c r="N50" s="37">
        <f t="shared" si="25"/>
        <v>0</v>
      </c>
      <c r="O50" s="37">
        <f t="shared" si="25"/>
        <v>0</v>
      </c>
      <c r="P50" s="37">
        <f t="shared" si="25"/>
        <v>0</v>
      </c>
      <c r="Q50" s="37">
        <f t="shared" si="25"/>
        <v>0</v>
      </c>
      <c r="R50" s="37">
        <f t="shared" si="25"/>
        <v>1</v>
      </c>
    </row>
    <row r="51" spans="1:18" ht="12" customHeight="1">
      <c r="A51" s="101"/>
      <c r="B51" s="101"/>
      <c r="C51" s="8"/>
      <c r="D51" s="174" t="s">
        <v>384</v>
      </c>
      <c r="E51" s="9"/>
      <c r="F51" s="16">
        <f t="shared" si="10"/>
        <v>13</v>
      </c>
      <c r="G51" s="16">
        <v>1</v>
      </c>
      <c r="H51" s="16">
        <v>0</v>
      </c>
      <c r="I51" s="16">
        <v>0</v>
      </c>
      <c r="J51" s="16">
        <v>0</v>
      </c>
      <c r="K51" s="16">
        <v>8</v>
      </c>
      <c r="L51" s="16">
        <v>4</v>
      </c>
      <c r="M51" s="16">
        <v>0</v>
      </c>
      <c r="N51" s="16">
        <v>0</v>
      </c>
      <c r="O51" s="16">
        <v>2</v>
      </c>
      <c r="P51" s="16">
        <v>0</v>
      </c>
      <c r="Q51" s="16">
        <v>0</v>
      </c>
      <c r="R51" s="16">
        <v>11</v>
      </c>
    </row>
    <row r="52" spans="1:18" ht="12" customHeight="1">
      <c r="A52" s="101"/>
      <c r="B52" s="101"/>
      <c r="C52" s="6"/>
      <c r="D52" s="175"/>
      <c r="E52" s="7"/>
      <c r="F52" s="36">
        <f t="shared" si="10"/>
        <v>1</v>
      </c>
      <c r="G52" s="37">
        <f t="shared" ref="G52:R52" si="26">IF(G51=0,0,G51/$F51)</f>
        <v>7.6923076923076927E-2</v>
      </c>
      <c r="H52" s="37">
        <f t="shared" si="26"/>
        <v>0</v>
      </c>
      <c r="I52" s="37">
        <f t="shared" si="26"/>
        <v>0</v>
      </c>
      <c r="J52" s="37">
        <f t="shared" si="26"/>
        <v>0</v>
      </c>
      <c r="K52" s="37">
        <f t="shared" si="26"/>
        <v>0.61538461538461542</v>
      </c>
      <c r="L52" s="37">
        <f t="shared" si="26"/>
        <v>0.30769230769230771</v>
      </c>
      <c r="M52" s="37">
        <f t="shared" si="26"/>
        <v>0</v>
      </c>
      <c r="N52" s="37">
        <f t="shared" si="26"/>
        <v>0</v>
      </c>
      <c r="O52" s="37">
        <f t="shared" si="26"/>
        <v>0.15384615384615385</v>
      </c>
      <c r="P52" s="37">
        <f t="shared" si="26"/>
        <v>0</v>
      </c>
      <c r="Q52" s="37">
        <f t="shared" si="26"/>
        <v>0</v>
      </c>
      <c r="R52" s="37">
        <f t="shared" si="26"/>
        <v>0.84615384615384615</v>
      </c>
    </row>
    <row r="53" spans="1:18" ht="12" customHeight="1">
      <c r="A53" s="101"/>
      <c r="B53" s="101"/>
      <c r="C53" s="8"/>
      <c r="D53" s="174" t="s">
        <v>385</v>
      </c>
      <c r="E53" s="9"/>
      <c r="F53" s="16">
        <f t="shared" si="10"/>
        <v>3</v>
      </c>
      <c r="G53" s="16">
        <v>1</v>
      </c>
      <c r="H53" s="16">
        <v>0</v>
      </c>
      <c r="I53" s="16">
        <v>0</v>
      </c>
      <c r="J53" s="16">
        <v>0</v>
      </c>
      <c r="K53" s="16">
        <v>2</v>
      </c>
      <c r="L53" s="16">
        <v>0</v>
      </c>
      <c r="M53" s="16">
        <v>0</v>
      </c>
      <c r="N53" s="16">
        <v>0</v>
      </c>
      <c r="O53" s="16">
        <v>0</v>
      </c>
      <c r="P53" s="16">
        <v>0</v>
      </c>
      <c r="Q53" s="16">
        <v>0</v>
      </c>
      <c r="R53" s="16">
        <v>3</v>
      </c>
    </row>
    <row r="54" spans="1:18" ht="12" customHeight="1">
      <c r="A54" s="101"/>
      <c r="B54" s="101"/>
      <c r="C54" s="6"/>
      <c r="D54" s="175"/>
      <c r="E54" s="7"/>
      <c r="F54" s="36">
        <f t="shared" si="10"/>
        <v>1</v>
      </c>
      <c r="G54" s="37">
        <f t="shared" ref="G54:R54" si="27">IF(G53=0,0,G53/$F53)</f>
        <v>0.33333333333333331</v>
      </c>
      <c r="H54" s="37">
        <f t="shared" si="27"/>
        <v>0</v>
      </c>
      <c r="I54" s="37">
        <f t="shared" si="27"/>
        <v>0</v>
      </c>
      <c r="J54" s="37">
        <f t="shared" si="27"/>
        <v>0</v>
      </c>
      <c r="K54" s="37">
        <f t="shared" si="27"/>
        <v>0.66666666666666663</v>
      </c>
      <c r="L54" s="37">
        <f t="shared" si="27"/>
        <v>0</v>
      </c>
      <c r="M54" s="37">
        <f t="shared" si="27"/>
        <v>0</v>
      </c>
      <c r="N54" s="37">
        <f t="shared" si="27"/>
        <v>0</v>
      </c>
      <c r="O54" s="37">
        <f t="shared" si="27"/>
        <v>0</v>
      </c>
      <c r="P54" s="37">
        <f t="shared" si="27"/>
        <v>0</v>
      </c>
      <c r="Q54" s="37">
        <f t="shared" si="27"/>
        <v>0</v>
      </c>
      <c r="R54" s="37">
        <f t="shared" si="27"/>
        <v>1</v>
      </c>
    </row>
    <row r="55" spans="1:18" ht="12" customHeight="1">
      <c r="A55" s="101"/>
      <c r="B55" s="101"/>
      <c r="C55" s="8"/>
      <c r="D55" s="174" t="s">
        <v>386</v>
      </c>
      <c r="E55" s="9"/>
      <c r="F55" s="16">
        <f t="shared" si="10"/>
        <v>28</v>
      </c>
      <c r="G55" s="16">
        <v>1</v>
      </c>
      <c r="H55" s="16">
        <v>0</v>
      </c>
      <c r="I55" s="16">
        <v>1</v>
      </c>
      <c r="J55" s="16">
        <v>1</v>
      </c>
      <c r="K55" s="16">
        <v>22</v>
      </c>
      <c r="L55" s="16">
        <v>3</v>
      </c>
      <c r="M55" s="16">
        <v>0</v>
      </c>
      <c r="N55" s="16">
        <v>0</v>
      </c>
      <c r="O55" s="16">
        <v>1</v>
      </c>
      <c r="P55" s="16">
        <v>0</v>
      </c>
      <c r="Q55" s="16">
        <v>0</v>
      </c>
      <c r="R55" s="16">
        <v>27</v>
      </c>
    </row>
    <row r="56" spans="1:18" ht="12" customHeight="1">
      <c r="A56" s="101"/>
      <c r="B56" s="101"/>
      <c r="C56" s="6"/>
      <c r="D56" s="175"/>
      <c r="E56" s="7"/>
      <c r="F56" s="36">
        <f t="shared" si="10"/>
        <v>1</v>
      </c>
      <c r="G56" s="37">
        <f t="shared" ref="G56:R56" si="28">IF(G55=0,0,G55/$F55)</f>
        <v>3.5714285714285712E-2</v>
      </c>
      <c r="H56" s="37">
        <f t="shared" si="28"/>
        <v>0</v>
      </c>
      <c r="I56" s="37">
        <f t="shared" si="28"/>
        <v>3.5714285714285712E-2</v>
      </c>
      <c r="J56" s="37">
        <f t="shared" si="28"/>
        <v>3.5714285714285712E-2</v>
      </c>
      <c r="K56" s="37">
        <f t="shared" si="28"/>
        <v>0.7857142857142857</v>
      </c>
      <c r="L56" s="37">
        <f t="shared" si="28"/>
        <v>0.10714285714285714</v>
      </c>
      <c r="M56" s="37">
        <f t="shared" si="28"/>
        <v>0</v>
      </c>
      <c r="N56" s="37">
        <f t="shared" si="28"/>
        <v>0</v>
      </c>
      <c r="O56" s="37">
        <f t="shared" si="28"/>
        <v>3.5714285714285712E-2</v>
      </c>
      <c r="P56" s="37">
        <f t="shared" si="28"/>
        <v>0</v>
      </c>
      <c r="Q56" s="37">
        <f t="shared" si="28"/>
        <v>0</v>
      </c>
      <c r="R56" s="37">
        <f t="shared" si="28"/>
        <v>0.9642857142857143</v>
      </c>
    </row>
    <row r="57" spans="1:18" ht="12" customHeight="1">
      <c r="A57" s="101"/>
      <c r="B57" s="101"/>
      <c r="C57" s="8"/>
      <c r="D57" s="174" t="s">
        <v>387</v>
      </c>
      <c r="E57" s="9"/>
      <c r="F57" s="16">
        <f t="shared" si="10"/>
        <v>10</v>
      </c>
      <c r="G57" s="16">
        <v>1</v>
      </c>
      <c r="H57" s="16">
        <v>0</v>
      </c>
      <c r="I57" s="16">
        <v>0</v>
      </c>
      <c r="J57" s="16">
        <v>0</v>
      </c>
      <c r="K57" s="16">
        <v>8</v>
      </c>
      <c r="L57" s="16">
        <v>1</v>
      </c>
      <c r="M57" s="16">
        <v>0</v>
      </c>
      <c r="N57" s="16">
        <v>0</v>
      </c>
      <c r="O57" s="16">
        <v>3</v>
      </c>
      <c r="P57" s="16">
        <v>0</v>
      </c>
      <c r="Q57" s="16">
        <v>0</v>
      </c>
      <c r="R57" s="16">
        <v>7</v>
      </c>
    </row>
    <row r="58" spans="1:18" ht="12" customHeight="1">
      <c r="A58" s="101"/>
      <c r="B58" s="101"/>
      <c r="C58" s="6"/>
      <c r="D58" s="175"/>
      <c r="E58" s="7"/>
      <c r="F58" s="36">
        <f t="shared" si="10"/>
        <v>1</v>
      </c>
      <c r="G58" s="37">
        <f t="shared" ref="G58:R58" si="29">IF(G57=0,0,G57/$F57)</f>
        <v>0.1</v>
      </c>
      <c r="H58" s="37">
        <f t="shared" si="29"/>
        <v>0</v>
      </c>
      <c r="I58" s="37">
        <f t="shared" si="29"/>
        <v>0</v>
      </c>
      <c r="J58" s="37">
        <f t="shared" si="29"/>
        <v>0</v>
      </c>
      <c r="K58" s="37">
        <f t="shared" si="29"/>
        <v>0.8</v>
      </c>
      <c r="L58" s="37">
        <f t="shared" si="29"/>
        <v>0.1</v>
      </c>
      <c r="M58" s="37">
        <f t="shared" si="29"/>
        <v>0</v>
      </c>
      <c r="N58" s="37">
        <f t="shared" si="29"/>
        <v>0</v>
      </c>
      <c r="O58" s="37">
        <f t="shared" si="29"/>
        <v>0.3</v>
      </c>
      <c r="P58" s="37">
        <f t="shared" si="29"/>
        <v>0</v>
      </c>
      <c r="Q58" s="37">
        <f t="shared" si="29"/>
        <v>0</v>
      </c>
      <c r="R58" s="37">
        <f t="shared" si="29"/>
        <v>0.7</v>
      </c>
    </row>
    <row r="59" spans="1:18" ht="12.75" customHeight="1">
      <c r="A59" s="101"/>
      <c r="B59" s="101"/>
      <c r="C59" s="8"/>
      <c r="D59" s="174" t="s">
        <v>388</v>
      </c>
      <c r="E59" s="9"/>
      <c r="F59" s="16">
        <f t="shared" si="10"/>
        <v>25</v>
      </c>
      <c r="G59" s="16">
        <v>3</v>
      </c>
      <c r="H59" s="16">
        <v>1</v>
      </c>
      <c r="I59" s="16">
        <v>1</v>
      </c>
      <c r="J59" s="16">
        <v>0</v>
      </c>
      <c r="K59" s="16">
        <v>17</v>
      </c>
      <c r="L59" s="16">
        <v>3</v>
      </c>
      <c r="M59" s="16">
        <v>0</v>
      </c>
      <c r="N59" s="16">
        <v>1</v>
      </c>
      <c r="O59" s="16">
        <v>1</v>
      </c>
      <c r="P59" s="16">
        <v>1</v>
      </c>
      <c r="Q59" s="16">
        <v>0</v>
      </c>
      <c r="R59" s="16">
        <v>22</v>
      </c>
    </row>
    <row r="60" spans="1:18" ht="12.75" customHeight="1">
      <c r="A60" s="101"/>
      <c r="B60" s="101"/>
      <c r="C60" s="6"/>
      <c r="D60" s="175"/>
      <c r="E60" s="7"/>
      <c r="F60" s="36">
        <f t="shared" si="10"/>
        <v>1</v>
      </c>
      <c r="G60" s="37">
        <f t="shared" ref="G60:R60" si="30">IF(G59=0,0,G59/$F59)</f>
        <v>0.12</v>
      </c>
      <c r="H60" s="37">
        <f t="shared" si="30"/>
        <v>0.04</v>
      </c>
      <c r="I60" s="37">
        <f t="shared" si="30"/>
        <v>0.04</v>
      </c>
      <c r="J60" s="37">
        <f t="shared" si="30"/>
        <v>0</v>
      </c>
      <c r="K60" s="37">
        <f t="shared" si="30"/>
        <v>0.68</v>
      </c>
      <c r="L60" s="37">
        <f t="shared" si="30"/>
        <v>0.12</v>
      </c>
      <c r="M60" s="37">
        <f t="shared" si="30"/>
        <v>0</v>
      </c>
      <c r="N60" s="37">
        <f t="shared" si="30"/>
        <v>0.04</v>
      </c>
      <c r="O60" s="37">
        <f t="shared" si="30"/>
        <v>0.04</v>
      </c>
      <c r="P60" s="37">
        <f t="shared" si="30"/>
        <v>0.04</v>
      </c>
      <c r="Q60" s="37">
        <f t="shared" si="30"/>
        <v>0</v>
      </c>
      <c r="R60" s="37">
        <f t="shared" si="30"/>
        <v>0.88</v>
      </c>
    </row>
    <row r="61" spans="1:18" ht="12" customHeight="1">
      <c r="A61" s="101"/>
      <c r="B61" s="101"/>
      <c r="C61" s="8"/>
      <c r="D61" s="174" t="s">
        <v>97</v>
      </c>
      <c r="E61" s="9"/>
      <c r="F61" s="16">
        <f t="shared" si="10"/>
        <v>13</v>
      </c>
      <c r="G61" s="16">
        <v>0</v>
      </c>
      <c r="H61" s="16">
        <v>0</v>
      </c>
      <c r="I61" s="16">
        <v>0</v>
      </c>
      <c r="J61" s="16">
        <v>0</v>
      </c>
      <c r="K61" s="16">
        <v>12</v>
      </c>
      <c r="L61" s="16">
        <v>1</v>
      </c>
      <c r="M61" s="16">
        <v>0</v>
      </c>
      <c r="N61" s="16">
        <v>0</v>
      </c>
      <c r="O61" s="16">
        <v>0</v>
      </c>
      <c r="P61" s="16">
        <v>0</v>
      </c>
      <c r="Q61" s="16">
        <v>0</v>
      </c>
      <c r="R61" s="16">
        <v>13</v>
      </c>
    </row>
    <row r="62" spans="1:18" ht="12" customHeight="1">
      <c r="A62" s="101"/>
      <c r="B62" s="101"/>
      <c r="C62" s="6"/>
      <c r="D62" s="175"/>
      <c r="E62" s="7"/>
      <c r="F62" s="36">
        <f t="shared" si="10"/>
        <v>1</v>
      </c>
      <c r="G62" s="37">
        <f t="shared" ref="G62:R62" si="31">IF(G61=0,0,G61/$F61)</f>
        <v>0</v>
      </c>
      <c r="H62" s="37">
        <f t="shared" si="31"/>
        <v>0</v>
      </c>
      <c r="I62" s="37">
        <f t="shared" si="31"/>
        <v>0</v>
      </c>
      <c r="J62" s="37">
        <f t="shared" si="31"/>
        <v>0</v>
      </c>
      <c r="K62" s="37">
        <f t="shared" si="31"/>
        <v>0.92307692307692313</v>
      </c>
      <c r="L62" s="37">
        <f t="shared" si="31"/>
        <v>7.6923076923076927E-2</v>
      </c>
      <c r="M62" s="37">
        <f t="shared" si="31"/>
        <v>0</v>
      </c>
      <c r="N62" s="37">
        <f t="shared" si="31"/>
        <v>0</v>
      </c>
      <c r="O62" s="37">
        <f t="shared" si="31"/>
        <v>0</v>
      </c>
      <c r="P62" s="37">
        <f t="shared" si="31"/>
        <v>0</v>
      </c>
      <c r="Q62" s="37">
        <f t="shared" si="31"/>
        <v>0</v>
      </c>
      <c r="R62" s="37">
        <f t="shared" si="31"/>
        <v>1</v>
      </c>
    </row>
    <row r="63" spans="1:18" ht="12" customHeight="1">
      <c r="A63" s="101"/>
      <c r="B63" s="101"/>
      <c r="C63" s="8"/>
      <c r="D63" s="174" t="s">
        <v>389</v>
      </c>
      <c r="E63" s="9"/>
      <c r="F63" s="16">
        <f t="shared" si="10"/>
        <v>9</v>
      </c>
      <c r="G63" s="16">
        <v>1</v>
      </c>
      <c r="H63" s="16">
        <v>0</v>
      </c>
      <c r="I63" s="16">
        <v>0</v>
      </c>
      <c r="J63" s="16">
        <v>0</v>
      </c>
      <c r="K63" s="16">
        <v>6</v>
      </c>
      <c r="L63" s="16">
        <v>2</v>
      </c>
      <c r="M63" s="16">
        <v>0</v>
      </c>
      <c r="N63" s="16">
        <v>0</v>
      </c>
      <c r="O63" s="16">
        <v>0</v>
      </c>
      <c r="P63" s="16">
        <v>0</v>
      </c>
      <c r="Q63" s="16">
        <v>0</v>
      </c>
      <c r="R63" s="16">
        <v>9</v>
      </c>
    </row>
    <row r="64" spans="1:18" ht="12" customHeight="1">
      <c r="A64" s="101"/>
      <c r="B64" s="101"/>
      <c r="C64" s="6"/>
      <c r="D64" s="175"/>
      <c r="E64" s="7"/>
      <c r="F64" s="36">
        <f t="shared" si="10"/>
        <v>1</v>
      </c>
      <c r="G64" s="37">
        <f t="shared" ref="G64:R64" si="32">IF(G63=0,0,G63/$F63)</f>
        <v>0.1111111111111111</v>
      </c>
      <c r="H64" s="37">
        <f t="shared" si="32"/>
        <v>0</v>
      </c>
      <c r="I64" s="37">
        <f t="shared" si="32"/>
        <v>0</v>
      </c>
      <c r="J64" s="37">
        <f t="shared" si="32"/>
        <v>0</v>
      </c>
      <c r="K64" s="37">
        <f t="shared" si="32"/>
        <v>0.66666666666666663</v>
      </c>
      <c r="L64" s="37">
        <f t="shared" si="32"/>
        <v>0.22222222222222221</v>
      </c>
      <c r="M64" s="37">
        <f t="shared" si="32"/>
        <v>0</v>
      </c>
      <c r="N64" s="37">
        <f t="shared" si="32"/>
        <v>0</v>
      </c>
      <c r="O64" s="37">
        <f t="shared" si="32"/>
        <v>0</v>
      </c>
      <c r="P64" s="37">
        <f t="shared" si="32"/>
        <v>0</v>
      </c>
      <c r="Q64" s="37">
        <f t="shared" si="32"/>
        <v>0</v>
      </c>
      <c r="R64" s="37">
        <f t="shared" si="32"/>
        <v>1</v>
      </c>
    </row>
    <row r="65" spans="1:18" ht="12" customHeight="1">
      <c r="A65" s="101"/>
      <c r="B65" s="101"/>
      <c r="C65" s="8"/>
      <c r="D65" s="174" t="s">
        <v>390</v>
      </c>
      <c r="E65" s="9"/>
      <c r="F65" s="16">
        <f t="shared" si="10"/>
        <v>12</v>
      </c>
      <c r="G65" s="16">
        <v>0</v>
      </c>
      <c r="H65" s="16">
        <v>0</v>
      </c>
      <c r="I65" s="16">
        <v>0</v>
      </c>
      <c r="J65" s="16">
        <v>1</v>
      </c>
      <c r="K65" s="16">
        <v>10</v>
      </c>
      <c r="L65" s="16">
        <v>1</v>
      </c>
      <c r="M65" s="16">
        <v>0</v>
      </c>
      <c r="N65" s="16">
        <v>0</v>
      </c>
      <c r="O65" s="16">
        <v>0</v>
      </c>
      <c r="P65" s="16">
        <v>0</v>
      </c>
      <c r="Q65" s="16">
        <v>0</v>
      </c>
      <c r="R65" s="16">
        <v>12</v>
      </c>
    </row>
    <row r="66" spans="1:18" ht="12" customHeight="1">
      <c r="A66" s="101"/>
      <c r="B66" s="101"/>
      <c r="C66" s="6"/>
      <c r="D66" s="175"/>
      <c r="E66" s="7"/>
      <c r="F66" s="36">
        <f t="shared" si="10"/>
        <v>1</v>
      </c>
      <c r="G66" s="37">
        <f t="shared" ref="G66:R66" si="33">IF(G65=0,0,G65/$F65)</f>
        <v>0</v>
      </c>
      <c r="H66" s="37">
        <f t="shared" si="33"/>
        <v>0</v>
      </c>
      <c r="I66" s="37">
        <f t="shared" si="33"/>
        <v>0</v>
      </c>
      <c r="J66" s="37">
        <f t="shared" si="33"/>
        <v>8.3333333333333329E-2</v>
      </c>
      <c r="K66" s="37">
        <f t="shared" si="33"/>
        <v>0.83333333333333337</v>
      </c>
      <c r="L66" s="37">
        <f t="shared" si="33"/>
        <v>8.3333333333333329E-2</v>
      </c>
      <c r="M66" s="37">
        <f t="shared" si="33"/>
        <v>0</v>
      </c>
      <c r="N66" s="37">
        <f t="shared" si="33"/>
        <v>0</v>
      </c>
      <c r="O66" s="37">
        <f t="shared" si="33"/>
        <v>0</v>
      </c>
      <c r="P66" s="37">
        <f t="shared" si="33"/>
        <v>0</v>
      </c>
      <c r="Q66" s="37">
        <f t="shared" si="33"/>
        <v>0</v>
      </c>
      <c r="R66" s="37">
        <f t="shared" si="33"/>
        <v>1</v>
      </c>
    </row>
    <row r="67" spans="1:18" ht="12" customHeight="1">
      <c r="A67" s="101"/>
      <c r="B67" s="101"/>
      <c r="C67" s="8"/>
      <c r="D67" s="174" t="s">
        <v>391</v>
      </c>
      <c r="E67" s="9"/>
      <c r="F67" s="16">
        <f t="shared" si="10"/>
        <v>3</v>
      </c>
      <c r="G67" s="16">
        <v>0</v>
      </c>
      <c r="H67" s="16">
        <v>0</v>
      </c>
      <c r="I67" s="16">
        <v>0</v>
      </c>
      <c r="J67" s="16">
        <v>0</v>
      </c>
      <c r="K67" s="16">
        <v>2</v>
      </c>
      <c r="L67" s="16">
        <v>1</v>
      </c>
      <c r="M67" s="16">
        <v>0</v>
      </c>
      <c r="N67" s="16">
        <v>0</v>
      </c>
      <c r="O67" s="16">
        <v>0</v>
      </c>
      <c r="P67" s="16">
        <v>0</v>
      </c>
      <c r="Q67" s="16">
        <v>0</v>
      </c>
      <c r="R67" s="16">
        <v>3</v>
      </c>
    </row>
    <row r="68" spans="1:18" ht="12" customHeight="1">
      <c r="A68" s="101"/>
      <c r="B68" s="102"/>
      <c r="C68" s="6"/>
      <c r="D68" s="175"/>
      <c r="E68" s="7"/>
      <c r="F68" s="36">
        <f t="shared" si="10"/>
        <v>1</v>
      </c>
      <c r="G68" s="37">
        <f t="shared" ref="G68:R68" si="34">IF(G67=0,0,G67/$F67)</f>
        <v>0</v>
      </c>
      <c r="H68" s="37">
        <f t="shared" si="34"/>
        <v>0</v>
      </c>
      <c r="I68" s="37">
        <f t="shared" si="34"/>
        <v>0</v>
      </c>
      <c r="J68" s="37">
        <f t="shared" si="34"/>
        <v>0</v>
      </c>
      <c r="K68" s="37">
        <f t="shared" si="34"/>
        <v>0.66666666666666663</v>
      </c>
      <c r="L68" s="37">
        <f t="shared" si="34"/>
        <v>0.33333333333333331</v>
      </c>
      <c r="M68" s="37">
        <f t="shared" si="34"/>
        <v>0</v>
      </c>
      <c r="N68" s="37">
        <f t="shared" si="34"/>
        <v>0</v>
      </c>
      <c r="O68" s="37">
        <f t="shared" si="34"/>
        <v>0</v>
      </c>
      <c r="P68" s="37">
        <f t="shared" si="34"/>
        <v>0</v>
      </c>
      <c r="Q68" s="37">
        <f t="shared" si="34"/>
        <v>0</v>
      </c>
      <c r="R68" s="37">
        <f t="shared" si="34"/>
        <v>1</v>
      </c>
    </row>
    <row r="69" spans="1:18" ht="12" customHeight="1">
      <c r="A69" s="101"/>
      <c r="B69" s="100" t="s">
        <v>63</v>
      </c>
      <c r="C69" s="8"/>
      <c r="D69" s="174" t="s">
        <v>56</v>
      </c>
      <c r="E69" s="9"/>
      <c r="F69" s="16">
        <f>SUM(G69:R69)/2</f>
        <v>705</v>
      </c>
      <c r="G69" s="16">
        <f t="shared" ref="G69:R69" si="35">SUM(G71,G73,G75,G77,G79,G81,G83,G85,G87,G89,G91,G93,G95,G97,G99)</f>
        <v>76</v>
      </c>
      <c r="H69" s="16">
        <f t="shared" si="35"/>
        <v>3</v>
      </c>
      <c r="I69" s="16">
        <f t="shared" si="35"/>
        <v>10</v>
      </c>
      <c r="J69" s="16">
        <f t="shared" si="35"/>
        <v>13</v>
      </c>
      <c r="K69" s="16">
        <f t="shared" si="35"/>
        <v>449</v>
      </c>
      <c r="L69" s="16">
        <f t="shared" si="35"/>
        <v>154</v>
      </c>
      <c r="M69" s="16">
        <f t="shared" si="35"/>
        <v>1</v>
      </c>
      <c r="N69" s="16">
        <f t="shared" si="35"/>
        <v>0</v>
      </c>
      <c r="O69" s="16">
        <f t="shared" si="35"/>
        <v>17</v>
      </c>
      <c r="P69" s="16">
        <f t="shared" si="35"/>
        <v>2</v>
      </c>
      <c r="Q69" s="16">
        <f t="shared" si="35"/>
        <v>0</v>
      </c>
      <c r="R69" s="16">
        <f t="shared" si="35"/>
        <v>685</v>
      </c>
    </row>
    <row r="70" spans="1:18" ht="12" customHeight="1">
      <c r="A70" s="101"/>
      <c r="B70" s="101"/>
      <c r="C70" s="6"/>
      <c r="D70" s="175"/>
      <c r="E70" s="7"/>
      <c r="F70" s="36">
        <f>SUM(G70:R70)/2</f>
        <v>0.99999999999999989</v>
      </c>
      <c r="G70" s="37">
        <f t="shared" ref="G70:R70" si="36">IF(G69=0,0,G69/$F69)</f>
        <v>0.10780141843971631</v>
      </c>
      <c r="H70" s="37">
        <f t="shared" si="36"/>
        <v>4.2553191489361703E-3</v>
      </c>
      <c r="I70" s="37">
        <f t="shared" si="36"/>
        <v>1.4184397163120567E-2</v>
      </c>
      <c r="J70" s="37">
        <f t="shared" si="36"/>
        <v>1.8439716312056736E-2</v>
      </c>
      <c r="K70" s="37">
        <f t="shared" si="36"/>
        <v>0.63687943262411351</v>
      </c>
      <c r="L70" s="37">
        <f t="shared" si="36"/>
        <v>0.21843971631205675</v>
      </c>
      <c r="M70" s="37">
        <f t="shared" si="36"/>
        <v>1.4184397163120568E-3</v>
      </c>
      <c r="N70" s="37">
        <f t="shared" si="36"/>
        <v>0</v>
      </c>
      <c r="O70" s="37">
        <f t="shared" si="36"/>
        <v>2.4113475177304965E-2</v>
      </c>
      <c r="P70" s="37">
        <f t="shared" si="36"/>
        <v>2.8368794326241137E-3</v>
      </c>
      <c r="Q70" s="37">
        <f t="shared" si="36"/>
        <v>0</v>
      </c>
      <c r="R70" s="37">
        <f t="shared" si="36"/>
        <v>0.97163120567375882</v>
      </c>
    </row>
    <row r="71" spans="1:18" ht="12" customHeight="1">
      <c r="A71" s="101"/>
      <c r="B71" s="101"/>
      <c r="C71" s="8"/>
      <c r="D71" s="174" t="s">
        <v>109</v>
      </c>
      <c r="E71" s="9"/>
      <c r="F71" s="16">
        <f t="shared" ref="F71:F100" si="37">SUM(G71:R71)/2</f>
        <v>4</v>
      </c>
      <c r="G71" s="16">
        <v>0</v>
      </c>
      <c r="H71" s="16">
        <v>0</v>
      </c>
      <c r="I71" s="16">
        <v>0</v>
      </c>
      <c r="J71" s="16">
        <v>0</v>
      </c>
      <c r="K71" s="16">
        <v>3</v>
      </c>
      <c r="L71" s="16">
        <v>1</v>
      </c>
      <c r="M71" s="16">
        <v>0</v>
      </c>
      <c r="N71" s="16">
        <v>0</v>
      </c>
      <c r="O71" s="16">
        <v>0</v>
      </c>
      <c r="P71" s="16">
        <v>0</v>
      </c>
      <c r="Q71" s="16">
        <v>0</v>
      </c>
      <c r="R71" s="16">
        <v>4</v>
      </c>
    </row>
    <row r="72" spans="1:18" ht="12" customHeight="1">
      <c r="A72" s="101"/>
      <c r="B72" s="101"/>
      <c r="C72" s="6"/>
      <c r="D72" s="175"/>
      <c r="E72" s="7"/>
      <c r="F72" s="36">
        <f t="shared" si="37"/>
        <v>1</v>
      </c>
      <c r="G72" s="37">
        <f t="shared" ref="G72:R72" si="38">IF(G71=0,0,G71/$F71)</f>
        <v>0</v>
      </c>
      <c r="H72" s="37">
        <f t="shared" si="38"/>
        <v>0</v>
      </c>
      <c r="I72" s="37">
        <f t="shared" si="38"/>
        <v>0</v>
      </c>
      <c r="J72" s="37">
        <f t="shared" si="38"/>
        <v>0</v>
      </c>
      <c r="K72" s="37">
        <f t="shared" si="38"/>
        <v>0.75</v>
      </c>
      <c r="L72" s="37">
        <f t="shared" si="38"/>
        <v>0.25</v>
      </c>
      <c r="M72" s="37">
        <f t="shared" si="38"/>
        <v>0</v>
      </c>
      <c r="N72" s="37">
        <f t="shared" si="38"/>
        <v>0</v>
      </c>
      <c r="O72" s="37">
        <f t="shared" si="38"/>
        <v>0</v>
      </c>
      <c r="P72" s="37">
        <f t="shared" si="38"/>
        <v>0</v>
      </c>
      <c r="Q72" s="37">
        <f t="shared" si="38"/>
        <v>0</v>
      </c>
      <c r="R72" s="37">
        <f t="shared" si="38"/>
        <v>1</v>
      </c>
    </row>
    <row r="73" spans="1:18" ht="12" customHeight="1">
      <c r="A73" s="101"/>
      <c r="B73" s="101"/>
      <c r="C73" s="8"/>
      <c r="D73" s="174" t="s">
        <v>58</v>
      </c>
      <c r="E73" s="9"/>
      <c r="F73" s="16">
        <f t="shared" si="37"/>
        <v>83</v>
      </c>
      <c r="G73" s="16">
        <v>1</v>
      </c>
      <c r="H73" s="16">
        <v>0</v>
      </c>
      <c r="I73" s="16">
        <v>0</v>
      </c>
      <c r="J73" s="16">
        <v>0</v>
      </c>
      <c r="K73" s="16">
        <v>65</v>
      </c>
      <c r="L73" s="16">
        <v>17</v>
      </c>
      <c r="M73" s="16">
        <v>0</v>
      </c>
      <c r="N73" s="16">
        <v>0</v>
      </c>
      <c r="O73" s="16">
        <v>1</v>
      </c>
      <c r="P73" s="16">
        <v>0</v>
      </c>
      <c r="Q73" s="16">
        <v>0</v>
      </c>
      <c r="R73" s="16">
        <v>82</v>
      </c>
    </row>
    <row r="74" spans="1:18" ht="12" customHeight="1">
      <c r="A74" s="101"/>
      <c r="B74" s="101"/>
      <c r="C74" s="6"/>
      <c r="D74" s="175"/>
      <c r="E74" s="7"/>
      <c r="F74" s="36">
        <f t="shared" si="37"/>
        <v>1</v>
      </c>
      <c r="G74" s="37">
        <f t="shared" ref="G74:R74" si="39">IF(G73=0,0,G73/$F73)</f>
        <v>1.2048192771084338E-2</v>
      </c>
      <c r="H74" s="37">
        <f t="shared" si="39"/>
        <v>0</v>
      </c>
      <c r="I74" s="37">
        <f t="shared" si="39"/>
        <v>0</v>
      </c>
      <c r="J74" s="37">
        <f t="shared" si="39"/>
        <v>0</v>
      </c>
      <c r="K74" s="37">
        <f t="shared" si="39"/>
        <v>0.7831325301204819</v>
      </c>
      <c r="L74" s="37">
        <f t="shared" si="39"/>
        <v>0.20481927710843373</v>
      </c>
      <c r="M74" s="37">
        <f t="shared" si="39"/>
        <v>0</v>
      </c>
      <c r="N74" s="37">
        <f t="shared" si="39"/>
        <v>0</v>
      </c>
      <c r="O74" s="37">
        <f t="shared" si="39"/>
        <v>1.2048192771084338E-2</v>
      </c>
      <c r="P74" s="37">
        <f t="shared" si="39"/>
        <v>0</v>
      </c>
      <c r="Q74" s="37">
        <f t="shared" si="39"/>
        <v>0</v>
      </c>
      <c r="R74" s="37">
        <f t="shared" si="39"/>
        <v>0.98795180722891562</v>
      </c>
    </row>
    <row r="75" spans="1:18" ht="12" customHeight="1">
      <c r="A75" s="101"/>
      <c r="B75" s="101"/>
      <c r="C75" s="8"/>
      <c r="D75" s="174" t="s">
        <v>99</v>
      </c>
      <c r="E75" s="9"/>
      <c r="F75" s="16">
        <f t="shared" si="37"/>
        <v>19</v>
      </c>
      <c r="G75" s="16">
        <v>9</v>
      </c>
      <c r="H75" s="16">
        <v>0</v>
      </c>
      <c r="I75" s="16">
        <v>0</v>
      </c>
      <c r="J75" s="16">
        <v>0</v>
      </c>
      <c r="K75" s="16">
        <v>9</v>
      </c>
      <c r="L75" s="16">
        <v>1</v>
      </c>
      <c r="M75" s="16">
        <v>0</v>
      </c>
      <c r="N75" s="16">
        <v>0</v>
      </c>
      <c r="O75" s="16">
        <v>1</v>
      </c>
      <c r="P75" s="16">
        <v>0</v>
      </c>
      <c r="Q75" s="16">
        <v>0</v>
      </c>
      <c r="R75" s="16">
        <v>18</v>
      </c>
    </row>
    <row r="76" spans="1:18" ht="12" customHeight="1">
      <c r="A76" s="101"/>
      <c r="B76" s="101"/>
      <c r="C76" s="6"/>
      <c r="D76" s="175"/>
      <c r="E76" s="7"/>
      <c r="F76" s="36">
        <f t="shared" si="37"/>
        <v>1</v>
      </c>
      <c r="G76" s="37">
        <f t="shared" ref="G76:R76" si="40">IF(G75=0,0,G75/$F75)</f>
        <v>0.47368421052631576</v>
      </c>
      <c r="H76" s="37">
        <f t="shared" si="40"/>
        <v>0</v>
      </c>
      <c r="I76" s="37">
        <f t="shared" si="40"/>
        <v>0</v>
      </c>
      <c r="J76" s="37">
        <f t="shared" si="40"/>
        <v>0</v>
      </c>
      <c r="K76" s="37">
        <f t="shared" si="40"/>
        <v>0.47368421052631576</v>
      </c>
      <c r="L76" s="37">
        <f t="shared" si="40"/>
        <v>5.2631578947368418E-2</v>
      </c>
      <c r="M76" s="37">
        <f t="shared" si="40"/>
        <v>0</v>
      </c>
      <c r="N76" s="37">
        <f t="shared" si="40"/>
        <v>0</v>
      </c>
      <c r="O76" s="37">
        <f t="shared" si="40"/>
        <v>5.2631578947368418E-2</v>
      </c>
      <c r="P76" s="37">
        <f t="shared" si="40"/>
        <v>0</v>
      </c>
      <c r="Q76" s="37">
        <f t="shared" si="40"/>
        <v>0</v>
      </c>
      <c r="R76" s="37">
        <f t="shared" si="40"/>
        <v>0.94736842105263153</v>
      </c>
    </row>
    <row r="77" spans="1:18" ht="12" customHeight="1">
      <c r="A77" s="101"/>
      <c r="B77" s="101"/>
      <c r="C77" s="8"/>
      <c r="D77" s="174" t="s">
        <v>59</v>
      </c>
      <c r="E77" s="9"/>
      <c r="F77" s="16">
        <f t="shared" si="37"/>
        <v>8</v>
      </c>
      <c r="G77" s="16">
        <v>1</v>
      </c>
      <c r="H77" s="16">
        <v>0</v>
      </c>
      <c r="I77" s="16">
        <v>0</v>
      </c>
      <c r="J77" s="16">
        <v>0</v>
      </c>
      <c r="K77" s="16">
        <v>5</v>
      </c>
      <c r="L77" s="16">
        <v>2</v>
      </c>
      <c r="M77" s="16">
        <v>0</v>
      </c>
      <c r="N77" s="16">
        <v>0</v>
      </c>
      <c r="O77" s="16">
        <v>0</v>
      </c>
      <c r="P77" s="16">
        <v>0</v>
      </c>
      <c r="Q77" s="16">
        <v>0</v>
      </c>
      <c r="R77" s="16">
        <v>8</v>
      </c>
    </row>
    <row r="78" spans="1:18" ht="12" customHeight="1">
      <c r="A78" s="101"/>
      <c r="B78" s="101"/>
      <c r="C78" s="6"/>
      <c r="D78" s="175"/>
      <c r="E78" s="7"/>
      <c r="F78" s="36">
        <f t="shared" si="37"/>
        <v>1</v>
      </c>
      <c r="G78" s="37">
        <f t="shared" ref="G78:R78" si="41">IF(G77=0,0,G77/$F77)</f>
        <v>0.125</v>
      </c>
      <c r="H78" s="37">
        <f t="shared" si="41"/>
        <v>0</v>
      </c>
      <c r="I78" s="37">
        <f t="shared" si="41"/>
        <v>0</v>
      </c>
      <c r="J78" s="37">
        <f t="shared" si="41"/>
        <v>0</v>
      </c>
      <c r="K78" s="37">
        <f t="shared" si="41"/>
        <v>0.625</v>
      </c>
      <c r="L78" s="37">
        <f t="shared" si="41"/>
        <v>0.25</v>
      </c>
      <c r="M78" s="37">
        <f t="shared" si="41"/>
        <v>0</v>
      </c>
      <c r="N78" s="37">
        <f t="shared" si="41"/>
        <v>0</v>
      </c>
      <c r="O78" s="37">
        <f t="shared" si="41"/>
        <v>0</v>
      </c>
      <c r="P78" s="37">
        <f t="shared" si="41"/>
        <v>0</v>
      </c>
      <c r="Q78" s="37">
        <f t="shared" si="41"/>
        <v>0</v>
      </c>
      <c r="R78" s="37">
        <f t="shared" si="41"/>
        <v>1</v>
      </c>
    </row>
    <row r="79" spans="1:18" ht="12" customHeight="1">
      <c r="A79" s="101"/>
      <c r="B79" s="101"/>
      <c r="C79" s="8"/>
      <c r="D79" s="174" t="s">
        <v>100</v>
      </c>
      <c r="E79" s="9"/>
      <c r="F79" s="16">
        <f t="shared" si="37"/>
        <v>38</v>
      </c>
      <c r="G79" s="16">
        <v>2</v>
      </c>
      <c r="H79" s="16">
        <v>0</v>
      </c>
      <c r="I79" s="16">
        <v>0</v>
      </c>
      <c r="J79" s="16">
        <v>0</v>
      </c>
      <c r="K79" s="16">
        <v>23</v>
      </c>
      <c r="L79" s="16">
        <v>13</v>
      </c>
      <c r="M79" s="16">
        <v>0</v>
      </c>
      <c r="N79" s="16">
        <v>0</v>
      </c>
      <c r="O79" s="16">
        <v>0</v>
      </c>
      <c r="P79" s="16">
        <v>0</v>
      </c>
      <c r="Q79" s="16">
        <v>0</v>
      </c>
      <c r="R79" s="16">
        <v>38</v>
      </c>
    </row>
    <row r="80" spans="1:18" ht="12" customHeight="1">
      <c r="A80" s="101"/>
      <c r="B80" s="101"/>
      <c r="C80" s="6"/>
      <c r="D80" s="175"/>
      <c r="E80" s="7"/>
      <c r="F80" s="36">
        <f t="shared" si="37"/>
        <v>1</v>
      </c>
      <c r="G80" s="37">
        <f t="shared" ref="G80:R80" si="42">IF(G79=0,0,G79/$F79)</f>
        <v>5.2631578947368418E-2</v>
      </c>
      <c r="H80" s="37">
        <f t="shared" si="42"/>
        <v>0</v>
      </c>
      <c r="I80" s="37">
        <f t="shared" si="42"/>
        <v>0</v>
      </c>
      <c r="J80" s="37">
        <f t="shared" si="42"/>
        <v>0</v>
      </c>
      <c r="K80" s="37">
        <f t="shared" si="42"/>
        <v>0.60526315789473684</v>
      </c>
      <c r="L80" s="37">
        <f t="shared" si="42"/>
        <v>0.34210526315789475</v>
      </c>
      <c r="M80" s="37">
        <f t="shared" si="42"/>
        <v>0</v>
      </c>
      <c r="N80" s="37">
        <f t="shared" si="42"/>
        <v>0</v>
      </c>
      <c r="O80" s="37">
        <f t="shared" si="42"/>
        <v>0</v>
      </c>
      <c r="P80" s="37">
        <f t="shared" si="42"/>
        <v>0</v>
      </c>
      <c r="Q80" s="37">
        <f t="shared" si="42"/>
        <v>0</v>
      </c>
      <c r="R80" s="37">
        <f t="shared" si="42"/>
        <v>1</v>
      </c>
    </row>
    <row r="81" spans="1:18" ht="12" customHeight="1">
      <c r="A81" s="101"/>
      <c r="B81" s="101"/>
      <c r="C81" s="8"/>
      <c r="D81" s="174" t="s">
        <v>101</v>
      </c>
      <c r="E81" s="9"/>
      <c r="F81" s="16">
        <f t="shared" si="37"/>
        <v>184</v>
      </c>
      <c r="G81" s="16">
        <v>17</v>
      </c>
      <c r="H81" s="16">
        <v>2</v>
      </c>
      <c r="I81" s="16">
        <v>7</v>
      </c>
      <c r="J81" s="16">
        <v>6</v>
      </c>
      <c r="K81" s="16">
        <v>106</v>
      </c>
      <c r="L81" s="16">
        <v>46</v>
      </c>
      <c r="M81" s="16">
        <v>0</v>
      </c>
      <c r="N81" s="16">
        <v>0</v>
      </c>
      <c r="O81" s="16">
        <v>3</v>
      </c>
      <c r="P81" s="16">
        <v>0</v>
      </c>
      <c r="Q81" s="16">
        <v>0</v>
      </c>
      <c r="R81" s="16">
        <v>181</v>
      </c>
    </row>
    <row r="82" spans="1:18" ht="12" customHeight="1">
      <c r="A82" s="101"/>
      <c r="B82" s="101"/>
      <c r="C82" s="6"/>
      <c r="D82" s="175"/>
      <c r="E82" s="7"/>
      <c r="F82" s="36">
        <f t="shared" si="37"/>
        <v>1</v>
      </c>
      <c r="G82" s="37">
        <f t="shared" ref="G82:R82" si="43">IF(G81=0,0,G81/$F81)</f>
        <v>9.2391304347826081E-2</v>
      </c>
      <c r="H82" s="37">
        <f t="shared" si="43"/>
        <v>1.0869565217391304E-2</v>
      </c>
      <c r="I82" s="37">
        <f t="shared" si="43"/>
        <v>3.8043478260869568E-2</v>
      </c>
      <c r="J82" s="37">
        <f t="shared" si="43"/>
        <v>3.2608695652173912E-2</v>
      </c>
      <c r="K82" s="37">
        <f t="shared" si="43"/>
        <v>0.57608695652173914</v>
      </c>
      <c r="L82" s="37">
        <f t="shared" si="43"/>
        <v>0.25</v>
      </c>
      <c r="M82" s="37">
        <f t="shared" si="43"/>
        <v>0</v>
      </c>
      <c r="N82" s="37">
        <f t="shared" si="43"/>
        <v>0</v>
      </c>
      <c r="O82" s="37">
        <f t="shared" si="43"/>
        <v>1.6304347826086956E-2</v>
      </c>
      <c r="P82" s="37">
        <f t="shared" si="43"/>
        <v>0</v>
      </c>
      <c r="Q82" s="37">
        <f t="shared" si="43"/>
        <v>0</v>
      </c>
      <c r="R82" s="37">
        <f t="shared" si="43"/>
        <v>0.98369565217391308</v>
      </c>
    </row>
    <row r="83" spans="1:18" ht="12" customHeight="1">
      <c r="A83" s="101"/>
      <c r="B83" s="101"/>
      <c r="C83" s="8"/>
      <c r="D83" s="174" t="s">
        <v>102</v>
      </c>
      <c r="E83" s="9"/>
      <c r="F83" s="16">
        <f t="shared" si="37"/>
        <v>22</v>
      </c>
      <c r="G83" s="16">
        <v>4</v>
      </c>
      <c r="H83" s="16">
        <v>0</v>
      </c>
      <c r="I83" s="16">
        <v>1</v>
      </c>
      <c r="J83" s="16">
        <v>3</v>
      </c>
      <c r="K83" s="16">
        <v>13</v>
      </c>
      <c r="L83" s="16">
        <v>1</v>
      </c>
      <c r="M83" s="16">
        <v>0</v>
      </c>
      <c r="N83" s="16">
        <v>0</v>
      </c>
      <c r="O83" s="16">
        <v>0</v>
      </c>
      <c r="P83" s="16">
        <v>0</v>
      </c>
      <c r="Q83" s="16">
        <v>0</v>
      </c>
      <c r="R83" s="16">
        <v>22</v>
      </c>
    </row>
    <row r="84" spans="1:18" ht="12" customHeight="1">
      <c r="A84" s="101"/>
      <c r="B84" s="101"/>
      <c r="C84" s="6"/>
      <c r="D84" s="175"/>
      <c r="E84" s="7"/>
      <c r="F84" s="36">
        <f t="shared" si="37"/>
        <v>1</v>
      </c>
      <c r="G84" s="37">
        <f t="shared" ref="G84:R84" si="44">IF(G83=0,0,G83/$F83)</f>
        <v>0.18181818181818182</v>
      </c>
      <c r="H84" s="37">
        <f t="shared" si="44"/>
        <v>0</v>
      </c>
      <c r="I84" s="37">
        <f t="shared" si="44"/>
        <v>4.5454545454545456E-2</v>
      </c>
      <c r="J84" s="37">
        <f t="shared" si="44"/>
        <v>0.13636363636363635</v>
      </c>
      <c r="K84" s="37">
        <f t="shared" si="44"/>
        <v>0.59090909090909094</v>
      </c>
      <c r="L84" s="37">
        <f t="shared" si="44"/>
        <v>4.5454545454545456E-2</v>
      </c>
      <c r="M84" s="37">
        <f t="shared" si="44"/>
        <v>0</v>
      </c>
      <c r="N84" s="37">
        <f t="shared" si="44"/>
        <v>0</v>
      </c>
      <c r="O84" s="37">
        <f t="shared" si="44"/>
        <v>0</v>
      </c>
      <c r="P84" s="37">
        <f t="shared" si="44"/>
        <v>0</v>
      </c>
      <c r="Q84" s="37">
        <f t="shared" si="44"/>
        <v>0</v>
      </c>
      <c r="R84" s="37">
        <f t="shared" si="44"/>
        <v>1</v>
      </c>
    </row>
    <row r="85" spans="1:18" ht="12" customHeight="1">
      <c r="A85" s="101"/>
      <c r="B85" s="101"/>
      <c r="C85" s="8"/>
      <c r="D85" s="174" t="s">
        <v>103</v>
      </c>
      <c r="E85" s="9"/>
      <c r="F85" s="16">
        <f t="shared" si="37"/>
        <v>12</v>
      </c>
      <c r="G85" s="16">
        <v>0</v>
      </c>
      <c r="H85" s="16">
        <v>0</v>
      </c>
      <c r="I85" s="16">
        <v>0</v>
      </c>
      <c r="J85" s="16">
        <v>0</v>
      </c>
      <c r="K85" s="16">
        <v>10</v>
      </c>
      <c r="L85" s="16">
        <v>2</v>
      </c>
      <c r="M85" s="16">
        <v>0</v>
      </c>
      <c r="N85" s="16">
        <v>0</v>
      </c>
      <c r="O85" s="16">
        <v>2</v>
      </c>
      <c r="P85" s="16">
        <v>0</v>
      </c>
      <c r="Q85" s="16">
        <v>0</v>
      </c>
      <c r="R85" s="16">
        <v>10</v>
      </c>
    </row>
    <row r="86" spans="1:18" ht="12" customHeight="1">
      <c r="A86" s="101"/>
      <c r="B86" s="101"/>
      <c r="C86" s="6"/>
      <c r="D86" s="175"/>
      <c r="E86" s="7"/>
      <c r="F86" s="36">
        <f t="shared" si="37"/>
        <v>1</v>
      </c>
      <c r="G86" s="37">
        <f t="shared" ref="G86:R86" si="45">IF(G85=0,0,G85/$F85)</f>
        <v>0</v>
      </c>
      <c r="H86" s="37">
        <f t="shared" si="45"/>
        <v>0</v>
      </c>
      <c r="I86" s="37">
        <f t="shared" si="45"/>
        <v>0</v>
      </c>
      <c r="J86" s="37">
        <f t="shared" si="45"/>
        <v>0</v>
      </c>
      <c r="K86" s="37">
        <f t="shared" si="45"/>
        <v>0.83333333333333337</v>
      </c>
      <c r="L86" s="37">
        <f t="shared" si="45"/>
        <v>0.16666666666666666</v>
      </c>
      <c r="M86" s="37">
        <f t="shared" si="45"/>
        <v>0</v>
      </c>
      <c r="N86" s="37">
        <f t="shared" si="45"/>
        <v>0</v>
      </c>
      <c r="O86" s="37">
        <f t="shared" si="45"/>
        <v>0.16666666666666666</v>
      </c>
      <c r="P86" s="37">
        <f t="shared" si="45"/>
        <v>0</v>
      </c>
      <c r="Q86" s="37">
        <f t="shared" si="45"/>
        <v>0</v>
      </c>
      <c r="R86" s="37">
        <f t="shared" si="45"/>
        <v>0.83333333333333337</v>
      </c>
    </row>
    <row r="87" spans="1:18" ht="13.5" customHeight="1">
      <c r="A87" s="101"/>
      <c r="B87" s="101"/>
      <c r="C87" s="8"/>
      <c r="D87" s="176" t="s">
        <v>110</v>
      </c>
      <c r="E87" s="9"/>
      <c r="F87" s="16">
        <f t="shared" si="37"/>
        <v>16</v>
      </c>
      <c r="G87" s="16">
        <v>4</v>
      </c>
      <c r="H87" s="16">
        <v>0</v>
      </c>
      <c r="I87" s="16">
        <v>0</v>
      </c>
      <c r="J87" s="16">
        <v>0</v>
      </c>
      <c r="K87" s="16">
        <v>11</v>
      </c>
      <c r="L87" s="16">
        <v>1</v>
      </c>
      <c r="M87" s="16">
        <v>0</v>
      </c>
      <c r="N87" s="16">
        <v>0</v>
      </c>
      <c r="O87" s="16">
        <v>0</v>
      </c>
      <c r="P87" s="16">
        <v>0</v>
      </c>
      <c r="Q87" s="16">
        <v>0</v>
      </c>
      <c r="R87" s="16">
        <v>16</v>
      </c>
    </row>
    <row r="88" spans="1:18" ht="13.5" customHeight="1">
      <c r="A88" s="101"/>
      <c r="B88" s="101"/>
      <c r="C88" s="6"/>
      <c r="D88" s="175"/>
      <c r="E88" s="7"/>
      <c r="F88" s="36">
        <f t="shared" si="37"/>
        <v>1</v>
      </c>
      <c r="G88" s="37">
        <f t="shared" ref="G88:R88" si="46">IF(G87=0,0,G87/$F87)</f>
        <v>0.25</v>
      </c>
      <c r="H88" s="37">
        <f t="shared" si="46"/>
        <v>0</v>
      </c>
      <c r="I88" s="37">
        <f t="shared" si="46"/>
        <v>0</v>
      </c>
      <c r="J88" s="37">
        <f t="shared" si="46"/>
        <v>0</v>
      </c>
      <c r="K88" s="37">
        <f t="shared" si="46"/>
        <v>0.6875</v>
      </c>
      <c r="L88" s="37">
        <f t="shared" si="46"/>
        <v>6.25E-2</v>
      </c>
      <c r="M88" s="37">
        <f t="shared" si="46"/>
        <v>0</v>
      </c>
      <c r="N88" s="37">
        <f t="shared" si="46"/>
        <v>0</v>
      </c>
      <c r="O88" s="37">
        <f t="shared" si="46"/>
        <v>0</v>
      </c>
      <c r="P88" s="37">
        <f t="shared" si="46"/>
        <v>0</v>
      </c>
      <c r="Q88" s="37">
        <f t="shared" si="46"/>
        <v>0</v>
      </c>
      <c r="R88" s="37">
        <f t="shared" si="46"/>
        <v>1</v>
      </c>
    </row>
    <row r="89" spans="1:18" ht="12" customHeight="1">
      <c r="A89" s="101"/>
      <c r="B89" s="101"/>
      <c r="C89" s="8"/>
      <c r="D89" s="174" t="s">
        <v>105</v>
      </c>
      <c r="E89" s="9"/>
      <c r="F89" s="16">
        <f t="shared" si="37"/>
        <v>47</v>
      </c>
      <c r="G89" s="16">
        <v>4</v>
      </c>
      <c r="H89" s="16">
        <v>0</v>
      </c>
      <c r="I89" s="16">
        <v>1</v>
      </c>
      <c r="J89" s="16">
        <v>1</v>
      </c>
      <c r="K89" s="16">
        <v>25</v>
      </c>
      <c r="L89" s="16">
        <v>16</v>
      </c>
      <c r="M89" s="16">
        <v>0</v>
      </c>
      <c r="N89" s="16">
        <v>0</v>
      </c>
      <c r="O89" s="16">
        <v>2</v>
      </c>
      <c r="P89" s="16">
        <v>0</v>
      </c>
      <c r="Q89" s="16">
        <v>0</v>
      </c>
      <c r="R89" s="16">
        <v>45</v>
      </c>
    </row>
    <row r="90" spans="1:18" ht="12" customHeight="1">
      <c r="A90" s="101"/>
      <c r="B90" s="101"/>
      <c r="C90" s="6"/>
      <c r="D90" s="175"/>
      <c r="E90" s="7"/>
      <c r="F90" s="36">
        <f t="shared" si="37"/>
        <v>1</v>
      </c>
      <c r="G90" s="37">
        <f t="shared" ref="G90:R90" si="47">IF(G89=0,0,G89/$F89)</f>
        <v>8.5106382978723402E-2</v>
      </c>
      <c r="H90" s="37">
        <f t="shared" si="47"/>
        <v>0</v>
      </c>
      <c r="I90" s="37">
        <f t="shared" si="47"/>
        <v>2.1276595744680851E-2</v>
      </c>
      <c r="J90" s="37">
        <f t="shared" si="47"/>
        <v>2.1276595744680851E-2</v>
      </c>
      <c r="K90" s="37">
        <f t="shared" si="47"/>
        <v>0.53191489361702127</v>
      </c>
      <c r="L90" s="37">
        <f t="shared" si="47"/>
        <v>0.34042553191489361</v>
      </c>
      <c r="M90" s="37">
        <f t="shared" si="47"/>
        <v>0</v>
      </c>
      <c r="N90" s="37">
        <f t="shared" si="47"/>
        <v>0</v>
      </c>
      <c r="O90" s="37">
        <f t="shared" si="47"/>
        <v>4.2553191489361701E-2</v>
      </c>
      <c r="P90" s="37">
        <f t="shared" si="47"/>
        <v>0</v>
      </c>
      <c r="Q90" s="37">
        <f t="shared" si="47"/>
        <v>0</v>
      </c>
      <c r="R90" s="37">
        <f t="shared" si="47"/>
        <v>0.95744680851063835</v>
      </c>
    </row>
    <row r="91" spans="1:18" ht="12" customHeight="1">
      <c r="A91" s="101"/>
      <c r="B91" s="101"/>
      <c r="C91" s="8"/>
      <c r="D91" s="174" t="s">
        <v>106</v>
      </c>
      <c r="E91" s="9"/>
      <c r="F91" s="16">
        <f t="shared" si="37"/>
        <v>17</v>
      </c>
      <c r="G91" s="16">
        <v>2</v>
      </c>
      <c r="H91" s="16">
        <v>0</v>
      </c>
      <c r="I91" s="16">
        <v>0</v>
      </c>
      <c r="J91" s="16">
        <v>0</v>
      </c>
      <c r="K91" s="16">
        <v>6</v>
      </c>
      <c r="L91" s="16">
        <v>9</v>
      </c>
      <c r="M91" s="16">
        <v>0</v>
      </c>
      <c r="N91" s="16">
        <v>0</v>
      </c>
      <c r="O91" s="16">
        <v>0</v>
      </c>
      <c r="P91" s="16">
        <v>0</v>
      </c>
      <c r="Q91" s="16">
        <v>0</v>
      </c>
      <c r="R91" s="16">
        <v>17</v>
      </c>
    </row>
    <row r="92" spans="1:18" ht="12" customHeight="1">
      <c r="A92" s="101"/>
      <c r="B92" s="101"/>
      <c r="C92" s="6"/>
      <c r="D92" s="175"/>
      <c r="E92" s="7"/>
      <c r="F92" s="36">
        <f t="shared" si="37"/>
        <v>1</v>
      </c>
      <c r="G92" s="37">
        <f t="shared" ref="G92:R92" si="48">IF(G91=0,0,G91/$F91)</f>
        <v>0.11764705882352941</v>
      </c>
      <c r="H92" s="37">
        <f t="shared" si="48"/>
        <v>0</v>
      </c>
      <c r="I92" s="37">
        <f t="shared" si="48"/>
        <v>0</v>
      </c>
      <c r="J92" s="37">
        <f t="shared" si="48"/>
        <v>0</v>
      </c>
      <c r="K92" s="37">
        <f t="shared" si="48"/>
        <v>0.35294117647058826</v>
      </c>
      <c r="L92" s="37">
        <f t="shared" si="48"/>
        <v>0.52941176470588236</v>
      </c>
      <c r="M92" s="37">
        <f t="shared" si="48"/>
        <v>0</v>
      </c>
      <c r="N92" s="37">
        <f t="shared" si="48"/>
        <v>0</v>
      </c>
      <c r="O92" s="37">
        <f t="shared" si="48"/>
        <v>0</v>
      </c>
      <c r="P92" s="37">
        <f t="shared" si="48"/>
        <v>0</v>
      </c>
      <c r="Q92" s="37">
        <f t="shared" si="48"/>
        <v>0</v>
      </c>
      <c r="R92" s="37">
        <f t="shared" si="48"/>
        <v>1</v>
      </c>
    </row>
    <row r="93" spans="1:18" ht="12" customHeight="1">
      <c r="A93" s="101"/>
      <c r="B93" s="101"/>
      <c r="C93" s="8"/>
      <c r="D93" s="174" t="s">
        <v>107</v>
      </c>
      <c r="E93" s="9"/>
      <c r="F93" s="16">
        <f t="shared" si="37"/>
        <v>40</v>
      </c>
      <c r="G93" s="16">
        <v>7</v>
      </c>
      <c r="H93" s="16">
        <v>0</v>
      </c>
      <c r="I93" s="16">
        <v>0</v>
      </c>
      <c r="J93" s="16">
        <v>0</v>
      </c>
      <c r="K93" s="16">
        <v>28</v>
      </c>
      <c r="L93" s="16">
        <v>5</v>
      </c>
      <c r="M93" s="16">
        <v>0</v>
      </c>
      <c r="N93" s="16">
        <v>0</v>
      </c>
      <c r="O93" s="16">
        <v>1</v>
      </c>
      <c r="P93" s="16">
        <v>1</v>
      </c>
      <c r="Q93" s="16">
        <v>0</v>
      </c>
      <c r="R93" s="16">
        <v>38</v>
      </c>
    </row>
    <row r="94" spans="1:18" ht="12" customHeight="1">
      <c r="A94" s="101"/>
      <c r="B94" s="101"/>
      <c r="C94" s="6"/>
      <c r="D94" s="175"/>
      <c r="E94" s="7"/>
      <c r="F94" s="36">
        <f t="shared" si="37"/>
        <v>0.99999999999999989</v>
      </c>
      <c r="G94" s="37">
        <f t="shared" ref="G94:R94" si="49">IF(G93=0,0,G93/$F93)</f>
        <v>0.17499999999999999</v>
      </c>
      <c r="H94" s="37">
        <f t="shared" si="49"/>
        <v>0</v>
      </c>
      <c r="I94" s="37">
        <f t="shared" si="49"/>
        <v>0</v>
      </c>
      <c r="J94" s="37">
        <f t="shared" si="49"/>
        <v>0</v>
      </c>
      <c r="K94" s="37">
        <f t="shared" si="49"/>
        <v>0.7</v>
      </c>
      <c r="L94" s="37">
        <f t="shared" si="49"/>
        <v>0.125</v>
      </c>
      <c r="M94" s="37">
        <f t="shared" si="49"/>
        <v>0</v>
      </c>
      <c r="N94" s="37">
        <f t="shared" si="49"/>
        <v>0</v>
      </c>
      <c r="O94" s="37">
        <f t="shared" si="49"/>
        <v>2.5000000000000001E-2</v>
      </c>
      <c r="P94" s="37">
        <f t="shared" si="49"/>
        <v>2.5000000000000001E-2</v>
      </c>
      <c r="Q94" s="37">
        <f t="shared" si="49"/>
        <v>0</v>
      </c>
      <c r="R94" s="37">
        <f t="shared" si="49"/>
        <v>0.95</v>
      </c>
    </row>
    <row r="95" spans="1:18" ht="12" customHeight="1">
      <c r="A95" s="101"/>
      <c r="B95" s="101"/>
      <c r="C95" s="8"/>
      <c r="D95" s="174" t="s">
        <v>108</v>
      </c>
      <c r="E95" s="9"/>
      <c r="F95" s="16">
        <f t="shared" si="37"/>
        <v>134</v>
      </c>
      <c r="G95" s="16">
        <v>13</v>
      </c>
      <c r="H95" s="16">
        <v>1</v>
      </c>
      <c r="I95" s="16">
        <v>0</v>
      </c>
      <c r="J95" s="16">
        <v>0</v>
      </c>
      <c r="K95" s="16">
        <v>97</v>
      </c>
      <c r="L95" s="16">
        <v>23</v>
      </c>
      <c r="M95" s="16">
        <v>1</v>
      </c>
      <c r="N95" s="16">
        <v>0</v>
      </c>
      <c r="O95" s="16">
        <v>4</v>
      </c>
      <c r="P95" s="16">
        <v>1</v>
      </c>
      <c r="Q95" s="16">
        <v>0</v>
      </c>
      <c r="R95" s="16">
        <v>128</v>
      </c>
    </row>
    <row r="96" spans="1:18" ht="12" customHeight="1">
      <c r="A96" s="101"/>
      <c r="B96" s="101"/>
      <c r="C96" s="6"/>
      <c r="D96" s="175"/>
      <c r="E96" s="7"/>
      <c r="F96" s="36">
        <f t="shared" si="37"/>
        <v>1</v>
      </c>
      <c r="G96" s="37">
        <f t="shared" ref="G96:R96" si="50">IF(G95=0,0,G95/$F95)</f>
        <v>9.7014925373134331E-2</v>
      </c>
      <c r="H96" s="37">
        <f t="shared" si="50"/>
        <v>7.462686567164179E-3</v>
      </c>
      <c r="I96" s="37">
        <f t="shared" si="50"/>
        <v>0</v>
      </c>
      <c r="J96" s="37">
        <f t="shared" si="50"/>
        <v>0</v>
      </c>
      <c r="K96" s="37">
        <f t="shared" si="50"/>
        <v>0.72388059701492535</v>
      </c>
      <c r="L96" s="37">
        <f t="shared" si="50"/>
        <v>0.17164179104477612</v>
      </c>
      <c r="M96" s="37">
        <f t="shared" si="50"/>
        <v>7.462686567164179E-3</v>
      </c>
      <c r="N96" s="37">
        <f t="shared" si="50"/>
        <v>0</v>
      </c>
      <c r="O96" s="37">
        <f t="shared" si="50"/>
        <v>2.9850746268656716E-2</v>
      </c>
      <c r="P96" s="37">
        <f t="shared" si="50"/>
        <v>7.462686567164179E-3</v>
      </c>
      <c r="Q96" s="37">
        <f t="shared" si="50"/>
        <v>0</v>
      </c>
      <c r="R96" s="37">
        <f t="shared" si="50"/>
        <v>0.95522388059701491</v>
      </c>
    </row>
    <row r="97" spans="1:18" ht="12" customHeight="1">
      <c r="A97" s="101"/>
      <c r="B97" s="101"/>
      <c r="C97" s="8"/>
      <c r="D97" s="174" t="s">
        <v>60</v>
      </c>
      <c r="E97" s="9"/>
      <c r="F97" s="16">
        <f t="shared" si="37"/>
        <v>19</v>
      </c>
      <c r="G97" s="16">
        <v>7</v>
      </c>
      <c r="H97" s="16">
        <v>0</v>
      </c>
      <c r="I97" s="16">
        <v>0</v>
      </c>
      <c r="J97" s="16">
        <v>1</v>
      </c>
      <c r="K97" s="16">
        <v>7</v>
      </c>
      <c r="L97" s="16">
        <v>4</v>
      </c>
      <c r="M97" s="16">
        <v>0</v>
      </c>
      <c r="N97" s="16">
        <v>0</v>
      </c>
      <c r="O97" s="16">
        <v>0</v>
      </c>
      <c r="P97" s="16">
        <v>0</v>
      </c>
      <c r="Q97" s="16">
        <v>0</v>
      </c>
      <c r="R97" s="16">
        <v>19</v>
      </c>
    </row>
    <row r="98" spans="1:18" ht="12" customHeight="1">
      <c r="A98" s="101"/>
      <c r="B98" s="101"/>
      <c r="C98" s="6"/>
      <c r="D98" s="175"/>
      <c r="E98" s="7"/>
      <c r="F98" s="36">
        <f t="shared" si="37"/>
        <v>1</v>
      </c>
      <c r="G98" s="37">
        <f t="shared" ref="G98:R98" si="51">IF(G97=0,0,G97/$F97)</f>
        <v>0.36842105263157893</v>
      </c>
      <c r="H98" s="37">
        <f t="shared" si="51"/>
        <v>0</v>
      </c>
      <c r="I98" s="37">
        <f t="shared" si="51"/>
        <v>0</v>
      </c>
      <c r="J98" s="37">
        <f t="shared" si="51"/>
        <v>5.2631578947368418E-2</v>
      </c>
      <c r="K98" s="37">
        <f t="shared" si="51"/>
        <v>0.36842105263157893</v>
      </c>
      <c r="L98" s="37">
        <f t="shared" si="51"/>
        <v>0.21052631578947367</v>
      </c>
      <c r="M98" s="37">
        <f t="shared" si="51"/>
        <v>0</v>
      </c>
      <c r="N98" s="37">
        <f t="shared" si="51"/>
        <v>0</v>
      </c>
      <c r="O98" s="37">
        <f t="shared" si="51"/>
        <v>0</v>
      </c>
      <c r="P98" s="37">
        <f t="shared" si="51"/>
        <v>0</v>
      </c>
      <c r="Q98" s="37">
        <f t="shared" si="51"/>
        <v>0</v>
      </c>
      <c r="R98" s="37">
        <f t="shared" si="51"/>
        <v>1</v>
      </c>
    </row>
    <row r="99" spans="1:18" ht="12.75" customHeight="1">
      <c r="A99" s="101"/>
      <c r="B99" s="101"/>
      <c r="C99" s="8"/>
      <c r="D99" s="174" t="s">
        <v>91</v>
      </c>
      <c r="E99" s="9"/>
      <c r="F99" s="16">
        <f t="shared" si="37"/>
        <v>62</v>
      </c>
      <c r="G99" s="16">
        <v>5</v>
      </c>
      <c r="H99" s="16">
        <v>0</v>
      </c>
      <c r="I99" s="16">
        <v>1</v>
      </c>
      <c r="J99" s="16">
        <v>2</v>
      </c>
      <c r="K99" s="16">
        <v>41</v>
      </c>
      <c r="L99" s="16">
        <v>13</v>
      </c>
      <c r="M99" s="16">
        <v>0</v>
      </c>
      <c r="N99" s="16">
        <v>0</v>
      </c>
      <c r="O99" s="16">
        <v>3</v>
      </c>
      <c r="P99" s="16">
        <v>0</v>
      </c>
      <c r="Q99" s="16">
        <v>0</v>
      </c>
      <c r="R99" s="16">
        <v>59</v>
      </c>
    </row>
    <row r="100" spans="1:18" ht="12.75" customHeight="1">
      <c r="A100" s="102"/>
      <c r="B100" s="102"/>
      <c r="C100" s="6"/>
      <c r="D100" s="175"/>
      <c r="E100" s="7"/>
      <c r="F100" s="65">
        <f t="shared" si="37"/>
        <v>1</v>
      </c>
      <c r="G100" s="37">
        <f t="shared" ref="G100:R100" si="52">IF(G99=0,0,G99/$F99)</f>
        <v>8.0645161290322578E-2</v>
      </c>
      <c r="H100" s="37">
        <f t="shared" si="52"/>
        <v>0</v>
      </c>
      <c r="I100" s="37">
        <f t="shared" si="52"/>
        <v>1.6129032258064516E-2</v>
      </c>
      <c r="J100" s="37">
        <f t="shared" si="52"/>
        <v>3.2258064516129031E-2</v>
      </c>
      <c r="K100" s="37">
        <f t="shared" si="52"/>
        <v>0.66129032258064513</v>
      </c>
      <c r="L100" s="37">
        <f t="shared" si="52"/>
        <v>0.20967741935483872</v>
      </c>
      <c r="M100" s="37">
        <f t="shared" si="52"/>
        <v>0</v>
      </c>
      <c r="N100" s="37">
        <f t="shared" si="52"/>
        <v>0</v>
      </c>
      <c r="O100" s="37">
        <f t="shared" si="52"/>
        <v>4.8387096774193547E-2</v>
      </c>
      <c r="P100" s="37">
        <f t="shared" si="52"/>
        <v>0</v>
      </c>
      <c r="Q100" s="37">
        <f t="shared" si="52"/>
        <v>0</v>
      </c>
      <c r="R100" s="37">
        <f t="shared" si="52"/>
        <v>0.95161290322580649</v>
      </c>
    </row>
  </sheetData>
  <mergeCells count="69">
    <mergeCell ref="D83:D84"/>
    <mergeCell ref="D51:D52"/>
    <mergeCell ref="D53:D54"/>
    <mergeCell ref="D67:D68"/>
    <mergeCell ref="D55:D56"/>
    <mergeCell ref="D57:D58"/>
    <mergeCell ref="D63:D64"/>
    <mergeCell ref="D65:D66"/>
    <mergeCell ref="D59:D60"/>
    <mergeCell ref="D61:D62"/>
    <mergeCell ref="B69:B100"/>
    <mergeCell ref="D69:D70"/>
    <mergeCell ref="D71:D72"/>
    <mergeCell ref="D73:D74"/>
    <mergeCell ref="D75:D76"/>
    <mergeCell ref="D91:D92"/>
    <mergeCell ref="D93:D94"/>
    <mergeCell ref="D95:D96"/>
    <mergeCell ref="D97:D98"/>
    <mergeCell ref="D99:D100"/>
    <mergeCell ref="D85:D86"/>
    <mergeCell ref="D87:D88"/>
    <mergeCell ref="D89:D90"/>
    <mergeCell ref="D77:D78"/>
    <mergeCell ref="D79:D80"/>
    <mergeCell ref="D81:D82"/>
    <mergeCell ref="D47:D48"/>
    <mergeCell ref="D49:D50"/>
    <mergeCell ref="A19:A100"/>
    <mergeCell ref="B19:B68"/>
    <mergeCell ref="D19:D20"/>
    <mergeCell ref="D21:D22"/>
    <mergeCell ref="D23:D24"/>
    <mergeCell ref="D25:D26"/>
    <mergeCell ref="D27:D28"/>
    <mergeCell ref="D29:D30"/>
    <mergeCell ref="D35:D36"/>
    <mergeCell ref="D37:D38"/>
    <mergeCell ref="D39:D40"/>
    <mergeCell ref="D41:D42"/>
    <mergeCell ref="D43:D44"/>
    <mergeCell ref="D45:D46"/>
    <mergeCell ref="I5:I6"/>
    <mergeCell ref="J5:J6"/>
    <mergeCell ref="D31:D32"/>
    <mergeCell ref="D33:D34"/>
    <mergeCell ref="A7:E8"/>
    <mergeCell ref="A9:A18"/>
    <mergeCell ref="B9:E10"/>
    <mergeCell ref="B11:E12"/>
    <mergeCell ref="B13:E14"/>
    <mergeCell ref="B15:E16"/>
    <mergeCell ref="B17:E18"/>
    <mergeCell ref="M5:M6"/>
    <mergeCell ref="N5:N6"/>
    <mergeCell ref="A3:E6"/>
    <mergeCell ref="F3:F6"/>
    <mergeCell ref="G3:L3"/>
    <mergeCell ref="M3:R3"/>
    <mergeCell ref="G4:J4"/>
    <mergeCell ref="O5:O6"/>
    <mergeCell ref="P5:P6"/>
    <mergeCell ref="G5:G6"/>
    <mergeCell ref="K4:K6"/>
    <mergeCell ref="L4:L6"/>
    <mergeCell ref="M4:P4"/>
    <mergeCell ref="Q4:Q6"/>
    <mergeCell ref="R4:R6"/>
    <mergeCell ref="H5:H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R19 G69:R70"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Q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7" width="7.625" style="2" customWidth="1"/>
    <col min="18" max="16384" width="9" style="2"/>
  </cols>
  <sheetData>
    <row r="1" spans="1:17" ht="14.25">
      <c r="A1" s="17" t="s">
        <v>421</v>
      </c>
    </row>
    <row r="2" spans="1:17">
      <c r="Q2" s="1" t="s">
        <v>253</v>
      </c>
    </row>
    <row r="3" spans="1:17" ht="18.75" customHeight="1">
      <c r="A3" s="159" t="s">
        <v>67</v>
      </c>
      <c r="B3" s="160"/>
      <c r="C3" s="160"/>
      <c r="D3" s="160"/>
      <c r="E3" s="161"/>
      <c r="F3" s="126" t="s">
        <v>35</v>
      </c>
      <c r="G3" s="137"/>
      <c r="H3" s="137"/>
      <c r="I3" s="127"/>
      <c r="J3" s="126" t="s">
        <v>36</v>
      </c>
      <c r="K3" s="137"/>
      <c r="L3" s="137"/>
      <c r="M3" s="127"/>
      <c r="N3" s="126" t="s">
        <v>37</v>
      </c>
      <c r="O3" s="137"/>
      <c r="P3" s="137"/>
      <c r="Q3" s="127"/>
    </row>
    <row r="4" spans="1:17" ht="18.75" customHeight="1">
      <c r="A4" s="162"/>
      <c r="B4" s="163"/>
      <c r="C4" s="163"/>
      <c r="D4" s="163"/>
      <c r="E4" s="164"/>
      <c r="F4" s="200"/>
      <c r="G4" s="221"/>
      <c r="H4" s="221"/>
      <c r="I4" s="202"/>
      <c r="J4" s="200"/>
      <c r="K4" s="221"/>
      <c r="L4" s="221"/>
      <c r="M4" s="202"/>
      <c r="N4" s="200"/>
      <c r="O4" s="221"/>
      <c r="P4" s="221"/>
      <c r="Q4" s="202"/>
    </row>
    <row r="5" spans="1:17" ht="44.25" customHeight="1">
      <c r="A5" s="162"/>
      <c r="B5" s="163"/>
      <c r="C5" s="163"/>
      <c r="D5" s="163"/>
      <c r="E5" s="164"/>
      <c r="F5" s="193" t="s">
        <v>171</v>
      </c>
      <c r="G5" s="179" t="s">
        <v>41</v>
      </c>
      <c r="H5" s="179" t="s">
        <v>40</v>
      </c>
      <c r="I5" s="179" t="s">
        <v>6</v>
      </c>
      <c r="J5" s="193" t="s">
        <v>296</v>
      </c>
      <c r="K5" s="179" t="s">
        <v>41</v>
      </c>
      <c r="L5" s="179" t="s">
        <v>40</v>
      </c>
      <c r="M5" s="179" t="s">
        <v>6</v>
      </c>
      <c r="N5" s="193" t="s">
        <v>297</v>
      </c>
      <c r="O5" s="179" t="s">
        <v>41</v>
      </c>
      <c r="P5" s="179" t="s">
        <v>40</v>
      </c>
      <c r="Q5" s="179" t="s">
        <v>6</v>
      </c>
    </row>
    <row r="6" spans="1:17" ht="24.75" customHeight="1">
      <c r="A6" s="165"/>
      <c r="B6" s="166"/>
      <c r="C6" s="166"/>
      <c r="D6" s="166"/>
      <c r="E6" s="167"/>
      <c r="F6" s="96"/>
      <c r="G6" s="181"/>
      <c r="H6" s="181"/>
      <c r="I6" s="181"/>
      <c r="J6" s="96"/>
      <c r="K6" s="181"/>
      <c r="L6" s="181"/>
      <c r="M6" s="181"/>
      <c r="N6" s="96"/>
      <c r="O6" s="181"/>
      <c r="P6" s="181"/>
      <c r="Q6" s="181"/>
    </row>
    <row r="7" spans="1:17" ht="12" customHeight="1">
      <c r="A7" s="112" t="s">
        <v>68</v>
      </c>
      <c r="B7" s="113"/>
      <c r="C7" s="113"/>
      <c r="D7" s="113"/>
      <c r="E7" s="114"/>
      <c r="F7" s="16">
        <f>SUM(F9,F11,F13,F15,F17)</f>
        <v>561</v>
      </c>
      <c r="G7" s="16">
        <f t="shared" ref="G7:Q7" si="0">SUM(G9,G11,G13,G15,G17)</f>
        <v>69</v>
      </c>
      <c r="H7" s="16">
        <f t="shared" si="0"/>
        <v>440</v>
      </c>
      <c r="I7" s="16">
        <f t="shared" si="0"/>
        <v>52</v>
      </c>
      <c r="J7" s="16">
        <f>SUM(J9,J11,J13,J15,J17)</f>
        <v>592</v>
      </c>
      <c r="K7" s="16">
        <f t="shared" si="0"/>
        <v>140</v>
      </c>
      <c r="L7" s="16">
        <f t="shared" si="0"/>
        <v>405</v>
      </c>
      <c r="M7" s="16">
        <f t="shared" si="0"/>
        <v>47</v>
      </c>
      <c r="N7" s="16">
        <f>SUM(N9,N11,N13,N15,N17)</f>
        <v>81</v>
      </c>
      <c r="O7" s="16">
        <f t="shared" si="0"/>
        <v>26</v>
      </c>
      <c r="P7" s="16">
        <f t="shared" si="0"/>
        <v>46</v>
      </c>
      <c r="Q7" s="16">
        <f t="shared" si="0"/>
        <v>9</v>
      </c>
    </row>
    <row r="8" spans="1:17" ht="12" customHeight="1">
      <c r="A8" s="115"/>
      <c r="B8" s="116"/>
      <c r="C8" s="116"/>
      <c r="D8" s="116"/>
      <c r="E8" s="117"/>
      <c r="F8" s="37">
        <f>IF(F7=0,0,F7/F7)</f>
        <v>1</v>
      </c>
      <c r="G8" s="37">
        <f>IF(G7=0,0,G7/$F7)</f>
        <v>0.12299465240641712</v>
      </c>
      <c r="H8" s="37">
        <f>IF(H7=0,0,H7/$F7)</f>
        <v>0.78431372549019607</v>
      </c>
      <c r="I8" s="37">
        <f>IF(I7=0,0,I7/$F7)</f>
        <v>9.2691622103386814E-2</v>
      </c>
      <c r="J8" s="37">
        <f>IF(J7=0,0,J7/J7)</f>
        <v>1</v>
      </c>
      <c r="K8" s="37">
        <f>IF(K7=0,0,K7/$J7)</f>
        <v>0.23648648648648649</v>
      </c>
      <c r="L8" s="37">
        <f>IF(L7=0,0,L7/$J7)</f>
        <v>0.6841216216216216</v>
      </c>
      <c r="M8" s="37">
        <f>IF(M7=0,0,M7/$J7)</f>
        <v>7.9391891891891886E-2</v>
      </c>
      <c r="N8" s="37">
        <f>IF(N7=0,0,N7/N7)</f>
        <v>1</v>
      </c>
      <c r="O8" s="37">
        <f>IF(O7=0,0,O7/$N7)</f>
        <v>0.32098765432098764</v>
      </c>
      <c r="P8" s="37">
        <f>IF(P7=0,0,P7/$N7)</f>
        <v>0.5679012345679012</v>
      </c>
      <c r="Q8" s="37">
        <f>IF(Q7=0,0,Q7/$N7)</f>
        <v>0.1111111111111111</v>
      </c>
    </row>
    <row r="9" spans="1:17" ht="12" customHeight="1">
      <c r="A9" s="103" t="s">
        <v>55</v>
      </c>
      <c r="B9" s="168" t="s">
        <v>92</v>
      </c>
      <c r="C9" s="169"/>
      <c r="D9" s="169"/>
      <c r="E9" s="170"/>
      <c r="F9" s="16">
        <f>SUM(G9:I9)</f>
        <v>87</v>
      </c>
      <c r="G9" s="16">
        <v>9</v>
      </c>
      <c r="H9" s="16">
        <v>73</v>
      </c>
      <c r="I9" s="16">
        <v>5</v>
      </c>
      <c r="J9" s="16">
        <f>SUM(K9:M9)</f>
        <v>97</v>
      </c>
      <c r="K9" s="16">
        <v>14</v>
      </c>
      <c r="L9" s="16">
        <v>78</v>
      </c>
      <c r="M9" s="16">
        <v>5</v>
      </c>
      <c r="N9" s="16">
        <f>SUM(O9:Q9)</f>
        <v>19</v>
      </c>
      <c r="O9" s="16">
        <v>5</v>
      </c>
      <c r="P9" s="16">
        <v>14</v>
      </c>
      <c r="Q9" s="16">
        <v>0</v>
      </c>
    </row>
    <row r="10" spans="1:17" ht="12" customHeight="1">
      <c r="A10" s="104"/>
      <c r="B10" s="171"/>
      <c r="C10" s="172"/>
      <c r="D10" s="172"/>
      <c r="E10" s="173"/>
      <c r="F10" s="37">
        <f>IF(F9=0,0,F9/F9)</f>
        <v>1</v>
      </c>
      <c r="G10" s="37">
        <f>IF(G9=0,0,G9/F9)</f>
        <v>0.10344827586206896</v>
      </c>
      <c r="H10" s="37">
        <f>IF(H9=0,0,H9/$F9)</f>
        <v>0.83908045977011492</v>
      </c>
      <c r="I10" s="37">
        <f>IF(I9=0,0,I9/$F9)</f>
        <v>5.7471264367816091E-2</v>
      </c>
      <c r="J10" s="37">
        <f>IF(J9=0,0,J9/J9)</f>
        <v>1</v>
      </c>
      <c r="K10" s="37">
        <f>IF(K9=0,0,K9/$J9)</f>
        <v>0.14432989690721648</v>
      </c>
      <c r="L10" s="37">
        <f>IF(L9=0,0,L9/$J9)</f>
        <v>0.80412371134020622</v>
      </c>
      <c r="M10" s="37">
        <f>IF(M9=0,0,M9/$J9)</f>
        <v>5.1546391752577317E-2</v>
      </c>
      <c r="N10" s="37">
        <f>IF(N9=0,0,N9/N9)</f>
        <v>1</v>
      </c>
      <c r="O10" s="37">
        <f>IF(O9=0,0,O9/$N9)</f>
        <v>0.26315789473684209</v>
      </c>
      <c r="P10" s="37">
        <f>IF(P9=0,0,P9/$N9)</f>
        <v>0.73684210526315785</v>
      </c>
      <c r="Q10" s="37">
        <f>IF(Q9=0,0,Q9/$N9)</f>
        <v>0</v>
      </c>
    </row>
    <row r="11" spans="1:17" ht="12" customHeight="1">
      <c r="A11" s="104"/>
      <c r="B11" s="168" t="s">
        <v>93</v>
      </c>
      <c r="C11" s="169"/>
      <c r="D11" s="169"/>
      <c r="E11" s="170"/>
      <c r="F11" s="16">
        <f t="shared" ref="F11" si="1">SUM(G11:I11)</f>
        <v>88</v>
      </c>
      <c r="G11" s="16">
        <v>11</v>
      </c>
      <c r="H11" s="16">
        <v>71</v>
      </c>
      <c r="I11" s="16">
        <v>6</v>
      </c>
      <c r="J11" s="16">
        <f t="shared" ref="J11" si="2">SUM(K11:M11)</f>
        <v>89</v>
      </c>
      <c r="K11" s="16">
        <v>14</v>
      </c>
      <c r="L11" s="16">
        <v>70</v>
      </c>
      <c r="M11" s="16">
        <v>5</v>
      </c>
      <c r="N11" s="16">
        <f t="shared" ref="N11" si="3">SUM(O11:Q11)</f>
        <v>8</v>
      </c>
      <c r="O11" s="16">
        <v>2</v>
      </c>
      <c r="P11" s="16">
        <v>5</v>
      </c>
      <c r="Q11" s="16">
        <v>1</v>
      </c>
    </row>
    <row r="12" spans="1:17" ht="12" customHeight="1">
      <c r="A12" s="104"/>
      <c r="B12" s="171"/>
      <c r="C12" s="172"/>
      <c r="D12" s="172"/>
      <c r="E12" s="173"/>
      <c r="F12" s="37">
        <f t="shared" ref="F12" si="4">IF(F11=0,0,F11/$F11)</f>
        <v>1</v>
      </c>
      <c r="G12" s="37">
        <f>IF(G11=0,0,G11/$F11)</f>
        <v>0.125</v>
      </c>
      <c r="H12" s="37">
        <f>IF(H11=0,0,H11/$F11)</f>
        <v>0.80681818181818177</v>
      </c>
      <c r="I12" s="37">
        <f>IF(I11=0,0,I11/$F11)</f>
        <v>6.8181818181818177E-2</v>
      </c>
      <c r="J12" s="37">
        <f t="shared" ref="J12" si="5">IF(J11=0,0,J11/J11)</f>
        <v>1</v>
      </c>
      <c r="K12" s="37">
        <f>IF(K11=0,0,K11/$J11)</f>
        <v>0.15730337078651685</v>
      </c>
      <c r="L12" s="37">
        <f>IF(L11=0,0,L11/$J11)</f>
        <v>0.7865168539325843</v>
      </c>
      <c r="M12" s="37">
        <f>IF(M11=0,0,M11/$J11)</f>
        <v>5.6179775280898875E-2</v>
      </c>
      <c r="N12" s="37">
        <f t="shared" ref="N12" si="6">IF(N11=0,0,N11/N11)</f>
        <v>1</v>
      </c>
      <c r="O12" s="37">
        <f>IF(O11=0,0,O11/$N11)</f>
        <v>0.25</v>
      </c>
      <c r="P12" s="37">
        <f>IF(P11=0,0,P11/$N11)</f>
        <v>0.625</v>
      </c>
      <c r="Q12" s="37">
        <f>IF(Q11=0,0,Q11/$N11)</f>
        <v>0.125</v>
      </c>
    </row>
    <row r="13" spans="1:17" ht="12" customHeight="1">
      <c r="A13" s="104"/>
      <c r="B13" s="168" t="s">
        <v>94</v>
      </c>
      <c r="C13" s="169"/>
      <c r="D13" s="169"/>
      <c r="E13" s="170"/>
      <c r="F13" s="16">
        <f t="shared" ref="F13" si="7">SUM(G13:I13)</f>
        <v>160</v>
      </c>
      <c r="G13" s="16">
        <v>13</v>
      </c>
      <c r="H13" s="16">
        <v>131</v>
      </c>
      <c r="I13" s="16">
        <v>16</v>
      </c>
      <c r="J13" s="16">
        <f t="shared" ref="J13" si="8">SUM(K13:M13)</f>
        <v>167</v>
      </c>
      <c r="K13" s="16">
        <v>33</v>
      </c>
      <c r="L13" s="16">
        <v>118</v>
      </c>
      <c r="M13" s="16">
        <v>16</v>
      </c>
      <c r="N13" s="16">
        <f t="shared" ref="N13" si="9">SUM(O13:Q13)</f>
        <v>17</v>
      </c>
      <c r="O13" s="16">
        <v>5</v>
      </c>
      <c r="P13" s="16">
        <v>9</v>
      </c>
      <c r="Q13" s="16">
        <v>3</v>
      </c>
    </row>
    <row r="14" spans="1:17" ht="12" customHeight="1">
      <c r="A14" s="104"/>
      <c r="B14" s="171"/>
      <c r="C14" s="172"/>
      <c r="D14" s="172"/>
      <c r="E14" s="173"/>
      <c r="F14" s="37">
        <f t="shared" ref="F14" si="10">IF(F13=0,0,F13/$F13)</f>
        <v>1</v>
      </c>
      <c r="G14" s="37">
        <f>IF(G13=0,0,G13/$F13)</f>
        <v>8.1250000000000003E-2</v>
      </c>
      <c r="H14" s="37">
        <f>IF(H13=0,0,H13/$F13)</f>
        <v>0.81874999999999998</v>
      </c>
      <c r="I14" s="37">
        <f>IF(I13=0,0,I13/$F13)</f>
        <v>0.1</v>
      </c>
      <c r="J14" s="37">
        <f t="shared" ref="J14" si="11">IF(J13=0,0,J13/J13)</f>
        <v>1</v>
      </c>
      <c r="K14" s="37">
        <f>IF(K13=0,0,K13/$J13)</f>
        <v>0.19760479041916168</v>
      </c>
      <c r="L14" s="37">
        <f>IF(L13=0,0,L13/$J13)</f>
        <v>0.70658682634730541</v>
      </c>
      <c r="M14" s="37">
        <f>IF(M13=0,0,M13/$J13)</f>
        <v>9.580838323353294E-2</v>
      </c>
      <c r="N14" s="37">
        <f t="shared" ref="N14" si="12">IF(N13=0,0,N13/N13)</f>
        <v>1</v>
      </c>
      <c r="O14" s="37">
        <f>IF(O13=0,0,O13/$N13)</f>
        <v>0.29411764705882354</v>
      </c>
      <c r="P14" s="37">
        <f>IF(P13=0,0,P13/$N13)</f>
        <v>0.52941176470588236</v>
      </c>
      <c r="Q14" s="37">
        <f>IF(Q13=0,0,Q13/$N13)</f>
        <v>0.17647058823529413</v>
      </c>
    </row>
    <row r="15" spans="1:17" ht="12" customHeight="1">
      <c r="A15" s="104"/>
      <c r="B15" s="168" t="s">
        <v>95</v>
      </c>
      <c r="C15" s="169"/>
      <c r="D15" s="169"/>
      <c r="E15" s="170"/>
      <c r="F15" s="16">
        <f t="shared" ref="F15" si="13">SUM(G15:I15)</f>
        <v>67</v>
      </c>
      <c r="G15" s="16">
        <v>11</v>
      </c>
      <c r="H15" s="16">
        <v>49</v>
      </c>
      <c r="I15" s="16">
        <v>7</v>
      </c>
      <c r="J15" s="16">
        <f t="shared" ref="J15" si="14">SUM(K15:M15)</f>
        <v>68</v>
      </c>
      <c r="K15" s="16">
        <v>21</v>
      </c>
      <c r="L15" s="16">
        <v>42</v>
      </c>
      <c r="M15" s="16">
        <v>5</v>
      </c>
      <c r="N15" s="16">
        <f t="shared" ref="N15" si="15">SUM(O15:Q15)</f>
        <v>9</v>
      </c>
      <c r="O15" s="16">
        <v>2</v>
      </c>
      <c r="P15" s="16">
        <v>5</v>
      </c>
      <c r="Q15" s="16">
        <v>2</v>
      </c>
    </row>
    <row r="16" spans="1:17" ht="12" customHeight="1">
      <c r="A16" s="104"/>
      <c r="B16" s="171"/>
      <c r="C16" s="172"/>
      <c r="D16" s="172"/>
      <c r="E16" s="173"/>
      <c r="F16" s="37">
        <f t="shared" ref="F16" si="16">IF(F15=0,0,F15/$F15)</f>
        <v>1</v>
      </c>
      <c r="G16" s="37">
        <f>IF(G15=0,0,G15/$F15)</f>
        <v>0.16417910447761194</v>
      </c>
      <c r="H16" s="37">
        <f>IF(H15=0,0,H15/$F15)</f>
        <v>0.73134328358208955</v>
      </c>
      <c r="I16" s="37">
        <f>IF(I15=0,0,I15/$F15)</f>
        <v>0.1044776119402985</v>
      </c>
      <c r="J16" s="37">
        <f t="shared" ref="J16" si="17">IF(J15=0,0,J15/J15)</f>
        <v>1</v>
      </c>
      <c r="K16" s="37">
        <f>IF(K15=0,0,K15/$J15)</f>
        <v>0.30882352941176472</v>
      </c>
      <c r="L16" s="37">
        <f>IF(L15=0,0,L15/$J15)</f>
        <v>0.61764705882352944</v>
      </c>
      <c r="M16" s="37">
        <f>IF(M15=0,0,M15/$J15)</f>
        <v>7.3529411764705885E-2</v>
      </c>
      <c r="N16" s="37">
        <f t="shared" ref="N16" si="18">IF(N15=0,0,N15/N15)</f>
        <v>1</v>
      </c>
      <c r="O16" s="37">
        <f>IF(O15=0,0,O15/$N15)</f>
        <v>0.22222222222222221</v>
      </c>
      <c r="P16" s="37">
        <f>IF(P15=0,0,P15/$N15)</f>
        <v>0.55555555555555558</v>
      </c>
      <c r="Q16" s="37">
        <f>IF(Q15=0,0,Q15/$N15)</f>
        <v>0.22222222222222221</v>
      </c>
    </row>
    <row r="17" spans="1:17" ht="12" customHeight="1">
      <c r="A17" s="104"/>
      <c r="B17" s="168" t="s">
        <v>96</v>
      </c>
      <c r="C17" s="169"/>
      <c r="D17" s="169"/>
      <c r="E17" s="170"/>
      <c r="F17" s="16">
        <f t="shared" ref="F17" si="19">SUM(G17:I17)</f>
        <v>159</v>
      </c>
      <c r="G17" s="16">
        <v>25</v>
      </c>
      <c r="H17" s="16">
        <v>116</v>
      </c>
      <c r="I17" s="16">
        <v>18</v>
      </c>
      <c r="J17" s="16">
        <f t="shared" ref="J17" si="20">SUM(K17:M17)</f>
        <v>171</v>
      </c>
      <c r="K17" s="16">
        <v>58</v>
      </c>
      <c r="L17" s="16">
        <v>97</v>
      </c>
      <c r="M17" s="16">
        <v>16</v>
      </c>
      <c r="N17" s="16">
        <f t="shared" ref="N17" si="21">SUM(O17:Q17)</f>
        <v>28</v>
      </c>
      <c r="O17" s="16">
        <v>12</v>
      </c>
      <c r="P17" s="16">
        <v>13</v>
      </c>
      <c r="Q17" s="16">
        <v>3</v>
      </c>
    </row>
    <row r="18" spans="1:17" ht="12" customHeight="1">
      <c r="A18" s="105"/>
      <c r="B18" s="171"/>
      <c r="C18" s="172"/>
      <c r="D18" s="172"/>
      <c r="E18" s="173"/>
      <c r="F18" s="37">
        <f t="shared" ref="F18" si="22">IF(F17=0,0,F17/$F17)</f>
        <v>1</v>
      </c>
      <c r="G18" s="37">
        <f>IF(G17=0,0,G17/$F17)</f>
        <v>0.15723270440251572</v>
      </c>
      <c r="H18" s="37">
        <f>IF(H17=0,0,H17/$F17)</f>
        <v>0.72955974842767291</v>
      </c>
      <c r="I18" s="37">
        <f>IF(I17=0,0,I17/$F17)</f>
        <v>0.11320754716981132</v>
      </c>
      <c r="J18" s="37">
        <f t="shared" ref="J18" si="23">IF(J17=0,0,J17/J17)</f>
        <v>1</v>
      </c>
      <c r="K18" s="37">
        <f>IF(K17=0,0,K17/$J17)</f>
        <v>0.33918128654970758</v>
      </c>
      <c r="L18" s="37">
        <f>IF(L17=0,0,L17/$J17)</f>
        <v>0.56725146198830412</v>
      </c>
      <c r="M18" s="37">
        <f>IF(M17=0,0,M17/$J17)</f>
        <v>9.3567251461988299E-2</v>
      </c>
      <c r="N18" s="37">
        <f t="shared" ref="N18" si="24">IF(N17=0,0,N17/N17)</f>
        <v>1</v>
      </c>
      <c r="O18" s="37">
        <f>IF(O17=0,0,O17/$N17)</f>
        <v>0.42857142857142855</v>
      </c>
      <c r="P18" s="37">
        <f>IF(P17=0,0,P17/$N17)</f>
        <v>0.4642857142857143</v>
      </c>
      <c r="Q18" s="37">
        <f>IF(Q17=0,0,Q17/$N17)</f>
        <v>0.10714285714285714</v>
      </c>
    </row>
    <row r="19" spans="1:17" ht="12" customHeight="1">
      <c r="A19" s="100" t="s">
        <v>61</v>
      </c>
      <c r="B19" s="100" t="s">
        <v>62</v>
      </c>
      <c r="C19" s="8"/>
      <c r="D19" s="174" t="s">
        <v>56</v>
      </c>
      <c r="E19" s="9"/>
      <c r="F19" s="16">
        <f t="shared" ref="F19" si="25">SUM(G19:I19)</f>
        <v>138</v>
      </c>
      <c r="G19" s="16">
        <f t="shared" ref="G19:Q19" si="26">SUM(G21,G23,G25,G27,G29,G31,G33,G35,G37,G39,G41,G43,G45,G47,G49,G51,G53,G55,G57,G59,G61,G63,G65,G67)</f>
        <v>15</v>
      </c>
      <c r="H19" s="16">
        <f t="shared" si="26"/>
        <v>107</v>
      </c>
      <c r="I19" s="16">
        <f t="shared" si="26"/>
        <v>16</v>
      </c>
      <c r="J19" s="16">
        <f t="shared" ref="J19" si="27">SUM(K19:M19)</f>
        <v>149</v>
      </c>
      <c r="K19" s="16">
        <f t="shared" si="26"/>
        <v>45</v>
      </c>
      <c r="L19" s="16">
        <f t="shared" si="26"/>
        <v>89</v>
      </c>
      <c r="M19" s="16">
        <f t="shared" si="26"/>
        <v>15</v>
      </c>
      <c r="N19" s="16">
        <f t="shared" ref="N19" si="28">SUM(O19:Q19)</f>
        <v>23</v>
      </c>
      <c r="O19" s="16">
        <f t="shared" si="26"/>
        <v>10</v>
      </c>
      <c r="P19" s="16">
        <f t="shared" si="26"/>
        <v>10</v>
      </c>
      <c r="Q19" s="16">
        <f t="shared" si="26"/>
        <v>3</v>
      </c>
    </row>
    <row r="20" spans="1:17" ht="12" customHeight="1">
      <c r="A20" s="101"/>
      <c r="B20" s="101"/>
      <c r="C20" s="6"/>
      <c r="D20" s="175"/>
      <c r="E20" s="7"/>
      <c r="F20" s="37">
        <f t="shared" ref="F20" si="29">IF(F19=0,0,F19/$F19)</f>
        <v>1</v>
      </c>
      <c r="G20" s="37">
        <f>IF(G19=0,0,G19/$F19)</f>
        <v>0.10869565217391304</v>
      </c>
      <c r="H20" s="37">
        <f>IF(H19=0,0,H19/$F19)</f>
        <v>0.77536231884057971</v>
      </c>
      <c r="I20" s="37">
        <f>IF(I19=0,0,I19/$F19)</f>
        <v>0.11594202898550725</v>
      </c>
      <c r="J20" s="37">
        <f t="shared" ref="J20" si="30">IF(J19=0,0,J19/J19)</f>
        <v>1</v>
      </c>
      <c r="K20" s="37">
        <f>IF(K19=0,0,K19/$J19)</f>
        <v>0.30201342281879195</v>
      </c>
      <c r="L20" s="37">
        <f>IF(L19=0,0,L19/$J19)</f>
        <v>0.59731543624161076</v>
      </c>
      <c r="M20" s="37">
        <f>IF(M19=0,0,M19/$J19)</f>
        <v>0.10067114093959731</v>
      </c>
      <c r="N20" s="37">
        <f t="shared" ref="N20" si="31">IF(N19=0,0,N19/N19)</f>
        <v>1</v>
      </c>
      <c r="O20" s="37">
        <f>IF(O19=0,0,O19/$N19)</f>
        <v>0.43478260869565216</v>
      </c>
      <c r="P20" s="37">
        <f>IF(P19=0,0,P19/$N19)</f>
        <v>0.43478260869565216</v>
      </c>
      <c r="Q20" s="37">
        <f>IF(Q19=0,0,Q19/$N19)</f>
        <v>0.13043478260869565</v>
      </c>
    </row>
    <row r="21" spans="1:17" ht="12" customHeight="1">
      <c r="A21" s="101"/>
      <c r="B21" s="101"/>
      <c r="C21" s="8"/>
      <c r="D21" s="174" t="s">
        <v>392</v>
      </c>
      <c r="E21" s="9"/>
      <c r="F21" s="16">
        <f t="shared" ref="F21" si="32">SUM(G21:I21)</f>
        <v>13</v>
      </c>
      <c r="G21" s="16">
        <v>2</v>
      </c>
      <c r="H21" s="16">
        <v>10</v>
      </c>
      <c r="I21" s="16">
        <v>1</v>
      </c>
      <c r="J21" s="16">
        <f t="shared" ref="J21" si="33">SUM(K21:M21)</f>
        <v>17</v>
      </c>
      <c r="K21" s="16">
        <v>6</v>
      </c>
      <c r="L21" s="16">
        <v>10</v>
      </c>
      <c r="M21" s="16">
        <v>1</v>
      </c>
      <c r="N21" s="16">
        <f t="shared" ref="N21" si="34">SUM(O21:Q21)</f>
        <v>2</v>
      </c>
      <c r="O21" s="16">
        <v>0</v>
      </c>
      <c r="P21" s="16">
        <v>2</v>
      </c>
      <c r="Q21" s="16">
        <v>0</v>
      </c>
    </row>
    <row r="22" spans="1:17" ht="12" customHeight="1">
      <c r="A22" s="101"/>
      <c r="B22" s="101"/>
      <c r="C22" s="6"/>
      <c r="D22" s="175"/>
      <c r="E22" s="7"/>
      <c r="F22" s="37">
        <f t="shared" ref="F22" si="35">IF(F21=0,0,F21/$F21)</f>
        <v>1</v>
      </c>
      <c r="G22" s="37">
        <f>IF(G21=0,0,G21/$F21)</f>
        <v>0.15384615384615385</v>
      </c>
      <c r="H22" s="37">
        <f>IF(H21=0,0,H21/$F21)</f>
        <v>0.76923076923076927</v>
      </c>
      <c r="I22" s="37">
        <f>IF(I21=0,0,I21/$F21)</f>
        <v>7.6923076923076927E-2</v>
      </c>
      <c r="J22" s="37">
        <f t="shared" ref="J22" si="36">IF(J21=0,0,J21/J21)</f>
        <v>1</v>
      </c>
      <c r="K22" s="37">
        <f>IF(K21=0,0,K21/$J21)</f>
        <v>0.35294117647058826</v>
      </c>
      <c r="L22" s="37">
        <f>IF(L21=0,0,L21/$J21)</f>
        <v>0.58823529411764708</v>
      </c>
      <c r="M22" s="37">
        <f>IF(M21=0,0,M21/$J21)</f>
        <v>5.8823529411764705E-2</v>
      </c>
      <c r="N22" s="37">
        <f t="shared" ref="N22" si="37">IF(N21=0,0,N21/N21)</f>
        <v>1</v>
      </c>
      <c r="O22" s="37">
        <f>IF(O21=0,0,O21/$N21)</f>
        <v>0</v>
      </c>
      <c r="P22" s="37">
        <f>IF(P21=0,0,P21/$N21)</f>
        <v>1</v>
      </c>
      <c r="Q22" s="37">
        <f>IF(Q21=0,0,Q21/$N21)</f>
        <v>0</v>
      </c>
    </row>
    <row r="23" spans="1:17" ht="12" customHeight="1">
      <c r="A23" s="101"/>
      <c r="B23" s="101"/>
      <c r="C23" s="8"/>
      <c r="D23" s="174" t="s">
        <v>393</v>
      </c>
      <c r="E23" s="9"/>
      <c r="F23" s="16">
        <f t="shared" ref="F23" si="38">SUM(G23:I23)</f>
        <v>2</v>
      </c>
      <c r="G23" s="16">
        <v>0</v>
      </c>
      <c r="H23" s="16">
        <v>1</v>
      </c>
      <c r="I23" s="16">
        <v>1</v>
      </c>
      <c r="J23" s="16">
        <f t="shared" ref="J23" si="39">SUM(K23:M23)</f>
        <v>2</v>
      </c>
      <c r="K23" s="16">
        <v>0</v>
      </c>
      <c r="L23" s="16">
        <v>1</v>
      </c>
      <c r="M23" s="16">
        <v>1</v>
      </c>
      <c r="N23" s="16">
        <f t="shared" ref="N23" si="40">SUM(O23:Q23)</f>
        <v>0</v>
      </c>
      <c r="O23" s="16">
        <v>0</v>
      </c>
      <c r="P23" s="16">
        <v>0</v>
      </c>
      <c r="Q23" s="16">
        <v>0</v>
      </c>
    </row>
    <row r="24" spans="1:17" ht="12" customHeight="1">
      <c r="A24" s="101"/>
      <c r="B24" s="101"/>
      <c r="C24" s="6"/>
      <c r="D24" s="175"/>
      <c r="E24" s="7"/>
      <c r="F24" s="37">
        <f t="shared" ref="F24" si="41">IF(F23=0,0,F23/$F23)</f>
        <v>1</v>
      </c>
      <c r="G24" s="37">
        <f>IF(G23=0,0,G23/$F23)</f>
        <v>0</v>
      </c>
      <c r="H24" s="37">
        <f>IF(H23=0,0,H23/$F23)</f>
        <v>0.5</v>
      </c>
      <c r="I24" s="37">
        <f>IF(I23=0,0,I23/$F23)</f>
        <v>0.5</v>
      </c>
      <c r="J24" s="37">
        <f t="shared" ref="J24" si="42">IF(J23=0,0,J23/J23)</f>
        <v>1</v>
      </c>
      <c r="K24" s="37">
        <f>IF(K23=0,0,K23/$J23)</f>
        <v>0</v>
      </c>
      <c r="L24" s="37">
        <f>IF(L23=0,0,L23/$J23)</f>
        <v>0.5</v>
      </c>
      <c r="M24" s="37">
        <f>IF(M23=0,0,M23/$J23)</f>
        <v>0.5</v>
      </c>
      <c r="N24" s="37">
        <f t="shared" ref="N24" si="43">IF(N23=0,0,N23/N23)</f>
        <v>0</v>
      </c>
      <c r="O24" s="37">
        <f>IF(O23=0,0,O23/$N23)</f>
        <v>0</v>
      </c>
      <c r="P24" s="37">
        <f>IF(P23=0,0,P23/$N23)</f>
        <v>0</v>
      </c>
      <c r="Q24" s="37">
        <f>IF(Q23=0,0,Q23/$N23)</f>
        <v>0</v>
      </c>
    </row>
    <row r="25" spans="1:17" ht="12" customHeight="1">
      <c r="A25" s="101"/>
      <c r="B25" s="101"/>
      <c r="C25" s="8"/>
      <c r="D25" s="174" t="s">
        <v>394</v>
      </c>
      <c r="E25" s="9"/>
      <c r="F25" s="16">
        <f t="shared" ref="F25" si="44">SUM(G25:I25)</f>
        <v>6</v>
      </c>
      <c r="G25" s="16">
        <v>1</v>
      </c>
      <c r="H25" s="16">
        <v>5</v>
      </c>
      <c r="I25" s="16">
        <v>0</v>
      </c>
      <c r="J25" s="16">
        <f t="shared" ref="J25" si="45">SUM(K25:M25)</f>
        <v>6</v>
      </c>
      <c r="K25" s="16">
        <v>1</v>
      </c>
      <c r="L25" s="16">
        <v>5</v>
      </c>
      <c r="M25" s="16">
        <v>0</v>
      </c>
      <c r="N25" s="16">
        <f t="shared" ref="N25" si="46">SUM(O25:Q25)</f>
        <v>0</v>
      </c>
      <c r="O25" s="16">
        <v>0</v>
      </c>
      <c r="P25" s="16">
        <v>0</v>
      </c>
      <c r="Q25" s="16">
        <v>0</v>
      </c>
    </row>
    <row r="26" spans="1:17" ht="12" customHeight="1">
      <c r="A26" s="101"/>
      <c r="B26" s="101"/>
      <c r="C26" s="6"/>
      <c r="D26" s="175"/>
      <c r="E26" s="7"/>
      <c r="F26" s="37">
        <f t="shared" ref="F26" si="47">IF(F25=0,0,F25/$F25)</f>
        <v>1</v>
      </c>
      <c r="G26" s="37">
        <f>IF(G25=0,0,G25/$F25)</f>
        <v>0.16666666666666666</v>
      </c>
      <c r="H26" s="37">
        <f>IF(H25=0,0,H25/$F25)</f>
        <v>0.83333333333333337</v>
      </c>
      <c r="I26" s="37">
        <f>IF(I25=0,0,I25/$F25)</f>
        <v>0</v>
      </c>
      <c r="J26" s="37">
        <f t="shared" ref="J26" si="48">IF(J25=0,0,J25/J25)</f>
        <v>1</v>
      </c>
      <c r="K26" s="37">
        <f>IF(K25=0,0,K25/$J25)</f>
        <v>0.16666666666666666</v>
      </c>
      <c r="L26" s="37">
        <f>IF(L25=0,0,L25/$J25)</f>
        <v>0.83333333333333337</v>
      </c>
      <c r="M26" s="37">
        <f>IF(M25=0,0,M25/$J25)</f>
        <v>0</v>
      </c>
      <c r="N26" s="37">
        <f t="shared" ref="N26" si="49">IF(N25=0,0,N25/N25)</f>
        <v>0</v>
      </c>
      <c r="O26" s="37">
        <f>IF(O25=0,0,O25/$N25)</f>
        <v>0</v>
      </c>
      <c r="P26" s="37">
        <f>IF(P25=0,0,P25/$N25)</f>
        <v>0</v>
      </c>
      <c r="Q26" s="37">
        <f>IF(Q25=0,0,Q25/$N25)</f>
        <v>0</v>
      </c>
    </row>
    <row r="27" spans="1:17" ht="12" customHeight="1">
      <c r="A27" s="101"/>
      <c r="B27" s="101"/>
      <c r="C27" s="8"/>
      <c r="D27" s="174" t="s">
        <v>395</v>
      </c>
      <c r="E27" s="9"/>
      <c r="F27" s="16">
        <f t="shared" ref="F27" si="50">SUM(G27:I27)</f>
        <v>0</v>
      </c>
      <c r="G27" s="16">
        <v>0</v>
      </c>
      <c r="H27" s="16">
        <v>0</v>
      </c>
      <c r="I27" s="16">
        <v>0</v>
      </c>
      <c r="J27" s="16">
        <f t="shared" ref="J27" si="51">SUM(K27:M27)</f>
        <v>0</v>
      </c>
      <c r="K27" s="16">
        <v>0</v>
      </c>
      <c r="L27" s="16">
        <v>0</v>
      </c>
      <c r="M27" s="16">
        <v>0</v>
      </c>
      <c r="N27" s="16">
        <f t="shared" ref="N27" si="52">SUM(O27:Q27)</f>
        <v>0</v>
      </c>
      <c r="O27" s="16">
        <v>0</v>
      </c>
      <c r="P27" s="16">
        <v>0</v>
      </c>
      <c r="Q27" s="16">
        <v>0</v>
      </c>
    </row>
    <row r="28" spans="1:17" ht="12" customHeight="1">
      <c r="A28" s="101"/>
      <c r="B28" s="101"/>
      <c r="C28" s="6"/>
      <c r="D28" s="175"/>
      <c r="E28" s="7"/>
      <c r="F28" s="37">
        <f t="shared" ref="F28" si="53">IF(F27=0,0,F27/$F27)</f>
        <v>0</v>
      </c>
      <c r="G28" s="37">
        <f>IF(G27=0,0,G27/$F27)</f>
        <v>0</v>
      </c>
      <c r="H28" s="37">
        <f>IF(H27=0,0,H27/$F27)</f>
        <v>0</v>
      </c>
      <c r="I28" s="37">
        <f>IF(I27=0,0,I27/$F27)</f>
        <v>0</v>
      </c>
      <c r="J28" s="37">
        <f t="shared" ref="J28" si="54">IF(J27=0,0,J27/J27)</f>
        <v>0</v>
      </c>
      <c r="K28" s="37">
        <f>IF(K27=0,0,K27/$J27)</f>
        <v>0</v>
      </c>
      <c r="L28" s="37">
        <f>IF(L27=0,0,L27/$J27)</f>
        <v>0</v>
      </c>
      <c r="M28" s="37">
        <f>IF(M27=0,0,M27/$J27)</f>
        <v>0</v>
      </c>
      <c r="N28" s="37">
        <f t="shared" ref="N28" si="55">IF(N27=0,0,N27/N27)</f>
        <v>0</v>
      </c>
      <c r="O28" s="37">
        <f>IF(O27=0,0,O27/$N27)</f>
        <v>0</v>
      </c>
      <c r="P28" s="37">
        <f>IF(P27=0,0,P27/$N27)</f>
        <v>0</v>
      </c>
      <c r="Q28" s="37">
        <f>IF(Q27=0,0,Q27/$N27)</f>
        <v>0</v>
      </c>
    </row>
    <row r="29" spans="1:17" ht="12" customHeight="1">
      <c r="A29" s="101"/>
      <c r="B29" s="101"/>
      <c r="C29" s="8"/>
      <c r="D29" s="174" t="s">
        <v>396</v>
      </c>
      <c r="E29" s="9"/>
      <c r="F29" s="16">
        <f t="shared" ref="F29" si="56">SUM(G29:I29)</f>
        <v>4</v>
      </c>
      <c r="G29" s="16">
        <v>2</v>
      </c>
      <c r="H29" s="16">
        <v>2</v>
      </c>
      <c r="I29" s="16">
        <v>0</v>
      </c>
      <c r="J29" s="16">
        <f t="shared" ref="J29" si="57">SUM(K29:M29)</f>
        <v>5</v>
      </c>
      <c r="K29" s="16">
        <v>2</v>
      </c>
      <c r="L29" s="16">
        <v>3</v>
      </c>
      <c r="M29" s="16">
        <v>0</v>
      </c>
      <c r="N29" s="16">
        <f t="shared" ref="N29" si="58">SUM(O29:Q29)</f>
        <v>0</v>
      </c>
      <c r="O29" s="16">
        <v>0</v>
      </c>
      <c r="P29" s="16">
        <v>0</v>
      </c>
      <c r="Q29" s="16">
        <v>0</v>
      </c>
    </row>
    <row r="30" spans="1:17" ht="12" customHeight="1">
      <c r="A30" s="101"/>
      <c r="B30" s="101"/>
      <c r="C30" s="6"/>
      <c r="D30" s="175"/>
      <c r="E30" s="7"/>
      <c r="F30" s="37">
        <f t="shared" ref="F30" si="59">IF(F29=0,0,F29/$F29)</f>
        <v>1</v>
      </c>
      <c r="G30" s="37">
        <f>IF(G29=0,0,G29/$F29)</f>
        <v>0.5</v>
      </c>
      <c r="H30" s="37">
        <f>IF(H29=0,0,H29/$F29)</f>
        <v>0.5</v>
      </c>
      <c r="I30" s="37">
        <f>IF(I29=0,0,I29/$F29)</f>
        <v>0</v>
      </c>
      <c r="J30" s="37">
        <f t="shared" ref="J30" si="60">IF(J29=0,0,J29/J29)</f>
        <v>1</v>
      </c>
      <c r="K30" s="37">
        <f>IF(K29=0,0,K29/$J29)</f>
        <v>0.4</v>
      </c>
      <c r="L30" s="37">
        <f>IF(L29=0,0,L29/$J29)</f>
        <v>0.6</v>
      </c>
      <c r="M30" s="37">
        <f>IF(M29=0,0,M29/$J29)</f>
        <v>0</v>
      </c>
      <c r="N30" s="37">
        <f t="shared" ref="N30" si="61">IF(N29=0,0,N29/N29)</f>
        <v>0</v>
      </c>
      <c r="O30" s="37">
        <f>IF(O29=0,0,O29/$N29)</f>
        <v>0</v>
      </c>
      <c r="P30" s="37">
        <f>IF(P29=0,0,P29/$N29)</f>
        <v>0</v>
      </c>
      <c r="Q30" s="37">
        <f>IF(Q29=0,0,Q29/$N29)</f>
        <v>0</v>
      </c>
    </row>
    <row r="31" spans="1:17" ht="12" customHeight="1">
      <c r="A31" s="101"/>
      <c r="B31" s="101"/>
      <c r="C31" s="8"/>
      <c r="D31" s="174" t="s">
        <v>397</v>
      </c>
      <c r="E31" s="9"/>
      <c r="F31" s="16">
        <f t="shared" ref="F31" si="62">SUM(G31:I31)</f>
        <v>0</v>
      </c>
      <c r="G31" s="16">
        <v>0</v>
      </c>
      <c r="H31" s="16">
        <v>0</v>
      </c>
      <c r="I31" s="16">
        <v>0</v>
      </c>
      <c r="J31" s="16">
        <f t="shared" ref="J31" si="63">SUM(K31:M31)</f>
        <v>0</v>
      </c>
      <c r="K31" s="16">
        <v>0</v>
      </c>
      <c r="L31" s="16">
        <v>0</v>
      </c>
      <c r="M31" s="16">
        <v>0</v>
      </c>
      <c r="N31" s="16">
        <f t="shared" ref="N31" si="64">SUM(O31:Q31)</f>
        <v>0</v>
      </c>
      <c r="O31" s="16">
        <v>0</v>
      </c>
      <c r="P31" s="16">
        <v>0</v>
      </c>
      <c r="Q31" s="16">
        <v>0</v>
      </c>
    </row>
    <row r="32" spans="1:17" ht="12" customHeight="1">
      <c r="A32" s="101"/>
      <c r="B32" s="101"/>
      <c r="C32" s="6"/>
      <c r="D32" s="175"/>
      <c r="E32" s="7"/>
      <c r="F32" s="37">
        <f t="shared" ref="F32" si="65">IF(F31=0,0,F31/$F31)</f>
        <v>0</v>
      </c>
      <c r="G32" s="37">
        <f>IF(G31=0,0,G31/$F31)</f>
        <v>0</v>
      </c>
      <c r="H32" s="37">
        <f>IF(H31=0,0,H31/$F31)</f>
        <v>0</v>
      </c>
      <c r="I32" s="37">
        <f>IF(I31=0,0,I31/$F31)</f>
        <v>0</v>
      </c>
      <c r="J32" s="37">
        <f t="shared" ref="J32" si="66">IF(J31=0,0,J31/J31)</f>
        <v>0</v>
      </c>
      <c r="K32" s="37">
        <f>IF(K31=0,0,K31/$J31)</f>
        <v>0</v>
      </c>
      <c r="L32" s="37">
        <f>IF(L31=0,0,L31/$J31)</f>
        <v>0</v>
      </c>
      <c r="M32" s="37">
        <f>IF(M31=0,0,M31/$J31)</f>
        <v>0</v>
      </c>
      <c r="N32" s="37">
        <f t="shared" ref="N32" si="67">IF(N31=0,0,N31/N31)</f>
        <v>0</v>
      </c>
      <c r="O32" s="37">
        <f>IF(O31=0,0,O31/$N31)</f>
        <v>0</v>
      </c>
      <c r="P32" s="37">
        <f>IF(P31=0,0,P31/$N31)</f>
        <v>0</v>
      </c>
      <c r="Q32" s="37">
        <f>IF(Q31=0,0,Q31/$N31)</f>
        <v>0</v>
      </c>
    </row>
    <row r="33" spans="1:17" ht="12" customHeight="1">
      <c r="A33" s="101"/>
      <c r="B33" s="101"/>
      <c r="C33" s="8"/>
      <c r="D33" s="174" t="s">
        <v>398</v>
      </c>
      <c r="E33" s="9"/>
      <c r="F33" s="16">
        <f t="shared" ref="F33" si="68">SUM(G33:I33)</f>
        <v>4</v>
      </c>
      <c r="G33" s="16">
        <v>0</v>
      </c>
      <c r="H33" s="16">
        <v>4</v>
      </c>
      <c r="I33" s="16">
        <v>0</v>
      </c>
      <c r="J33" s="16">
        <f t="shared" ref="J33" si="69">SUM(K33:M33)</f>
        <v>5</v>
      </c>
      <c r="K33" s="16">
        <v>3</v>
      </c>
      <c r="L33" s="16">
        <v>2</v>
      </c>
      <c r="M33" s="16">
        <v>0</v>
      </c>
      <c r="N33" s="16">
        <f t="shared" ref="N33" si="70">SUM(O33:Q33)</f>
        <v>0</v>
      </c>
      <c r="O33" s="16">
        <v>0</v>
      </c>
      <c r="P33" s="16">
        <v>0</v>
      </c>
      <c r="Q33" s="16">
        <v>0</v>
      </c>
    </row>
    <row r="34" spans="1:17" ht="12" customHeight="1">
      <c r="A34" s="101"/>
      <c r="B34" s="101"/>
      <c r="C34" s="6"/>
      <c r="D34" s="175"/>
      <c r="E34" s="7"/>
      <c r="F34" s="37">
        <f t="shared" ref="F34" si="71">IF(F33=0,0,F33/$F33)</f>
        <v>1</v>
      </c>
      <c r="G34" s="37">
        <f>IF(G33=0,0,G33/$F33)</f>
        <v>0</v>
      </c>
      <c r="H34" s="37">
        <f>IF(H33=0,0,H33/$F33)</f>
        <v>1</v>
      </c>
      <c r="I34" s="37">
        <f>IF(I33=0,0,I33/$F33)</f>
        <v>0</v>
      </c>
      <c r="J34" s="37">
        <f t="shared" ref="J34" si="72">IF(J33=0,0,J33/J33)</f>
        <v>1</v>
      </c>
      <c r="K34" s="37">
        <f>IF(K33=0,0,K33/$J33)</f>
        <v>0.6</v>
      </c>
      <c r="L34" s="37">
        <f>IF(L33=0,0,L33/$J33)</f>
        <v>0.4</v>
      </c>
      <c r="M34" s="37">
        <f>IF(M33=0,0,M33/$J33)</f>
        <v>0</v>
      </c>
      <c r="N34" s="37">
        <f t="shared" ref="N34" si="73">IF(N33=0,0,N33/N33)</f>
        <v>0</v>
      </c>
      <c r="O34" s="37">
        <f>IF(O33=0,0,O33/$N33)</f>
        <v>0</v>
      </c>
      <c r="P34" s="37">
        <f>IF(P33=0,0,P33/$N33)</f>
        <v>0</v>
      </c>
      <c r="Q34" s="37">
        <f>IF(Q33=0,0,Q33/$N33)</f>
        <v>0</v>
      </c>
    </row>
    <row r="35" spans="1:17" ht="12" customHeight="1">
      <c r="A35" s="101"/>
      <c r="B35" s="101"/>
      <c r="C35" s="8"/>
      <c r="D35" s="174" t="s">
        <v>399</v>
      </c>
      <c r="E35" s="9"/>
      <c r="F35" s="16">
        <f t="shared" ref="F35" si="74">SUM(G35:I35)</f>
        <v>8</v>
      </c>
      <c r="G35" s="16">
        <v>0</v>
      </c>
      <c r="H35" s="16">
        <v>6</v>
      </c>
      <c r="I35" s="16">
        <v>2</v>
      </c>
      <c r="J35" s="16">
        <f t="shared" ref="J35" si="75">SUM(K35:M35)</f>
        <v>8</v>
      </c>
      <c r="K35" s="16">
        <v>3</v>
      </c>
      <c r="L35" s="16">
        <v>3</v>
      </c>
      <c r="M35" s="16">
        <v>2</v>
      </c>
      <c r="N35" s="16">
        <f t="shared" ref="N35" si="76">SUM(O35:Q35)</f>
        <v>2</v>
      </c>
      <c r="O35" s="16">
        <v>1</v>
      </c>
      <c r="P35" s="16">
        <v>1</v>
      </c>
      <c r="Q35" s="16">
        <v>0</v>
      </c>
    </row>
    <row r="36" spans="1:17" ht="12" customHeight="1">
      <c r="A36" s="101"/>
      <c r="B36" s="101"/>
      <c r="C36" s="6"/>
      <c r="D36" s="175"/>
      <c r="E36" s="7"/>
      <c r="F36" s="37">
        <f t="shared" ref="F36" si="77">IF(F35=0,0,F35/$F35)</f>
        <v>1</v>
      </c>
      <c r="G36" s="37">
        <f>IF(G35=0,0,G35/$F35)</f>
        <v>0</v>
      </c>
      <c r="H36" s="37">
        <f>IF(H35=0,0,H35/$F35)</f>
        <v>0.75</v>
      </c>
      <c r="I36" s="37">
        <f>IF(I35=0,0,I35/$F35)</f>
        <v>0.25</v>
      </c>
      <c r="J36" s="37">
        <f t="shared" ref="J36" si="78">IF(J35=0,0,J35/J35)</f>
        <v>1</v>
      </c>
      <c r="K36" s="37">
        <f>IF(K35=0,0,K35/$J35)</f>
        <v>0.375</v>
      </c>
      <c r="L36" s="37">
        <f>IF(L35=0,0,L35/$J35)</f>
        <v>0.375</v>
      </c>
      <c r="M36" s="37">
        <f>IF(M35=0,0,M35/$J35)</f>
        <v>0.25</v>
      </c>
      <c r="N36" s="37">
        <f t="shared" ref="N36" si="79">IF(N35=0,0,N35/N35)</f>
        <v>1</v>
      </c>
      <c r="O36" s="37">
        <f>IF(O35=0,0,O35/$N35)</f>
        <v>0.5</v>
      </c>
      <c r="P36" s="37">
        <f>IF(P35=0,0,P35/$N35)</f>
        <v>0.5</v>
      </c>
      <c r="Q36" s="37">
        <f>IF(Q35=0,0,Q35/$N35)</f>
        <v>0</v>
      </c>
    </row>
    <row r="37" spans="1:17" ht="12" customHeight="1">
      <c r="A37" s="101"/>
      <c r="B37" s="101"/>
      <c r="C37" s="8"/>
      <c r="D37" s="174" t="s">
        <v>378</v>
      </c>
      <c r="E37" s="9"/>
      <c r="F37" s="16">
        <f t="shared" ref="F37" si="80">SUM(G37:I37)</f>
        <v>0</v>
      </c>
      <c r="G37" s="16">
        <v>0</v>
      </c>
      <c r="H37" s="16">
        <v>0</v>
      </c>
      <c r="I37" s="16">
        <v>0</v>
      </c>
      <c r="J37" s="16">
        <f t="shared" ref="J37" si="81">SUM(K37:M37)</f>
        <v>0</v>
      </c>
      <c r="K37" s="16">
        <v>0</v>
      </c>
      <c r="L37" s="16">
        <v>0</v>
      </c>
      <c r="M37" s="16">
        <v>0</v>
      </c>
      <c r="N37" s="16">
        <f t="shared" ref="N37" si="82">SUM(O37:Q37)</f>
        <v>0</v>
      </c>
      <c r="O37" s="16">
        <v>0</v>
      </c>
      <c r="P37" s="16">
        <v>0</v>
      </c>
      <c r="Q37" s="16">
        <v>0</v>
      </c>
    </row>
    <row r="38" spans="1:17" ht="12" customHeight="1">
      <c r="A38" s="101"/>
      <c r="B38" s="101"/>
      <c r="C38" s="6"/>
      <c r="D38" s="175"/>
      <c r="E38" s="7"/>
      <c r="F38" s="37">
        <f t="shared" ref="F38" si="83">IF(F37=0,0,F37/$F37)</f>
        <v>0</v>
      </c>
      <c r="G38" s="37">
        <f>IF(G37=0,0,G37/$F37)</f>
        <v>0</v>
      </c>
      <c r="H38" s="37">
        <f>IF(H37=0,0,H37/$F37)</f>
        <v>0</v>
      </c>
      <c r="I38" s="37">
        <f>IF(I37=0,0,I37/$F37)</f>
        <v>0</v>
      </c>
      <c r="J38" s="37">
        <f t="shared" ref="J38" si="84">IF(J37=0,0,J37/J37)</f>
        <v>0</v>
      </c>
      <c r="K38" s="37">
        <f>IF(K37=0,0,K37/$J37)</f>
        <v>0</v>
      </c>
      <c r="L38" s="37">
        <f>IF(L37=0,0,L37/$J37)</f>
        <v>0</v>
      </c>
      <c r="M38" s="37">
        <f>IF(M37=0,0,M37/$J37)</f>
        <v>0</v>
      </c>
      <c r="N38" s="37">
        <f t="shared" ref="N38" si="85">IF(N37=0,0,N37/N37)</f>
        <v>0</v>
      </c>
      <c r="O38" s="37">
        <f>IF(O37=0,0,O37/$N37)</f>
        <v>0</v>
      </c>
      <c r="P38" s="37">
        <f>IF(P37=0,0,P37/$N37)</f>
        <v>0</v>
      </c>
      <c r="Q38" s="37">
        <f>IF(Q37=0,0,Q37/$N37)</f>
        <v>0</v>
      </c>
    </row>
    <row r="39" spans="1:17" ht="12" customHeight="1">
      <c r="A39" s="101"/>
      <c r="B39" s="101"/>
      <c r="C39" s="8"/>
      <c r="D39" s="174" t="s">
        <v>379</v>
      </c>
      <c r="E39" s="9"/>
      <c r="F39" s="16">
        <f t="shared" ref="F39" si="86">SUM(G39:I39)</f>
        <v>7</v>
      </c>
      <c r="G39" s="16">
        <v>1</v>
      </c>
      <c r="H39" s="16">
        <v>4</v>
      </c>
      <c r="I39" s="16">
        <v>2</v>
      </c>
      <c r="J39" s="16">
        <f t="shared" ref="J39" si="87">SUM(K39:M39)</f>
        <v>7</v>
      </c>
      <c r="K39" s="16">
        <v>2</v>
      </c>
      <c r="L39" s="16">
        <v>3</v>
      </c>
      <c r="M39" s="16">
        <v>2</v>
      </c>
      <c r="N39" s="16">
        <f t="shared" ref="N39" si="88">SUM(O39:Q39)</f>
        <v>1</v>
      </c>
      <c r="O39" s="16">
        <v>0</v>
      </c>
      <c r="P39" s="16">
        <v>0</v>
      </c>
      <c r="Q39" s="16">
        <v>1</v>
      </c>
    </row>
    <row r="40" spans="1:17" ht="12" customHeight="1">
      <c r="A40" s="101"/>
      <c r="B40" s="101"/>
      <c r="C40" s="6"/>
      <c r="D40" s="175"/>
      <c r="E40" s="7"/>
      <c r="F40" s="37">
        <f t="shared" ref="F40" si="89">IF(F39=0,0,F39/$F39)</f>
        <v>1</v>
      </c>
      <c r="G40" s="37">
        <f>IF(G39=0,0,G39/$F39)</f>
        <v>0.14285714285714285</v>
      </c>
      <c r="H40" s="37">
        <f>IF(H39=0,0,H39/$F39)</f>
        <v>0.5714285714285714</v>
      </c>
      <c r="I40" s="37">
        <f>IF(I39=0,0,I39/$F39)</f>
        <v>0.2857142857142857</v>
      </c>
      <c r="J40" s="37">
        <f t="shared" ref="J40" si="90">IF(J39=0,0,J39/J39)</f>
        <v>1</v>
      </c>
      <c r="K40" s="37">
        <f>IF(K39=0,0,K39/$J39)</f>
        <v>0.2857142857142857</v>
      </c>
      <c r="L40" s="37">
        <f>IF(L39=0,0,L39/$J39)</f>
        <v>0.42857142857142855</v>
      </c>
      <c r="M40" s="37">
        <f>IF(M39=0,0,M39/$J39)</f>
        <v>0.2857142857142857</v>
      </c>
      <c r="N40" s="37">
        <f t="shared" ref="N40" si="91">IF(N39=0,0,N39/N39)</f>
        <v>1</v>
      </c>
      <c r="O40" s="37">
        <f>IF(O39=0,0,O39/$N39)</f>
        <v>0</v>
      </c>
      <c r="P40" s="37">
        <f>IF(P39=0,0,P39/$N39)</f>
        <v>0</v>
      </c>
      <c r="Q40" s="37">
        <f>IF(Q39=0,0,Q39/$N39)</f>
        <v>1</v>
      </c>
    </row>
    <row r="41" spans="1:17" ht="12" customHeight="1">
      <c r="A41" s="101"/>
      <c r="B41" s="101"/>
      <c r="C41" s="8"/>
      <c r="D41" s="174" t="s">
        <v>380</v>
      </c>
      <c r="E41" s="9"/>
      <c r="F41" s="16">
        <f t="shared" ref="F41" si="92">SUM(G41:I41)</f>
        <v>0</v>
      </c>
      <c r="G41" s="16">
        <v>0</v>
      </c>
      <c r="H41" s="16">
        <v>0</v>
      </c>
      <c r="I41" s="16">
        <v>0</v>
      </c>
      <c r="J41" s="16">
        <f t="shared" ref="J41" si="93">SUM(K41:M41)</f>
        <v>0</v>
      </c>
      <c r="K41" s="16">
        <v>0</v>
      </c>
      <c r="L41" s="16">
        <v>0</v>
      </c>
      <c r="M41" s="16">
        <v>0</v>
      </c>
      <c r="N41" s="16">
        <f t="shared" ref="N41" si="94">SUM(O41:Q41)</f>
        <v>0</v>
      </c>
      <c r="O41" s="16">
        <v>0</v>
      </c>
      <c r="P41" s="16">
        <v>0</v>
      </c>
      <c r="Q41" s="16">
        <v>0</v>
      </c>
    </row>
    <row r="42" spans="1:17" ht="12" customHeight="1">
      <c r="A42" s="101"/>
      <c r="B42" s="101"/>
      <c r="C42" s="6"/>
      <c r="D42" s="175"/>
      <c r="E42" s="7"/>
      <c r="F42" s="37">
        <f t="shared" ref="F42" si="95">IF(F41=0,0,F41/$F41)</f>
        <v>0</v>
      </c>
      <c r="G42" s="37">
        <f>IF(G41=0,0,G41/$F41)</f>
        <v>0</v>
      </c>
      <c r="H42" s="37">
        <f>IF(H41=0,0,H41/$F41)</f>
        <v>0</v>
      </c>
      <c r="I42" s="37">
        <f>IF(I41=0,0,I41/$F41)</f>
        <v>0</v>
      </c>
      <c r="J42" s="37">
        <f t="shared" ref="J42" si="96">IF(J41=0,0,J41/J41)</f>
        <v>0</v>
      </c>
      <c r="K42" s="37">
        <f>IF(K41=0,0,K41/$J41)</f>
        <v>0</v>
      </c>
      <c r="L42" s="37">
        <f>IF(L41=0,0,L41/$J41)</f>
        <v>0</v>
      </c>
      <c r="M42" s="37">
        <f>IF(M41=0,0,M41/$J41)</f>
        <v>0</v>
      </c>
      <c r="N42" s="37">
        <f t="shared" ref="N42" si="97">IF(N41=0,0,N41/N41)</f>
        <v>0</v>
      </c>
      <c r="O42" s="37">
        <f>IF(O41=0,0,O41/$N41)</f>
        <v>0</v>
      </c>
      <c r="P42" s="37">
        <f>IF(P41=0,0,P41/$N41)</f>
        <v>0</v>
      </c>
      <c r="Q42" s="37">
        <f>IF(Q41=0,0,Q41/$N41)</f>
        <v>0</v>
      </c>
    </row>
    <row r="43" spans="1:17" ht="12" customHeight="1">
      <c r="A43" s="101"/>
      <c r="B43" s="101"/>
      <c r="C43" s="8"/>
      <c r="D43" s="176" t="s">
        <v>89</v>
      </c>
      <c r="E43" s="9"/>
      <c r="F43" s="16">
        <f t="shared" ref="F43" si="98">SUM(G43:I43)</f>
        <v>3</v>
      </c>
      <c r="G43" s="16">
        <v>0</v>
      </c>
      <c r="H43" s="16">
        <v>2</v>
      </c>
      <c r="I43" s="16">
        <v>1</v>
      </c>
      <c r="J43" s="16">
        <f t="shared" ref="J43" si="99">SUM(K43:M43)</f>
        <v>3</v>
      </c>
      <c r="K43" s="16">
        <v>1</v>
      </c>
      <c r="L43" s="16">
        <v>1</v>
      </c>
      <c r="M43" s="16">
        <v>1</v>
      </c>
      <c r="N43" s="16">
        <f t="shared" ref="N43" si="100">SUM(O43:Q43)</f>
        <v>0</v>
      </c>
      <c r="O43" s="16">
        <v>0</v>
      </c>
      <c r="P43" s="16">
        <v>0</v>
      </c>
      <c r="Q43" s="16">
        <v>0</v>
      </c>
    </row>
    <row r="44" spans="1:17" ht="12" customHeight="1">
      <c r="A44" s="101"/>
      <c r="B44" s="101"/>
      <c r="C44" s="6"/>
      <c r="D44" s="175"/>
      <c r="E44" s="7"/>
      <c r="F44" s="37">
        <f t="shared" ref="F44" si="101">IF(F43=0,0,F43/$F43)</f>
        <v>1</v>
      </c>
      <c r="G44" s="37">
        <f>IF(G43=0,0,G43/$F43)</f>
        <v>0</v>
      </c>
      <c r="H44" s="37">
        <f>IF(H43=0,0,H43/$F43)</f>
        <v>0.66666666666666663</v>
      </c>
      <c r="I44" s="37">
        <f>IF(I43=0,0,I43/$F43)</f>
        <v>0.33333333333333331</v>
      </c>
      <c r="J44" s="37">
        <f t="shared" ref="J44" si="102">IF(J43=0,0,J43/J43)</f>
        <v>1</v>
      </c>
      <c r="K44" s="37">
        <f>IF(K43=0,0,K43/$J43)</f>
        <v>0.33333333333333331</v>
      </c>
      <c r="L44" s="37">
        <f>IF(L43=0,0,L43/$J43)</f>
        <v>0.33333333333333331</v>
      </c>
      <c r="M44" s="37">
        <f>IF(M43=0,0,M43/$J43)</f>
        <v>0.33333333333333331</v>
      </c>
      <c r="N44" s="37">
        <f t="shared" ref="N44" si="103">IF(N43=0,0,N43/N43)</f>
        <v>0</v>
      </c>
      <c r="O44" s="37">
        <f>IF(O43=0,0,O43/$N43)</f>
        <v>0</v>
      </c>
      <c r="P44" s="37">
        <f>IF(P43=0,0,P43/$N43)</f>
        <v>0</v>
      </c>
      <c r="Q44" s="37">
        <f>IF(Q43=0,0,Q43/$N43)</f>
        <v>0</v>
      </c>
    </row>
    <row r="45" spans="1:17" ht="12" customHeight="1">
      <c r="A45" s="101"/>
      <c r="B45" s="101"/>
      <c r="C45" s="8"/>
      <c r="D45" s="174" t="s">
        <v>381</v>
      </c>
      <c r="E45" s="9"/>
      <c r="F45" s="16">
        <f t="shared" ref="F45" si="104">SUM(G45:I45)</f>
        <v>3</v>
      </c>
      <c r="G45" s="16">
        <v>0</v>
      </c>
      <c r="H45" s="16">
        <v>3</v>
      </c>
      <c r="I45" s="16">
        <v>0</v>
      </c>
      <c r="J45" s="16">
        <f t="shared" ref="J45" si="105">SUM(K45:M45)</f>
        <v>3</v>
      </c>
      <c r="K45" s="16">
        <v>2</v>
      </c>
      <c r="L45" s="16">
        <v>1</v>
      </c>
      <c r="M45" s="16">
        <v>0</v>
      </c>
      <c r="N45" s="16">
        <f t="shared" ref="N45" si="106">SUM(O45:Q45)</f>
        <v>0</v>
      </c>
      <c r="O45" s="16">
        <v>0</v>
      </c>
      <c r="P45" s="16">
        <v>0</v>
      </c>
      <c r="Q45" s="16">
        <v>0</v>
      </c>
    </row>
    <row r="46" spans="1:17" ht="12" customHeight="1">
      <c r="A46" s="101"/>
      <c r="B46" s="101"/>
      <c r="C46" s="6"/>
      <c r="D46" s="175"/>
      <c r="E46" s="7"/>
      <c r="F46" s="37">
        <f t="shared" ref="F46" si="107">IF(F45=0,0,F45/$F45)</f>
        <v>1</v>
      </c>
      <c r="G46" s="37">
        <f>IF(G45=0,0,G45/$F45)</f>
        <v>0</v>
      </c>
      <c r="H46" s="37">
        <f>IF(H45=0,0,H45/$F45)</f>
        <v>1</v>
      </c>
      <c r="I46" s="37">
        <f>IF(I45=0,0,I45/$F45)</f>
        <v>0</v>
      </c>
      <c r="J46" s="37">
        <f t="shared" ref="J46" si="108">IF(J45=0,0,J45/J45)</f>
        <v>1</v>
      </c>
      <c r="K46" s="37">
        <f>IF(K45=0,0,K45/$J45)</f>
        <v>0.66666666666666663</v>
      </c>
      <c r="L46" s="37">
        <f>IF(L45=0,0,L45/$J45)</f>
        <v>0.33333333333333331</v>
      </c>
      <c r="M46" s="37">
        <f>IF(M45=0,0,M45/$J45)</f>
        <v>0</v>
      </c>
      <c r="N46" s="37">
        <f t="shared" ref="N46" si="109">IF(N45=0,0,N45/N45)</f>
        <v>0</v>
      </c>
      <c r="O46" s="37">
        <f>IF(O45=0,0,O45/$N45)</f>
        <v>0</v>
      </c>
      <c r="P46" s="37">
        <f>IF(P45=0,0,P45/$N45)</f>
        <v>0</v>
      </c>
      <c r="Q46" s="37">
        <f>IF(Q45=0,0,Q45/$N45)</f>
        <v>0</v>
      </c>
    </row>
    <row r="47" spans="1:17" ht="11.25" customHeight="1">
      <c r="A47" s="101"/>
      <c r="B47" s="101"/>
      <c r="C47" s="8"/>
      <c r="D47" s="176" t="s">
        <v>382</v>
      </c>
      <c r="E47" s="9"/>
      <c r="F47" s="16">
        <f t="shared" ref="F47" si="110">SUM(G47:I47)</f>
        <v>1</v>
      </c>
      <c r="G47" s="16">
        <v>0</v>
      </c>
      <c r="H47" s="16">
        <v>1</v>
      </c>
      <c r="I47" s="16">
        <v>0</v>
      </c>
      <c r="J47" s="16">
        <f t="shared" ref="J47" si="111">SUM(K47:M47)</f>
        <v>1</v>
      </c>
      <c r="K47" s="16">
        <v>0</v>
      </c>
      <c r="L47" s="16">
        <v>1</v>
      </c>
      <c r="M47" s="16">
        <v>0</v>
      </c>
      <c r="N47" s="16">
        <f t="shared" ref="N47" si="112">SUM(O47:Q47)</f>
        <v>0</v>
      </c>
      <c r="O47" s="16">
        <v>0</v>
      </c>
      <c r="P47" s="16">
        <v>0</v>
      </c>
      <c r="Q47" s="16">
        <v>0</v>
      </c>
    </row>
    <row r="48" spans="1:17" ht="12" customHeight="1">
      <c r="A48" s="101"/>
      <c r="B48" s="101"/>
      <c r="C48" s="6"/>
      <c r="D48" s="175"/>
      <c r="E48" s="7"/>
      <c r="F48" s="37">
        <f t="shared" ref="F48" si="113">IF(F47=0,0,F47/$F47)</f>
        <v>1</v>
      </c>
      <c r="G48" s="37">
        <f>IF(G47=0,0,G47/$F47)</f>
        <v>0</v>
      </c>
      <c r="H48" s="37">
        <f>IF(H47=0,0,H47/$F47)</f>
        <v>1</v>
      </c>
      <c r="I48" s="37">
        <f>IF(I47=0,0,I47/$F47)</f>
        <v>0</v>
      </c>
      <c r="J48" s="37">
        <f t="shared" ref="J48" si="114">IF(J47=0,0,J47/J47)</f>
        <v>1</v>
      </c>
      <c r="K48" s="37">
        <f>IF(K47=0,0,K47/$J47)</f>
        <v>0</v>
      </c>
      <c r="L48" s="37">
        <f>IF(L47=0,0,L47/$J47)</f>
        <v>1</v>
      </c>
      <c r="M48" s="37">
        <f>IF(M47=0,0,M47/$J47)</f>
        <v>0</v>
      </c>
      <c r="N48" s="37">
        <f t="shared" ref="N48" si="115">IF(N47=0,0,N47/N47)</f>
        <v>0</v>
      </c>
      <c r="O48" s="37">
        <f>IF(O47=0,0,O47/$N47)</f>
        <v>0</v>
      </c>
      <c r="P48" s="37">
        <f>IF(P47=0,0,P47/$N47)</f>
        <v>0</v>
      </c>
      <c r="Q48" s="37">
        <f>IF(Q47=0,0,Q47/$N47)</f>
        <v>0</v>
      </c>
    </row>
    <row r="49" spans="1:17" ht="12" customHeight="1">
      <c r="A49" s="101"/>
      <c r="B49" s="101"/>
      <c r="C49" s="8"/>
      <c r="D49" s="174" t="s">
        <v>383</v>
      </c>
      <c r="E49" s="9"/>
      <c r="F49" s="16">
        <f t="shared" ref="F49" si="116">SUM(G49:I49)</f>
        <v>2</v>
      </c>
      <c r="G49" s="16">
        <v>0</v>
      </c>
      <c r="H49" s="16">
        <v>2</v>
      </c>
      <c r="I49" s="16">
        <v>0</v>
      </c>
      <c r="J49" s="16">
        <f t="shared" ref="J49" si="117">SUM(K49:M49)</f>
        <v>2</v>
      </c>
      <c r="K49" s="16">
        <v>0</v>
      </c>
      <c r="L49" s="16">
        <v>2</v>
      </c>
      <c r="M49" s="16">
        <v>0</v>
      </c>
      <c r="N49" s="16">
        <f t="shared" ref="N49" si="118">SUM(O49:Q49)</f>
        <v>0</v>
      </c>
      <c r="O49" s="16">
        <v>0</v>
      </c>
      <c r="P49" s="16">
        <v>0</v>
      </c>
      <c r="Q49" s="16">
        <v>0</v>
      </c>
    </row>
    <row r="50" spans="1:17" ht="12" customHeight="1">
      <c r="A50" s="101"/>
      <c r="B50" s="101"/>
      <c r="C50" s="6"/>
      <c r="D50" s="175"/>
      <c r="E50" s="7"/>
      <c r="F50" s="37">
        <f t="shared" ref="F50" si="119">IF(F49=0,0,F49/$F49)</f>
        <v>1</v>
      </c>
      <c r="G50" s="37">
        <f>IF(G49=0,0,G49/$F49)</f>
        <v>0</v>
      </c>
      <c r="H50" s="37">
        <f>IF(H49=0,0,H49/$F49)</f>
        <v>1</v>
      </c>
      <c r="I50" s="37">
        <f>IF(I49=0,0,I49/$F49)</f>
        <v>0</v>
      </c>
      <c r="J50" s="37">
        <f t="shared" ref="J50" si="120">IF(J49=0,0,J49/J49)</f>
        <v>1</v>
      </c>
      <c r="K50" s="37">
        <f>IF(K49=0,0,K49/$J49)</f>
        <v>0</v>
      </c>
      <c r="L50" s="37">
        <f>IF(L49=0,0,L49/$J49)</f>
        <v>1</v>
      </c>
      <c r="M50" s="37">
        <f>IF(M49=0,0,M49/$J49)</f>
        <v>0</v>
      </c>
      <c r="N50" s="37">
        <f t="shared" ref="N50" si="121">IF(N49=0,0,N49/N49)</f>
        <v>0</v>
      </c>
      <c r="O50" s="37">
        <f>IF(O49=0,0,O49/$N49)</f>
        <v>0</v>
      </c>
      <c r="P50" s="37">
        <f>IF(P49=0,0,P49/$N49)</f>
        <v>0</v>
      </c>
      <c r="Q50" s="37">
        <f>IF(Q49=0,0,Q49/$N49)</f>
        <v>0</v>
      </c>
    </row>
    <row r="51" spans="1:17" ht="12" customHeight="1">
      <c r="A51" s="101"/>
      <c r="B51" s="101"/>
      <c r="C51" s="8"/>
      <c r="D51" s="174" t="s">
        <v>384</v>
      </c>
      <c r="E51" s="9"/>
      <c r="F51" s="16">
        <f t="shared" ref="F51" si="122">SUM(G51:I51)</f>
        <v>7</v>
      </c>
      <c r="G51" s="16">
        <v>0</v>
      </c>
      <c r="H51" s="16">
        <v>7</v>
      </c>
      <c r="I51" s="16">
        <v>0</v>
      </c>
      <c r="J51" s="16">
        <f t="shared" ref="J51" si="123">SUM(K51:M51)</f>
        <v>7</v>
      </c>
      <c r="K51" s="16">
        <v>1</v>
      </c>
      <c r="L51" s="16">
        <v>6</v>
      </c>
      <c r="M51" s="16">
        <v>0</v>
      </c>
      <c r="N51" s="16">
        <f t="shared" ref="N51" si="124">SUM(O51:Q51)</f>
        <v>0</v>
      </c>
      <c r="O51" s="16">
        <v>0</v>
      </c>
      <c r="P51" s="16">
        <v>0</v>
      </c>
      <c r="Q51" s="16">
        <v>0</v>
      </c>
    </row>
    <row r="52" spans="1:17" ht="12" customHeight="1">
      <c r="A52" s="101"/>
      <c r="B52" s="101"/>
      <c r="C52" s="6"/>
      <c r="D52" s="175"/>
      <c r="E52" s="7"/>
      <c r="F52" s="37">
        <f t="shared" ref="F52" si="125">IF(F51=0,0,F51/$F51)</f>
        <v>1</v>
      </c>
      <c r="G52" s="37">
        <f>IF(G51=0,0,G51/$F51)</f>
        <v>0</v>
      </c>
      <c r="H52" s="37">
        <f>IF(H51=0,0,H51/$F51)</f>
        <v>1</v>
      </c>
      <c r="I52" s="37">
        <f>IF(I51=0,0,I51/$F51)</f>
        <v>0</v>
      </c>
      <c r="J52" s="37">
        <f t="shared" ref="J52" si="126">IF(J51=0,0,J51/J51)</f>
        <v>1</v>
      </c>
      <c r="K52" s="37">
        <f>IF(K51=0,0,K51/$J51)</f>
        <v>0.14285714285714285</v>
      </c>
      <c r="L52" s="37">
        <f>IF(L51=0,0,L51/$J51)</f>
        <v>0.8571428571428571</v>
      </c>
      <c r="M52" s="37">
        <f>IF(M51=0,0,M51/$J51)</f>
        <v>0</v>
      </c>
      <c r="N52" s="37">
        <f t="shared" ref="N52" si="127">IF(N51=0,0,N51/N51)</f>
        <v>0</v>
      </c>
      <c r="O52" s="37">
        <f>IF(O51=0,0,O51/$N51)</f>
        <v>0</v>
      </c>
      <c r="P52" s="37">
        <f>IF(P51=0,0,P51/$N51)</f>
        <v>0</v>
      </c>
      <c r="Q52" s="37">
        <f>IF(Q51=0,0,Q51/$N51)</f>
        <v>0</v>
      </c>
    </row>
    <row r="53" spans="1:17" ht="12" customHeight="1">
      <c r="A53" s="101"/>
      <c r="B53" s="101"/>
      <c r="C53" s="8"/>
      <c r="D53" s="174" t="s">
        <v>385</v>
      </c>
      <c r="E53" s="9"/>
      <c r="F53" s="16">
        <f t="shared" ref="F53" si="128">SUM(G53:I53)</f>
        <v>2</v>
      </c>
      <c r="G53" s="16">
        <v>0</v>
      </c>
      <c r="H53" s="16">
        <v>2</v>
      </c>
      <c r="I53" s="16">
        <v>0</v>
      </c>
      <c r="J53" s="16">
        <f t="shared" ref="J53" si="129">SUM(K53:M53)</f>
        <v>3</v>
      </c>
      <c r="K53" s="16">
        <v>1</v>
      </c>
      <c r="L53" s="16">
        <v>2</v>
      </c>
      <c r="M53" s="16">
        <v>0</v>
      </c>
      <c r="N53" s="16">
        <f t="shared" ref="N53" si="130">SUM(O53:Q53)</f>
        <v>0</v>
      </c>
      <c r="O53" s="16">
        <v>0</v>
      </c>
      <c r="P53" s="16">
        <v>0</v>
      </c>
      <c r="Q53" s="16">
        <v>0</v>
      </c>
    </row>
    <row r="54" spans="1:17" ht="12" customHeight="1">
      <c r="A54" s="101"/>
      <c r="B54" s="101"/>
      <c r="C54" s="6"/>
      <c r="D54" s="175"/>
      <c r="E54" s="7"/>
      <c r="F54" s="37">
        <f t="shared" ref="F54" si="131">IF(F53=0,0,F53/$F53)</f>
        <v>1</v>
      </c>
      <c r="G54" s="37">
        <f>IF(G53=0,0,G53/$F53)</f>
        <v>0</v>
      </c>
      <c r="H54" s="37">
        <f>IF(H53=0,0,H53/$F53)</f>
        <v>1</v>
      </c>
      <c r="I54" s="37">
        <f>IF(I53=0,0,I53/$F53)</f>
        <v>0</v>
      </c>
      <c r="J54" s="37">
        <f t="shared" ref="J54" si="132">IF(J53=0,0,J53/J53)</f>
        <v>1</v>
      </c>
      <c r="K54" s="37">
        <f>IF(K53=0,0,K53/$J53)</f>
        <v>0.33333333333333331</v>
      </c>
      <c r="L54" s="37">
        <f>IF(L53=0,0,L53/$J53)</f>
        <v>0.66666666666666663</v>
      </c>
      <c r="M54" s="37">
        <f>IF(M53=0,0,M53/$J53)</f>
        <v>0</v>
      </c>
      <c r="N54" s="37">
        <f t="shared" ref="N54" si="133">IF(N53=0,0,N53/N53)</f>
        <v>0</v>
      </c>
      <c r="O54" s="37">
        <f>IF(O53=0,0,O53/$N53)</f>
        <v>0</v>
      </c>
      <c r="P54" s="37">
        <f>IF(P53=0,0,P53/$N53)</f>
        <v>0</v>
      </c>
      <c r="Q54" s="37">
        <f>IF(Q53=0,0,Q53/$N53)</f>
        <v>0</v>
      </c>
    </row>
    <row r="55" spans="1:17" ht="12" customHeight="1">
      <c r="A55" s="101"/>
      <c r="B55" s="101"/>
      <c r="C55" s="8"/>
      <c r="D55" s="174" t="s">
        <v>386</v>
      </c>
      <c r="E55" s="9"/>
      <c r="F55" s="16">
        <f t="shared" ref="F55" si="134">SUM(G55:I55)</f>
        <v>20</v>
      </c>
      <c r="G55" s="16">
        <v>0</v>
      </c>
      <c r="H55" s="16">
        <v>17</v>
      </c>
      <c r="I55" s="16">
        <v>3</v>
      </c>
      <c r="J55" s="16">
        <f t="shared" ref="J55" si="135">SUM(K55:M55)</f>
        <v>22</v>
      </c>
      <c r="K55" s="16">
        <v>5</v>
      </c>
      <c r="L55" s="16">
        <v>16</v>
      </c>
      <c r="M55" s="16">
        <v>1</v>
      </c>
      <c r="N55" s="16">
        <f t="shared" ref="N55" si="136">SUM(O55:Q55)</f>
        <v>2</v>
      </c>
      <c r="O55" s="16">
        <v>1</v>
      </c>
      <c r="P55" s="16">
        <v>1</v>
      </c>
      <c r="Q55" s="16">
        <v>0</v>
      </c>
    </row>
    <row r="56" spans="1:17" ht="12" customHeight="1">
      <c r="A56" s="101"/>
      <c r="B56" s="101"/>
      <c r="C56" s="6"/>
      <c r="D56" s="175"/>
      <c r="E56" s="7"/>
      <c r="F56" s="37">
        <f t="shared" ref="F56" si="137">IF(F55=0,0,F55/$F55)</f>
        <v>1</v>
      </c>
      <c r="G56" s="37">
        <f>IF(G55=0,0,G55/$F55)</f>
        <v>0</v>
      </c>
      <c r="H56" s="37">
        <f>IF(H55=0,0,H55/$F55)</f>
        <v>0.85</v>
      </c>
      <c r="I56" s="37">
        <f>IF(I55=0,0,I55/$F55)</f>
        <v>0.15</v>
      </c>
      <c r="J56" s="37">
        <f t="shared" ref="J56" si="138">IF(J55=0,0,J55/J55)</f>
        <v>1</v>
      </c>
      <c r="K56" s="37">
        <f>IF(K55=0,0,K55/$J55)</f>
        <v>0.22727272727272727</v>
      </c>
      <c r="L56" s="37">
        <f>IF(L55=0,0,L55/$J55)</f>
        <v>0.72727272727272729</v>
      </c>
      <c r="M56" s="37">
        <f>IF(M55=0,0,M55/$J55)</f>
        <v>4.5454545454545456E-2</v>
      </c>
      <c r="N56" s="37">
        <f t="shared" ref="N56" si="139">IF(N55=0,0,N55/N55)</f>
        <v>1</v>
      </c>
      <c r="O56" s="37">
        <f>IF(O55=0,0,O55/$N55)</f>
        <v>0.5</v>
      </c>
      <c r="P56" s="37">
        <f>IF(P55=0,0,P55/$N55)</f>
        <v>0.5</v>
      </c>
      <c r="Q56" s="37">
        <f>IF(Q55=0,0,Q55/$N55)</f>
        <v>0</v>
      </c>
    </row>
    <row r="57" spans="1:17" ht="12" customHeight="1">
      <c r="A57" s="101"/>
      <c r="B57" s="101"/>
      <c r="C57" s="8"/>
      <c r="D57" s="174" t="s">
        <v>387</v>
      </c>
      <c r="E57" s="9"/>
      <c r="F57" s="16">
        <f t="shared" ref="F57" si="140">SUM(G57:I57)</f>
        <v>9</v>
      </c>
      <c r="G57" s="16">
        <v>1</v>
      </c>
      <c r="H57" s="16">
        <v>6</v>
      </c>
      <c r="I57" s="16">
        <v>2</v>
      </c>
      <c r="J57" s="16">
        <f t="shared" ref="J57" si="141">SUM(K57:M57)</f>
        <v>9</v>
      </c>
      <c r="K57" s="16">
        <v>4</v>
      </c>
      <c r="L57" s="16">
        <v>3</v>
      </c>
      <c r="M57" s="16">
        <v>2</v>
      </c>
      <c r="N57" s="16">
        <f t="shared" ref="N57" si="142">SUM(O57:Q57)</f>
        <v>1</v>
      </c>
      <c r="O57" s="16">
        <v>0</v>
      </c>
      <c r="P57" s="16">
        <v>1</v>
      </c>
      <c r="Q57" s="16">
        <v>0</v>
      </c>
    </row>
    <row r="58" spans="1:17" ht="12" customHeight="1">
      <c r="A58" s="101"/>
      <c r="B58" s="101"/>
      <c r="C58" s="6"/>
      <c r="D58" s="175"/>
      <c r="E58" s="7"/>
      <c r="F58" s="37">
        <f t="shared" ref="F58" si="143">IF(F57=0,0,F57/$F57)</f>
        <v>1</v>
      </c>
      <c r="G58" s="37">
        <f>IF(G57=0,0,G57/$F57)</f>
        <v>0.1111111111111111</v>
      </c>
      <c r="H58" s="37">
        <f>IF(H57=0,0,H57/$F57)</f>
        <v>0.66666666666666663</v>
      </c>
      <c r="I58" s="37">
        <f>IF(I57=0,0,I57/$F57)</f>
        <v>0.22222222222222221</v>
      </c>
      <c r="J58" s="37">
        <f t="shared" ref="J58" si="144">IF(J57=0,0,J57/J57)</f>
        <v>1</v>
      </c>
      <c r="K58" s="37">
        <f>IF(K57=0,0,K57/$J57)</f>
        <v>0.44444444444444442</v>
      </c>
      <c r="L58" s="37">
        <f>IF(L57=0,0,L57/$J57)</f>
        <v>0.33333333333333331</v>
      </c>
      <c r="M58" s="37">
        <f>IF(M57=0,0,M57/$J57)</f>
        <v>0.22222222222222221</v>
      </c>
      <c r="N58" s="37">
        <f t="shared" ref="N58" si="145">IF(N57=0,0,N57/N57)</f>
        <v>1</v>
      </c>
      <c r="O58" s="37">
        <f>IF(O57=0,0,O57/$N57)</f>
        <v>0</v>
      </c>
      <c r="P58" s="37">
        <f>IF(P57=0,0,P57/$N57)</f>
        <v>1</v>
      </c>
      <c r="Q58" s="37">
        <f>IF(Q57=0,0,Q57/$N57)</f>
        <v>0</v>
      </c>
    </row>
    <row r="59" spans="1:17" ht="12.75" customHeight="1">
      <c r="A59" s="101"/>
      <c r="B59" s="101"/>
      <c r="C59" s="8"/>
      <c r="D59" s="174" t="s">
        <v>388</v>
      </c>
      <c r="E59" s="9"/>
      <c r="F59" s="16">
        <f t="shared" ref="F59" si="146">SUM(G59:I59)</f>
        <v>21</v>
      </c>
      <c r="G59" s="16">
        <v>3</v>
      </c>
      <c r="H59" s="16">
        <v>18</v>
      </c>
      <c r="I59" s="16">
        <v>0</v>
      </c>
      <c r="J59" s="16">
        <f t="shared" ref="J59" si="147">SUM(K59:M59)</f>
        <v>22</v>
      </c>
      <c r="K59" s="16">
        <v>7</v>
      </c>
      <c r="L59" s="16">
        <v>14</v>
      </c>
      <c r="M59" s="16">
        <v>1</v>
      </c>
      <c r="N59" s="16">
        <f t="shared" ref="N59" si="148">SUM(O59:Q59)</f>
        <v>8</v>
      </c>
      <c r="O59" s="16">
        <v>6</v>
      </c>
      <c r="P59" s="16">
        <v>2</v>
      </c>
      <c r="Q59" s="16">
        <v>0</v>
      </c>
    </row>
    <row r="60" spans="1:17" ht="12.75" customHeight="1">
      <c r="A60" s="101"/>
      <c r="B60" s="101"/>
      <c r="C60" s="6"/>
      <c r="D60" s="175"/>
      <c r="E60" s="7"/>
      <c r="F60" s="37">
        <f t="shared" ref="F60" si="149">IF(F59=0,0,F59/$F59)</f>
        <v>1</v>
      </c>
      <c r="G60" s="37">
        <f>IF(G59=0,0,G59/$F59)</f>
        <v>0.14285714285714285</v>
      </c>
      <c r="H60" s="37">
        <f>IF(H59=0,0,H59/$F59)</f>
        <v>0.8571428571428571</v>
      </c>
      <c r="I60" s="37">
        <f>IF(I59=0,0,I59/$F59)</f>
        <v>0</v>
      </c>
      <c r="J60" s="37">
        <f t="shared" ref="J60" si="150">IF(J59=0,0,J59/J59)</f>
        <v>1</v>
      </c>
      <c r="K60" s="37">
        <f>IF(K59=0,0,K59/$J59)</f>
        <v>0.31818181818181818</v>
      </c>
      <c r="L60" s="37">
        <f>IF(L59=0,0,L59/$J59)</f>
        <v>0.63636363636363635</v>
      </c>
      <c r="M60" s="37">
        <f>IF(M59=0,0,M59/$J59)</f>
        <v>4.5454545454545456E-2</v>
      </c>
      <c r="N60" s="37">
        <f t="shared" ref="N60" si="151">IF(N59=0,0,N59/N59)</f>
        <v>1</v>
      </c>
      <c r="O60" s="37">
        <f>IF(O59=0,0,O59/$N59)</f>
        <v>0.75</v>
      </c>
      <c r="P60" s="37">
        <f>IF(P59=0,0,P59/$N59)</f>
        <v>0.25</v>
      </c>
      <c r="Q60" s="37">
        <f>IF(Q59=0,0,Q59/$N59)</f>
        <v>0</v>
      </c>
    </row>
    <row r="61" spans="1:17" ht="12" customHeight="1">
      <c r="A61" s="101"/>
      <c r="B61" s="101"/>
      <c r="C61" s="8"/>
      <c r="D61" s="174" t="s">
        <v>97</v>
      </c>
      <c r="E61" s="9"/>
      <c r="F61" s="16">
        <f t="shared" ref="F61" si="152">SUM(G61:I61)</f>
        <v>5</v>
      </c>
      <c r="G61" s="16">
        <v>3</v>
      </c>
      <c r="H61" s="16">
        <v>2</v>
      </c>
      <c r="I61" s="16">
        <v>0</v>
      </c>
      <c r="J61" s="16">
        <f t="shared" ref="J61" si="153">SUM(K61:M61)</f>
        <v>6</v>
      </c>
      <c r="K61" s="16">
        <v>3</v>
      </c>
      <c r="L61" s="16">
        <v>3</v>
      </c>
      <c r="M61" s="16">
        <v>0</v>
      </c>
      <c r="N61" s="16">
        <f t="shared" ref="N61" si="154">SUM(O61:Q61)</f>
        <v>0</v>
      </c>
      <c r="O61" s="16">
        <v>0</v>
      </c>
      <c r="P61" s="16">
        <v>0</v>
      </c>
      <c r="Q61" s="16">
        <v>0</v>
      </c>
    </row>
    <row r="62" spans="1:17" ht="12" customHeight="1">
      <c r="A62" s="101"/>
      <c r="B62" s="101"/>
      <c r="C62" s="6"/>
      <c r="D62" s="175"/>
      <c r="E62" s="7"/>
      <c r="F62" s="37">
        <f t="shared" ref="F62" si="155">IF(F61=0,0,F61/$F61)</f>
        <v>1</v>
      </c>
      <c r="G62" s="37">
        <f>IF(G61=0,0,G61/$F61)</f>
        <v>0.6</v>
      </c>
      <c r="H62" s="37">
        <f>IF(H61=0,0,H61/$F61)</f>
        <v>0.4</v>
      </c>
      <c r="I62" s="37">
        <f>IF(I61=0,0,I61/$F61)</f>
        <v>0</v>
      </c>
      <c r="J62" s="37">
        <f t="shared" ref="J62" si="156">IF(J61=0,0,J61/J61)</f>
        <v>1</v>
      </c>
      <c r="K62" s="37">
        <f>IF(K61=0,0,K61/$J61)</f>
        <v>0.5</v>
      </c>
      <c r="L62" s="37">
        <f>IF(L61=0,0,L61/$J61)</f>
        <v>0.5</v>
      </c>
      <c r="M62" s="37">
        <f>IF(M61=0,0,M61/$J61)</f>
        <v>0</v>
      </c>
      <c r="N62" s="37">
        <f t="shared" ref="N62" si="157">IF(N61=0,0,N61/N61)</f>
        <v>0</v>
      </c>
      <c r="O62" s="37">
        <f>IF(O61=0,0,O61/$N61)</f>
        <v>0</v>
      </c>
      <c r="P62" s="37">
        <f>IF(P61=0,0,P61/$N61)</f>
        <v>0</v>
      </c>
      <c r="Q62" s="37">
        <f>IF(Q61=0,0,Q61/$N61)</f>
        <v>0</v>
      </c>
    </row>
    <row r="63" spans="1:17" ht="12" customHeight="1">
      <c r="A63" s="101"/>
      <c r="B63" s="101"/>
      <c r="C63" s="8"/>
      <c r="D63" s="174" t="s">
        <v>389</v>
      </c>
      <c r="E63" s="9"/>
      <c r="F63" s="16">
        <f t="shared" ref="F63" si="158">SUM(G63:I63)</f>
        <v>9</v>
      </c>
      <c r="G63" s="16">
        <v>2</v>
      </c>
      <c r="H63" s="16">
        <v>6</v>
      </c>
      <c r="I63" s="16">
        <v>1</v>
      </c>
      <c r="J63" s="16">
        <f t="shared" ref="J63" si="159">SUM(K63:M63)</f>
        <v>9</v>
      </c>
      <c r="K63" s="16">
        <v>3</v>
      </c>
      <c r="L63" s="16">
        <v>5</v>
      </c>
      <c r="M63" s="16">
        <v>1</v>
      </c>
      <c r="N63" s="16">
        <f t="shared" ref="N63" si="160">SUM(O63:Q63)</f>
        <v>4</v>
      </c>
      <c r="O63" s="16">
        <v>1</v>
      </c>
      <c r="P63" s="16">
        <v>1</v>
      </c>
      <c r="Q63" s="16">
        <v>2</v>
      </c>
    </row>
    <row r="64" spans="1:17" ht="12" customHeight="1">
      <c r="A64" s="101"/>
      <c r="B64" s="101"/>
      <c r="C64" s="6"/>
      <c r="D64" s="175"/>
      <c r="E64" s="7"/>
      <c r="F64" s="37">
        <f t="shared" ref="F64" si="161">IF(F63=0,0,F63/$F63)</f>
        <v>1</v>
      </c>
      <c r="G64" s="37">
        <f>IF(G63=0,0,G63/$F63)</f>
        <v>0.22222222222222221</v>
      </c>
      <c r="H64" s="37">
        <f>IF(H63=0,0,H63/$F63)</f>
        <v>0.66666666666666663</v>
      </c>
      <c r="I64" s="37">
        <f>IF(I63=0,0,I63/$F63)</f>
        <v>0.1111111111111111</v>
      </c>
      <c r="J64" s="37">
        <f t="shared" ref="J64" si="162">IF(J63=0,0,J63/J63)</f>
        <v>1</v>
      </c>
      <c r="K64" s="37">
        <f>IF(K63=0,0,K63/$J63)</f>
        <v>0.33333333333333331</v>
      </c>
      <c r="L64" s="37">
        <f>IF(L63=0,0,L63/$J63)</f>
        <v>0.55555555555555558</v>
      </c>
      <c r="M64" s="37">
        <f>IF(M63=0,0,M63/$J63)</f>
        <v>0.1111111111111111</v>
      </c>
      <c r="N64" s="37">
        <f t="shared" ref="N64" si="163">IF(N63=0,0,N63/N63)</f>
        <v>1</v>
      </c>
      <c r="O64" s="37">
        <f>IF(O63=0,0,O63/$N63)</f>
        <v>0.25</v>
      </c>
      <c r="P64" s="37">
        <f>IF(P63=0,0,P63/$N63)</f>
        <v>0.25</v>
      </c>
      <c r="Q64" s="37">
        <f>IF(Q63=0,0,Q63/$N63)</f>
        <v>0.5</v>
      </c>
    </row>
    <row r="65" spans="1:17" ht="12" customHeight="1">
      <c r="A65" s="101"/>
      <c r="B65" s="101"/>
      <c r="C65" s="8"/>
      <c r="D65" s="174" t="s">
        <v>390</v>
      </c>
      <c r="E65" s="9"/>
      <c r="F65" s="16">
        <f t="shared" ref="F65" si="164">SUM(G65:I65)</f>
        <v>10</v>
      </c>
      <c r="G65" s="16">
        <v>0</v>
      </c>
      <c r="H65" s="16">
        <v>8</v>
      </c>
      <c r="I65" s="16">
        <v>2</v>
      </c>
      <c r="J65" s="16">
        <f t="shared" ref="J65" si="165">SUM(K65:M65)</f>
        <v>10</v>
      </c>
      <c r="K65" s="16">
        <v>0</v>
      </c>
      <c r="L65" s="16">
        <v>8</v>
      </c>
      <c r="M65" s="16">
        <v>2</v>
      </c>
      <c r="N65" s="16">
        <f t="shared" ref="N65" si="166">SUM(O65:Q65)</f>
        <v>2</v>
      </c>
      <c r="O65" s="16">
        <v>0</v>
      </c>
      <c r="P65" s="16">
        <v>2</v>
      </c>
      <c r="Q65" s="16">
        <v>0</v>
      </c>
    </row>
    <row r="66" spans="1:17" ht="12" customHeight="1">
      <c r="A66" s="101"/>
      <c r="B66" s="101"/>
      <c r="C66" s="6"/>
      <c r="D66" s="175"/>
      <c r="E66" s="7"/>
      <c r="F66" s="37">
        <f t="shared" ref="F66" si="167">IF(F65=0,0,F65/$F65)</f>
        <v>1</v>
      </c>
      <c r="G66" s="37">
        <f>IF(G65=0,0,G65/$F65)</f>
        <v>0</v>
      </c>
      <c r="H66" s="37">
        <f>IF(H65=0,0,H65/$F65)</f>
        <v>0.8</v>
      </c>
      <c r="I66" s="37">
        <f>IF(I65=0,0,I65/$F65)</f>
        <v>0.2</v>
      </c>
      <c r="J66" s="37">
        <f t="shared" ref="J66" si="168">IF(J65=0,0,J65/J65)</f>
        <v>1</v>
      </c>
      <c r="K66" s="37">
        <f>IF(K65=0,0,K65/$J65)</f>
        <v>0</v>
      </c>
      <c r="L66" s="37">
        <f>IF(L65=0,0,L65/$J65)</f>
        <v>0.8</v>
      </c>
      <c r="M66" s="37">
        <f>IF(M65=0,0,M65/$J65)</f>
        <v>0.2</v>
      </c>
      <c r="N66" s="37">
        <f t="shared" ref="N66" si="169">IF(N65=0,0,N65/N65)</f>
        <v>1</v>
      </c>
      <c r="O66" s="37">
        <f>IF(O65=0,0,O65/$N65)</f>
        <v>0</v>
      </c>
      <c r="P66" s="37">
        <f>IF(P65=0,0,P65/$N65)</f>
        <v>1</v>
      </c>
      <c r="Q66" s="37">
        <f>IF(Q65=0,0,Q65/$N65)</f>
        <v>0</v>
      </c>
    </row>
    <row r="67" spans="1:17" ht="12" customHeight="1">
      <c r="A67" s="101"/>
      <c r="B67" s="101"/>
      <c r="C67" s="8"/>
      <c r="D67" s="174" t="s">
        <v>391</v>
      </c>
      <c r="E67" s="9"/>
      <c r="F67" s="16">
        <f t="shared" ref="F67" si="170">SUM(G67:I67)</f>
        <v>2</v>
      </c>
      <c r="G67" s="16">
        <v>0</v>
      </c>
      <c r="H67" s="16">
        <v>1</v>
      </c>
      <c r="I67" s="16">
        <v>1</v>
      </c>
      <c r="J67" s="16">
        <f t="shared" ref="J67" si="171">SUM(K67:M67)</f>
        <v>2</v>
      </c>
      <c r="K67" s="16">
        <v>1</v>
      </c>
      <c r="L67" s="16">
        <v>0</v>
      </c>
      <c r="M67" s="16">
        <v>1</v>
      </c>
      <c r="N67" s="16">
        <f t="shared" ref="N67" si="172">SUM(O67:Q67)</f>
        <v>1</v>
      </c>
      <c r="O67" s="16">
        <v>1</v>
      </c>
      <c r="P67" s="16">
        <v>0</v>
      </c>
      <c r="Q67" s="16">
        <v>0</v>
      </c>
    </row>
    <row r="68" spans="1:17" ht="12" customHeight="1">
      <c r="A68" s="101"/>
      <c r="B68" s="102"/>
      <c r="C68" s="6"/>
      <c r="D68" s="175"/>
      <c r="E68" s="7"/>
      <c r="F68" s="37">
        <f t="shared" ref="F68" si="173">IF(F67=0,0,F67/$F67)</f>
        <v>1</v>
      </c>
      <c r="G68" s="37">
        <f>IF(G67=0,0,G67/$F67)</f>
        <v>0</v>
      </c>
      <c r="H68" s="37">
        <f>IF(H67=0,0,H67/$F67)</f>
        <v>0.5</v>
      </c>
      <c r="I68" s="37">
        <f>IF(I67=0,0,I67/$F67)</f>
        <v>0.5</v>
      </c>
      <c r="J68" s="37">
        <f t="shared" ref="J68" si="174">IF(J67=0,0,J67/J67)</f>
        <v>1</v>
      </c>
      <c r="K68" s="37">
        <f>IF(K67=0,0,K67/$J67)</f>
        <v>0.5</v>
      </c>
      <c r="L68" s="37">
        <f>IF(L67=0,0,L67/$J67)</f>
        <v>0</v>
      </c>
      <c r="M68" s="37">
        <f>IF(M67=0,0,M67/$J67)</f>
        <v>0.5</v>
      </c>
      <c r="N68" s="37">
        <f t="shared" ref="N68" si="175">IF(N67=0,0,N67/N67)</f>
        <v>1</v>
      </c>
      <c r="O68" s="37">
        <f>IF(O67=0,0,O67/$N67)</f>
        <v>1</v>
      </c>
      <c r="P68" s="37">
        <f>IF(P67=0,0,P67/$N67)</f>
        <v>0</v>
      </c>
      <c r="Q68" s="37">
        <f>IF(Q67=0,0,Q67/$N67)</f>
        <v>0</v>
      </c>
    </row>
    <row r="69" spans="1:17" ht="12" customHeight="1">
      <c r="A69" s="101"/>
      <c r="B69" s="100" t="s">
        <v>63</v>
      </c>
      <c r="C69" s="8"/>
      <c r="D69" s="174" t="s">
        <v>56</v>
      </c>
      <c r="E69" s="9"/>
      <c r="F69" s="16">
        <f>SUM(G69:I69)</f>
        <v>423</v>
      </c>
      <c r="G69" s="16">
        <f t="shared" ref="G69:Q69" si="176">SUM(G71,G73,G75,G77,G79,G81,G83,G85,G87,G89,G91,G93,G95,G97,G99)</f>
        <v>54</v>
      </c>
      <c r="H69" s="16">
        <f>SUM(H71,H73,H75,H77,H79,H81,H83,H85,H87,H89,H91,H93,H95,H97,H99)</f>
        <v>333</v>
      </c>
      <c r="I69" s="16">
        <f t="shared" si="176"/>
        <v>36</v>
      </c>
      <c r="J69" s="16">
        <f>SUM(K69:M69)</f>
        <v>443</v>
      </c>
      <c r="K69" s="16">
        <f t="shared" si="176"/>
        <v>95</v>
      </c>
      <c r="L69" s="16">
        <f t="shared" si="176"/>
        <v>316</v>
      </c>
      <c r="M69" s="16">
        <f t="shared" si="176"/>
        <v>32</v>
      </c>
      <c r="N69" s="16">
        <f>SUM(O69:Q69)</f>
        <v>58</v>
      </c>
      <c r="O69" s="16">
        <f t="shared" si="176"/>
        <v>16</v>
      </c>
      <c r="P69" s="16">
        <f t="shared" si="176"/>
        <v>36</v>
      </c>
      <c r="Q69" s="16">
        <f t="shared" si="176"/>
        <v>6</v>
      </c>
    </row>
    <row r="70" spans="1:17" ht="12" customHeight="1">
      <c r="A70" s="101"/>
      <c r="B70" s="101"/>
      <c r="C70" s="6"/>
      <c r="D70" s="175"/>
      <c r="E70" s="7"/>
      <c r="F70" s="37">
        <f t="shared" ref="F70" si="177">IF(F69=0,0,F69/$F69)</f>
        <v>1</v>
      </c>
      <c r="G70" s="37">
        <f>IF(G69=0,0,G69/$F69)</f>
        <v>0.1276595744680851</v>
      </c>
      <c r="H70" s="37">
        <f>IF(H69=0,0,H69/$F69)</f>
        <v>0.78723404255319152</v>
      </c>
      <c r="I70" s="37">
        <f>IF(I69=0,0,I69/$F69)</f>
        <v>8.5106382978723402E-2</v>
      </c>
      <c r="J70" s="37">
        <f t="shared" ref="J70:J72" si="178">IF(J69=0,0,J69/J69)</f>
        <v>1</v>
      </c>
      <c r="K70" s="37">
        <f>IF(K69=0,0,K69/$J69)</f>
        <v>0.2144469525959368</v>
      </c>
      <c r="L70" s="37">
        <f>IF(L69=0,0,L69/$J69)</f>
        <v>0.71331828442437928</v>
      </c>
      <c r="M70" s="37">
        <f>IF(M69=0,0,M69/$J69)</f>
        <v>7.2234762979683967E-2</v>
      </c>
      <c r="N70" s="37">
        <f t="shared" ref="N70:N72" si="179">IF(N69=0,0,N69/N69)</f>
        <v>1</v>
      </c>
      <c r="O70" s="37">
        <f>IF(O69=0,0,O69/$N69)</f>
        <v>0.27586206896551724</v>
      </c>
      <c r="P70" s="37">
        <f>IF(P69=0,0,P69/$N69)</f>
        <v>0.62068965517241381</v>
      </c>
      <c r="Q70" s="37">
        <f>IF(Q69=0,0,Q69/$N69)</f>
        <v>0.10344827586206896</v>
      </c>
    </row>
    <row r="71" spans="1:17" ht="12" customHeight="1">
      <c r="A71" s="101"/>
      <c r="B71" s="101"/>
      <c r="C71" s="8"/>
      <c r="D71" s="174" t="s">
        <v>109</v>
      </c>
      <c r="E71" s="9"/>
      <c r="F71" s="16">
        <f t="shared" ref="F71" si="180">SUM(G71:I71)</f>
        <v>1</v>
      </c>
      <c r="G71" s="16">
        <v>0</v>
      </c>
      <c r="H71" s="16">
        <v>1</v>
      </c>
      <c r="I71" s="16">
        <v>0</v>
      </c>
      <c r="J71" s="16">
        <f t="shared" ref="J71" si="181">SUM(K71:M71)</f>
        <v>1</v>
      </c>
      <c r="K71" s="16">
        <v>0</v>
      </c>
      <c r="L71" s="16">
        <v>1</v>
      </c>
      <c r="M71" s="16">
        <v>0</v>
      </c>
      <c r="N71" s="16">
        <f t="shared" ref="N71" si="182">SUM(O71:Q71)</f>
        <v>0</v>
      </c>
      <c r="O71" s="16">
        <v>0</v>
      </c>
      <c r="P71" s="16">
        <v>0</v>
      </c>
      <c r="Q71" s="16">
        <v>0</v>
      </c>
    </row>
    <row r="72" spans="1:17" ht="12" customHeight="1">
      <c r="A72" s="101"/>
      <c r="B72" s="101"/>
      <c r="C72" s="6"/>
      <c r="D72" s="175"/>
      <c r="E72" s="7"/>
      <c r="F72" s="37">
        <f t="shared" ref="F72" si="183">IF(F71=0,0,F71/$F71)</f>
        <v>1</v>
      </c>
      <c r="G72" s="37">
        <f>IF(G71=0,0,G71/$F71)</f>
        <v>0</v>
      </c>
      <c r="H72" s="37">
        <f>IF(H71=0,0,H71/$F71)</f>
        <v>1</v>
      </c>
      <c r="I72" s="37">
        <f>IF(I71=0,0,I71/$F71)</f>
        <v>0</v>
      </c>
      <c r="J72" s="37">
        <f t="shared" si="178"/>
        <v>1</v>
      </c>
      <c r="K72" s="37">
        <f>IF(K71=0,0,K71/$J71)</f>
        <v>0</v>
      </c>
      <c r="L72" s="37">
        <f>IF(L71=0,0,L71/$J71)</f>
        <v>1</v>
      </c>
      <c r="M72" s="37">
        <f>IF(M71=0,0,M71/$J71)</f>
        <v>0</v>
      </c>
      <c r="N72" s="37">
        <f t="shared" si="179"/>
        <v>0</v>
      </c>
      <c r="O72" s="37">
        <f>IF(O71=0,0,O71/$N71)</f>
        <v>0</v>
      </c>
      <c r="P72" s="37">
        <f>IF(P71=0,0,P71/$N71)</f>
        <v>0</v>
      </c>
      <c r="Q72" s="37">
        <f>IF(Q71=0,0,Q71/$N71)</f>
        <v>0</v>
      </c>
    </row>
    <row r="73" spans="1:17" ht="12" customHeight="1">
      <c r="A73" s="101"/>
      <c r="B73" s="101"/>
      <c r="C73" s="8"/>
      <c r="D73" s="174" t="s">
        <v>58</v>
      </c>
      <c r="E73" s="9"/>
      <c r="F73" s="16">
        <f t="shared" ref="F73" si="184">SUM(G73:I73)</f>
        <v>31</v>
      </c>
      <c r="G73" s="16">
        <v>4</v>
      </c>
      <c r="H73" s="16">
        <v>25</v>
      </c>
      <c r="I73" s="16">
        <v>2</v>
      </c>
      <c r="J73" s="16">
        <f t="shared" ref="J73" si="185">SUM(K73:M73)</f>
        <v>29</v>
      </c>
      <c r="K73" s="16">
        <v>5</v>
      </c>
      <c r="L73" s="16">
        <v>22</v>
      </c>
      <c r="M73" s="16">
        <v>2</v>
      </c>
      <c r="N73" s="16">
        <f t="shared" ref="N73" si="186">SUM(O73:Q73)</f>
        <v>3</v>
      </c>
      <c r="O73" s="16">
        <v>0</v>
      </c>
      <c r="P73" s="16">
        <v>3</v>
      </c>
      <c r="Q73" s="16">
        <v>0</v>
      </c>
    </row>
    <row r="74" spans="1:17" ht="12" customHeight="1">
      <c r="A74" s="101"/>
      <c r="B74" s="101"/>
      <c r="C74" s="6"/>
      <c r="D74" s="175"/>
      <c r="E74" s="7"/>
      <c r="F74" s="37">
        <f t="shared" ref="F74" si="187">IF(F73=0,0,F73/$F73)</f>
        <v>1</v>
      </c>
      <c r="G74" s="37">
        <f>IF(G73=0,0,G73/$F73)</f>
        <v>0.12903225806451613</v>
      </c>
      <c r="H74" s="37">
        <f>IF(H73=0,0,H73/$F73)</f>
        <v>0.80645161290322576</v>
      </c>
      <c r="I74" s="37">
        <f>IF(I73=0,0,I73/$F73)</f>
        <v>6.4516129032258063E-2</v>
      </c>
      <c r="J74" s="37">
        <f t="shared" ref="J74" si="188">IF(J73=0,0,J73/J73)</f>
        <v>1</v>
      </c>
      <c r="K74" s="37">
        <f>IF(K73=0,0,K73/$J73)</f>
        <v>0.17241379310344829</v>
      </c>
      <c r="L74" s="37">
        <f>IF(L73=0,0,L73/$J73)</f>
        <v>0.75862068965517238</v>
      </c>
      <c r="M74" s="37">
        <f>IF(M73=0,0,M73/$J73)</f>
        <v>6.8965517241379309E-2</v>
      </c>
      <c r="N74" s="37">
        <f t="shared" ref="N74" si="189">IF(N73=0,0,N73/N73)</f>
        <v>1</v>
      </c>
      <c r="O74" s="37">
        <f>IF(O73=0,0,O73/$N73)</f>
        <v>0</v>
      </c>
      <c r="P74" s="37">
        <f>IF(P73=0,0,P73/$N73)</f>
        <v>1</v>
      </c>
      <c r="Q74" s="37">
        <f>IF(Q73=0,0,Q73/$N73)</f>
        <v>0</v>
      </c>
    </row>
    <row r="75" spans="1:17" ht="12" customHeight="1">
      <c r="A75" s="101"/>
      <c r="B75" s="101"/>
      <c r="C75" s="8"/>
      <c r="D75" s="174" t="s">
        <v>99</v>
      </c>
      <c r="E75" s="9"/>
      <c r="F75" s="16">
        <f t="shared" ref="F75" si="190">SUM(G75:I75)</f>
        <v>17</v>
      </c>
      <c r="G75" s="16">
        <v>0</v>
      </c>
      <c r="H75" s="16">
        <v>15</v>
      </c>
      <c r="I75" s="16">
        <v>2</v>
      </c>
      <c r="J75" s="16">
        <f t="shared" ref="J75" si="191">SUM(K75:M75)</f>
        <v>17</v>
      </c>
      <c r="K75" s="16">
        <v>3</v>
      </c>
      <c r="L75" s="16">
        <v>13</v>
      </c>
      <c r="M75" s="16">
        <v>1</v>
      </c>
      <c r="N75" s="16">
        <f t="shared" ref="N75" si="192">SUM(O75:Q75)</f>
        <v>1</v>
      </c>
      <c r="O75" s="16">
        <v>0</v>
      </c>
      <c r="P75" s="16">
        <v>1</v>
      </c>
      <c r="Q75" s="16">
        <v>0</v>
      </c>
    </row>
    <row r="76" spans="1:17" ht="12" customHeight="1">
      <c r="A76" s="101"/>
      <c r="B76" s="101"/>
      <c r="C76" s="6"/>
      <c r="D76" s="175"/>
      <c r="E76" s="7"/>
      <c r="F76" s="37">
        <f t="shared" ref="F76" si="193">IF(F75=0,0,F75/$F75)</f>
        <v>1</v>
      </c>
      <c r="G76" s="37">
        <f>IF(G75=0,0,G75/$F75)</f>
        <v>0</v>
      </c>
      <c r="H76" s="37">
        <f>IF(H75=0,0,H75/$F75)</f>
        <v>0.88235294117647056</v>
      </c>
      <c r="I76" s="37">
        <f>IF(I75=0,0,I75/$F75)</f>
        <v>0.11764705882352941</v>
      </c>
      <c r="J76" s="37">
        <f t="shared" ref="J76" si="194">IF(J75=0,0,J75/J75)</f>
        <v>1</v>
      </c>
      <c r="K76" s="37">
        <f>IF(K75=0,0,K75/$J75)</f>
        <v>0.17647058823529413</v>
      </c>
      <c r="L76" s="37">
        <f>IF(L75=0,0,L75/$J75)</f>
        <v>0.76470588235294112</v>
      </c>
      <c r="M76" s="37">
        <f>IF(M75=0,0,M75/$J75)</f>
        <v>5.8823529411764705E-2</v>
      </c>
      <c r="N76" s="37">
        <f t="shared" ref="N76" si="195">IF(N75=0,0,N75/N75)</f>
        <v>1</v>
      </c>
      <c r="O76" s="37">
        <f>IF(O75=0,0,O75/$N75)</f>
        <v>0</v>
      </c>
      <c r="P76" s="37">
        <f>IF(P75=0,0,P75/$N75)</f>
        <v>1</v>
      </c>
      <c r="Q76" s="37">
        <f>IF(Q75=0,0,Q75/$N75)</f>
        <v>0</v>
      </c>
    </row>
    <row r="77" spans="1:17" ht="12" customHeight="1">
      <c r="A77" s="101"/>
      <c r="B77" s="101"/>
      <c r="C77" s="8"/>
      <c r="D77" s="174" t="s">
        <v>59</v>
      </c>
      <c r="E77" s="9"/>
      <c r="F77" s="16">
        <f t="shared" ref="F77" si="196">SUM(G77:I77)</f>
        <v>8</v>
      </c>
      <c r="G77" s="16">
        <v>0</v>
      </c>
      <c r="H77" s="16">
        <v>8</v>
      </c>
      <c r="I77" s="16">
        <v>0</v>
      </c>
      <c r="J77" s="16">
        <f t="shared" ref="J77" si="197">SUM(K77:M77)</f>
        <v>7</v>
      </c>
      <c r="K77" s="16">
        <v>2</v>
      </c>
      <c r="L77" s="16">
        <v>5</v>
      </c>
      <c r="M77" s="16">
        <v>0</v>
      </c>
      <c r="N77" s="16">
        <f t="shared" ref="N77" si="198">SUM(O77:Q77)</f>
        <v>0</v>
      </c>
      <c r="O77" s="16">
        <v>0</v>
      </c>
      <c r="P77" s="16">
        <v>0</v>
      </c>
      <c r="Q77" s="16">
        <v>0</v>
      </c>
    </row>
    <row r="78" spans="1:17" ht="12" customHeight="1">
      <c r="A78" s="101"/>
      <c r="B78" s="101"/>
      <c r="C78" s="6"/>
      <c r="D78" s="175"/>
      <c r="E78" s="7"/>
      <c r="F78" s="37">
        <f t="shared" ref="F78" si="199">IF(F77=0,0,F77/$F77)</f>
        <v>1</v>
      </c>
      <c r="G78" s="37">
        <f>IF(G77=0,0,G77/$F77)</f>
        <v>0</v>
      </c>
      <c r="H78" s="37">
        <f>IF(H77=0,0,H77/$F77)</f>
        <v>1</v>
      </c>
      <c r="I78" s="37">
        <f>IF(I77=0,0,I77/$F77)</f>
        <v>0</v>
      </c>
      <c r="J78" s="37">
        <f t="shared" ref="J78" si="200">IF(J77=0,0,J77/J77)</f>
        <v>1</v>
      </c>
      <c r="K78" s="37">
        <f>IF(K77=0,0,K77/$J77)</f>
        <v>0.2857142857142857</v>
      </c>
      <c r="L78" s="37">
        <f>IF(L77=0,0,L77/$J77)</f>
        <v>0.7142857142857143</v>
      </c>
      <c r="M78" s="37">
        <f>IF(M77=0,0,M77/$J77)</f>
        <v>0</v>
      </c>
      <c r="N78" s="37">
        <f t="shared" ref="N78" si="201">IF(N77=0,0,N77/N77)</f>
        <v>0</v>
      </c>
      <c r="O78" s="37">
        <f>IF(O77=0,0,O77/$N77)</f>
        <v>0</v>
      </c>
      <c r="P78" s="37">
        <f>IF(P77=0,0,P77/$N77)</f>
        <v>0</v>
      </c>
      <c r="Q78" s="37">
        <f>IF(Q77=0,0,Q77/$N77)</f>
        <v>0</v>
      </c>
    </row>
    <row r="79" spans="1:17" ht="12" customHeight="1">
      <c r="A79" s="101"/>
      <c r="B79" s="101"/>
      <c r="C79" s="8"/>
      <c r="D79" s="174" t="s">
        <v>100</v>
      </c>
      <c r="E79" s="9"/>
      <c r="F79" s="16">
        <f t="shared" ref="F79" si="202">SUM(G79:I79)</f>
        <v>26</v>
      </c>
      <c r="G79" s="16">
        <v>1</v>
      </c>
      <c r="H79" s="16">
        <v>23</v>
      </c>
      <c r="I79" s="16">
        <v>2</v>
      </c>
      <c r="J79" s="16">
        <f t="shared" ref="J79" si="203">SUM(K79:M79)</f>
        <v>27</v>
      </c>
      <c r="K79" s="16">
        <v>2</v>
      </c>
      <c r="L79" s="16">
        <v>23</v>
      </c>
      <c r="M79" s="16">
        <v>2</v>
      </c>
      <c r="N79" s="16">
        <f t="shared" ref="N79" si="204">SUM(O79:Q79)</f>
        <v>6</v>
      </c>
      <c r="O79" s="16">
        <v>0</v>
      </c>
      <c r="P79" s="16">
        <v>6</v>
      </c>
      <c r="Q79" s="16">
        <v>0</v>
      </c>
    </row>
    <row r="80" spans="1:17" ht="12" customHeight="1">
      <c r="A80" s="101"/>
      <c r="B80" s="101"/>
      <c r="C80" s="6"/>
      <c r="D80" s="175"/>
      <c r="E80" s="7"/>
      <c r="F80" s="37">
        <f t="shared" ref="F80" si="205">IF(F79=0,0,F79/$F79)</f>
        <v>1</v>
      </c>
      <c r="G80" s="37">
        <f>IF(G79=0,0,G79/$F79)</f>
        <v>3.8461538461538464E-2</v>
      </c>
      <c r="H80" s="37">
        <f>IF(H79=0,0,H79/$F79)</f>
        <v>0.88461538461538458</v>
      </c>
      <c r="I80" s="37">
        <f>IF(I79=0,0,I79/$F79)</f>
        <v>7.6923076923076927E-2</v>
      </c>
      <c r="J80" s="37">
        <f t="shared" ref="J80" si="206">IF(J79=0,0,J79/J79)</f>
        <v>1</v>
      </c>
      <c r="K80" s="37">
        <f>IF(K79=0,0,K79/$J79)</f>
        <v>7.407407407407407E-2</v>
      </c>
      <c r="L80" s="37">
        <f>IF(L79=0,0,L79/$J79)</f>
        <v>0.85185185185185186</v>
      </c>
      <c r="M80" s="37">
        <f>IF(M79=0,0,M79/$J79)</f>
        <v>7.407407407407407E-2</v>
      </c>
      <c r="N80" s="37">
        <f t="shared" ref="N80" si="207">IF(N79=0,0,N79/N79)</f>
        <v>1</v>
      </c>
      <c r="O80" s="37">
        <f>IF(O79=0,0,O79/$N79)</f>
        <v>0</v>
      </c>
      <c r="P80" s="37">
        <f>IF(P79=0,0,P79/$N79)</f>
        <v>1</v>
      </c>
      <c r="Q80" s="37">
        <f>IF(Q79=0,0,Q79/$N79)</f>
        <v>0</v>
      </c>
    </row>
    <row r="81" spans="1:17" ht="12" customHeight="1">
      <c r="A81" s="101"/>
      <c r="B81" s="101"/>
      <c r="C81" s="8"/>
      <c r="D81" s="174" t="s">
        <v>101</v>
      </c>
      <c r="E81" s="9"/>
      <c r="F81" s="16">
        <f t="shared" ref="F81" si="208">SUM(G81:I81)</f>
        <v>104</v>
      </c>
      <c r="G81" s="16">
        <v>13</v>
      </c>
      <c r="H81" s="16">
        <v>79</v>
      </c>
      <c r="I81" s="16">
        <v>12</v>
      </c>
      <c r="J81" s="16">
        <f t="shared" ref="J81" si="209">SUM(K81:M81)</f>
        <v>114</v>
      </c>
      <c r="K81" s="16">
        <v>21</v>
      </c>
      <c r="L81" s="16">
        <v>80</v>
      </c>
      <c r="M81" s="16">
        <v>13</v>
      </c>
      <c r="N81" s="16">
        <f t="shared" ref="N81" si="210">SUM(O81:Q81)</f>
        <v>18</v>
      </c>
      <c r="O81" s="16">
        <v>8</v>
      </c>
      <c r="P81" s="16">
        <v>7</v>
      </c>
      <c r="Q81" s="16">
        <v>3</v>
      </c>
    </row>
    <row r="82" spans="1:17" ht="12" customHeight="1">
      <c r="A82" s="101"/>
      <c r="B82" s="101"/>
      <c r="C82" s="6"/>
      <c r="D82" s="175"/>
      <c r="E82" s="7"/>
      <c r="F82" s="37">
        <f t="shared" ref="F82" si="211">IF(F81=0,0,F81/$F81)</f>
        <v>1</v>
      </c>
      <c r="G82" s="37">
        <f>IF(G81=0,0,G81/$F81)</f>
        <v>0.125</v>
      </c>
      <c r="H82" s="37">
        <f>IF(H81=0,0,H81/$F81)</f>
        <v>0.75961538461538458</v>
      </c>
      <c r="I82" s="37">
        <f>IF(I81=0,0,I81/$F81)</f>
        <v>0.11538461538461539</v>
      </c>
      <c r="J82" s="37">
        <f t="shared" ref="J82" si="212">IF(J81=0,0,J81/J81)</f>
        <v>1</v>
      </c>
      <c r="K82" s="37">
        <f>IF(K81=0,0,K81/$J81)</f>
        <v>0.18421052631578946</v>
      </c>
      <c r="L82" s="37">
        <f>IF(L81=0,0,L81/$J81)</f>
        <v>0.70175438596491224</v>
      </c>
      <c r="M82" s="37">
        <f>IF(M81=0,0,M81/$J81)</f>
        <v>0.11403508771929824</v>
      </c>
      <c r="N82" s="37">
        <f t="shared" ref="N82" si="213">IF(N81=0,0,N81/N81)</f>
        <v>1</v>
      </c>
      <c r="O82" s="37">
        <f>IF(O81=0,0,O81/$N81)</f>
        <v>0.44444444444444442</v>
      </c>
      <c r="P82" s="37">
        <f>IF(P81=0,0,P81/$N81)</f>
        <v>0.3888888888888889</v>
      </c>
      <c r="Q82" s="37">
        <f>IF(Q81=0,0,Q81/$N81)</f>
        <v>0.16666666666666666</v>
      </c>
    </row>
    <row r="83" spans="1:17" ht="12" customHeight="1">
      <c r="A83" s="101"/>
      <c r="B83" s="101"/>
      <c r="C83" s="8"/>
      <c r="D83" s="174" t="s">
        <v>102</v>
      </c>
      <c r="E83" s="9"/>
      <c r="F83" s="16">
        <f t="shared" ref="F83" si="214">SUM(G83:I83)</f>
        <v>15</v>
      </c>
      <c r="G83" s="16">
        <v>4</v>
      </c>
      <c r="H83" s="16">
        <v>10</v>
      </c>
      <c r="I83" s="16">
        <v>1</v>
      </c>
      <c r="J83" s="16">
        <f t="shared" ref="J83" si="215">SUM(K83:M83)</f>
        <v>17</v>
      </c>
      <c r="K83" s="16">
        <v>5</v>
      </c>
      <c r="L83" s="16">
        <v>11</v>
      </c>
      <c r="M83" s="16">
        <v>1</v>
      </c>
      <c r="N83" s="16">
        <f t="shared" ref="N83" si="216">SUM(O83:Q83)</f>
        <v>4</v>
      </c>
      <c r="O83" s="16">
        <v>2</v>
      </c>
      <c r="P83" s="16">
        <v>2</v>
      </c>
      <c r="Q83" s="16">
        <v>0</v>
      </c>
    </row>
    <row r="84" spans="1:17" ht="12" customHeight="1">
      <c r="A84" s="101"/>
      <c r="B84" s="101"/>
      <c r="C84" s="6"/>
      <c r="D84" s="175"/>
      <c r="E84" s="7"/>
      <c r="F84" s="37">
        <f t="shared" ref="F84" si="217">IF(F83=0,0,F83/$F83)</f>
        <v>1</v>
      </c>
      <c r="G84" s="37">
        <f>IF(G83=0,0,G83/$F83)</f>
        <v>0.26666666666666666</v>
      </c>
      <c r="H84" s="37">
        <f>IF(H83=0,0,H83/$F83)</f>
        <v>0.66666666666666663</v>
      </c>
      <c r="I84" s="37">
        <f>IF(I83=0,0,I83/$F83)</f>
        <v>6.6666666666666666E-2</v>
      </c>
      <c r="J84" s="37">
        <f t="shared" ref="J84" si="218">IF(J83=0,0,J83/J83)</f>
        <v>1</v>
      </c>
      <c r="K84" s="37">
        <f>IF(K83=0,0,K83/$J83)</f>
        <v>0.29411764705882354</v>
      </c>
      <c r="L84" s="37">
        <f>IF(L83=0,0,L83/$J83)</f>
        <v>0.6470588235294118</v>
      </c>
      <c r="M84" s="37">
        <f>IF(M83=0,0,M83/$J83)</f>
        <v>5.8823529411764705E-2</v>
      </c>
      <c r="N84" s="37">
        <f t="shared" ref="N84" si="219">IF(N83=0,0,N83/N83)</f>
        <v>1</v>
      </c>
      <c r="O84" s="37">
        <f>IF(O83=0,0,O83/$N83)</f>
        <v>0.5</v>
      </c>
      <c r="P84" s="37">
        <f>IF(P83=0,0,P83/$N83)</f>
        <v>0.5</v>
      </c>
      <c r="Q84" s="37">
        <f>IF(Q83=0,0,Q83/$N83)</f>
        <v>0</v>
      </c>
    </row>
    <row r="85" spans="1:17" ht="12" customHeight="1">
      <c r="A85" s="101"/>
      <c r="B85" s="101"/>
      <c r="C85" s="8"/>
      <c r="D85" s="174" t="s">
        <v>103</v>
      </c>
      <c r="E85" s="9"/>
      <c r="F85" s="16">
        <f t="shared" ref="F85" si="220">SUM(G85:I85)</f>
        <v>6</v>
      </c>
      <c r="G85" s="16">
        <v>0</v>
      </c>
      <c r="H85" s="16">
        <v>5</v>
      </c>
      <c r="I85" s="16">
        <v>1</v>
      </c>
      <c r="J85" s="16">
        <f t="shared" ref="J85" si="221">SUM(K85:M85)</f>
        <v>6</v>
      </c>
      <c r="K85" s="16">
        <v>1</v>
      </c>
      <c r="L85" s="16">
        <v>4</v>
      </c>
      <c r="M85" s="16">
        <v>1</v>
      </c>
      <c r="N85" s="16">
        <f t="shared" ref="N85" si="222">SUM(O85:Q85)</f>
        <v>1</v>
      </c>
      <c r="O85" s="16">
        <v>1</v>
      </c>
      <c r="P85" s="16">
        <v>0</v>
      </c>
      <c r="Q85" s="16">
        <v>0</v>
      </c>
    </row>
    <row r="86" spans="1:17" ht="12" customHeight="1">
      <c r="A86" s="101"/>
      <c r="B86" s="101"/>
      <c r="C86" s="6"/>
      <c r="D86" s="175"/>
      <c r="E86" s="7"/>
      <c r="F86" s="37">
        <f t="shared" ref="F86" si="223">IF(F85=0,0,F85/$F85)</f>
        <v>1</v>
      </c>
      <c r="G86" s="37">
        <f>IF(G85=0,0,G85/$F85)</f>
        <v>0</v>
      </c>
      <c r="H86" s="37">
        <f>IF(H85=0,0,H85/$F85)</f>
        <v>0.83333333333333337</v>
      </c>
      <c r="I86" s="37">
        <f>IF(I85=0,0,I85/$F85)</f>
        <v>0.16666666666666666</v>
      </c>
      <c r="J86" s="37">
        <f t="shared" ref="J86" si="224">IF(J85=0,0,J85/J85)</f>
        <v>1</v>
      </c>
      <c r="K86" s="37">
        <f>IF(K85=0,0,K85/$J85)</f>
        <v>0.16666666666666666</v>
      </c>
      <c r="L86" s="37">
        <f>IF(L85=0,0,L85/$J85)</f>
        <v>0.66666666666666663</v>
      </c>
      <c r="M86" s="37">
        <f>IF(M85=0,0,M85/$J85)</f>
        <v>0.16666666666666666</v>
      </c>
      <c r="N86" s="37">
        <f t="shared" ref="N86" si="225">IF(N85=0,0,N85/N85)</f>
        <v>1</v>
      </c>
      <c r="O86" s="37">
        <f>IF(O85=0,0,O85/$N85)</f>
        <v>1</v>
      </c>
      <c r="P86" s="37">
        <f>IF(P85=0,0,P85/$N85)</f>
        <v>0</v>
      </c>
      <c r="Q86" s="37">
        <f>IF(Q85=0,0,Q85/$N85)</f>
        <v>0</v>
      </c>
    </row>
    <row r="87" spans="1:17" ht="13.5" customHeight="1">
      <c r="A87" s="101"/>
      <c r="B87" s="101"/>
      <c r="C87" s="8"/>
      <c r="D87" s="176" t="s">
        <v>110</v>
      </c>
      <c r="E87" s="9"/>
      <c r="F87" s="16">
        <f t="shared" ref="F87" si="226">SUM(G87:I87)</f>
        <v>10</v>
      </c>
      <c r="G87" s="16">
        <v>1</v>
      </c>
      <c r="H87" s="16">
        <v>8</v>
      </c>
      <c r="I87" s="16">
        <v>1</v>
      </c>
      <c r="J87" s="16">
        <f t="shared" ref="J87" si="227">SUM(K87:M87)</f>
        <v>9</v>
      </c>
      <c r="K87" s="16">
        <v>1</v>
      </c>
      <c r="L87" s="16">
        <v>7</v>
      </c>
      <c r="M87" s="16">
        <v>1</v>
      </c>
      <c r="N87" s="16">
        <f t="shared" ref="N87" si="228">SUM(O87:Q87)</f>
        <v>1</v>
      </c>
      <c r="O87" s="16">
        <v>0</v>
      </c>
      <c r="P87" s="16">
        <v>1</v>
      </c>
      <c r="Q87" s="16">
        <v>0</v>
      </c>
    </row>
    <row r="88" spans="1:17" ht="13.5" customHeight="1">
      <c r="A88" s="101"/>
      <c r="B88" s="101"/>
      <c r="C88" s="6"/>
      <c r="D88" s="175"/>
      <c r="E88" s="7"/>
      <c r="F88" s="37">
        <f t="shared" ref="F88" si="229">IF(F87=0,0,F87/$F87)</f>
        <v>1</v>
      </c>
      <c r="G88" s="37">
        <f>IF(G87=0,0,G87/$F87)</f>
        <v>0.1</v>
      </c>
      <c r="H88" s="37">
        <f>IF(H87=0,0,H87/$F87)</f>
        <v>0.8</v>
      </c>
      <c r="I88" s="37">
        <f>IF(I87=0,0,I87/$F87)</f>
        <v>0.1</v>
      </c>
      <c r="J88" s="37">
        <f t="shared" ref="J88" si="230">IF(J87=0,0,J87/J87)</f>
        <v>1</v>
      </c>
      <c r="K88" s="37">
        <f>IF(K87=0,0,K87/$J87)</f>
        <v>0.1111111111111111</v>
      </c>
      <c r="L88" s="37">
        <f>IF(L87=0,0,L87/$J87)</f>
        <v>0.77777777777777779</v>
      </c>
      <c r="M88" s="37">
        <f>IF(M87=0,0,M87/$J87)</f>
        <v>0.1111111111111111</v>
      </c>
      <c r="N88" s="37">
        <f t="shared" ref="N88" si="231">IF(N87=0,0,N87/N87)</f>
        <v>1</v>
      </c>
      <c r="O88" s="37">
        <f>IF(O87=0,0,O87/$N87)</f>
        <v>0</v>
      </c>
      <c r="P88" s="37">
        <f>IF(P87=0,0,P87/$N87)</f>
        <v>1</v>
      </c>
      <c r="Q88" s="37">
        <f>IF(Q87=0,0,Q87/$N87)</f>
        <v>0</v>
      </c>
    </row>
    <row r="89" spans="1:17" ht="12" customHeight="1">
      <c r="A89" s="101"/>
      <c r="B89" s="101"/>
      <c r="C89" s="8"/>
      <c r="D89" s="174" t="s">
        <v>105</v>
      </c>
      <c r="E89" s="9"/>
      <c r="F89" s="16">
        <f t="shared" ref="F89" si="232">SUM(G89:I89)</f>
        <v>22</v>
      </c>
      <c r="G89" s="16">
        <v>2</v>
      </c>
      <c r="H89" s="16">
        <v>17</v>
      </c>
      <c r="I89" s="16">
        <v>3</v>
      </c>
      <c r="J89" s="16">
        <f t="shared" ref="J89" si="233">SUM(K89:M89)</f>
        <v>24</v>
      </c>
      <c r="K89" s="16">
        <v>2</v>
      </c>
      <c r="L89" s="16">
        <v>19</v>
      </c>
      <c r="M89" s="16">
        <v>3</v>
      </c>
      <c r="N89" s="16">
        <f t="shared" ref="N89" si="234">SUM(O89:Q89)</f>
        <v>2</v>
      </c>
      <c r="O89" s="16">
        <v>0</v>
      </c>
      <c r="P89" s="16">
        <v>2</v>
      </c>
      <c r="Q89" s="16">
        <v>0</v>
      </c>
    </row>
    <row r="90" spans="1:17" ht="12" customHeight="1">
      <c r="A90" s="101"/>
      <c r="B90" s="101"/>
      <c r="C90" s="6"/>
      <c r="D90" s="175"/>
      <c r="E90" s="7"/>
      <c r="F90" s="37">
        <f t="shared" ref="F90" si="235">IF(F89=0,0,F89/$F89)</f>
        <v>1</v>
      </c>
      <c r="G90" s="37">
        <f>IF(G89=0,0,G89/$F89)</f>
        <v>9.0909090909090912E-2</v>
      </c>
      <c r="H90" s="37">
        <f>IF(H89=0,0,H89/$F89)</f>
        <v>0.77272727272727271</v>
      </c>
      <c r="I90" s="37">
        <f>IF(I89=0,0,I89/$F89)</f>
        <v>0.13636363636363635</v>
      </c>
      <c r="J90" s="37">
        <f t="shared" ref="J90" si="236">IF(J89=0,0,J89/J89)</f>
        <v>1</v>
      </c>
      <c r="K90" s="37">
        <f>IF(K89=0,0,K89/$J89)</f>
        <v>8.3333333333333329E-2</v>
      </c>
      <c r="L90" s="37">
        <f>IF(L89=0,0,L89/$J89)</f>
        <v>0.79166666666666663</v>
      </c>
      <c r="M90" s="37">
        <f>IF(M89=0,0,M89/$J89)</f>
        <v>0.125</v>
      </c>
      <c r="N90" s="37">
        <f t="shared" ref="N90" si="237">IF(N89=0,0,N89/N89)</f>
        <v>1</v>
      </c>
      <c r="O90" s="37">
        <f>IF(O89=0,0,O89/$N89)</f>
        <v>0</v>
      </c>
      <c r="P90" s="37">
        <f>IF(P89=0,0,P89/$N89)</f>
        <v>1</v>
      </c>
      <c r="Q90" s="37">
        <f>IF(Q89=0,0,Q89/$N89)</f>
        <v>0</v>
      </c>
    </row>
    <row r="91" spans="1:17" ht="12" customHeight="1">
      <c r="A91" s="101"/>
      <c r="B91" s="101"/>
      <c r="C91" s="8"/>
      <c r="D91" s="174" t="s">
        <v>106</v>
      </c>
      <c r="E91" s="9"/>
      <c r="F91" s="16">
        <f t="shared" ref="F91" si="238">SUM(G91:I91)</f>
        <v>7</v>
      </c>
      <c r="G91" s="16">
        <v>0</v>
      </c>
      <c r="H91" s="16">
        <v>5</v>
      </c>
      <c r="I91" s="16">
        <v>2</v>
      </c>
      <c r="J91" s="16">
        <f t="shared" ref="J91" si="239">SUM(K91:M91)</f>
        <v>8</v>
      </c>
      <c r="K91" s="16">
        <v>3</v>
      </c>
      <c r="L91" s="16">
        <v>5</v>
      </c>
      <c r="M91" s="16">
        <v>0</v>
      </c>
      <c r="N91" s="16">
        <f t="shared" ref="N91" si="240">SUM(O91:Q91)</f>
        <v>1</v>
      </c>
      <c r="O91" s="16">
        <v>0</v>
      </c>
      <c r="P91" s="16">
        <v>1</v>
      </c>
      <c r="Q91" s="16">
        <v>0</v>
      </c>
    </row>
    <row r="92" spans="1:17" ht="12" customHeight="1">
      <c r="A92" s="101"/>
      <c r="B92" s="101"/>
      <c r="C92" s="6"/>
      <c r="D92" s="175"/>
      <c r="E92" s="7"/>
      <c r="F92" s="37">
        <f t="shared" ref="F92" si="241">IF(F91=0,0,F91/$F91)</f>
        <v>1</v>
      </c>
      <c r="G92" s="37">
        <f>IF(G91=0,0,G91/$F91)</f>
        <v>0</v>
      </c>
      <c r="H92" s="37">
        <f>IF(H91=0,0,H91/$F91)</f>
        <v>0.7142857142857143</v>
      </c>
      <c r="I92" s="37">
        <f>IF(I91=0,0,I91/$F91)</f>
        <v>0.2857142857142857</v>
      </c>
      <c r="J92" s="37">
        <f t="shared" ref="J92" si="242">IF(J91=0,0,J91/J91)</f>
        <v>1</v>
      </c>
      <c r="K92" s="37">
        <f>IF(K91=0,0,K91/$J91)</f>
        <v>0.375</v>
      </c>
      <c r="L92" s="37">
        <f>IF(L91=0,0,L91/$J91)</f>
        <v>0.625</v>
      </c>
      <c r="M92" s="37">
        <f>IF(M91=0,0,M91/$J91)</f>
        <v>0</v>
      </c>
      <c r="N92" s="37">
        <f t="shared" ref="N92" si="243">IF(N91=0,0,N91/N91)</f>
        <v>1</v>
      </c>
      <c r="O92" s="37">
        <f>IF(O91=0,0,O91/$N91)</f>
        <v>0</v>
      </c>
      <c r="P92" s="37">
        <f>IF(P91=0,0,P91/$N91)</f>
        <v>1</v>
      </c>
      <c r="Q92" s="37">
        <f>IF(Q91=0,0,Q91/$N91)</f>
        <v>0</v>
      </c>
    </row>
    <row r="93" spans="1:17" ht="12" customHeight="1">
      <c r="A93" s="101"/>
      <c r="B93" s="101"/>
      <c r="C93" s="8"/>
      <c r="D93" s="174" t="s">
        <v>107</v>
      </c>
      <c r="E93" s="9"/>
      <c r="F93" s="16">
        <f t="shared" ref="F93" si="244">SUM(G93:I93)</f>
        <v>27</v>
      </c>
      <c r="G93" s="16">
        <v>4</v>
      </c>
      <c r="H93" s="16">
        <v>22</v>
      </c>
      <c r="I93" s="16">
        <v>1</v>
      </c>
      <c r="J93" s="16">
        <f t="shared" ref="J93" si="245">SUM(K93:M93)</f>
        <v>28</v>
      </c>
      <c r="K93" s="16">
        <v>9</v>
      </c>
      <c r="L93" s="16">
        <v>19</v>
      </c>
      <c r="M93" s="16">
        <v>0</v>
      </c>
      <c r="N93" s="16">
        <f t="shared" ref="N93" si="246">SUM(O93:Q93)</f>
        <v>3</v>
      </c>
      <c r="O93" s="16">
        <v>1</v>
      </c>
      <c r="P93" s="16">
        <v>2</v>
      </c>
      <c r="Q93" s="16">
        <v>0</v>
      </c>
    </row>
    <row r="94" spans="1:17" ht="12" customHeight="1">
      <c r="A94" s="101"/>
      <c r="B94" s="101"/>
      <c r="C94" s="6"/>
      <c r="D94" s="175"/>
      <c r="E94" s="7"/>
      <c r="F94" s="37">
        <f t="shared" ref="F94" si="247">IF(F93=0,0,F93/$F93)</f>
        <v>1</v>
      </c>
      <c r="G94" s="37">
        <f>IF(G93=0,0,G93/$F93)</f>
        <v>0.14814814814814814</v>
      </c>
      <c r="H94" s="37">
        <f>IF(H93=0,0,H93/$F93)</f>
        <v>0.81481481481481477</v>
      </c>
      <c r="I94" s="37">
        <f>IF(I93=0,0,I93/$F93)</f>
        <v>3.7037037037037035E-2</v>
      </c>
      <c r="J94" s="37">
        <f t="shared" ref="J94" si="248">IF(J93=0,0,J93/J93)</f>
        <v>1</v>
      </c>
      <c r="K94" s="37">
        <f>IF(K93=0,0,K93/$J93)</f>
        <v>0.32142857142857145</v>
      </c>
      <c r="L94" s="37">
        <f>IF(L93=0,0,L93/$J93)</f>
        <v>0.6785714285714286</v>
      </c>
      <c r="M94" s="37">
        <f>IF(M93=0,0,M93/$J93)</f>
        <v>0</v>
      </c>
      <c r="N94" s="37">
        <f t="shared" ref="N94" si="249">IF(N93=0,0,N93/N93)</f>
        <v>1</v>
      </c>
      <c r="O94" s="37">
        <f>IF(O93=0,0,O93/$N93)</f>
        <v>0.33333333333333331</v>
      </c>
      <c r="P94" s="37">
        <f>IF(P93=0,0,P93/$N93)</f>
        <v>0.66666666666666663</v>
      </c>
      <c r="Q94" s="37">
        <f>IF(Q93=0,0,Q93/$N93)</f>
        <v>0</v>
      </c>
    </row>
    <row r="95" spans="1:17" ht="12" customHeight="1">
      <c r="A95" s="101"/>
      <c r="B95" s="101"/>
      <c r="C95" s="8"/>
      <c r="D95" s="174" t="s">
        <v>108</v>
      </c>
      <c r="E95" s="9"/>
      <c r="F95" s="16">
        <f t="shared" ref="F95" si="250">SUM(G95:I95)</f>
        <v>88</v>
      </c>
      <c r="G95" s="16">
        <v>18</v>
      </c>
      <c r="H95" s="16">
        <v>67</v>
      </c>
      <c r="I95" s="16">
        <v>3</v>
      </c>
      <c r="J95" s="16">
        <f t="shared" ref="J95" si="251">SUM(K95:M95)</f>
        <v>96</v>
      </c>
      <c r="K95" s="16">
        <v>31</v>
      </c>
      <c r="L95" s="16">
        <v>61</v>
      </c>
      <c r="M95" s="16">
        <v>4</v>
      </c>
      <c r="N95" s="16">
        <f t="shared" ref="N95" si="252">SUM(O95:Q95)</f>
        <v>6</v>
      </c>
      <c r="O95" s="16">
        <v>4</v>
      </c>
      <c r="P95" s="16">
        <v>1</v>
      </c>
      <c r="Q95" s="16">
        <v>1</v>
      </c>
    </row>
    <row r="96" spans="1:17" ht="12" customHeight="1">
      <c r="A96" s="101"/>
      <c r="B96" s="101"/>
      <c r="C96" s="6"/>
      <c r="D96" s="175"/>
      <c r="E96" s="7"/>
      <c r="F96" s="37">
        <f t="shared" ref="F96" si="253">IF(F95=0,0,F95/$F95)</f>
        <v>1</v>
      </c>
      <c r="G96" s="37">
        <f>IF(G95=0,0,G95/$F95)</f>
        <v>0.20454545454545456</v>
      </c>
      <c r="H96" s="37">
        <f>IF(H95=0,0,H95/$F95)</f>
        <v>0.76136363636363635</v>
      </c>
      <c r="I96" s="37">
        <f>IF(I95=0,0,I95/$F95)</f>
        <v>3.4090909090909088E-2</v>
      </c>
      <c r="J96" s="37">
        <f t="shared" ref="J96" si="254">IF(J95=0,0,J95/J95)</f>
        <v>1</v>
      </c>
      <c r="K96" s="37">
        <f>IF(K95=0,0,K95/$J95)</f>
        <v>0.32291666666666669</v>
      </c>
      <c r="L96" s="37">
        <f>IF(L95=0,0,L95/$J95)</f>
        <v>0.63541666666666663</v>
      </c>
      <c r="M96" s="37">
        <f>IF(M95=0,0,M95/$J95)</f>
        <v>4.1666666666666664E-2</v>
      </c>
      <c r="N96" s="37">
        <f t="shared" ref="N96" si="255">IF(N95=0,0,N95/N95)</f>
        <v>1</v>
      </c>
      <c r="O96" s="37">
        <f>IF(O95=0,0,O95/$N95)</f>
        <v>0.66666666666666663</v>
      </c>
      <c r="P96" s="37">
        <f>IF(P95=0,0,P95/$N95)</f>
        <v>0.16666666666666666</v>
      </c>
      <c r="Q96" s="37">
        <f>IF(Q95=0,0,Q95/$N95)</f>
        <v>0.16666666666666666</v>
      </c>
    </row>
    <row r="97" spans="1:17" ht="12" customHeight="1">
      <c r="A97" s="101"/>
      <c r="B97" s="101"/>
      <c r="C97" s="8"/>
      <c r="D97" s="174" t="s">
        <v>60</v>
      </c>
      <c r="E97" s="9"/>
      <c r="F97" s="16">
        <f t="shared" ref="F97" si="256">SUM(G97:I97)</f>
        <v>17</v>
      </c>
      <c r="G97" s="16">
        <v>2</v>
      </c>
      <c r="H97" s="16">
        <v>13</v>
      </c>
      <c r="I97" s="16">
        <v>2</v>
      </c>
      <c r="J97" s="16">
        <f t="shared" ref="J97" si="257">SUM(K97:M97)</f>
        <v>17</v>
      </c>
      <c r="K97" s="16">
        <v>6</v>
      </c>
      <c r="L97" s="16">
        <v>9</v>
      </c>
      <c r="M97" s="16">
        <v>2</v>
      </c>
      <c r="N97" s="16">
        <f t="shared" ref="N97" si="258">SUM(O97:Q97)</f>
        <v>4</v>
      </c>
      <c r="O97" s="16">
        <v>0</v>
      </c>
      <c r="P97" s="16">
        <v>4</v>
      </c>
      <c r="Q97" s="16">
        <v>0</v>
      </c>
    </row>
    <row r="98" spans="1:17" ht="12" customHeight="1">
      <c r="A98" s="101"/>
      <c r="B98" s="101"/>
      <c r="C98" s="6"/>
      <c r="D98" s="175"/>
      <c r="E98" s="7"/>
      <c r="F98" s="37">
        <f t="shared" ref="F98" si="259">IF(F97=0,0,F97/$F97)</f>
        <v>1</v>
      </c>
      <c r="G98" s="37">
        <f>IF(G97=0,0,G97/$F97)</f>
        <v>0.11764705882352941</v>
      </c>
      <c r="H98" s="37">
        <f>IF(H97=0,0,H97/$F97)</f>
        <v>0.76470588235294112</v>
      </c>
      <c r="I98" s="37">
        <f>IF(I97=0,0,I97/$F97)</f>
        <v>0.11764705882352941</v>
      </c>
      <c r="J98" s="37">
        <f t="shared" ref="J98" si="260">IF(J97=0,0,J97/J97)</f>
        <v>1</v>
      </c>
      <c r="K98" s="37">
        <f>IF(K97=0,0,K97/$J97)</f>
        <v>0.35294117647058826</v>
      </c>
      <c r="L98" s="37">
        <f>IF(L97=0,0,L97/$J97)</f>
        <v>0.52941176470588236</v>
      </c>
      <c r="M98" s="37">
        <f>IF(M97=0,0,M97/$J97)</f>
        <v>0.11764705882352941</v>
      </c>
      <c r="N98" s="37">
        <f t="shared" ref="N98" si="261">IF(N97=0,0,N97/N97)</f>
        <v>1</v>
      </c>
      <c r="O98" s="37">
        <f>IF(O97=0,0,O97/$N97)</f>
        <v>0</v>
      </c>
      <c r="P98" s="37">
        <f>IF(P97=0,0,P97/$N97)</f>
        <v>1</v>
      </c>
      <c r="Q98" s="37">
        <f>IF(Q97=0,0,Q97/$N97)</f>
        <v>0</v>
      </c>
    </row>
    <row r="99" spans="1:17" ht="12.75" customHeight="1">
      <c r="A99" s="101"/>
      <c r="B99" s="101"/>
      <c r="C99" s="8"/>
      <c r="D99" s="174" t="s">
        <v>91</v>
      </c>
      <c r="E99" s="9"/>
      <c r="F99" s="16">
        <f t="shared" ref="F99" si="262">SUM(G99:I99)</f>
        <v>44</v>
      </c>
      <c r="G99" s="16">
        <v>5</v>
      </c>
      <c r="H99" s="16">
        <v>35</v>
      </c>
      <c r="I99" s="16">
        <v>4</v>
      </c>
      <c r="J99" s="16">
        <f t="shared" ref="J99" si="263">SUM(K99:M99)</f>
        <v>43</v>
      </c>
      <c r="K99" s="16">
        <v>4</v>
      </c>
      <c r="L99" s="16">
        <v>37</v>
      </c>
      <c r="M99" s="16">
        <v>2</v>
      </c>
      <c r="N99" s="16">
        <f t="shared" ref="N99" si="264">SUM(O99:Q99)</f>
        <v>8</v>
      </c>
      <c r="O99" s="16">
        <v>0</v>
      </c>
      <c r="P99" s="16">
        <v>6</v>
      </c>
      <c r="Q99" s="16">
        <v>2</v>
      </c>
    </row>
    <row r="100" spans="1:17" ht="12.75" customHeight="1">
      <c r="A100" s="102"/>
      <c r="B100" s="102"/>
      <c r="C100" s="6"/>
      <c r="D100" s="175"/>
      <c r="E100" s="7"/>
      <c r="F100" s="37">
        <f t="shared" ref="F100" si="265">IF(F99=0,0,F99/$F99)</f>
        <v>1</v>
      </c>
      <c r="G100" s="37">
        <f>IF(G99=0,0,G99/$F99)</f>
        <v>0.11363636363636363</v>
      </c>
      <c r="H100" s="37">
        <f>IF(H99=0,0,H99/$F99)</f>
        <v>0.79545454545454541</v>
      </c>
      <c r="I100" s="37">
        <f>IF(I99=0,0,I99/$F99)</f>
        <v>9.0909090909090912E-2</v>
      </c>
      <c r="J100" s="37">
        <f t="shared" ref="J100" si="266">IF(J99=0,0,J99/J99)</f>
        <v>1</v>
      </c>
      <c r="K100" s="37">
        <f>IF(K99=0,0,K99/$J99)</f>
        <v>9.3023255813953487E-2</v>
      </c>
      <c r="L100" s="37">
        <f>IF(L99=0,0,L99/$J99)</f>
        <v>0.86046511627906974</v>
      </c>
      <c r="M100" s="37">
        <f>IF(M99=0,0,M99/$J99)</f>
        <v>4.6511627906976744E-2</v>
      </c>
      <c r="N100" s="37">
        <f t="shared" ref="N100" si="267">IF(N99=0,0,N99/N99)</f>
        <v>1</v>
      </c>
      <c r="O100" s="37">
        <f>IF(O99=0,0,O99/$N99)</f>
        <v>0</v>
      </c>
      <c r="P100" s="37">
        <f>IF(P99=0,0,P99/$N99)</f>
        <v>0.75</v>
      </c>
      <c r="Q100" s="37">
        <f>IF(Q99=0,0,Q99/$N99)</f>
        <v>0.25</v>
      </c>
    </row>
  </sheetData>
  <mergeCells count="67">
    <mergeCell ref="N3:Q4"/>
    <mergeCell ref="N5:N6"/>
    <mergeCell ref="O5:O6"/>
    <mergeCell ref="P5:P6"/>
    <mergeCell ref="Q5:Q6"/>
    <mergeCell ref="F3:I4"/>
    <mergeCell ref="F5:F6"/>
    <mergeCell ref="G5:G6"/>
    <mergeCell ref="H5:H6"/>
    <mergeCell ref="I5:I6"/>
    <mergeCell ref="J3:M4"/>
    <mergeCell ref="J5:J6"/>
    <mergeCell ref="K5:K6"/>
    <mergeCell ref="L5:L6"/>
    <mergeCell ref="M5:M6"/>
    <mergeCell ref="D89:D90"/>
    <mergeCell ref="D87:D88"/>
    <mergeCell ref="D59:D60"/>
    <mergeCell ref="D61:D62"/>
    <mergeCell ref="D63:D64"/>
    <mergeCell ref="D65:D66"/>
    <mergeCell ref="D67:D68"/>
    <mergeCell ref="D53:D54"/>
    <mergeCell ref="B69:B100"/>
    <mergeCell ref="D69:D70"/>
    <mergeCell ref="D71:D72"/>
    <mergeCell ref="D73:D74"/>
    <mergeCell ref="D75:D76"/>
    <mergeCell ref="D91:D92"/>
    <mergeCell ref="D93:D94"/>
    <mergeCell ref="D95:D96"/>
    <mergeCell ref="D97:D98"/>
    <mergeCell ref="D99:D100"/>
    <mergeCell ref="D77:D78"/>
    <mergeCell ref="D79:D80"/>
    <mergeCell ref="D81:D82"/>
    <mergeCell ref="D83:D84"/>
    <mergeCell ref="D85:D86"/>
    <mergeCell ref="D43:D44"/>
    <mergeCell ref="D45:D46"/>
    <mergeCell ref="D47:D48"/>
    <mergeCell ref="D49:D50"/>
    <mergeCell ref="D51:D52"/>
    <mergeCell ref="A19:A100"/>
    <mergeCell ref="B19:B68"/>
    <mergeCell ref="D19:D20"/>
    <mergeCell ref="D21:D22"/>
    <mergeCell ref="D23:D24"/>
    <mergeCell ref="D25:D26"/>
    <mergeCell ref="D27:D28"/>
    <mergeCell ref="D29:D30"/>
    <mergeCell ref="D31:D32"/>
    <mergeCell ref="D33:D34"/>
    <mergeCell ref="D55:D56"/>
    <mergeCell ref="D57:D58"/>
    <mergeCell ref="D35:D36"/>
    <mergeCell ref="D37:D38"/>
    <mergeCell ref="D39:D40"/>
    <mergeCell ref="D41:D42"/>
    <mergeCell ref="A3:E6"/>
    <mergeCell ref="A7:E8"/>
    <mergeCell ref="A9:A18"/>
    <mergeCell ref="B9:E10"/>
    <mergeCell ref="B11:E12"/>
    <mergeCell ref="B13:E14"/>
    <mergeCell ref="B15:E16"/>
    <mergeCell ref="B17:E18"/>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F9:Q100"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Q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7" width="7.625" style="2" customWidth="1"/>
    <col min="18" max="16384" width="9" style="2"/>
  </cols>
  <sheetData>
    <row r="1" spans="1:17" ht="14.25">
      <c r="A1" s="17" t="s">
        <v>422</v>
      </c>
    </row>
    <row r="2" spans="1:17">
      <c r="Q2" s="1" t="s">
        <v>253</v>
      </c>
    </row>
    <row r="3" spans="1:17" ht="18.75" customHeight="1">
      <c r="A3" s="159" t="s">
        <v>67</v>
      </c>
      <c r="B3" s="160"/>
      <c r="C3" s="160"/>
      <c r="D3" s="160"/>
      <c r="E3" s="161"/>
      <c r="F3" s="126" t="s">
        <v>299</v>
      </c>
      <c r="G3" s="137"/>
      <c r="H3" s="137"/>
      <c r="I3" s="127"/>
      <c r="J3" s="126" t="s">
        <v>298</v>
      </c>
      <c r="K3" s="137"/>
      <c r="L3" s="137"/>
      <c r="M3" s="127"/>
      <c r="N3" s="126" t="s">
        <v>300</v>
      </c>
      <c r="O3" s="137"/>
      <c r="P3" s="137"/>
      <c r="Q3" s="127"/>
    </row>
    <row r="4" spans="1:17" ht="18.75" customHeight="1">
      <c r="A4" s="162"/>
      <c r="B4" s="163"/>
      <c r="C4" s="163"/>
      <c r="D4" s="163"/>
      <c r="E4" s="164"/>
      <c r="F4" s="200"/>
      <c r="G4" s="221"/>
      <c r="H4" s="221"/>
      <c r="I4" s="202"/>
      <c r="J4" s="200"/>
      <c r="K4" s="221"/>
      <c r="L4" s="221"/>
      <c r="M4" s="202"/>
      <c r="N4" s="200"/>
      <c r="O4" s="221"/>
      <c r="P4" s="221"/>
      <c r="Q4" s="202"/>
    </row>
    <row r="5" spans="1:17" ht="44.25" customHeight="1">
      <c r="A5" s="162"/>
      <c r="B5" s="163"/>
      <c r="C5" s="163"/>
      <c r="D5" s="163"/>
      <c r="E5" s="164"/>
      <c r="F5" s="193" t="s">
        <v>171</v>
      </c>
      <c r="G5" s="179" t="s">
        <v>41</v>
      </c>
      <c r="H5" s="179" t="s">
        <v>40</v>
      </c>
      <c r="I5" s="179" t="s">
        <v>6</v>
      </c>
      <c r="J5" s="193" t="s">
        <v>171</v>
      </c>
      <c r="K5" s="179" t="s">
        <v>41</v>
      </c>
      <c r="L5" s="179" t="s">
        <v>40</v>
      </c>
      <c r="M5" s="179" t="s">
        <v>6</v>
      </c>
      <c r="N5" s="193" t="s">
        <v>171</v>
      </c>
      <c r="O5" s="179" t="s">
        <v>41</v>
      </c>
      <c r="P5" s="179" t="s">
        <v>40</v>
      </c>
      <c r="Q5" s="179" t="s">
        <v>6</v>
      </c>
    </row>
    <row r="6" spans="1:17" ht="24.75" customHeight="1">
      <c r="A6" s="165"/>
      <c r="B6" s="166"/>
      <c r="C6" s="166"/>
      <c r="D6" s="166"/>
      <c r="E6" s="167"/>
      <c r="F6" s="96"/>
      <c r="G6" s="181"/>
      <c r="H6" s="181"/>
      <c r="I6" s="181"/>
      <c r="J6" s="96"/>
      <c r="K6" s="181"/>
      <c r="L6" s="181"/>
      <c r="M6" s="181"/>
      <c r="N6" s="96"/>
      <c r="O6" s="181"/>
      <c r="P6" s="181"/>
      <c r="Q6" s="181"/>
    </row>
    <row r="7" spans="1:17" ht="12" customHeight="1">
      <c r="A7" s="112" t="s">
        <v>68</v>
      </c>
      <c r="B7" s="113"/>
      <c r="C7" s="113"/>
      <c r="D7" s="113"/>
      <c r="E7" s="114"/>
      <c r="F7" s="16">
        <f>SUM(F9,F11,F13,F15,F17)</f>
        <v>275</v>
      </c>
      <c r="G7" s="16">
        <f t="shared" ref="G7:Q7" si="0">SUM(G9,G11,G13,G15,G17)</f>
        <v>61</v>
      </c>
      <c r="H7" s="16">
        <f t="shared" si="0"/>
        <v>187</v>
      </c>
      <c r="I7" s="16">
        <f t="shared" si="0"/>
        <v>27</v>
      </c>
      <c r="J7" s="16">
        <f>SUM(J9,J11,J13,J15,J17)</f>
        <v>64</v>
      </c>
      <c r="K7" s="16">
        <f t="shared" si="0"/>
        <v>41</v>
      </c>
      <c r="L7" s="16">
        <f t="shared" si="0"/>
        <v>17</v>
      </c>
      <c r="M7" s="16">
        <f t="shared" si="0"/>
        <v>6</v>
      </c>
      <c r="N7" s="16">
        <f>SUM(N9,N11,N13,N15,N17)</f>
        <v>129</v>
      </c>
      <c r="O7" s="16">
        <f t="shared" si="0"/>
        <v>18</v>
      </c>
      <c r="P7" s="16">
        <f t="shared" si="0"/>
        <v>88</v>
      </c>
      <c r="Q7" s="16">
        <f t="shared" si="0"/>
        <v>23</v>
      </c>
    </row>
    <row r="8" spans="1:17" ht="12" customHeight="1">
      <c r="A8" s="115"/>
      <c r="B8" s="116"/>
      <c r="C8" s="116"/>
      <c r="D8" s="116"/>
      <c r="E8" s="117"/>
      <c r="F8" s="37">
        <f>IF(F7=0,0,F7/$F7)</f>
        <v>1</v>
      </c>
      <c r="G8" s="37">
        <f>IF(G7=0,0,G7/$F7)</f>
        <v>0.22181818181818183</v>
      </c>
      <c r="H8" s="37">
        <f>IF(H7=0,0,H7/$F7)</f>
        <v>0.68</v>
      </c>
      <c r="I8" s="37">
        <f>IF(I7=0,0,I7/$F7)</f>
        <v>9.8181818181818176E-2</v>
      </c>
      <c r="J8" s="37">
        <f>IF(J7=0,0,J7/J7)</f>
        <v>1</v>
      </c>
      <c r="K8" s="37">
        <f>IF(K7=0,0,K7/$J7)</f>
        <v>0.640625</v>
      </c>
      <c r="L8" s="37">
        <f>IF(L7=0,0,L7/$J7)</f>
        <v>0.265625</v>
      </c>
      <c r="M8" s="37">
        <f>IF(M7=0,0,M7/$J7)</f>
        <v>9.375E-2</v>
      </c>
      <c r="N8" s="37">
        <f>IF(N7=0,0,N7/N7)</f>
        <v>1</v>
      </c>
      <c r="O8" s="37">
        <f>IF(O7=0,0,O7/$N7)</f>
        <v>0.13953488372093023</v>
      </c>
      <c r="P8" s="37">
        <f>IF(P7=0,0,P7/$N7)</f>
        <v>0.68217054263565891</v>
      </c>
      <c r="Q8" s="37">
        <f>IF(Q7=0,0,Q7/$N7)</f>
        <v>0.17829457364341086</v>
      </c>
    </row>
    <row r="9" spans="1:17" ht="12" customHeight="1">
      <c r="A9" s="103" t="s">
        <v>55</v>
      </c>
      <c r="B9" s="168" t="s">
        <v>92</v>
      </c>
      <c r="C9" s="169"/>
      <c r="D9" s="169"/>
      <c r="E9" s="170"/>
      <c r="F9" s="16">
        <f>SUM(G9:I9)</f>
        <v>55</v>
      </c>
      <c r="G9" s="16">
        <v>16</v>
      </c>
      <c r="H9" s="16">
        <v>36</v>
      </c>
      <c r="I9" s="16">
        <v>3</v>
      </c>
      <c r="J9" s="16">
        <f>SUM(K9:M9)</f>
        <v>5</v>
      </c>
      <c r="K9" s="16">
        <v>2</v>
      </c>
      <c r="L9" s="16">
        <v>3</v>
      </c>
      <c r="M9" s="16">
        <v>0</v>
      </c>
      <c r="N9" s="16">
        <f>SUM(O9:Q9)</f>
        <v>14</v>
      </c>
      <c r="O9" s="16">
        <v>0</v>
      </c>
      <c r="P9" s="16">
        <v>11</v>
      </c>
      <c r="Q9" s="16">
        <v>3</v>
      </c>
    </row>
    <row r="10" spans="1:17" ht="12" customHeight="1">
      <c r="A10" s="104"/>
      <c r="B10" s="171"/>
      <c r="C10" s="172"/>
      <c r="D10" s="172"/>
      <c r="E10" s="173"/>
      <c r="F10" s="37">
        <f>IF(F9=0,0,F9/$F9)</f>
        <v>1</v>
      </c>
      <c r="G10" s="37">
        <f>IF(G9=0,0,G9/$F9)</f>
        <v>0.29090909090909089</v>
      </c>
      <c r="H10" s="37">
        <f>IF(H9=0,0,H9/$F9)</f>
        <v>0.65454545454545454</v>
      </c>
      <c r="I10" s="37">
        <f>IF(I9=0,0,I9/$F9)</f>
        <v>5.4545454545454543E-2</v>
      </c>
      <c r="J10" s="37">
        <f>IF(J9=0,0,J9/J9)</f>
        <v>1</v>
      </c>
      <c r="K10" s="37">
        <f>IF(K9=0,0,K9/$J9)</f>
        <v>0.4</v>
      </c>
      <c r="L10" s="37">
        <f>IF(L9=0,0,L9/$J9)</f>
        <v>0.6</v>
      </c>
      <c r="M10" s="37">
        <f>IF(M9=0,0,M9/$J9)</f>
        <v>0</v>
      </c>
      <c r="N10" s="37">
        <f>IF(N9=0,0,N9/N9)</f>
        <v>1</v>
      </c>
      <c r="O10" s="37">
        <f>IF(O9=0,0,O9/$N9)</f>
        <v>0</v>
      </c>
      <c r="P10" s="37">
        <f>IF(P9=0,0,P9/$N9)</f>
        <v>0.7857142857142857</v>
      </c>
      <c r="Q10" s="37">
        <f>IF(Q9=0,0,Q9/$N9)</f>
        <v>0.21428571428571427</v>
      </c>
    </row>
    <row r="11" spans="1:17" ht="12" customHeight="1">
      <c r="A11" s="104"/>
      <c r="B11" s="168" t="s">
        <v>93</v>
      </c>
      <c r="C11" s="169"/>
      <c r="D11" s="169"/>
      <c r="E11" s="170"/>
      <c r="F11" s="16">
        <f t="shared" ref="F11" si="1">SUM(G11:I11)</f>
        <v>34</v>
      </c>
      <c r="G11" s="16">
        <v>6</v>
      </c>
      <c r="H11" s="16">
        <v>24</v>
      </c>
      <c r="I11" s="16">
        <v>4</v>
      </c>
      <c r="J11" s="16">
        <f t="shared" ref="J11" si="2">SUM(K11:M11)</f>
        <v>2</v>
      </c>
      <c r="K11" s="16">
        <v>1</v>
      </c>
      <c r="L11" s="16">
        <v>0</v>
      </c>
      <c r="M11" s="16">
        <v>1</v>
      </c>
      <c r="N11" s="16">
        <f t="shared" ref="N11" si="3">SUM(O11:Q11)</f>
        <v>7</v>
      </c>
      <c r="O11" s="16">
        <v>2</v>
      </c>
      <c r="P11" s="16">
        <v>5</v>
      </c>
      <c r="Q11" s="16">
        <v>0</v>
      </c>
    </row>
    <row r="12" spans="1:17" ht="12" customHeight="1">
      <c r="A12" s="104"/>
      <c r="B12" s="171"/>
      <c r="C12" s="172"/>
      <c r="D12" s="172"/>
      <c r="E12" s="173"/>
      <c r="F12" s="37">
        <f t="shared" ref="F12" si="4">IF(F11=0,0,F11/$F11)</f>
        <v>1</v>
      </c>
      <c r="G12" s="37">
        <f>IF(G11=0,0,G11/$F11)</f>
        <v>0.17647058823529413</v>
      </c>
      <c r="H12" s="37">
        <f>IF(H11=0,0,H11/$F11)</f>
        <v>0.70588235294117652</v>
      </c>
      <c r="I12" s="37">
        <f>IF(I11=0,0,I11/$F11)</f>
        <v>0.11764705882352941</v>
      </c>
      <c r="J12" s="37">
        <f t="shared" ref="J12" si="5">IF(J11=0,0,J11/J11)</f>
        <v>1</v>
      </c>
      <c r="K12" s="37">
        <f>IF(K11=0,0,K11/$J11)</f>
        <v>0.5</v>
      </c>
      <c r="L12" s="37">
        <f>IF(L11=0,0,L11/$J11)</f>
        <v>0</v>
      </c>
      <c r="M12" s="37">
        <f>IF(M11=0,0,M11/$J11)</f>
        <v>0.5</v>
      </c>
      <c r="N12" s="37">
        <f t="shared" ref="N12" si="6">IF(N11=0,0,N11/N11)</f>
        <v>1</v>
      </c>
      <c r="O12" s="37">
        <f>IF(O11=0,0,O11/$N11)</f>
        <v>0.2857142857142857</v>
      </c>
      <c r="P12" s="37">
        <f>IF(P11=0,0,P11/$N11)</f>
        <v>0.7142857142857143</v>
      </c>
      <c r="Q12" s="37">
        <f>IF(Q11=0,0,Q11/$N11)</f>
        <v>0</v>
      </c>
    </row>
    <row r="13" spans="1:17" ht="12" customHeight="1">
      <c r="A13" s="104"/>
      <c r="B13" s="168" t="s">
        <v>94</v>
      </c>
      <c r="C13" s="169"/>
      <c r="D13" s="169"/>
      <c r="E13" s="170"/>
      <c r="F13" s="16">
        <f t="shared" ref="F13" si="7">SUM(G13:I13)</f>
        <v>63</v>
      </c>
      <c r="G13" s="16">
        <v>16</v>
      </c>
      <c r="H13" s="16">
        <v>41</v>
      </c>
      <c r="I13" s="16">
        <v>6</v>
      </c>
      <c r="J13" s="16">
        <f t="shared" ref="J13" si="8">SUM(K13:M13)</f>
        <v>14</v>
      </c>
      <c r="K13" s="16">
        <v>8</v>
      </c>
      <c r="L13" s="16">
        <v>3</v>
      </c>
      <c r="M13" s="16">
        <v>3</v>
      </c>
      <c r="N13" s="16">
        <f t="shared" ref="N13" si="9">SUM(O13:Q13)</f>
        <v>26</v>
      </c>
      <c r="O13" s="16">
        <v>3</v>
      </c>
      <c r="P13" s="16">
        <v>19</v>
      </c>
      <c r="Q13" s="16">
        <v>4</v>
      </c>
    </row>
    <row r="14" spans="1:17" ht="12" customHeight="1">
      <c r="A14" s="104"/>
      <c r="B14" s="171"/>
      <c r="C14" s="172"/>
      <c r="D14" s="172"/>
      <c r="E14" s="173"/>
      <c r="F14" s="37">
        <f t="shared" ref="F14" si="10">IF(F13=0,0,F13/$F13)</f>
        <v>1</v>
      </c>
      <c r="G14" s="37">
        <f>IF(G13=0,0,G13/$F13)</f>
        <v>0.25396825396825395</v>
      </c>
      <c r="H14" s="37">
        <f>IF(H13=0,0,H13/$F13)</f>
        <v>0.65079365079365081</v>
      </c>
      <c r="I14" s="37">
        <f>IF(I13=0,0,I13/$F13)</f>
        <v>9.5238095238095233E-2</v>
      </c>
      <c r="J14" s="37">
        <f t="shared" ref="J14" si="11">IF(J13=0,0,J13/J13)</f>
        <v>1</v>
      </c>
      <c r="K14" s="37">
        <f>IF(K13=0,0,K13/$J13)</f>
        <v>0.5714285714285714</v>
      </c>
      <c r="L14" s="37">
        <f>IF(L13=0,0,L13/$J13)</f>
        <v>0.21428571428571427</v>
      </c>
      <c r="M14" s="37">
        <f>IF(M13=0,0,M13/$J13)</f>
        <v>0.21428571428571427</v>
      </c>
      <c r="N14" s="37">
        <f t="shared" ref="N14" si="12">IF(N13=0,0,N13/N13)</f>
        <v>1</v>
      </c>
      <c r="O14" s="37">
        <f>IF(O13=0,0,O13/$N13)</f>
        <v>0.11538461538461539</v>
      </c>
      <c r="P14" s="37">
        <f>IF(P13=0,0,P13/$N13)</f>
        <v>0.73076923076923073</v>
      </c>
      <c r="Q14" s="37">
        <f>IF(Q13=0,0,Q13/$N13)</f>
        <v>0.15384615384615385</v>
      </c>
    </row>
    <row r="15" spans="1:17" ht="12" customHeight="1">
      <c r="A15" s="104"/>
      <c r="B15" s="168" t="s">
        <v>95</v>
      </c>
      <c r="C15" s="169"/>
      <c r="D15" s="169"/>
      <c r="E15" s="170"/>
      <c r="F15" s="16">
        <f t="shared" ref="F15" si="13">SUM(G15:I15)</f>
        <v>35</v>
      </c>
      <c r="G15" s="16">
        <v>6</v>
      </c>
      <c r="H15" s="16">
        <v>25</v>
      </c>
      <c r="I15" s="16">
        <v>4</v>
      </c>
      <c r="J15" s="16">
        <f t="shared" ref="J15" si="14">SUM(K15:M15)</f>
        <v>4</v>
      </c>
      <c r="K15" s="16">
        <v>3</v>
      </c>
      <c r="L15" s="16">
        <v>1</v>
      </c>
      <c r="M15" s="16">
        <v>0</v>
      </c>
      <c r="N15" s="16">
        <f t="shared" ref="N15" si="15">SUM(O15:Q15)</f>
        <v>11</v>
      </c>
      <c r="O15" s="16">
        <v>2</v>
      </c>
      <c r="P15" s="16">
        <v>7</v>
      </c>
      <c r="Q15" s="16">
        <v>2</v>
      </c>
    </row>
    <row r="16" spans="1:17" ht="12" customHeight="1">
      <c r="A16" s="104"/>
      <c r="B16" s="171"/>
      <c r="C16" s="172"/>
      <c r="D16" s="172"/>
      <c r="E16" s="173"/>
      <c r="F16" s="37">
        <f t="shared" ref="F16" si="16">IF(F15=0,0,F15/$F15)</f>
        <v>1</v>
      </c>
      <c r="G16" s="37">
        <f>IF(G15=0,0,G15/$F15)</f>
        <v>0.17142857142857143</v>
      </c>
      <c r="H16" s="37">
        <f>IF(H15=0,0,H15/$F15)</f>
        <v>0.7142857142857143</v>
      </c>
      <c r="I16" s="37">
        <f>IF(I15=0,0,I15/$F15)</f>
        <v>0.11428571428571428</v>
      </c>
      <c r="J16" s="37">
        <f t="shared" ref="J16" si="17">IF(J15=0,0,J15/J15)</f>
        <v>1</v>
      </c>
      <c r="K16" s="37">
        <f>IF(K15=0,0,K15/$J15)</f>
        <v>0.75</v>
      </c>
      <c r="L16" s="37">
        <f>IF(L15=0,0,L15/$J15)</f>
        <v>0.25</v>
      </c>
      <c r="M16" s="37">
        <f>IF(M15=0,0,M15/$J15)</f>
        <v>0</v>
      </c>
      <c r="N16" s="37">
        <f t="shared" ref="N16" si="18">IF(N15=0,0,N15/N15)</f>
        <v>1</v>
      </c>
      <c r="O16" s="37">
        <f>IF(O15=0,0,O15/$N15)</f>
        <v>0.18181818181818182</v>
      </c>
      <c r="P16" s="37">
        <f>IF(P15=0,0,P15/$N15)</f>
        <v>0.63636363636363635</v>
      </c>
      <c r="Q16" s="37">
        <f>IF(Q15=0,0,Q15/$N15)</f>
        <v>0.18181818181818182</v>
      </c>
    </row>
    <row r="17" spans="1:17" ht="12" customHeight="1">
      <c r="A17" s="104"/>
      <c r="B17" s="168" t="s">
        <v>96</v>
      </c>
      <c r="C17" s="169"/>
      <c r="D17" s="169"/>
      <c r="E17" s="170"/>
      <c r="F17" s="16">
        <f t="shared" ref="F17" si="19">SUM(G17:I17)</f>
        <v>88</v>
      </c>
      <c r="G17" s="16">
        <v>17</v>
      </c>
      <c r="H17" s="16">
        <v>61</v>
      </c>
      <c r="I17" s="16">
        <v>10</v>
      </c>
      <c r="J17" s="16">
        <f t="shared" ref="J17" si="20">SUM(K17:M17)</f>
        <v>39</v>
      </c>
      <c r="K17" s="16">
        <v>27</v>
      </c>
      <c r="L17" s="16">
        <v>10</v>
      </c>
      <c r="M17" s="16">
        <v>2</v>
      </c>
      <c r="N17" s="16">
        <f t="shared" ref="N17" si="21">SUM(O17:Q17)</f>
        <v>71</v>
      </c>
      <c r="O17" s="16">
        <v>11</v>
      </c>
      <c r="P17" s="16">
        <v>46</v>
      </c>
      <c r="Q17" s="16">
        <v>14</v>
      </c>
    </row>
    <row r="18" spans="1:17" ht="12" customHeight="1">
      <c r="A18" s="105"/>
      <c r="B18" s="171"/>
      <c r="C18" s="172"/>
      <c r="D18" s="172"/>
      <c r="E18" s="173"/>
      <c r="F18" s="37">
        <f t="shared" ref="F18" si="22">IF(F17=0,0,F17/$F17)</f>
        <v>1</v>
      </c>
      <c r="G18" s="37">
        <f>IF(G17=0,0,G17/$F17)</f>
        <v>0.19318181818181818</v>
      </c>
      <c r="H18" s="37">
        <f>IF(H17=0,0,H17/$F17)</f>
        <v>0.69318181818181823</v>
      </c>
      <c r="I18" s="37">
        <f>IF(I17=0,0,I17/$F17)</f>
        <v>0.11363636363636363</v>
      </c>
      <c r="J18" s="37">
        <f t="shared" ref="J18" si="23">IF(J17=0,0,J17/J17)</f>
        <v>1</v>
      </c>
      <c r="K18" s="37">
        <f>IF(K17=0,0,K17/$J17)</f>
        <v>0.69230769230769229</v>
      </c>
      <c r="L18" s="37">
        <f>IF(L17=0,0,L17/$J17)</f>
        <v>0.25641025641025639</v>
      </c>
      <c r="M18" s="37">
        <f>IF(M17=0,0,M17/$J17)</f>
        <v>5.128205128205128E-2</v>
      </c>
      <c r="N18" s="37">
        <f t="shared" ref="N18" si="24">IF(N17=0,0,N17/N17)</f>
        <v>1</v>
      </c>
      <c r="O18" s="37">
        <f>IF(O17=0,0,O17/$N17)</f>
        <v>0.15492957746478872</v>
      </c>
      <c r="P18" s="37">
        <f>IF(P17=0,0,P17/$N17)</f>
        <v>0.647887323943662</v>
      </c>
      <c r="Q18" s="37">
        <f>IF(Q17=0,0,Q17/$N17)</f>
        <v>0.19718309859154928</v>
      </c>
    </row>
    <row r="19" spans="1:17" ht="12" customHeight="1">
      <c r="A19" s="100" t="s">
        <v>61</v>
      </c>
      <c r="B19" s="100" t="s">
        <v>62</v>
      </c>
      <c r="C19" s="8"/>
      <c r="D19" s="174" t="s">
        <v>56</v>
      </c>
      <c r="E19" s="9"/>
      <c r="F19" s="16">
        <f t="shared" ref="F19" si="25">SUM(G19:I19)</f>
        <v>59</v>
      </c>
      <c r="G19" s="16">
        <f t="shared" ref="G19:Q19" si="26">SUM(G21,G23,G25,G27,G29,G31,G33,G35,G37,G39,G41,G43,G45,G47,G49,G51,G53,G55,G57,G59,G61,G63,G65,G67)</f>
        <v>11</v>
      </c>
      <c r="H19" s="16">
        <f t="shared" si="26"/>
        <v>42</v>
      </c>
      <c r="I19" s="16">
        <f t="shared" si="26"/>
        <v>6</v>
      </c>
      <c r="J19" s="16">
        <f t="shared" ref="J19" si="27">SUM(K19:M19)</f>
        <v>11</v>
      </c>
      <c r="K19" s="16">
        <f t="shared" si="26"/>
        <v>7</v>
      </c>
      <c r="L19" s="16">
        <f t="shared" si="26"/>
        <v>1</v>
      </c>
      <c r="M19" s="16">
        <f t="shared" si="26"/>
        <v>3</v>
      </c>
      <c r="N19" s="16">
        <f t="shared" ref="N19" si="28">SUM(O19:Q19)</f>
        <v>27</v>
      </c>
      <c r="O19" s="16">
        <f t="shared" si="26"/>
        <v>4</v>
      </c>
      <c r="P19" s="16">
        <f t="shared" si="26"/>
        <v>21</v>
      </c>
      <c r="Q19" s="16">
        <f t="shared" si="26"/>
        <v>2</v>
      </c>
    </row>
    <row r="20" spans="1:17" ht="12" customHeight="1">
      <c r="A20" s="101"/>
      <c r="B20" s="101"/>
      <c r="C20" s="6"/>
      <c r="D20" s="175"/>
      <c r="E20" s="7"/>
      <c r="F20" s="37">
        <f t="shared" ref="F20" si="29">IF(F19=0,0,F19/$F19)</f>
        <v>1</v>
      </c>
      <c r="G20" s="37">
        <f>IF(G19=0,0,G19/$F19)</f>
        <v>0.1864406779661017</v>
      </c>
      <c r="H20" s="37">
        <f>IF(H19=0,0,H19/$F19)</f>
        <v>0.71186440677966101</v>
      </c>
      <c r="I20" s="37">
        <f>IF(I19=0,0,I19/$F19)</f>
        <v>0.10169491525423729</v>
      </c>
      <c r="J20" s="37">
        <f t="shared" ref="J20" si="30">IF(J19=0,0,J19/J19)</f>
        <v>1</v>
      </c>
      <c r="K20" s="37">
        <f>IF(K19=0,0,K19/$J19)</f>
        <v>0.63636363636363635</v>
      </c>
      <c r="L20" s="37">
        <f>IF(L19=0,0,L19/$J19)</f>
        <v>9.0909090909090912E-2</v>
      </c>
      <c r="M20" s="37">
        <f>IF(M19=0,0,M19/$J19)</f>
        <v>0.27272727272727271</v>
      </c>
      <c r="N20" s="37">
        <f t="shared" ref="N20" si="31">IF(N19=0,0,N19/N19)</f>
        <v>1</v>
      </c>
      <c r="O20" s="37">
        <f>IF(O19=0,0,O19/$N19)</f>
        <v>0.14814814814814814</v>
      </c>
      <c r="P20" s="37">
        <f>IF(P19=0,0,P19/$N19)</f>
        <v>0.77777777777777779</v>
      </c>
      <c r="Q20" s="37">
        <f>IF(Q19=0,0,Q19/$N19)</f>
        <v>7.407407407407407E-2</v>
      </c>
    </row>
    <row r="21" spans="1:17" ht="12" customHeight="1">
      <c r="A21" s="101"/>
      <c r="B21" s="101"/>
      <c r="C21" s="8"/>
      <c r="D21" s="174" t="s">
        <v>373</v>
      </c>
      <c r="E21" s="9"/>
      <c r="F21" s="16">
        <f t="shared" ref="F21" si="32">SUM(G21:I21)</f>
        <v>7</v>
      </c>
      <c r="G21" s="16">
        <v>3</v>
      </c>
      <c r="H21" s="16">
        <v>3</v>
      </c>
      <c r="I21" s="16">
        <v>1</v>
      </c>
      <c r="J21" s="16">
        <f t="shared" ref="J21" si="33">SUM(K21:M21)</f>
        <v>4</v>
      </c>
      <c r="K21" s="16">
        <v>4</v>
      </c>
      <c r="L21" s="16">
        <v>0</v>
      </c>
      <c r="M21" s="16">
        <v>0</v>
      </c>
      <c r="N21" s="16">
        <f t="shared" ref="N21" si="34">SUM(O21:Q21)</f>
        <v>6</v>
      </c>
      <c r="O21" s="16">
        <v>2</v>
      </c>
      <c r="P21" s="16">
        <v>3</v>
      </c>
      <c r="Q21" s="16">
        <v>1</v>
      </c>
    </row>
    <row r="22" spans="1:17" ht="12" customHeight="1">
      <c r="A22" s="101"/>
      <c r="B22" s="101"/>
      <c r="C22" s="6"/>
      <c r="D22" s="175"/>
      <c r="E22" s="7"/>
      <c r="F22" s="37">
        <f t="shared" ref="F22" si="35">IF(F21=0,0,F21/$F21)</f>
        <v>1</v>
      </c>
      <c r="G22" s="37">
        <f>IF(G21=0,0,G21/$F21)</f>
        <v>0.42857142857142855</v>
      </c>
      <c r="H22" s="37">
        <f>IF(H21=0,0,H21/$F21)</f>
        <v>0.42857142857142855</v>
      </c>
      <c r="I22" s="37">
        <f>IF(I21=0,0,I21/$F21)</f>
        <v>0.14285714285714285</v>
      </c>
      <c r="J22" s="37">
        <f t="shared" ref="J22" si="36">IF(J21=0,0,J21/J21)</f>
        <v>1</v>
      </c>
      <c r="K22" s="37">
        <f>IF(K21=0,0,K21/$J21)</f>
        <v>1</v>
      </c>
      <c r="L22" s="37">
        <f>IF(L21=0,0,L21/$J21)</f>
        <v>0</v>
      </c>
      <c r="M22" s="37">
        <f>IF(M21=0,0,M21/$J21)</f>
        <v>0</v>
      </c>
      <c r="N22" s="37">
        <f t="shared" ref="N22" si="37">IF(N21=0,0,N21/N21)</f>
        <v>1</v>
      </c>
      <c r="O22" s="37">
        <f>IF(O21=0,0,O21/$N21)</f>
        <v>0.33333333333333331</v>
      </c>
      <c r="P22" s="37">
        <f>IF(P21=0,0,P21/$N21)</f>
        <v>0.5</v>
      </c>
      <c r="Q22" s="37">
        <f>IF(Q21=0,0,Q21/$N21)</f>
        <v>0.16666666666666666</v>
      </c>
    </row>
    <row r="23" spans="1:17" ht="12" customHeight="1">
      <c r="A23" s="101"/>
      <c r="B23" s="101"/>
      <c r="C23" s="8"/>
      <c r="D23" s="174" t="s">
        <v>374</v>
      </c>
      <c r="E23" s="9"/>
      <c r="F23" s="16">
        <f t="shared" ref="F23" si="38">SUM(G23:I23)</f>
        <v>0</v>
      </c>
      <c r="G23" s="16">
        <v>0</v>
      </c>
      <c r="H23" s="16">
        <v>0</v>
      </c>
      <c r="I23" s="16">
        <v>0</v>
      </c>
      <c r="J23" s="16">
        <f t="shared" ref="J23" si="39">SUM(K23:M23)</f>
        <v>0</v>
      </c>
      <c r="K23" s="16">
        <v>0</v>
      </c>
      <c r="L23" s="16">
        <v>0</v>
      </c>
      <c r="M23" s="16">
        <v>0</v>
      </c>
      <c r="N23" s="16">
        <f t="shared" ref="N23" si="40">SUM(O23:Q23)</f>
        <v>0</v>
      </c>
      <c r="O23" s="16">
        <v>0</v>
      </c>
      <c r="P23" s="16">
        <v>0</v>
      </c>
      <c r="Q23" s="16">
        <v>0</v>
      </c>
    </row>
    <row r="24" spans="1:17" ht="12" customHeight="1">
      <c r="A24" s="101"/>
      <c r="B24" s="101"/>
      <c r="C24" s="6"/>
      <c r="D24" s="175"/>
      <c r="E24" s="7"/>
      <c r="F24" s="37">
        <f t="shared" ref="F24" si="41">IF(F23=0,0,F23/$F23)</f>
        <v>0</v>
      </c>
      <c r="G24" s="37">
        <f>IF(G23=0,0,G23/$F23)</f>
        <v>0</v>
      </c>
      <c r="H24" s="37">
        <f>IF(H23=0,0,H23/$F23)</f>
        <v>0</v>
      </c>
      <c r="I24" s="37">
        <f>IF(I23=0,0,I23/$F23)</f>
        <v>0</v>
      </c>
      <c r="J24" s="37">
        <f t="shared" ref="J24" si="42">IF(J23=0,0,J23/J23)</f>
        <v>0</v>
      </c>
      <c r="K24" s="37">
        <f>IF(K23=0,0,K23/$J23)</f>
        <v>0</v>
      </c>
      <c r="L24" s="37">
        <f>IF(L23=0,0,L23/$J23)</f>
        <v>0</v>
      </c>
      <c r="M24" s="37">
        <f>IF(M23=0,0,M23/$J23)</f>
        <v>0</v>
      </c>
      <c r="N24" s="37">
        <f t="shared" ref="N24" si="43">IF(N23=0,0,N23/N23)</f>
        <v>0</v>
      </c>
      <c r="O24" s="37">
        <f>IF(O23=0,0,O23/$N23)</f>
        <v>0</v>
      </c>
      <c r="P24" s="37">
        <f>IF(P23=0,0,P23/$N23)</f>
        <v>0</v>
      </c>
      <c r="Q24" s="37">
        <f>IF(Q23=0,0,Q23/$N23)</f>
        <v>0</v>
      </c>
    </row>
    <row r="25" spans="1:17" ht="12" customHeight="1">
      <c r="A25" s="101"/>
      <c r="B25" s="101"/>
      <c r="C25" s="8"/>
      <c r="D25" s="174" t="s">
        <v>375</v>
      </c>
      <c r="E25" s="9"/>
      <c r="F25" s="16">
        <f t="shared" ref="F25" si="44">SUM(G25:I25)</f>
        <v>3</v>
      </c>
      <c r="G25" s="16">
        <v>1</v>
      </c>
      <c r="H25" s="16">
        <v>2</v>
      </c>
      <c r="I25" s="16">
        <v>0</v>
      </c>
      <c r="J25" s="16">
        <f t="shared" ref="J25" si="45">SUM(K25:M25)</f>
        <v>0</v>
      </c>
      <c r="K25" s="16">
        <v>0</v>
      </c>
      <c r="L25" s="16">
        <v>0</v>
      </c>
      <c r="M25" s="16">
        <v>0</v>
      </c>
      <c r="N25" s="16">
        <f t="shared" ref="N25" si="46">SUM(O25:Q25)</f>
        <v>1</v>
      </c>
      <c r="O25" s="16">
        <v>1</v>
      </c>
      <c r="P25" s="16">
        <v>0</v>
      </c>
      <c r="Q25" s="16">
        <v>0</v>
      </c>
    </row>
    <row r="26" spans="1:17" ht="12" customHeight="1">
      <c r="A26" s="101"/>
      <c r="B26" s="101"/>
      <c r="C26" s="6"/>
      <c r="D26" s="175"/>
      <c r="E26" s="7"/>
      <c r="F26" s="37">
        <f t="shared" ref="F26" si="47">IF(F25=0,0,F25/$F25)</f>
        <v>1</v>
      </c>
      <c r="G26" s="37">
        <f>IF(G25=0,0,G25/$F25)</f>
        <v>0.33333333333333331</v>
      </c>
      <c r="H26" s="37">
        <f>IF(H25=0,0,H25/$F25)</f>
        <v>0.66666666666666663</v>
      </c>
      <c r="I26" s="37">
        <f>IF(I25=0,0,I25/$F25)</f>
        <v>0</v>
      </c>
      <c r="J26" s="37">
        <f t="shared" ref="J26" si="48">IF(J25=0,0,J25/J25)</f>
        <v>0</v>
      </c>
      <c r="K26" s="37">
        <f>IF(K25=0,0,K25/$J25)</f>
        <v>0</v>
      </c>
      <c r="L26" s="37">
        <f>IF(L25=0,0,L25/$J25)</f>
        <v>0</v>
      </c>
      <c r="M26" s="37">
        <f>IF(M25=0,0,M25/$J25)</f>
        <v>0</v>
      </c>
      <c r="N26" s="37">
        <f t="shared" ref="N26" si="49">IF(N25=0,0,N25/N25)</f>
        <v>1</v>
      </c>
      <c r="O26" s="37">
        <f>IF(O25=0,0,O25/$N25)</f>
        <v>1</v>
      </c>
      <c r="P26" s="37">
        <f>IF(P25=0,0,P25/$N25)</f>
        <v>0</v>
      </c>
      <c r="Q26" s="37">
        <f>IF(Q25=0,0,Q25/$N25)</f>
        <v>0</v>
      </c>
    </row>
    <row r="27" spans="1:17" ht="12" customHeight="1">
      <c r="A27" s="101"/>
      <c r="B27" s="101"/>
      <c r="C27" s="8"/>
      <c r="D27" s="174" t="s">
        <v>178</v>
      </c>
      <c r="E27" s="9"/>
      <c r="F27" s="16">
        <f t="shared" ref="F27" si="50">SUM(G27:I27)</f>
        <v>0</v>
      </c>
      <c r="G27" s="16">
        <v>0</v>
      </c>
      <c r="H27" s="16">
        <v>0</v>
      </c>
      <c r="I27" s="16">
        <v>0</v>
      </c>
      <c r="J27" s="16">
        <f t="shared" ref="J27" si="51">SUM(K27:M27)</f>
        <v>0</v>
      </c>
      <c r="K27" s="16">
        <v>0</v>
      </c>
      <c r="L27" s="16">
        <v>0</v>
      </c>
      <c r="M27" s="16">
        <v>0</v>
      </c>
      <c r="N27" s="16">
        <f t="shared" ref="N27" si="52">SUM(O27:Q27)</f>
        <v>0</v>
      </c>
      <c r="O27" s="16">
        <v>0</v>
      </c>
      <c r="P27" s="16">
        <v>0</v>
      </c>
      <c r="Q27" s="16">
        <v>0</v>
      </c>
    </row>
    <row r="28" spans="1:17" ht="12" customHeight="1">
      <c r="A28" s="101"/>
      <c r="B28" s="101"/>
      <c r="C28" s="6"/>
      <c r="D28" s="175"/>
      <c r="E28" s="7"/>
      <c r="F28" s="37">
        <f t="shared" ref="F28" si="53">IF(F27=0,0,F27/$F27)</f>
        <v>0</v>
      </c>
      <c r="G28" s="37">
        <f>IF(G27=0,0,G27/$F27)</f>
        <v>0</v>
      </c>
      <c r="H28" s="37">
        <f>IF(H27=0,0,H27/$F27)</f>
        <v>0</v>
      </c>
      <c r="I28" s="37">
        <f>IF(I27=0,0,I27/$F27)</f>
        <v>0</v>
      </c>
      <c r="J28" s="37">
        <f t="shared" ref="J28" si="54">IF(J27=0,0,J27/J27)</f>
        <v>0</v>
      </c>
      <c r="K28" s="37">
        <f>IF(K27=0,0,K27/$J27)</f>
        <v>0</v>
      </c>
      <c r="L28" s="37">
        <f>IF(L27=0,0,L27/$J27)</f>
        <v>0</v>
      </c>
      <c r="M28" s="37">
        <f>IF(M27=0,0,M27/$J27)</f>
        <v>0</v>
      </c>
      <c r="N28" s="37">
        <f t="shared" ref="N28" si="55">IF(N27=0,0,N27/N27)</f>
        <v>0</v>
      </c>
      <c r="O28" s="37">
        <f>IF(O27=0,0,O27/$N27)</f>
        <v>0</v>
      </c>
      <c r="P28" s="37">
        <f>IF(P27=0,0,P27/$N27)</f>
        <v>0</v>
      </c>
      <c r="Q28" s="37">
        <f>IF(Q27=0,0,Q27/$N27)</f>
        <v>0</v>
      </c>
    </row>
    <row r="29" spans="1:17" ht="12" customHeight="1">
      <c r="A29" s="101"/>
      <c r="B29" s="101"/>
      <c r="C29" s="8"/>
      <c r="D29" s="174" t="s">
        <v>396</v>
      </c>
      <c r="E29" s="9"/>
      <c r="F29" s="16">
        <f t="shared" ref="F29" si="56">SUM(G29:I29)</f>
        <v>1</v>
      </c>
      <c r="G29" s="16">
        <v>0</v>
      </c>
      <c r="H29" s="16">
        <v>1</v>
      </c>
      <c r="I29" s="16">
        <v>0</v>
      </c>
      <c r="J29" s="16">
        <f t="shared" ref="J29" si="57">SUM(K29:M29)</f>
        <v>0</v>
      </c>
      <c r="K29" s="16">
        <v>0</v>
      </c>
      <c r="L29" s="16">
        <v>0</v>
      </c>
      <c r="M29" s="16">
        <v>0</v>
      </c>
      <c r="N29" s="16">
        <f t="shared" ref="N29" si="58">SUM(O29:Q29)</f>
        <v>1</v>
      </c>
      <c r="O29" s="16">
        <v>0</v>
      </c>
      <c r="P29" s="16">
        <v>1</v>
      </c>
      <c r="Q29" s="16">
        <v>0</v>
      </c>
    </row>
    <row r="30" spans="1:17" ht="12" customHeight="1">
      <c r="A30" s="101"/>
      <c r="B30" s="101"/>
      <c r="C30" s="6"/>
      <c r="D30" s="175"/>
      <c r="E30" s="7"/>
      <c r="F30" s="37">
        <f t="shared" ref="F30" si="59">IF(F29=0,0,F29/$F29)</f>
        <v>1</v>
      </c>
      <c r="G30" s="37">
        <f>IF(G29=0,0,G29/$F29)</f>
        <v>0</v>
      </c>
      <c r="H30" s="37">
        <f>IF(H29=0,0,H29/$F29)</f>
        <v>1</v>
      </c>
      <c r="I30" s="37">
        <f>IF(I29=0,0,I29/$F29)</f>
        <v>0</v>
      </c>
      <c r="J30" s="37">
        <f t="shared" ref="J30" si="60">IF(J29=0,0,J29/J29)</f>
        <v>0</v>
      </c>
      <c r="K30" s="37">
        <f>IF(K29=0,0,K29/$J29)</f>
        <v>0</v>
      </c>
      <c r="L30" s="37">
        <f>IF(L29=0,0,L29/$J29)</f>
        <v>0</v>
      </c>
      <c r="M30" s="37">
        <f>IF(M29=0,0,M29/$J29)</f>
        <v>0</v>
      </c>
      <c r="N30" s="37">
        <f t="shared" ref="N30" si="61">IF(N29=0,0,N29/N29)</f>
        <v>1</v>
      </c>
      <c r="O30" s="37">
        <f>IF(O29=0,0,O29/$N29)</f>
        <v>0</v>
      </c>
      <c r="P30" s="37">
        <f>IF(P29=0,0,P29/$N29)</f>
        <v>1</v>
      </c>
      <c r="Q30" s="37">
        <f>IF(Q29=0,0,Q29/$N29)</f>
        <v>0</v>
      </c>
    </row>
    <row r="31" spans="1:17" ht="12" customHeight="1">
      <c r="A31" s="101"/>
      <c r="B31" s="101"/>
      <c r="C31" s="8"/>
      <c r="D31" s="174" t="s">
        <v>397</v>
      </c>
      <c r="E31" s="9"/>
      <c r="F31" s="16">
        <f t="shared" ref="F31" si="62">SUM(G31:I31)</f>
        <v>0</v>
      </c>
      <c r="G31" s="16">
        <v>0</v>
      </c>
      <c r="H31" s="16">
        <v>0</v>
      </c>
      <c r="I31" s="16">
        <v>0</v>
      </c>
      <c r="J31" s="16">
        <f t="shared" ref="J31" si="63">SUM(K31:M31)</f>
        <v>0</v>
      </c>
      <c r="K31" s="16">
        <v>0</v>
      </c>
      <c r="L31" s="16">
        <v>0</v>
      </c>
      <c r="M31" s="16">
        <v>0</v>
      </c>
      <c r="N31" s="16">
        <f t="shared" ref="N31" si="64">SUM(O31:Q31)</f>
        <v>0</v>
      </c>
      <c r="O31" s="16">
        <v>0</v>
      </c>
      <c r="P31" s="16">
        <v>0</v>
      </c>
      <c r="Q31" s="16">
        <v>0</v>
      </c>
    </row>
    <row r="32" spans="1:17" ht="12" customHeight="1">
      <c r="A32" s="101"/>
      <c r="B32" s="101"/>
      <c r="C32" s="6"/>
      <c r="D32" s="175"/>
      <c r="E32" s="7"/>
      <c r="F32" s="37">
        <f t="shared" ref="F32" si="65">IF(F31=0,0,F31/$F31)</f>
        <v>0</v>
      </c>
      <c r="G32" s="37">
        <f>IF(G31=0,0,G31/$F31)</f>
        <v>0</v>
      </c>
      <c r="H32" s="37">
        <f>IF(H31=0,0,H31/$F31)</f>
        <v>0</v>
      </c>
      <c r="I32" s="37">
        <f>IF(I31=0,0,I31/$F31)</f>
        <v>0</v>
      </c>
      <c r="J32" s="37">
        <f t="shared" ref="J32" si="66">IF(J31=0,0,J31/J31)</f>
        <v>0</v>
      </c>
      <c r="K32" s="37">
        <f>IF(K31=0,0,K31/$J31)</f>
        <v>0</v>
      </c>
      <c r="L32" s="37">
        <f>IF(L31=0,0,L31/$J31)</f>
        <v>0</v>
      </c>
      <c r="M32" s="37">
        <f>IF(M31=0,0,M31/$J31)</f>
        <v>0</v>
      </c>
      <c r="N32" s="37">
        <f t="shared" ref="N32" si="67">IF(N31=0,0,N31/N31)</f>
        <v>0</v>
      </c>
      <c r="O32" s="37">
        <f>IF(O31=0,0,O31/$N31)</f>
        <v>0</v>
      </c>
      <c r="P32" s="37">
        <f>IF(P31=0,0,P31/$N31)</f>
        <v>0</v>
      </c>
      <c r="Q32" s="37">
        <f>IF(Q31=0,0,Q31/$N31)</f>
        <v>0</v>
      </c>
    </row>
    <row r="33" spans="1:17" ht="12" customHeight="1">
      <c r="A33" s="101"/>
      <c r="B33" s="101"/>
      <c r="C33" s="8"/>
      <c r="D33" s="174" t="s">
        <v>398</v>
      </c>
      <c r="E33" s="9"/>
      <c r="F33" s="16">
        <f t="shared" ref="F33" si="68">SUM(G33:I33)</f>
        <v>0</v>
      </c>
      <c r="G33" s="16">
        <v>0</v>
      </c>
      <c r="H33" s="16">
        <v>0</v>
      </c>
      <c r="I33" s="16">
        <v>0</v>
      </c>
      <c r="J33" s="16">
        <f t="shared" ref="J33" si="69">SUM(K33:M33)</f>
        <v>0</v>
      </c>
      <c r="K33" s="16">
        <v>0</v>
      </c>
      <c r="L33" s="16">
        <v>0</v>
      </c>
      <c r="M33" s="16">
        <v>0</v>
      </c>
      <c r="N33" s="16">
        <f t="shared" ref="N33" si="70">SUM(O33:Q33)</f>
        <v>1</v>
      </c>
      <c r="O33" s="16">
        <v>0</v>
      </c>
      <c r="P33" s="16">
        <v>1</v>
      </c>
      <c r="Q33" s="16">
        <v>0</v>
      </c>
    </row>
    <row r="34" spans="1:17" ht="12" customHeight="1">
      <c r="A34" s="101"/>
      <c r="B34" s="101"/>
      <c r="C34" s="6"/>
      <c r="D34" s="175"/>
      <c r="E34" s="7"/>
      <c r="F34" s="37">
        <f t="shared" ref="F34" si="71">IF(F33=0,0,F33/$F33)</f>
        <v>0</v>
      </c>
      <c r="G34" s="37">
        <f>IF(G33=0,0,G33/$F33)</f>
        <v>0</v>
      </c>
      <c r="H34" s="37">
        <f>IF(H33=0,0,H33/$F33)</f>
        <v>0</v>
      </c>
      <c r="I34" s="37">
        <f>IF(I33=0,0,I33/$F33)</f>
        <v>0</v>
      </c>
      <c r="J34" s="37">
        <f t="shared" ref="J34" si="72">IF(J33=0,0,J33/J33)</f>
        <v>0</v>
      </c>
      <c r="K34" s="37">
        <f>IF(K33=0,0,K33/$J33)</f>
        <v>0</v>
      </c>
      <c r="L34" s="37">
        <f>IF(L33=0,0,L33/$J33)</f>
        <v>0</v>
      </c>
      <c r="M34" s="37">
        <f>IF(M33=0,0,M33/$J33)</f>
        <v>0</v>
      </c>
      <c r="N34" s="37">
        <f t="shared" ref="N34" si="73">IF(N33=0,0,N33/N33)</f>
        <v>1</v>
      </c>
      <c r="O34" s="37">
        <f>IF(O33=0,0,O33/$N33)</f>
        <v>0</v>
      </c>
      <c r="P34" s="37">
        <f>IF(P33=0,0,P33/$N33)</f>
        <v>1</v>
      </c>
      <c r="Q34" s="37">
        <f>IF(Q33=0,0,Q33/$N33)</f>
        <v>0</v>
      </c>
    </row>
    <row r="35" spans="1:17" ht="12" customHeight="1">
      <c r="A35" s="101"/>
      <c r="B35" s="101"/>
      <c r="C35" s="8"/>
      <c r="D35" s="174" t="s">
        <v>399</v>
      </c>
      <c r="E35" s="9"/>
      <c r="F35" s="16">
        <f t="shared" ref="F35" si="74">SUM(G35:I35)</f>
        <v>1</v>
      </c>
      <c r="G35" s="16">
        <v>1</v>
      </c>
      <c r="H35" s="16">
        <v>0</v>
      </c>
      <c r="I35" s="16">
        <v>0</v>
      </c>
      <c r="J35" s="16">
        <f t="shared" ref="J35" si="75">SUM(K35:M35)</f>
        <v>3</v>
      </c>
      <c r="K35" s="16">
        <v>2</v>
      </c>
      <c r="L35" s="16">
        <v>0</v>
      </c>
      <c r="M35" s="16">
        <v>1</v>
      </c>
      <c r="N35" s="16">
        <f t="shared" ref="N35" si="76">SUM(O35:Q35)</f>
        <v>1</v>
      </c>
      <c r="O35" s="16">
        <v>0</v>
      </c>
      <c r="P35" s="16">
        <v>1</v>
      </c>
      <c r="Q35" s="16">
        <v>0</v>
      </c>
    </row>
    <row r="36" spans="1:17" ht="12" customHeight="1">
      <c r="A36" s="101"/>
      <c r="B36" s="101"/>
      <c r="C36" s="6"/>
      <c r="D36" s="175"/>
      <c r="E36" s="7"/>
      <c r="F36" s="37">
        <f t="shared" ref="F36" si="77">IF(F35=0,0,F35/$F35)</f>
        <v>1</v>
      </c>
      <c r="G36" s="37">
        <f>IF(G35=0,0,G35/$F35)</f>
        <v>1</v>
      </c>
      <c r="H36" s="37">
        <f>IF(H35=0,0,H35/$F35)</f>
        <v>0</v>
      </c>
      <c r="I36" s="37">
        <f>IF(I35=0,0,I35/$F35)</f>
        <v>0</v>
      </c>
      <c r="J36" s="37">
        <f t="shared" ref="J36" si="78">IF(J35=0,0,J35/J35)</f>
        <v>1</v>
      </c>
      <c r="K36" s="37">
        <f>IF(K35=0,0,K35/$J35)</f>
        <v>0.66666666666666663</v>
      </c>
      <c r="L36" s="37">
        <f>IF(L35=0,0,L35/$J35)</f>
        <v>0</v>
      </c>
      <c r="M36" s="37">
        <f>IF(M35=0,0,M35/$J35)</f>
        <v>0.33333333333333331</v>
      </c>
      <c r="N36" s="37">
        <f t="shared" ref="N36" si="79">IF(N35=0,0,N35/N35)</f>
        <v>1</v>
      </c>
      <c r="O36" s="37">
        <f>IF(O35=0,0,O35/$N35)</f>
        <v>0</v>
      </c>
      <c r="P36" s="37">
        <f>IF(P35=0,0,P35/$N35)</f>
        <v>1</v>
      </c>
      <c r="Q36" s="37">
        <f>IF(Q35=0,0,Q35/$N35)</f>
        <v>0</v>
      </c>
    </row>
    <row r="37" spans="1:17" ht="12" customHeight="1">
      <c r="A37" s="101"/>
      <c r="B37" s="101"/>
      <c r="C37" s="8"/>
      <c r="D37" s="174" t="s">
        <v>378</v>
      </c>
      <c r="E37" s="9"/>
      <c r="F37" s="16">
        <f t="shared" ref="F37" si="80">SUM(G37:I37)</f>
        <v>0</v>
      </c>
      <c r="G37" s="16">
        <v>0</v>
      </c>
      <c r="H37" s="16">
        <v>0</v>
      </c>
      <c r="I37" s="16">
        <v>0</v>
      </c>
      <c r="J37" s="16">
        <f t="shared" ref="J37" si="81">SUM(K37:M37)</f>
        <v>0</v>
      </c>
      <c r="K37" s="16">
        <v>0</v>
      </c>
      <c r="L37" s="16">
        <v>0</v>
      </c>
      <c r="M37" s="16">
        <v>0</v>
      </c>
      <c r="N37" s="16">
        <f t="shared" ref="N37" si="82">SUM(O37:Q37)</f>
        <v>0</v>
      </c>
      <c r="O37" s="16">
        <v>0</v>
      </c>
      <c r="P37" s="16">
        <v>0</v>
      </c>
      <c r="Q37" s="16">
        <v>0</v>
      </c>
    </row>
    <row r="38" spans="1:17" ht="12" customHeight="1">
      <c r="A38" s="101"/>
      <c r="B38" s="101"/>
      <c r="C38" s="6"/>
      <c r="D38" s="175"/>
      <c r="E38" s="7"/>
      <c r="F38" s="37">
        <f t="shared" ref="F38" si="83">IF(F37=0,0,F37/$F37)</f>
        <v>0</v>
      </c>
      <c r="G38" s="37">
        <f>IF(G37=0,0,G37/$F37)</f>
        <v>0</v>
      </c>
      <c r="H38" s="37">
        <f>IF(H37=0,0,H37/$F37)</f>
        <v>0</v>
      </c>
      <c r="I38" s="37">
        <f>IF(I37=0,0,I37/$F37)</f>
        <v>0</v>
      </c>
      <c r="J38" s="37">
        <f t="shared" ref="J38" si="84">IF(J37=0,0,J37/J37)</f>
        <v>0</v>
      </c>
      <c r="K38" s="37">
        <f>IF(K37=0,0,K37/$J37)</f>
        <v>0</v>
      </c>
      <c r="L38" s="37">
        <f>IF(L37=0,0,L37/$J37)</f>
        <v>0</v>
      </c>
      <c r="M38" s="37">
        <f>IF(M37=0,0,M37/$J37)</f>
        <v>0</v>
      </c>
      <c r="N38" s="37">
        <f t="shared" ref="N38" si="85">IF(N37=0,0,N37/N37)</f>
        <v>0</v>
      </c>
      <c r="O38" s="37">
        <f>IF(O37=0,0,O37/$N37)</f>
        <v>0</v>
      </c>
      <c r="P38" s="37">
        <f>IF(P37=0,0,P37/$N37)</f>
        <v>0</v>
      </c>
      <c r="Q38" s="37">
        <f>IF(Q37=0,0,Q37/$N37)</f>
        <v>0</v>
      </c>
    </row>
    <row r="39" spans="1:17" ht="12" customHeight="1">
      <c r="A39" s="101"/>
      <c r="B39" s="101"/>
      <c r="C39" s="8"/>
      <c r="D39" s="174" t="s">
        <v>379</v>
      </c>
      <c r="E39" s="9"/>
      <c r="F39" s="16">
        <f t="shared" ref="F39" si="86">SUM(G39:I39)</f>
        <v>2</v>
      </c>
      <c r="G39" s="16">
        <v>0</v>
      </c>
      <c r="H39" s="16">
        <v>1</v>
      </c>
      <c r="I39" s="16">
        <v>1</v>
      </c>
      <c r="J39" s="16">
        <f t="shared" ref="J39" si="87">SUM(K39:M39)</f>
        <v>2</v>
      </c>
      <c r="K39" s="16">
        <v>0</v>
      </c>
      <c r="L39" s="16">
        <v>0</v>
      </c>
      <c r="M39" s="16">
        <v>2</v>
      </c>
      <c r="N39" s="16">
        <f t="shared" ref="N39" si="88">SUM(O39:Q39)</f>
        <v>3</v>
      </c>
      <c r="O39" s="16">
        <v>0</v>
      </c>
      <c r="P39" s="16">
        <v>2</v>
      </c>
      <c r="Q39" s="16">
        <v>1</v>
      </c>
    </row>
    <row r="40" spans="1:17" ht="12" customHeight="1">
      <c r="A40" s="101"/>
      <c r="B40" s="101"/>
      <c r="C40" s="6"/>
      <c r="D40" s="175"/>
      <c r="E40" s="7"/>
      <c r="F40" s="37">
        <f t="shared" ref="F40" si="89">IF(F39=0,0,F39/$F39)</f>
        <v>1</v>
      </c>
      <c r="G40" s="37">
        <f>IF(G39=0,0,G39/$F39)</f>
        <v>0</v>
      </c>
      <c r="H40" s="37">
        <f>IF(H39=0,0,H39/$F39)</f>
        <v>0.5</v>
      </c>
      <c r="I40" s="37">
        <f>IF(I39=0,0,I39/$F39)</f>
        <v>0.5</v>
      </c>
      <c r="J40" s="37">
        <f t="shared" ref="J40" si="90">IF(J39=0,0,J39/J39)</f>
        <v>1</v>
      </c>
      <c r="K40" s="37">
        <f>IF(K39=0,0,K39/$J39)</f>
        <v>0</v>
      </c>
      <c r="L40" s="37">
        <f>IF(L39=0,0,L39/$J39)</f>
        <v>0</v>
      </c>
      <c r="M40" s="37">
        <f>IF(M39=0,0,M39/$J39)</f>
        <v>1</v>
      </c>
      <c r="N40" s="37">
        <f t="shared" ref="N40" si="91">IF(N39=0,0,N39/N39)</f>
        <v>1</v>
      </c>
      <c r="O40" s="37">
        <f>IF(O39=0,0,O39/$N39)</f>
        <v>0</v>
      </c>
      <c r="P40" s="37">
        <f>IF(P39=0,0,P39/$N39)</f>
        <v>0.66666666666666663</v>
      </c>
      <c r="Q40" s="37">
        <f>IF(Q39=0,0,Q39/$N39)</f>
        <v>0.33333333333333331</v>
      </c>
    </row>
    <row r="41" spans="1:17" ht="12" customHeight="1">
      <c r="A41" s="101"/>
      <c r="B41" s="101"/>
      <c r="C41" s="8"/>
      <c r="D41" s="174" t="s">
        <v>380</v>
      </c>
      <c r="E41" s="9"/>
      <c r="F41" s="16">
        <f t="shared" ref="F41" si="92">SUM(G41:I41)</f>
        <v>0</v>
      </c>
      <c r="G41" s="16">
        <v>0</v>
      </c>
      <c r="H41" s="16">
        <v>0</v>
      </c>
      <c r="I41" s="16">
        <v>0</v>
      </c>
      <c r="J41" s="16">
        <f t="shared" ref="J41" si="93">SUM(K41:M41)</f>
        <v>0</v>
      </c>
      <c r="K41" s="16">
        <v>0</v>
      </c>
      <c r="L41" s="16">
        <v>0</v>
      </c>
      <c r="M41" s="16">
        <v>0</v>
      </c>
      <c r="N41" s="16">
        <f t="shared" ref="N41" si="94">SUM(O41:Q41)</f>
        <v>0</v>
      </c>
      <c r="O41" s="16">
        <v>0</v>
      </c>
      <c r="P41" s="16">
        <v>0</v>
      </c>
      <c r="Q41" s="16">
        <v>0</v>
      </c>
    </row>
    <row r="42" spans="1:17" ht="12" customHeight="1">
      <c r="A42" s="101"/>
      <c r="B42" s="101"/>
      <c r="C42" s="6"/>
      <c r="D42" s="175"/>
      <c r="E42" s="7"/>
      <c r="F42" s="37">
        <f t="shared" ref="F42" si="95">IF(F41=0,0,F41/$F41)</f>
        <v>0</v>
      </c>
      <c r="G42" s="37">
        <f>IF(G41=0,0,G41/$F41)</f>
        <v>0</v>
      </c>
      <c r="H42" s="37">
        <f>IF(H41=0,0,H41/$F41)</f>
        <v>0</v>
      </c>
      <c r="I42" s="37">
        <f>IF(I41=0,0,I41/$F41)</f>
        <v>0</v>
      </c>
      <c r="J42" s="37">
        <f t="shared" ref="J42" si="96">IF(J41=0,0,J41/J41)</f>
        <v>0</v>
      </c>
      <c r="K42" s="37">
        <f>IF(K41=0,0,K41/$J41)</f>
        <v>0</v>
      </c>
      <c r="L42" s="37">
        <f>IF(L41=0,0,L41/$J41)</f>
        <v>0</v>
      </c>
      <c r="M42" s="37">
        <f>IF(M41=0,0,M41/$J41)</f>
        <v>0</v>
      </c>
      <c r="N42" s="37">
        <f t="shared" ref="N42" si="97">IF(N41=0,0,N41/N41)</f>
        <v>0</v>
      </c>
      <c r="O42" s="37">
        <f>IF(O41=0,0,O41/$N41)</f>
        <v>0</v>
      </c>
      <c r="P42" s="37">
        <f>IF(P41=0,0,P41/$N41)</f>
        <v>0</v>
      </c>
      <c r="Q42" s="37">
        <f>IF(Q41=0,0,Q41/$N41)</f>
        <v>0</v>
      </c>
    </row>
    <row r="43" spans="1:17" ht="12" customHeight="1">
      <c r="A43" s="101"/>
      <c r="B43" s="101"/>
      <c r="C43" s="8"/>
      <c r="D43" s="176" t="s">
        <v>89</v>
      </c>
      <c r="E43" s="9"/>
      <c r="F43" s="16">
        <f t="shared" ref="F43" si="98">SUM(G43:I43)</f>
        <v>1</v>
      </c>
      <c r="G43" s="16">
        <v>0</v>
      </c>
      <c r="H43" s="16">
        <v>0</v>
      </c>
      <c r="I43" s="16">
        <v>1</v>
      </c>
      <c r="J43" s="16">
        <f t="shared" ref="J43" si="99">SUM(K43:M43)</f>
        <v>0</v>
      </c>
      <c r="K43" s="16">
        <v>0</v>
      </c>
      <c r="L43" s="16">
        <v>0</v>
      </c>
      <c r="M43" s="16">
        <v>0</v>
      </c>
      <c r="N43" s="16">
        <f t="shared" ref="N43" si="100">SUM(O43:Q43)</f>
        <v>0</v>
      </c>
      <c r="O43" s="16">
        <v>0</v>
      </c>
      <c r="P43" s="16">
        <v>0</v>
      </c>
      <c r="Q43" s="16">
        <v>0</v>
      </c>
    </row>
    <row r="44" spans="1:17" ht="12" customHeight="1">
      <c r="A44" s="101"/>
      <c r="B44" s="101"/>
      <c r="C44" s="6"/>
      <c r="D44" s="175"/>
      <c r="E44" s="7"/>
      <c r="F44" s="37">
        <f t="shared" ref="F44" si="101">IF(F43=0,0,F43/$F43)</f>
        <v>1</v>
      </c>
      <c r="G44" s="37">
        <f>IF(G43=0,0,G43/$F43)</f>
        <v>0</v>
      </c>
      <c r="H44" s="37">
        <f>IF(H43=0,0,H43/$F43)</f>
        <v>0</v>
      </c>
      <c r="I44" s="37">
        <f>IF(I43=0,0,I43/$F43)</f>
        <v>1</v>
      </c>
      <c r="J44" s="37">
        <f t="shared" ref="J44" si="102">IF(J43=0,0,J43/J43)</f>
        <v>0</v>
      </c>
      <c r="K44" s="37">
        <f>IF(K43=0,0,K43/$J43)</f>
        <v>0</v>
      </c>
      <c r="L44" s="37">
        <f>IF(L43=0,0,L43/$J43)</f>
        <v>0</v>
      </c>
      <c r="M44" s="37">
        <f>IF(M43=0,0,M43/$J43)</f>
        <v>0</v>
      </c>
      <c r="N44" s="37">
        <f t="shared" ref="N44" si="103">IF(N43=0,0,N43/N43)</f>
        <v>0</v>
      </c>
      <c r="O44" s="37">
        <f>IF(O43=0,0,O43/$N43)</f>
        <v>0</v>
      </c>
      <c r="P44" s="37">
        <f>IF(P43=0,0,P43/$N43)</f>
        <v>0</v>
      </c>
      <c r="Q44" s="37">
        <f>IF(Q43=0,0,Q43/$N43)</f>
        <v>0</v>
      </c>
    </row>
    <row r="45" spans="1:17" ht="12" customHeight="1">
      <c r="A45" s="101"/>
      <c r="B45" s="101"/>
      <c r="C45" s="8"/>
      <c r="D45" s="174" t="s">
        <v>381</v>
      </c>
      <c r="E45" s="9"/>
      <c r="F45" s="16">
        <f t="shared" ref="F45" si="104">SUM(G45:I45)</f>
        <v>3</v>
      </c>
      <c r="G45" s="16">
        <v>0</v>
      </c>
      <c r="H45" s="16">
        <v>3</v>
      </c>
      <c r="I45" s="16">
        <v>0</v>
      </c>
      <c r="J45" s="16">
        <f t="shared" ref="J45" si="105">SUM(K45:M45)</f>
        <v>0</v>
      </c>
      <c r="K45" s="16">
        <v>0</v>
      </c>
      <c r="L45" s="16">
        <v>0</v>
      </c>
      <c r="M45" s="16">
        <v>0</v>
      </c>
      <c r="N45" s="16">
        <f t="shared" ref="N45" si="106">SUM(O45:Q45)</f>
        <v>1</v>
      </c>
      <c r="O45" s="16">
        <v>0</v>
      </c>
      <c r="P45" s="16">
        <v>1</v>
      </c>
      <c r="Q45" s="16">
        <v>0</v>
      </c>
    </row>
    <row r="46" spans="1:17" ht="12" customHeight="1">
      <c r="A46" s="101"/>
      <c r="B46" s="101"/>
      <c r="C46" s="6"/>
      <c r="D46" s="175"/>
      <c r="E46" s="7"/>
      <c r="F46" s="37">
        <f t="shared" ref="F46" si="107">IF(F45=0,0,F45/$F45)</f>
        <v>1</v>
      </c>
      <c r="G46" s="37">
        <f>IF(G45=0,0,G45/$F45)</f>
        <v>0</v>
      </c>
      <c r="H46" s="37">
        <f>IF(H45=0,0,H45/$F45)</f>
        <v>1</v>
      </c>
      <c r="I46" s="37">
        <f>IF(I45=0,0,I45/$F45)</f>
        <v>0</v>
      </c>
      <c r="J46" s="37">
        <f t="shared" ref="J46" si="108">IF(J45=0,0,J45/J45)</f>
        <v>0</v>
      </c>
      <c r="K46" s="37">
        <f>IF(K45=0,0,K45/$J45)</f>
        <v>0</v>
      </c>
      <c r="L46" s="37">
        <f>IF(L45=0,0,L45/$J45)</f>
        <v>0</v>
      </c>
      <c r="M46" s="37">
        <f>IF(M45=0,0,M45/$J45)</f>
        <v>0</v>
      </c>
      <c r="N46" s="37">
        <f t="shared" ref="N46" si="109">IF(N45=0,0,N45/N45)</f>
        <v>1</v>
      </c>
      <c r="O46" s="37">
        <f>IF(O45=0,0,O45/$N45)</f>
        <v>0</v>
      </c>
      <c r="P46" s="37">
        <f>IF(P45=0,0,P45/$N45)</f>
        <v>1</v>
      </c>
      <c r="Q46" s="37">
        <f>IF(Q45=0,0,Q45/$N45)</f>
        <v>0</v>
      </c>
    </row>
    <row r="47" spans="1:17" ht="11.25" customHeight="1">
      <c r="A47" s="101"/>
      <c r="B47" s="101"/>
      <c r="C47" s="8"/>
      <c r="D47" s="176" t="s">
        <v>382</v>
      </c>
      <c r="E47" s="9"/>
      <c r="F47" s="16">
        <f t="shared" ref="F47" si="110">SUM(G47:I47)</f>
        <v>0</v>
      </c>
      <c r="G47" s="16">
        <v>0</v>
      </c>
      <c r="H47" s="16">
        <v>0</v>
      </c>
      <c r="I47" s="16">
        <v>0</v>
      </c>
      <c r="J47" s="16">
        <f t="shared" ref="J47" si="111">SUM(K47:M47)</f>
        <v>0</v>
      </c>
      <c r="K47" s="16">
        <v>0</v>
      </c>
      <c r="L47" s="16">
        <v>0</v>
      </c>
      <c r="M47" s="16">
        <v>0</v>
      </c>
      <c r="N47" s="16">
        <f t="shared" ref="N47" si="112">SUM(O47:Q47)</f>
        <v>0</v>
      </c>
      <c r="O47" s="16">
        <v>0</v>
      </c>
      <c r="P47" s="16">
        <v>0</v>
      </c>
      <c r="Q47" s="16">
        <v>0</v>
      </c>
    </row>
    <row r="48" spans="1:17" ht="12" customHeight="1">
      <c r="A48" s="101"/>
      <c r="B48" s="101"/>
      <c r="C48" s="6"/>
      <c r="D48" s="175"/>
      <c r="E48" s="7"/>
      <c r="F48" s="37">
        <f t="shared" ref="F48" si="113">IF(F47=0,0,F47/$F47)</f>
        <v>0</v>
      </c>
      <c r="G48" s="37">
        <f>IF(G47=0,0,G47/$F47)</f>
        <v>0</v>
      </c>
      <c r="H48" s="37">
        <f>IF(H47=0,0,H47/$F47)</f>
        <v>0</v>
      </c>
      <c r="I48" s="37">
        <f>IF(I47=0,0,I47/$F47)</f>
        <v>0</v>
      </c>
      <c r="J48" s="37">
        <f t="shared" ref="J48" si="114">IF(J47=0,0,J47/J47)</f>
        <v>0</v>
      </c>
      <c r="K48" s="37">
        <f>IF(K47=0,0,K47/$J47)</f>
        <v>0</v>
      </c>
      <c r="L48" s="37">
        <f>IF(L47=0,0,L47/$J47)</f>
        <v>0</v>
      </c>
      <c r="M48" s="37">
        <f>IF(M47=0,0,M47/$J47)</f>
        <v>0</v>
      </c>
      <c r="N48" s="37">
        <f t="shared" ref="N48" si="115">IF(N47=0,0,N47/N47)</f>
        <v>0</v>
      </c>
      <c r="O48" s="37">
        <f>IF(O47=0,0,O47/$N47)</f>
        <v>0</v>
      </c>
      <c r="P48" s="37">
        <f>IF(P47=0,0,P47/$N47)</f>
        <v>0</v>
      </c>
      <c r="Q48" s="37">
        <f>IF(Q47=0,0,Q47/$N47)</f>
        <v>0</v>
      </c>
    </row>
    <row r="49" spans="1:17" ht="12" customHeight="1">
      <c r="A49" s="101"/>
      <c r="B49" s="101"/>
      <c r="C49" s="8"/>
      <c r="D49" s="174" t="s">
        <v>383</v>
      </c>
      <c r="E49" s="9"/>
      <c r="F49" s="16">
        <f t="shared" ref="F49" si="116">SUM(G49:I49)</f>
        <v>0</v>
      </c>
      <c r="G49" s="16">
        <v>0</v>
      </c>
      <c r="H49" s="16">
        <v>0</v>
      </c>
      <c r="I49" s="16">
        <v>0</v>
      </c>
      <c r="J49" s="16">
        <f t="shared" ref="J49" si="117">SUM(K49:M49)</f>
        <v>0</v>
      </c>
      <c r="K49" s="16">
        <v>0</v>
      </c>
      <c r="L49" s="16">
        <v>0</v>
      </c>
      <c r="M49" s="16">
        <v>0</v>
      </c>
      <c r="N49" s="16">
        <f t="shared" ref="N49" si="118">SUM(O49:Q49)</f>
        <v>0</v>
      </c>
      <c r="O49" s="16">
        <v>0</v>
      </c>
      <c r="P49" s="16">
        <v>0</v>
      </c>
      <c r="Q49" s="16">
        <v>0</v>
      </c>
    </row>
    <row r="50" spans="1:17" ht="12" customHeight="1">
      <c r="A50" s="101"/>
      <c r="B50" s="101"/>
      <c r="C50" s="6"/>
      <c r="D50" s="175"/>
      <c r="E50" s="7"/>
      <c r="F50" s="37">
        <f t="shared" ref="F50" si="119">IF(F49=0,0,F49/$F49)</f>
        <v>0</v>
      </c>
      <c r="G50" s="37">
        <f>IF(G49=0,0,G49/$F49)</f>
        <v>0</v>
      </c>
      <c r="H50" s="37">
        <f>IF(H49=0,0,H49/$F49)</f>
        <v>0</v>
      </c>
      <c r="I50" s="37">
        <f>IF(I49=0,0,I49/$F49)</f>
        <v>0</v>
      </c>
      <c r="J50" s="37">
        <f t="shared" ref="J50" si="120">IF(J49=0,0,J49/J49)</f>
        <v>0</v>
      </c>
      <c r="K50" s="37">
        <f>IF(K49=0,0,K49/$J49)</f>
        <v>0</v>
      </c>
      <c r="L50" s="37">
        <f>IF(L49=0,0,L49/$J49)</f>
        <v>0</v>
      </c>
      <c r="M50" s="37">
        <f>IF(M49=0,0,M49/$J49)</f>
        <v>0</v>
      </c>
      <c r="N50" s="37">
        <f t="shared" ref="N50" si="121">IF(N49=0,0,N49/N49)</f>
        <v>0</v>
      </c>
      <c r="O50" s="37">
        <f>IF(O49=0,0,O49/$N49)</f>
        <v>0</v>
      </c>
      <c r="P50" s="37">
        <f>IF(P49=0,0,P49/$N49)</f>
        <v>0</v>
      </c>
      <c r="Q50" s="37">
        <f>IF(Q49=0,0,Q49/$N49)</f>
        <v>0</v>
      </c>
    </row>
    <row r="51" spans="1:17" ht="12" customHeight="1">
      <c r="A51" s="101"/>
      <c r="B51" s="101"/>
      <c r="C51" s="8"/>
      <c r="D51" s="174" t="s">
        <v>384</v>
      </c>
      <c r="E51" s="9"/>
      <c r="F51" s="16">
        <f t="shared" ref="F51" si="122">SUM(G51:I51)</f>
        <v>1</v>
      </c>
      <c r="G51" s="16">
        <v>0</v>
      </c>
      <c r="H51" s="16">
        <v>1</v>
      </c>
      <c r="I51" s="16">
        <v>0</v>
      </c>
      <c r="J51" s="16">
        <f t="shared" ref="J51" si="123">SUM(K51:M51)</f>
        <v>0</v>
      </c>
      <c r="K51" s="16">
        <v>0</v>
      </c>
      <c r="L51" s="16">
        <v>0</v>
      </c>
      <c r="M51" s="16">
        <v>0</v>
      </c>
      <c r="N51" s="16">
        <f t="shared" ref="N51" si="124">SUM(O51:Q51)</f>
        <v>1</v>
      </c>
      <c r="O51" s="16">
        <v>0</v>
      </c>
      <c r="P51" s="16">
        <v>1</v>
      </c>
      <c r="Q51" s="16">
        <v>0</v>
      </c>
    </row>
    <row r="52" spans="1:17" ht="12" customHeight="1">
      <c r="A52" s="101"/>
      <c r="B52" s="101"/>
      <c r="C52" s="6"/>
      <c r="D52" s="175"/>
      <c r="E52" s="7"/>
      <c r="F52" s="37">
        <f t="shared" ref="F52" si="125">IF(F51=0,0,F51/$F51)</f>
        <v>1</v>
      </c>
      <c r="G52" s="37">
        <f>IF(G51=0,0,G51/$F51)</f>
        <v>0</v>
      </c>
      <c r="H52" s="37">
        <f>IF(H51=0,0,H51/$F51)</f>
        <v>1</v>
      </c>
      <c r="I52" s="37">
        <f>IF(I51=0,0,I51/$F51)</f>
        <v>0</v>
      </c>
      <c r="J52" s="37">
        <f t="shared" ref="J52" si="126">IF(J51=0,0,J51/J51)</f>
        <v>0</v>
      </c>
      <c r="K52" s="37">
        <f>IF(K51=0,0,K51/$J51)</f>
        <v>0</v>
      </c>
      <c r="L52" s="37">
        <f>IF(L51=0,0,L51/$J51)</f>
        <v>0</v>
      </c>
      <c r="M52" s="37">
        <f>IF(M51=0,0,M51/$J51)</f>
        <v>0</v>
      </c>
      <c r="N52" s="37">
        <f t="shared" ref="N52" si="127">IF(N51=0,0,N51/N51)</f>
        <v>1</v>
      </c>
      <c r="O52" s="37">
        <f>IF(O51=0,0,O51/$N51)</f>
        <v>0</v>
      </c>
      <c r="P52" s="37">
        <f>IF(P51=0,0,P51/$N51)</f>
        <v>1</v>
      </c>
      <c r="Q52" s="37">
        <f>IF(Q51=0,0,Q51/$N51)</f>
        <v>0</v>
      </c>
    </row>
    <row r="53" spans="1:17" ht="12" customHeight="1">
      <c r="A53" s="101"/>
      <c r="B53" s="101"/>
      <c r="C53" s="8"/>
      <c r="D53" s="174" t="s">
        <v>385</v>
      </c>
      <c r="E53" s="9"/>
      <c r="F53" s="16">
        <f t="shared" ref="F53" si="128">SUM(G53:I53)</f>
        <v>1</v>
      </c>
      <c r="G53" s="16">
        <v>0</v>
      </c>
      <c r="H53" s="16">
        <v>1</v>
      </c>
      <c r="I53" s="16">
        <v>0</v>
      </c>
      <c r="J53" s="16">
        <f t="shared" ref="J53" si="129">SUM(K53:M53)</f>
        <v>0</v>
      </c>
      <c r="K53" s="16">
        <v>0</v>
      </c>
      <c r="L53" s="16">
        <v>0</v>
      </c>
      <c r="M53" s="16">
        <v>0</v>
      </c>
      <c r="N53" s="16">
        <f t="shared" ref="N53" si="130">SUM(O53:Q53)</f>
        <v>1</v>
      </c>
      <c r="O53" s="16">
        <v>0</v>
      </c>
      <c r="P53" s="16">
        <v>1</v>
      </c>
      <c r="Q53" s="16">
        <v>0</v>
      </c>
    </row>
    <row r="54" spans="1:17" ht="12" customHeight="1">
      <c r="A54" s="101"/>
      <c r="B54" s="101"/>
      <c r="C54" s="6"/>
      <c r="D54" s="175"/>
      <c r="E54" s="7"/>
      <c r="F54" s="37">
        <f t="shared" ref="F54" si="131">IF(F53=0,0,F53/$F53)</f>
        <v>1</v>
      </c>
      <c r="G54" s="37">
        <f>IF(G53=0,0,G53/$F53)</f>
        <v>0</v>
      </c>
      <c r="H54" s="37">
        <f>IF(H53=0,0,H53/$F53)</f>
        <v>1</v>
      </c>
      <c r="I54" s="37">
        <f>IF(I53=0,0,I53/$F53)</f>
        <v>0</v>
      </c>
      <c r="J54" s="37">
        <f t="shared" ref="J54" si="132">IF(J53=0,0,J53/J53)</f>
        <v>0</v>
      </c>
      <c r="K54" s="37">
        <f>IF(K53=0,0,K53/$J53)</f>
        <v>0</v>
      </c>
      <c r="L54" s="37">
        <f>IF(L53=0,0,L53/$J53)</f>
        <v>0</v>
      </c>
      <c r="M54" s="37">
        <f>IF(M53=0,0,M53/$J53)</f>
        <v>0</v>
      </c>
      <c r="N54" s="37">
        <f t="shared" ref="N54" si="133">IF(N53=0,0,N53/N53)</f>
        <v>1</v>
      </c>
      <c r="O54" s="37">
        <f>IF(O53=0,0,O53/$N53)</f>
        <v>0</v>
      </c>
      <c r="P54" s="37">
        <f>IF(P53=0,0,P53/$N53)</f>
        <v>1</v>
      </c>
      <c r="Q54" s="37">
        <f>IF(Q53=0,0,Q53/$N53)</f>
        <v>0</v>
      </c>
    </row>
    <row r="55" spans="1:17" ht="12" customHeight="1">
      <c r="A55" s="101"/>
      <c r="B55" s="101"/>
      <c r="C55" s="8"/>
      <c r="D55" s="174" t="s">
        <v>386</v>
      </c>
      <c r="E55" s="9"/>
      <c r="F55" s="16">
        <f t="shared" ref="F55" si="134">SUM(G55:I55)</f>
        <v>8</v>
      </c>
      <c r="G55" s="16">
        <v>0</v>
      </c>
      <c r="H55" s="16">
        <v>8</v>
      </c>
      <c r="I55" s="16">
        <v>0</v>
      </c>
      <c r="J55" s="16">
        <f t="shared" ref="J55" si="135">SUM(K55:M55)</f>
        <v>0</v>
      </c>
      <c r="K55" s="16">
        <v>0</v>
      </c>
      <c r="L55" s="16">
        <v>0</v>
      </c>
      <c r="M55" s="16">
        <v>0</v>
      </c>
      <c r="N55" s="16">
        <f t="shared" ref="N55" si="136">SUM(O55:Q55)</f>
        <v>3</v>
      </c>
      <c r="O55" s="16">
        <v>0</v>
      </c>
      <c r="P55" s="16">
        <v>3</v>
      </c>
      <c r="Q55" s="16">
        <v>0</v>
      </c>
    </row>
    <row r="56" spans="1:17" ht="12" customHeight="1">
      <c r="A56" s="101"/>
      <c r="B56" s="101"/>
      <c r="C56" s="6"/>
      <c r="D56" s="175"/>
      <c r="E56" s="7"/>
      <c r="F56" s="37">
        <f t="shared" ref="F56" si="137">IF(F55=0,0,F55/$F55)</f>
        <v>1</v>
      </c>
      <c r="G56" s="37">
        <f>IF(G55=0,0,G55/$F55)</f>
        <v>0</v>
      </c>
      <c r="H56" s="37">
        <f>IF(H55=0,0,H55/$F55)</f>
        <v>1</v>
      </c>
      <c r="I56" s="37">
        <f>IF(I55=0,0,I55/$F55)</f>
        <v>0</v>
      </c>
      <c r="J56" s="37">
        <f t="shared" ref="J56" si="138">IF(J55=0,0,J55/J55)</f>
        <v>0</v>
      </c>
      <c r="K56" s="37">
        <f>IF(K55=0,0,K55/$J55)</f>
        <v>0</v>
      </c>
      <c r="L56" s="37">
        <f>IF(L55=0,0,L55/$J55)</f>
        <v>0</v>
      </c>
      <c r="M56" s="37">
        <f>IF(M55=0,0,M55/$J55)</f>
        <v>0</v>
      </c>
      <c r="N56" s="37">
        <f t="shared" ref="N56" si="139">IF(N55=0,0,N55/N55)</f>
        <v>1</v>
      </c>
      <c r="O56" s="37">
        <f>IF(O55=0,0,O55/$N55)</f>
        <v>0</v>
      </c>
      <c r="P56" s="37">
        <f>IF(P55=0,0,P55/$N55)</f>
        <v>1</v>
      </c>
      <c r="Q56" s="37">
        <f>IF(Q55=0,0,Q55/$N55)</f>
        <v>0</v>
      </c>
    </row>
    <row r="57" spans="1:17" ht="12" customHeight="1">
      <c r="A57" s="101"/>
      <c r="B57" s="101"/>
      <c r="C57" s="8"/>
      <c r="D57" s="174" t="s">
        <v>387</v>
      </c>
      <c r="E57" s="9"/>
      <c r="F57" s="16">
        <f t="shared" ref="F57" si="140">SUM(G57:I57)</f>
        <v>4</v>
      </c>
      <c r="G57" s="16">
        <v>0</v>
      </c>
      <c r="H57" s="16">
        <v>4</v>
      </c>
      <c r="I57" s="16">
        <v>0</v>
      </c>
      <c r="J57" s="16">
        <f t="shared" ref="J57" si="141">SUM(K57:M57)</f>
        <v>1</v>
      </c>
      <c r="K57" s="16">
        <v>1</v>
      </c>
      <c r="L57" s="16">
        <v>0</v>
      </c>
      <c r="M57" s="16">
        <v>0</v>
      </c>
      <c r="N57" s="16">
        <f t="shared" ref="N57" si="142">SUM(O57:Q57)</f>
        <v>1</v>
      </c>
      <c r="O57" s="16">
        <v>0</v>
      </c>
      <c r="P57" s="16">
        <v>1</v>
      </c>
      <c r="Q57" s="16">
        <v>0</v>
      </c>
    </row>
    <row r="58" spans="1:17" ht="12" customHeight="1">
      <c r="A58" s="101"/>
      <c r="B58" s="101"/>
      <c r="C58" s="6"/>
      <c r="D58" s="175"/>
      <c r="E58" s="7"/>
      <c r="F58" s="37">
        <f t="shared" ref="F58" si="143">IF(F57=0,0,F57/$F57)</f>
        <v>1</v>
      </c>
      <c r="G58" s="37">
        <f>IF(G57=0,0,G57/$F57)</f>
        <v>0</v>
      </c>
      <c r="H58" s="37">
        <f>IF(H57=0,0,H57/$F57)</f>
        <v>1</v>
      </c>
      <c r="I58" s="37">
        <f>IF(I57=0,0,I57/$F57)</f>
        <v>0</v>
      </c>
      <c r="J58" s="37">
        <f t="shared" ref="J58" si="144">IF(J57=0,0,J57/J57)</f>
        <v>1</v>
      </c>
      <c r="K58" s="37">
        <f>IF(K57=0,0,K57/$J57)</f>
        <v>1</v>
      </c>
      <c r="L58" s="37">
        <f>IF(L57=0,0,L57/$J57)</f>
        <v>0</v>
      </c>
      <c r="M58" s="37">
        <f>IF(M57=0,0,M57/$J57)</f>
        <v>0</v>
      </c>
      <c r="N58" s="37">
        <f t="shared" ref="N58" si="145">IF(N57=0,0,N57/N57)</f>
        <v>1</v>
      </c>
      <c r="O58" s="37">
        <f>IF(O57=0,0,O57/$N57)</f>
        <v>0</v>
      </c>
      <c r="P58" s="37">
        <f>IF(P57=0,0,P57/$N57)</f>
        <v>1</v>
      </c>
      <c r="Q58" s="37">
        <f>IF(Q57=0,0,Q57/$N57)</f>
        <v>0</v>
      </c>
    </row>
    <row r="59" spans="1:17" ht="12.75" customHeight="1">
      <c r="A59" s="101"/>
      <c r="B59" s="101"/>
      <c r="C59" s="8"/>
      <c r="D59" s="174" t="s">
        <v>388</v>
      </c>
      <c r="E59" s="9"/>
      <c r="F59" s="16">
        <f t="shared" ref="F59" si="146">SUM(G59:I59)</f>
        <v>11</v>
      </c>
      <c r="G59" s="16">
        <v>2</v>
      </c>
      <c r="H59" s="16">
        <v>8</v>
      </c>
      <c r="I59" s="16">
        <v>1</v>
      </c>
      <c r="J59" s="16">
        <f t="shared" ref="J59" si="147">SUM(K59:M59)</f>
        <v>1</v>
      </c>
      <c r="K59" s="16">
        <v>0</v>
      </c>
      <c r="L59" s="16">
        <v>1</v>
      </c>
      <c r="M59" s="16">
        <v>0</v>
      </c>
      <c r="N59" s="16">
        <f t="shared" ref="N59" si="148">SUM(O59:Q59)</f>
        <v>5</v>
      </c>
      <c r="O59" s="16">
        <v>1</v>
      </c>
      <c r="P59" s="16">
        <v>4</v>
      </c>
      <c r="Q59" s="16">
        <v>0</v>
      </c>
    </row>
    <row r="60" spans="1:17" ht="12.75" customHeight="1">
      <c r="A60" s="101"/>
      <c r="B60" s="101"/>
      <c r="C60" s="6"/>
      <c r="D60" s="175"/>
      <c r="E60" s="7"/>
      <c r="F60" s="37">
        <f t="shared" ref="F60" si="149">IF(F59=0,0,F59/$F59)</f>
        <v>1</v>
      </c>
      <c r="G60" s="37">
        <f>IF(G59=0,0,G59/$F59)</f>
        <v>0.18181818181818182</v>
      </c>
      <c r="H60" s="37">
        <f>IF(H59=0,0,H59/$F59)</f>
        <v>0.72727272727272729</v>
      </c>
      <c r="I60" s="37">
        <f>IF(I59=0,0,I59/$F59)</f>
        <v>9.0909090909090912E-2</v>
      </c>
      <c r="J60" s="37">
        <f t="shared" ref="J60" si="150">IF(J59=0,0,J59/J59)</f>
        <v>1</v>
      </c>
      <c r="K60" s="37">
        <f>IF(K59=0,0,K59/$J59)</f>
        <v>0</v>
      </c>
      <c r="L60" s="37">
        <f>IF(L59=0,0,L59/$J59)</f>
        <v>1</v>
      </c>
      <c r="M60" s="37">
        <f>IF(M59=0,0,M59/$J59)</f>
        <v>0</v>
      </c>
      <c r="N60" s="37">
        <f t="shared" ref="N60" si="151">IF(N59=0,0,N59/N59)</f>
        <v>1</v>
      </c>
      <c r="O60" s="37">
        <f>IF(O59=0,0,O59/$N59)</f>
        <v>0.2</v>
      </c>
      <c r="P60" s="37">
        <f>IF(P59=0,0,P59/$N59)</f>
        <v>0.8</v>
      </c>
      <c r="Q60" s="37">
        <f>IF(Q59=0,0,Q59/$N59)</f>
        <v>0</v>
      </c>
    </row>
    <row r="61" spans="1:17" ht="12" customHeight="1">
      <c r="A61" s="101"/>
      <c r="B61" s="101"/>
      <c r="C61" s="8"/>
      <c r="D61" s="174" t="s">
        <v>97</v>
      </c>
      <c r="E61" s="9"/>
      <c r="F61" s="16">
        <f t="shared" ref="F61" si="152">SUM(G61:I61)</f>
        <v>4</v>
      </c>
      <c r="G61" s="16">
        <v>2</v>
      </c>
      <c r="H61" s="16">
        <v>2</v>
      </c>
      <c r="I61" s="16">
        <v>0</v>
      </c>
      <c r="J61" s="16">
        <f t="shared" ref="J61" si="153">SUM(K61:M61)</f>
        <v>0</v>
      </c>
      <c r="K61" s="16">
        <v>0</v>
      </c>
      <c r="L61" s="16">
        <v>0</v>
      </c>
      <c r="M61" s="16">
        <v>0</v>
      </c>
      <c r="N61" s="16">
        <f t="shared" ref="N61" si="154">SUM(O61:Q61)</f>
        <v>0</v>
      </c>
      <c r="O61" s="16">
        <v>0</v>
      </c>
      <c r="P61" s="16">
        <v>0</v>
      </c>
      <c r="Q61" s="16">
        <v>0</v>
      </c>
    </row>
    <row r="62" spans="1:17" ht="12" customHeight="1">
      <c r="A62" s="101"/>
      <c r="B62" s="101"/>
      <c r="C62" s="6"/>
      <c r="D62" s="175"/>
      <c r="E62" s="7"/>
      <c r="F62" s="37">
        <f t="shared" ref="F62" si="155">IF(F61=0,0,F61/$F61)</f>
        <v>1</v>
      </c>
      <c r="G62" s="37">
        <f>IF(G61=0,0,G61/$F61)</f>
        <v>0.5</v>
      </c>
      <c r="H62" s="37">
        <f>IF(H61=0,0,H61/$F61)</f>
        <v>0.5</v>
      </c>
      <c r="I62" s="37">
        <f>IF(I61=0,0,I61/$F61)</f>
        <v>0</v>
      </c>
      <c r="J62" s="37">
        <f t="shared" ref="J62" si="156">IF(J61=0,0,J61/J61)</f>
        <v>0</v>
      </c>
      <c r="K62" s="37">
        <f>IF(K61=0,0,K61/$J61)</f>
        <v>0</v>
      </c>
      <c r="L62" s="37">
        <f>IF(L61=0,0,L61/$J61)</f>
        <v>0</v>
      </c>
      <c r="M62" s="37">
        <f>IF(M61=0,0,M61/$J61)</f>
        <v>0</v>
      </c>
      <c r="N62" s="37">
        <f t="shared" ref="N62" si="157">IF(N61=0,0,N61/N61)</f>
        <v>0</v>
      </c>
      <c r="O62" s="37">
        <f>IF(O61=0,0,O61/$N61)</f>
        <v>0</v>
      </c>
      <c r="P62" s="37">
        <f>IF(P61=0,0,P61/$N61)</f>
        <v>0</v>
      </c>
      <c r="Q62" s="37">
        <f>IF(Q61=0,0,Q61/$N61)</f>
        <v>0</v>
      </c>
    </row>
    <row r="63" spans="1:17" ht="12" customHeight="1">
      <c r="A63" s="101"/>
      <c r="B63" s="101"/>
      <c r="C63" s="8"/>
      <c r="D63" s="174" t="s">
        <v>389</v>
      </c>
      <c r="E63" s="9"/>
      <c r="F63" s="16">
        <f t="shared" ref="F63" si="158">SUM(G63:I63)</f>
        <v>5</v>
      </c>
      <c r="G63" s="16">
        <v>2</v>
      </c>
      <c r="H63" s="16">
        <v>3</v>
      </c>
      <c r="I63" s="16">
        <v>0</v>
      </c>
      <c r="J63" s="16">
        <f t="shared" ref="J63" si="159">SUM(K63:M63)</f>
        <v>0</v>
      </c>
      <c r="K63" s="16">
        <v>0</v>
      </c>
      <c r="L63" s="16">
        <v>0</v>
      </c>
      <c r="M63" s="16">
        <v>0</v>
      </c>
      <c r="N63" s="16">
        <f t="shared" ref="N63" si="160">SUM(O63:Q63)</f>
        <v>1</v>
      </c>
      <c r="O63" s="16">
        <v>0</v>
      </c>
      <c r="P63" s="16">
        <v>1</v>
      </c>
      <c r="Q63" s="16">
        <v>0</v>
      </c>
    </row>
    <row r="64" spans="1:17" ht="12" customHeight="1">
      <c r="A64" s="101"/>
      <c r="B64" s="101"/>
      <c r="C64" s="6"/>
      <c r="D64" s="175"/>
      <c r="E64" s="7"/>
      <c r="F64" s="37">
        <f t="shared" ref="F64" si="161">IF(F63=0,0,F63/$F63)</f>
        <v>1</v>
      </c>
      <c r="G64" s="37">
        <f>IF(G63=0,0,G63/$F63)</f>
        <v>0.4</v>
      </c>
      <c r="H64" s="37">
        <f>IF(H63=0,0,H63/$F63)</f>
        <v>0.6</v>
      </c>
      <c r="I64" s="37">
        <f>IF(I63=0,0,I63/$F63)</f>
        <v>0</v>
      </c>
      <c r="J64" s="37">
        <f t="shared" ref="J64" si="162">IF(J63=0,0,J63/J63)</f>
        <v>0</v>
      </c>
      <c r="K64" s="37">
        <f>IF(K63=0,0,K63/$J63)</f>
        <v>0</v>
      </c>
      <c r="L64" s="37">
        <f>IF(L63=0,0,L63/$J63)</f>
        <v>0</v>
      </c>
      <c r="M64" s="37">
        <f>IF(M63=0,0,M63/$J63)</f>
        <v>0</v>
      </c>
      <c r="N64" s="37">
        <f t="shared" ref="N64" si="163">IF(N63=0,0,N63/N63)</f>
        <v>1</v>
      </c>
      <c r="O64" s="37">
        <f>IF(O63=0,0,O63/$N63)</f>
        <v>0</v>
      </c>
      <c r="P64" s="37">
        <f>IF(P63=0,0,P63/$N63)</f>
        <v>1</v>
      </c>
      <c r="Q64" s="37">
        <f>IF(Q63=0,0,Q63/$N63)</f>
        <v>0</v>
      </c>
    </row>
    <row r="65" spans="1:17" ht="12" customHeight="1">
      <c r="A65" s="101"/>
      <c r="B65" s="101"/>
      <c r="C65" s="8"/>
      <c r="D65" s="174" t="s">
        <v>390</v>
      </c>
      <c r="E65" s="9"/>
      <c r="F65" s="16">
        <f t="shared" ref="F65" si="164">SUM(G65:I65)</f>
        <v>6</v>
      </c>
      <c r="G65" s="16">
        <v>0</v>
      </c>
      <c r="H65" s="16">
        <v>5</v>
      </c>
      <c r="I65" s="16">
        <v>1</v>
      </c>
      <c r="J65" s="16">
        <f t="shared" ref="J65" si="165">SUM(K65:M65)</f>
        <v>0</v>
      </c>
      <c r="K65" s="16">
        <v>0</v>
      </c>
      <c r="L65" s="16">
        <v>0</v>
      </c>
      <c r="M65" s="16">
        <v>0</v>
      </c>
      <c r="N65" s="16">
        <f t="shared" ref="N65" si="166">SUM(O65:Q65)</f>
        <v>1</v>
      </c>
      <c r="O65" s="16">
        <v>0</v>
      </c>
      <c r="P65" s="16">
        <v>1</v>
      </c>
      <c r="Q65" s="16">
        <v>0</v>
      </c>
    </row>
    <row r="66" spans="1:17" ht="12" customHeight="1">
      <c r="A66" s="101"/>
      <c r="B66" s="101"/>
      <c r="C66" s="6"/>
      <c r="D66" s="175"/>
      <c r="E66" s="7"/>
      <c r="F66" s="37">
        <f t="shared" ref="F66" si="167">IF(F65=0,0,F65/$F65)</f>
        <v>1</v>
      </c>
      <c r="G66" s="37">
        <f>IF(G65=0,0,G65/$F65)</f>
        <v>0</v>
      </c>
      <c r="H66" s="37">
        <f>IF(H65=0,0,H65/$F65)</f>
        <v>0.83333333333333337</v>
      </c>
      <c r="I66" s="37">
        <f>IF(I65=0,0,I65/$F65)</f>
        <v>0.16666666666666666</v>
      </c>
      <c r="J66" s="37">
        <f t="shared" ref="J66" si="168">IF(J65=0,0,J65/J65)</f>
        <v>0</v>
      </c>
      <c r="K66" s="37">
        <f>IF(K65=0,0,K65/$J65)</f>
        <v>0</v>
      </c>
      <c r="L66" s="37">
        <f>IF(L65=0,0,L65/$J65)</f>
        <v>0</v>
      </c>
      <c r="M66" s="37">
        <f>IF(M65=0,0,M65/$J65)</f>
        <v>0</v>
      </c>
      <c r="N66" s="37">
        <f t="shared" ref="N66" si="169">IF(N65=0,0,N65/N65)</f>
        <v>1</v>
      </c>
      <c r="O66" s="37">
        <f>IF(O65=0,0,O65/$N65)</f>
        <v>0</v>
      </c>
      <c r="P66" s="37">
        <f>IF(P65=0,0,P65/$N65)</f>
        <v>1</v>
      </c>
      <c r="Q66" s="37">
        <f>IF(Q65=0,0,Q65/$N65)</f>
        <v>0</v>
      </c>
    </row>
    <row r="67" spans="1:17" ht="12" customHeight="1">
      <c r="A67" s="101"/>
      <c r="B67" s="101"/>
      <c r="C67" s="8"/>
      <c r="D67" s="174" t="s">
        <v>391</v>
      </c>
      <c r="E67" s="9"/>
      <c r="F67" s="16">
        <f t="shared" ref="F67" si="170">SUM(G67:I67)</f>
        <v>1</v>
      </c>
      <c r="G67" s="16">
        <v>0</v>
      </c>
      <c r="H67" s="16">
        <v>0</v>
      </c>
      <c r="I67" s="16">
        <v>1</v>
      </c>
      <c r="J67" s="16">
        <f t="shared" ref="J67" si="171">SUM(K67:M67)</f>
        <v>0</v>
      </c>
      <c r="K67" s="16">
        <v>0</v>
      </c>
      <c r="L67" s="16">
        <v>0</v>
      </c>
      <c r="M67" s="16">
        <v>0</v>
      </c>
      <c r="N67" s="16">
        <f t="shared" ref="N67" si="172">SUM(O67:Q67)</f>
        <v>0</v>
      </c>
      <c r="O67" s="16">
        <v>0</v>
      </c>
      <c r="P67" s="16">
        <v>0</v>
      </c>
      <c r="Q67" s="16">
        <v>0</v>
      </c>
    </row>
    <row r="68" spans="1:17" ht="12" customHeight="1">
      <c r="A68" s="101"/>
      <c r="B68" s="102"/>
      <c r="C68" s="6"/>
      <c r="D68" s="175"/>
      <c r="E68" s="7"/>
      <c r="F68" s="37">
        <f t="shared" ref="F68" si="173">IF(F67=0,0,F67/$F67)</f>
        <v>1</v>
      </c>
      <c r="G68" s="37">
        <f>IF(G67=0,0,G67/$F67)</f>
        <v>0</v>
      </c>
      <c r="H68" s="37">
        <f>IF(H67=0,0,H67/$F67)</f>
        <v>0</v>
      </c>
      <c r="I68" s="37">
        <f>IF(I67=0,0,I67/$F67)</f>
        <v>1</v>
      </c>
      <c r="J68" s="37">
        <f t="shared" ref="J68" si="174">IF(J67=0,0,J67/J67)</f>
        <v>0</v>
      </c>
      <c r="K68" s="37">
        <f>IF(K67=0,0,K67/$J67)</f>
        <v>0</v>
      </c>
      <c r="L68" s="37">
        <f>IF(L67=0,0,L67/$J67)</f>
        <v>0</v>
      </c>
      <c r="M68" s="37">
        <f>IF(M67=0,0,M67/$J67)</f>
        <v>0</v>
      </c>
      <c r="N68" s="37">
        <f t="shared" ref="N68" si="175">IF(N67=0,0,N67/N67)</f>
        <v>0</v>
      </c>
      <c r="O68" s="37">
        <f>IF(O67=0,0,O67/$N67)</f>
        <v>0</v>
      </c>
      <c r="P68" s="37">
        <f>IF(P67=0,0,P67/$N67)</f>
        <v>0</v>
      </c>
      <c r="Q68" s="37">
        <f>IF(Q67=0,0,Q67/$N67)</f>
        <v>0</v>
      </c>
    </row>
    <row r="69" spans="1:17" ht="12" customHeight="1">
      <c r="A69" s="101"/>
      <c r="B69" s="100" t="s">
        <v>63</v>
      </c>
      <c r="C69" s="8"/>
      <c r="D69" s="174" t="s">
        <v>56</v>
      </c>
      <c r="E69" s="9"/>
      <c r="F69" s="16">
        <f>SUM(G69:I69)</f>
        <v>216</v>
      </c>
      <c r="G69" s="16">
        <f t="shared" ref="G69:Q69" si="176">SUM(G71,G73,G75,G77,G79,G81,G83,G85,G87,G89,G91,G93,G95,G97,G99)</f>
        <v>50</v>
      </c>
      <c r="H69" s="16">
        <f t="shared" si="176"/>
        <v>145</v>
      </c>
      <c r="I69" s="16">
        <f t="shared" si="176"/>
        <v>21</v>
      </c>
      <c r="J69" s="16">
        <f>SUM(K69:M69)</f>
        <v>53</v>
      </c>
      <c r="K69" s="16">
        <f t="shared" si="176"/>
        <v>34</v>
      </c>
      <c r="L69" s="16">
        <f t="shared" si="176"/>
        <v>16</v>
      </c>
      <c r="M69" s="16">
        <f t="shared" si="176"/>
        <v>3</v>
      </c>
      <c r="N69" s="16">
        <f>SUM(O69:Q69)</f>
        <v>102</v>
      </c>
      <c r="O69" s="16">
        <f t="shared" si="176"/>
        <v>14</v>
      </c>
      <c r="P69" s="16">
        <f t="shared" si="176"/>
        <v>67</v>
      </c>
      <c r="Q69" s="16">
        <f t="shared" si="176"/>
        <v>21</v>
      </c>
    </row>
    <row r="70" spans="1:17" ht="12" customHeight="1">
      <c r="A70" s="101"/>
      <c r="B70" s="101"/>
      <c r="C70" s="6"/>
      <c r="D70" s="175"/>
      <c r="E70" s="7"/>
      <c r="F70" s="37">
        <f t="shared" ref="F70" si="177">IF(F69=0,0,F69/$F69)</f>
        <v>1</v>
      </c>
      <c r="G70" s="37">
        <f>IF(G69=0,0,G69/$F69)</f>
        <v>0.23148148148148148</v>
      </c>
      <c r="H70" s="37">
        <f>IF(H69=0,0,H69/$F69)</f>
        <v>0.67129629629629628</v>
      </c>
      <c r="I70" s="37">
        <f>IF(I69=0,0,I69/$F69)</f>
        <v>9.7222222222222224E-2</v>
      </c>
      <c r="J70" s="37">
        <f t="shared" ref="J70:J72" si="178">IF(J69=0,0,J69/J69)</f>
        <v>1</v>
      </c>
      <c r="K70" s="37">
        <f>IF(K69=0,0,K69/$J69)</f>
        <v>0.64150943396226412</v>
      </c>
      <c r="L70" s="37">
        <f>IF(L69=0,0,L69/$J69)</f>
        <v>0.30188679245283018</v>
      </c>
      <c r="M70" s="37">
        <f>IF(M69=0,0,M69/$J69)</f>
        <v>5.6603773584905662E-2</v>
      </c>
      <c r="N70" s="37">
        <f t="shared" ref="N70:N72" si="179">IF(N69=0,0,N69/N69)</f>
        <v>1</v>
      </c>
      <c r="O70" s="37">
        <f>IF(O69=0,0,O69/$N69)</f>
        <v>0.13725490196078433</v>
      </c>
      <c r="P70" s="37">
        <f>IF(P69=0,0,P69/$N69)</f>
        <v>0.65686274509803921</v>
      </c>
      <c r="Q70" s="37">
        <f>IF(Q69=0,0,Q69/$N69)</f>
        <v>0.20588235294117646</v>
      </c>
    </row>
    <row r="71" spans="1:17" ht="12" customHeight="1">
      <c r="A71" s="101"/>
      <c r="B71" s="101"/>
      <c r="C71" s="8"/>
      <c r="D71" s="174" t="s">
        <v>109</v>
      </c>
      <c r="E71" s="9"/>
      <c r="F71" s="16">
        <f t="shared" ref="F71" si="180">SUM(G71:I71)</f>
        <v>0</v>
      </c>
      <c r="G71" s="16">
        <v>0</v>
      </c>
      <c r="H71" s="16">
        <v>0</v>
      </c>
      <c r="I71" s="16">
        <v>0</v>
      </c>
      <c r="J71" s="16">
        <f t="shared" ref="J71" si="181">SUM(K71:M71)</f>
        <v>0</v>
      </c>
      <c r="K71" s="16">
        <v>0</v>
      </c>
      <c r="L71" s="16">
        <v>0</v>
      </c>
      <c r="M71" s="16">
        <v>0</v>
      </c>
      <c r="N71" s="16">
        <f t="shared" ref="N71" si="182">SUM(O71:Q71)</f>
        <v>0</v>
      </c>
      <c r="O71" s="16">
        <v>0</v>
      </c>
      <c r="P71" s="16">
        <v>0</v>
      </c>
      <c r="Q71" s="16">
        <v>0</v>
      </c>
    </row>
    <row r="72" spans="1:17" ht="12" customHeight="1">
      <c r="A72" s="101"/>
      <c r="B72" s="101"/>
      <c r="C72" s="6"/>
      <c r="D72" s="175"/>
      <c r="E72" s="7"/>
      <c r="F72" s="37">
        <f t="shared" ref="F72" si="183">IF(F71=0,0,F71/$F71)</f>
        <v>0</v>
      </c>
      <c r="G72" s="37">
        <f>IF(G71=0,0,G71/$F71)</f>
        <v>0</v>
      </c>
      <c r="H72" s="37">
        <f>IF(H71=0,0,H71/$F71)</f>
        <v>0</v>
      </c>
      <c r="I72" s="37">
        <f>IF(I71=0,0,I71/$F71)</f>
        <v>0</v>
      </c>
      <c r="J72" s="37">
        <f t="shared" si="178"/>
        <v>0</v>
      </c>
      <c r="K72" s="37">
        <f>IF(K71=0,0,K71/$J71)</f>
        <v>0</v>
      </c>
      <c r="L72" s="37">
        <f>IF(L71=0,0,L71/$J71)</f>
        <v>0</v>
      </c>
      <c r="M72" s="37">
        <f>IF(M71=0,0,M71/$J71)</f>
        <v>0</v>
      </c>
      <c r="N72" s="37">
        <f t="shared" si="179"/>
        <v>0</v>
      </c>
      <c r="O72" s="37">
        <f>IF(O71=0,0,O71/$N71)</f>
        <v>0</v>
      </c>
      <c r="P72" s="37">
        <f>IF(P71=0,0,P71/$N71)</f>
        <v>0</v>
      </c>
      <c r="Q72" s="37">
        <f>IF(Q71=0,0,Q71/$N71)</f>
        <v>0</v>
      </c>
    </row>
    <row r="73" spans="1:17" ht="12" customHeight="1">
      <c r="A73" s="101"/>
      <c r="B73" s="101"/>
      <c r="C73" s="8"/>
      <c r="D73" s="174" t="s">
        <v>58</v>
      </c>
      <c r="E73" s="9"/>
      <c r="F73" s="16">
        <f t="shared" ref="F73" si="184">SUM(G73:I73)</f>
        <v>16</v>
      </c>
      <c r="G73" s="16">
        <v>3</v>
      </c>
      <c r="H73" s="16">
        <v>13</v>
      </c>
      <c r="I73" s="16">
        <v>0</v>
      </c>
      <c r="J73" s="16">
        <f t="shared" ref="J73" si="185">SUM(K73:M73)</f>
        <v>0</v>
      </c>
      <c r="K73" s="16">
        <v>0</v>
      </c>
      <c r="L73" s="16">
        <v>0</v>
      </c>
      <c r="M73" s="16">
        <v>0</v>
      </c>
      <c r="N73" s="16">
        <f t="shared" ref="N73" si="186">SUM(O73:Q73)</f>
        <v>1</v>
      </c>
      <c r="O73" s="16">
        <v>0</v>
      </c>
      <c r="P73" s="16">
        <v>1</v>
      </c>
      <c r="Q73" s="16">
        <v>0</v>
      </c>
    </row>
    <row r="74" spans="1:17" ht="12" customHeight="1">
      <c r="A74" s="101"/>
      <c r="B74" s="101"/>
      <c r="C74" s="6"/>
      <c r="D74" s="175"/>
      <c r="E74" s="7"/>
      <c r="F74" s="37">
        <f t="shared" ref="F74" si="187">IF(F73=0,0,F73/$F73)</f>
        <v>1</v>
      </c>
      <c r="G74" s="37">
        <f>IF(G73=0,0,G73/$F73)</f>
        <v>0.1875</v>
      </c>
      <c r="H74" s="37">
        <f>IF(H73=0,0,H73/$F73)</f>
        <v>0.8125</v>
      </c>
      <c r="I74" s="37">
        <f>IF(I73=0,0,I73/$F73)</f>
        <v>0</v>
      </c>
      <c r="J74" s="37">
        <f t="shared" ref="J74" si="188">IF(J73=0,0,J73/J73)</f>
        <v>0</v>
      </c>
      <c r="K74" s="37">
        <f>IF(K73=0,0,K73/$J73)</f>
        <v>0</v>
      </c>
      <c r="L74" s="37">
        <f>IF(L73=0,0,L73/$J73)</f>
        <v>0</v>
      </c>
      <c r="M74" s="37">
        <f>IF(M73=0,0,M73/$J73)</f>
        <v>0</v>
      </c>
      <c r="N74" s="37">
        <f t="shared" ref="N74" si="189">IF(N73=0,0,N73/N73)</f>
        <v>1</v>
      </c>
      <c r="O74" s="37">
        <f>IF(O73=0,0,O73/$N73)</f>
        <v>0</v>
      </c>
      <c r="P74" s="37">
        <f>IF(P73=0,0,P73/$N73)</f>
        <v>1</v>
      </c>
      <c r="Q74" s="37">
        <f>IF(Q73=0,0,Q73/$N73)</f>
        <v>0</v>
      </c>
    </row>
    <row r="75" spans="1:17" ht="12" customHeight="1">
      <c r="A75" s="101"/>
      <c r="B75" s="101"/>
      <c r="C75" s="8"/>
      <c r="D75" s="174" t="s">
        <v>99</v>
      </c>
      <c r="E75" s="9"/>
      <c r="F75" s="16">
        <f t="shared" ref="F75" si="190">SUM(G75:I75)</f>
        <v>8</v>
      </c>
      <c r="G75" s="16">
        <v>0</v>
      </c>
      <c r="H75" s="16">
        <v>4</v>
      </c>
      <c r="I75" s="16">
        <v>4</v>
      </c>
      <c r="J75" s="16">
        <f t="shared" ref="J75" si="191">SUM(K75:M75)</f>
        <v>0</v>
      </c>
      <c r="K75" s="16">
        <v>0</v>
      </c>
      <c r="L75" s="16">
        <v>0</v>
      </c>
      <c r="M75" s="16">
        <v>0</v>
      </c>
      <c r="N75" s="16">
        <f t="shared" ref="N75" si="192">SUM(O75:Q75)</f>
        <v>9</v>
      </c>
      <c r="O75" s="16">
        <v>1</v>
      </c>
      <c r="P75" s="16">
        <v>6</v>
      </c>
      <c r="Q75" s="16">
        <v>2</v>
      </c>
    </row>
    <row r="76" spans="1:17" ht="12" customHeight="1">
      <c r="A76" s="101"/>
      <c r="B76" s="101"/>
      <c r="C76" s="6"/>
      <c r="D76" s="175"/>
      <c r="E76" s="7"/>
      <c r="F76" s="37">
        <f t="shared" ref="F76" si="193">IF(F75=0,0,F75/$F75)</f>
        <v>1</v>
      </c>
      <c r="G76" s="37">
        <f>IF(G75=0,0,G75/$F75)</f>
        <v>0</v>
      </c>
      <c r="H76" s="37">
        <f>IF(H75=0,0,H75/$F75)</f>
        <v>0.5</v>
      </c>
      <c r="I76" s="37">
        <f>IF(I75=0,0,I75/$F75)</f>
        <v>0.5</v>
      </c>
      <c r="J76" s="37">
        <f t="shared" ref="J76" si="194">IF(J75=0,0,J75/J75)</f>
        <v>0</v>
      </c>
      <c r="K76" s="37">
        <f>IF(K75=0,0,K75/$J75)</f>
        <v>0</v>
      </c>
      <c r="L76" s="37">
        <f>IF(L75=0,0,L75/$J75)</f>
        <v>0</v>
      </c>
      <c r="M76" s="37">
        <f>IF(M75=0,0,M75/$J75)</f>
        <v>0</v>
      </c>
      <c r="N76" s="37">
        <f t="shared" ref="N76" si="195">IF(N75=0,0,N75/N75)</f>
        <v>1</v>
      </c>
      <c r="O76" s="37">
        <f>IF(O75=0,0,O75/$N75)</f>
        <v>0.1111111111111111</v>
      </c>
      <c r="P76" s="37">
        <f>IF(P75=0,0,P75/$N75)</f>
        <v>0.66666666666666663</v>
      </c>
      <c r="Q76" s="37">
        <f>IF(Q75=0,0,Q75/$N75)</f>
        <v>0.22222222222222221</v>
      </c>
    </row>
    <row r="77" spans="1:17" ht="12" customHeight="1">
      <c r="A77" s="101"/>
      <c r="B77" s="101"/>
      <c r="C77" s="8"/>
      <c r="D77" s="174" t="s">
        <v>59</v>
      </c>
      <c r="E77" s="9"/>
      <c r="F77" s="16">
        <f t="shared" ref="F77" si="196">SUM(G77:I77)</f>
        <v>3</v>
      </c>
      <c r="G77" s="16">
        <v>1</v>
      </c>
      <c r="H77" s="16">
        <v>2</v>
      </c>
      <c r="I77" s="16">
        <v>0</v>
      </c>
      <c r="J77" s="16">
        <f t="shared" ref="J77" si="197">SUM(K77:M77)</f>
        <v>1</v>
      </c>
      <c r="K77" s="16">
        <v>0</v>
      </c>
      <c r="L77" s="16">
        <v>1</v>
      </c>
      <c r="M77" s="16">
        <v>0</v>
      </c>
      <c r="N77" s="16">
        <f t="shared" ref="N77" si="198">SUM(O77:Q77)</f>
        <v>1</v>
      </c>
      <c r="O77" s="16">
        <v>0</v>
      </c>
      <c r="P77" s="16">
        <v>1</v>
      </c>
      <c r="Q77" s="16">
        <v>0</v>
      </c>
    </row>
    <row r="78" spans="1:17" ht="12" customHeight="1">
      <c r="A78" s="101"/>
      <c r="B78" s="101"/>
      <c r="C78" s="6"/>
      <c r="D78" s="175"/>
      <c r="E78" s="7"/>
      <c r="F78" s="37">
        <f t="shared" ref="F78" si="199">IF(F77=0,0,F77/$F77)</f>
        <v>1</v>
      </c>
      <c r="G78" s="37">
        <f>IF(G77=0,0,G77/$F77)</f>
        <v>0.33333333333333331</v>
      </c>
      <c r="H78" s="37">
        <f>IF(H77=0,0,H77/$F77)</f>
        <v>0.66666666666666663</v>
      </c>
      <c r="I78" s="37">
        <f>IF(I77=0,0,I77/$F77)</f>
        <v>0</v>
      </c>
      <c r="J78" s="37">
        <f t="shared" ref="J78" si="200">IF(J77=0,0,J77/J77)</f>
        <v>1</v>
      </c>
      <c r="K78" s="37">
        <f>IF(K77=0,0,K77/$J77)</f>
        <v>0</v>
      </c>
      <c r="L78" s="37">
        <f>IF(L77=0,0,L77/$J77)</f>
        <v>1</v>
      </c>
      <c r="M78" s="37">
        <f>IF(M77=0,0,M77/$J77)</f>
        <v>0</v>
      </c>
      <c r="N78" s="37">
        <f t="shared" ref="N78" si="201">IF(N77=0,0,N77/N77)</f>
        <v>1</v>
      </c>
      <c r="O78" s="37">
        <f>IF(O77=0,0,O77/$N77)</f>
        <v>0</v>
      </c>
      <c r="P78" s="37">
        <f>IF(P77=0,0,P77/$N77)</f>
        <v>1</v>
      </c>
      <c r="Q78" s="37">
        <f>IF(Q77=0,0,Q77/$N77)</f>
        <v>0</v>
      </c>
    </row>
    <row r="79" spans="1:17" ht="12" customHeight="1">
      <c r="A79" s="101"/>
      <c r="B79" s="101"/>
      <c r="C79" s="8"/>
      <c r="D79" s="174" t="s">
        <v>100</v>
      </c>
      <c r="E79" s="9"/>
      <c r="F79" s="16">
        <f t="shared" ref="F79" si="202">SUM(G79:I79)</f>
        <v>12</v>
      </c>
      <c r="G79" s="16">
        <v>1</v>
      </c>
      <c r="H79" s="16">
        <v>11</v>
      </c>
      <c r="I79" s="16">
        <v>0</v>
      </c>
      <c r="J79" s="16">
        <f t="shared" ref="J79" si="203">SUM(K79:M79)</f>
        <v>4</v>
      </c>
      <c r="K79" s="16">
        <v>1</v>
      </c>
      <c r="L79" s="16">
        <v>3</v>
      </c>
      <c r="M79" s="16">
        <v>0</v>
      </c>
      <c r="N79" s="16">
        <f t="shared" ref="N79" si="204">SUM(O79:Q79)</f>
        <v>2</v>
      </c>
      <c r="O79" s="16">
        <v>1</v>
      </c>
      <c r="P79" s="16">
        <v>1</v>
      </c>
      <c r="Q79" s="16">
        <v>0</v>
      </c>
    </row>
    <row r="80" spans="1:17" ht="12" customHeight="1">
      <c r="A80" s="101"/>
      <c r="B80" s="101"/>
      <c r="C80" s="6"/>
      <c r="D80" s="175"/>
      <c r="E80" s="7"/>
      <c r="F80" s="37">
        <f t="shared" ref="F80" si="205">IF(F79=0,0,F79/$F79)</f>
        <v>1</v>
      </c>
      <c r="G80" s="37">
        <f>IF(G79=0,0,G79/$F79)</f>
        <v>8.3333333333333329E-2</v>
      </c>
      <c r="H80" s="37">
        <f>IF(H79=0,0,H79/$F79)</f>
        <v>0.91666666666666663</v>
      </c>
      <c r="I80" s="37">
        <f>IF(I79=0,0,I79/$F79)</f>
        <v>0</v>
      </c>
      <c r="J80" s="37">
        <f t="shared" ref="J80" si="206">IF(J79=0,0,J79/J79)</f>
        <v>1</v>
      </c>
      <c r="K80" s="37">
        <f>IF(K79=0,0,K79/$J79)</f>
        <v>0.25</v>
      </c>
      <c r="L80" s="37">
        <f>IF(L79=0,0,L79/$J79)</f>
        <v>0.75</v>
      </c>
      <c r="M80" s="37">
        <f>IF(M79=0,0,M79/$J79)</f>
        <v>0</v>
      </c>
      <c r="N80" s="37">
        <f t="shared" ref="N80" si="207">IF(N79=0,0,N79/N79)</f>
        <v>1</v>
      </c>
      <c r="O80" s="37">
        <f>IF(O79=0,0,O79/$N79)</f>
        <v>0.5</v>
      </c>
      <c r="P80" s="37">
        <f>IF(P79=0,0,P79/$N79)</f>
        <v>0.5</v>
      </c>
      <c r="Q80" s="37">
        <f>IF(Q79=0,0,Q79/$N79)</f>
        <v>0</v>
      </c>
    </row>
    <row r="81" spans="1:17" ht="12" customHeight="1">
      <c r="A81" s="101"/>
      <c r="B81" s="101"/>
      <c r="C81" s="8"/>
      <c r="D81" s="174" t="s">
        <v>101</v>
      </c>
      <c r="E81" s="9"/>
      <c r="F81" s="16">
        <f t="shared" ref="F81" si="208">SUM(G81:I81)</f>
        <v>59</v>
      </c>
      <c r="G81" s="16">
        <v>14</v>
      </c>
      <c r="H81" s="16">
        <v>40</v>
      </c>
      <c r="I81" s="16">
        <v>5</v>
      </c>
      <c r="J81" s="16">
        <f t="shared" ref="J81" si="209">SUM(K81:M81)</f>
        <v>7</v>
      </c>
      <c r="K81" s="16">
        <v>3</v>
      </c>
      <c r="L81" s="16">
        <v>3</v>
      </c>
      <c r="M81" s="16">
        <v>1</v>
      </c>
      <c r="N81" s="16">
        <f t="shared" ref="N81" si="210">SUM(O81:Q81)</f>
        <v>32</v>
      </c>
      <c r="O81" s="16">
        <v>2</v>
      </c>
      <c r="P81" s="16">
        <v>18</v>
      </c>
      <c r="Q81" s="16">
        <v>12</v>
      </c>
    </row>
    <row r="82" spans="1:17" ht="12" customHeight="1">
      <c r="A82" s="101"/>
      <c r="B82" s="101"/>
      <c r="C82" s="6"/>
      <c r="D82" s="175"/>
      <c r="E82" s="7"/>
      <c r="F82" s="37">
        <f t="shared" ref="F82" si="211">IF(F81=0,0,F81/$F81)</f>
        <v>1</v>
      </c>
      <c r="G82" s="37">
        <f>IF(G81=0,0,G81/$F81)</f>
        <v>0.23728813559322035</v>
      </c>
      <c r="H82" s="37">
        <f>IF(H81=0,0,H81/$F81)</f>
        <v>0.67796610169491522</v>
      </c>
      <c r="I82" s="37">
        <f>IF(I81=0,0,I81/$F81)</f>
        <v>8.4745762711864403E-2</v>
      </c>
      <c r="J82" s="37">
        <f t="shared" ref="J82" si="212">IF(J81=0,0,J81/J81)</f>
        <v>1</v>
      </c>
      <c r="K82" s="37">
        <f>IF(K81=0,0,K81/$J81)</f>
        <v>0.42857142857142855</v>
      </c>
      <c r="L82" s="37">
        <f>IF(L81=0,0,L81/$J81)</f>
        <v>0.42857142857142855</v>
      </c>
      <c r="M82" s="37">
        <f>IF(M81=0,0,M81/$J81)</f>
        <v>0.14285714285714285</v>
      </c>
      <c r="N82" s="37">
        <f t="shared" ref="N82" si="213">IF(N81=0,0,N81/N81)</f>
        <v>1</v>
      </c>
      <c r="O82" s="37">
        <f>IF(O81=0,0,O81/$N81)</f>
        <v>6.25E-2</v>
      </c>
      <c r="P82" s="37">
        <f>IF(P81=0,0,P81/$N81)</f>
        <v>0.5625</v>
      </c>
      <c r="Q82" s="37">
        <f>IF(Q81=0,0,Q81/$N81)</f>
        <v>0.375</v>
      </c>
    </row>
    <row r="83" spans="1:17" ht="12" customHeight="1">
      <c r="A83" s="101"/>
      <c r="B83" s="101"/>
      <c r="C83" s="8"/>
      <c r="D83" s="174" t="s">
        <v>102</v>
      </c>
      <c r="E83" s="9"/>
      <c r="F83" s="16">
        <f t="shared" ref="F83" si="214">SUM(G83:I83)</f>
        <v>11</v>
      </c>
      <c r="G83" s="16">
        <v>2</v>
      </c>
      <c r="H83" s="16">
        <v>9</v>
      </c>
      <c r="I83" s="16">
        <v>0</v>
      </c>
      <c r="J83" s="16">
        <f t="shared" ref="J83" si="215">SUM(K83:M83)</f>
        <v>5</v>
      </c>
      <c r="K83" s="16">
        <v>1</v>
      </c>
      <c r="L83" s="16">
        <v>4</v>
      </c>
      <c r="M83" s="16">
        <v>0</v>
      </c>
      <c r="N83" s="16">
        <f t="shared" ref="N83" si="216">SUM(O83:Q83)</f>
        <v>8</v>
      </c>
      <c r="O83" s="16">
        <v>1</v>
      </c>
      <c r="P83" s="16">
        <v>7</v>
      </c>
      <c r="Q83" s="16">
        <v>0</v>
      </c>
    </row>
    <row r="84" spans="1:17" ht="12" customHeight="1">
      <c r="A84" s="101"/>
      <c r="B84" s="101"/>
      <c r="C84" s="6"/>
      <c r="D84" s="175"/>
      <c r="E84" s="7"/>
      <c r="F84" s="37">
        <f t="shared" ref="F84" si="217">IF(F83=0,0,F83/$F83)</f>
        <v>1</v>
      </c>
      <c r="G84" s="37">
        <f>IF(G83=0,0,G83/$F83)</f>
        <v>0.18181818181818182</v>
      </c>
      <c r="H84" s="37">
        <f>IF(H83=0,0,H83/$F83)</f>
        <v>0.81818181818181823</v>
      </c>
      <c r="I84" s="37">
        <f>IF(I83=0,0,I83/$F83)</f>
        <v>0</v>
      </c>
      <c r="J84" s="37">
        <f t="shared" ref="J84" si="218">IF(J83=0,0,J83/J83)</f>
        <v>1</v>
      </c>
      <c r="K84" s="37">
        <f>IF(K83=0,0,K83/$J83)</f>
        <v>0.2</v>
      </c>
      <c r="L84" s="37">
        <f>IF(L83=0,0,L83/$J83)</f>
        <v>0.8</v>
      </c>
      <c r="M84" s="37">
        <f>IF(M83=0,0,M83/$J83)</f>
        <v>0</v>
      </c>
      <c r="N84" s="37">
        <f t="shared" ref="N84" si="219">IF(N83=0,0,N83/N83)</f>
        <v>1</v>
      </c>
      <c r="O84" s="37">
        <f>IF(O83=0,0,O83/$N83)</f>
        <v>0.125</v>
      </c>
      <c r="P84" s="37">
        <f>IF(P83=0,0,P83/$N83)</f>
        <v>0.875</v>
      </c>
      <c r="Q84" s="37">
        <f>IF(Q83=0,0,Q83/$N83)</f>
        <v>0</v>
      </c>
    </row>
    <row r="85" spans="1:17" ht="12" customHeight="1">
      <c r="A85" s="101"/>
      <c r="B85" s="101"/>
      <c r="C85" s="8"/>
      <c r="D85" s="174" t="s">
        <v>103</v>
      </c>
      <c r="E85" s="9"/>
      <c r="F85" s="16">
        <f t="shared" ref="F85" si="220">SUM(G85:I85)</f>
        <v>3</v>
      </c>
      <c r="G85" s="16">
        <v>2</v>
      </c>
      <c r="H85" s="16">
        <v>1</v>
      </c>
      <c r="I85" s="16">
        <v>0</v>
      </c>
      <c r="J85" s="16">
        <f t="shared" ref="J85" si="221">SUM(K85:M85)</f>
        <v>0</v>
      </c>
      <c r="K85" s="16">
        <v>0</v>
      </c>
      <c r="L85" s="16">
        <v>0</v>
      </c>
      <c r="M85" s="16">
        <v>0</v>
      </c>
      <c r="N85" s="16">
        <f t="shared" ref="N85" si="222">SUM(O85:Q85)</f>
        <v>0</v>
      </c>
      <c r="O85" s="16">
        <v>0</v>
      </c>
      <c r="P85" s="16">
        <v>0</v>
      </c>
      <c r="Q85" s="16">
        <v>0</v>
      </c>
    </row>
    <row r="86" spans="1:17" ht="12" customHeight="1">
      <c r="A86" s="101"/>
      <c r="B86" s="101"/>
      <c r="C86" s="6"/>
      <c r="D86" s="175"/>
      <c r="E86" s="7"/>
      <c r="F86" s="37">
        <f t="shared" ref="F86" si="223">IF(F85=0,0,F85/$F85)</f>
        <v>1</v>
      </c>
      <c r="G86" s="37">
        <f>IF(G85=0,0,G85/$F85)</f>
        <v>0.66666666666666663</v>
      </c>
      <c r="H86" s="37">
        <f>IF(H85=0,0,H85/$F85)</f>
        <v>0.33333333333333331</v>
      </c>
      <c r="I86" s="37">
        <f>IF(I85=0,0,I85/$F85)</f>
        <v>0</v>
      </c>
      <c r="J86" s="37">
        <f t="shared" ref="J86" si="224">IF(J85=0,0,J85/J85)</f>
        <v>0</v>
      </c>
      <c r="K86" s="37">
        <f>IF(K85=0,0,K85/$J85)</f>
        <v>0</v>
      </c>
      <c r="L86" s="37">
        <f>IF(L85=0,0,L85/$J85)</f>
        <v>0</v>
      </c>
      <c r="M86" s="37">
        <f>IF(M85=0,0,M85/$J85)</f>
        <v>0</v>
      </c>
      <c r="N86" s="37">
        <f t="shared" ref="N86" si="225">IF(N85=0,0,N85/N85)</f>
        <v>0</v>
      </c>
      <c r="O86" s="37">
        <f>IF(O85=0,0,O85/$N85)</f>
        <v>0</v>
      </c>
      <c r="P86" s="37">
        <f>IF(P85=0,0,P85/$N85)</f>
        <v>0</v>
      </c>
      <c r="Q86" s="37">
        <f>IF(Q85=0,0,Q85/$N85)</f>
        <v>0</v>
      </c>
    </row>
    <row r="87" spans="1:17" ht="13.5" customHeight="1">
      <c r="A87" s="101"/>
      <c r="B87" s="101"/>
      <c r="C87" s="8"/>
      <c r="D87" s="176" t="s">
        <v>110</v>
      </c>
      <c r="E87" s="9"/>
      <c r="F87" s="16">
        <f t="shared" ref="F87" si="226">SUM(G87:I87)</f>
        <v>7</v>
      </c>
      <c r="G87" s="16">
        <v>1</v>
      </c>
      <c r="H87" s="16">
        <v>5</v>
      </c>
      <c r="I87" s="16">
        <v>1</v>
      </c>
      <c r="J87" s="16">
        <f t="shared" ref="J87" si="227">SUM(K87:M87)</f>
        <v>0</v>
      </c>
      <c r="K87" s="16">
        <v>0</v>
      </c>
      <c r="L87" s="16">
        <v>0</v>
      </c>
      <c r="M87" s="16">
        <v>0</v>
      </c>
      <c r="N87" s="16">
        <f t="shared" ref="N87" si="228">SUM(O87:Q87)</f>
        <v>4</v>
      </c>
      <c r="O87" s="16">
        <v>0</v>
      </c>
      <c r="P87" s="16">
        <v>4</v>
      </c>
      <c r="Q87" s="16">
        <v>0</v>
      </c>
    </row>
    <row r="88" spans="1:17" ht="13.5" customHeight="1">
      <c r="A88" s="101"/>
      <c r="B88" s="101"/>
      <c r="C88" s="6"/>
      <c r="D88" s="175"/>
      <c r="E88" s="7"/>
      <c r="F88" s="37">
        <f t="shared" ref="F88" si="229">IF(F87=0,0,F87/$F87)</f>
        <v>1</v>
      </c>
      <c r="G88" s="37">
        <f>IF(G87=0,0,G87/$F87)</f>
        <v>0.14285714285714285</v>
      </c>
      <c r="H88" s="37">
        <f>IF(H87=0,0,H87/$F87)</f>
        <v>0.7142857142857143</v>
      </c>
      <c r="I88" s="37">
        <f>IF(I87=0,0,I87/$F87)</f>
        <v>0.14285714285714285</v>
      </c>
      <c r="J88" s="37">
        <f t="shared" ref="J88" si="230">IF(J87=0,0,J87/J87)</f>
        <v>0</v>
      </c>
      <c r="K88" s="37">
        <f>IF(K87=0,0,K87/$J87)</f>
        <v>0</v>
      </c>
      <c r="L88" s="37">
        <f>IF(L87=0,0,L87/$J87)</f>
        <v>0</v>
      </c>
      <c r="M88" s="37">
        <f>IF(M87=0,0,M87/$J87)</f>
        <v>0</v>
      </c>
      <c r="N88" s="37">
        <f t="shared" ref="N88" si="231">IF(N87=0,0,N87/N87)</f>
        <v>1</v>
      </c>
      <c r="O88" s="37">
        <f>IF(O87=0,0,O87/$N87)</f>
        <v>0</v>
      </c>
      <c r="P88" s="37">
        <f>IF(P87=0,0,P87/$N87)</f>
        <v>1</v>
      </c>
      <c r="Q88" s="37">
        <f>IF(Q87=0,0,Q87/$N87)</f>
        <v>0</v>
      </c>
    </row>
    <row r="89" spans="1:17" ht="12" customHeight="1">
      <c r="A89" s="101"/>
      <c r="B89" s="101"/>
      <c r="C89" s="8"/>
      <c r="D89" s="174" t="s">
        <v>105</v>
      </c>
      <c r="E89" s="9"/>
      <c r="F89" s="16">
        <f t="shared" ref="F89" si="232">SUM(G89:I89)</f>
        <v>11</v>
      </c>
      <c r="G89" s="16">
        <v>1</v>
      </c>
      <c r="H89" s="16">
        <v>8</v>
      </c>
      <c r="I89" s="16">
        <v>2</v>
      </c>
      <c r="J89" s="16">
        <f t="shared" ref="J89" si="233">SUM(K89:M89)</f>
        <v>0</v>
      </c>
      <c r="K89" s="16">
        <v>0</v>
      </c>
      <c r="L89" s="16">
        <v>0</v>
      </c>
      <c r="M89" s="16">
        <v>0</v>
      </c>
      <c r="N89" s="16">
        <f t="shared" ref="N89" si="234">SUM(O89:Q89)</f>
        <v>6</v>
      </c>
      <c r="O89" s="16">
        <v>0</v>
      </c>
      <c r="P89" s="16">
        <v>4</v>
      </c>
      <c r="Q89" s="16">
        <v>2</v>
      </c>
    </row>
    <row r="90" spans="1:17" ht="12" customHeight="1">
      <c r="A90" s="101"/>
      <c r="B90" s="101"/>
      <c r="C90" s="6"/>
      <c r="D90" s="175"/>
      <c r="E90" s="7"/>
      <c r="F90" s="37">
        <f t="shared" ref="F90" si="235">IF(F89=0,0,F89/$F89)</f>
        <v>1</v>
      </c>
      <c r="G90" s="37">
        <f>IF(G89=0,0,G89/$F89)</f>
        <v>9.0909090909090912E-2</v>
      </c>
      <c r="H90" s="37">
        <f>IF(H89=0,0,H89/$F89)</f>
        <v>0.72727272727272729</v>
      </c>
      <c r="I90" s="37">
        <f>IF(I89=0,0,I89/$F89)</f>
        <v>0.18181818181818182</v>
      </c>
      <c r="J90" s="37">
        <f t="shared" ref="J90" si="236">IF(J89=0,0,J89/J89)</f>
        <v>0</v>
      </c>
      <c r="K90" s="37">
        <f>IF(K89=0,0,K89/$J89)</f>
        <v>0</v>
      </c>
      <c r="L90" s="37">
        <f>IF(L89=0,0,L89/$J89)</f>
        <v>0</v>
      </c>
      <c r="M90" s="37">
        <f>IF(M89=0,0,M89/$J89)</f>
        <v>0</v>
      </c>
      <c r="N90" s="37">
        <f t="shared" ref="N90" si="237">IF(N89=0,0,N89/N89)</f>
        <v>1</v>
      </c>
      <c r="O90" s="37">
        <f>IF(O89=0,0,O89/$N89)</f>
        <v>0</v>
      </c>
      <c r="P90" s="37">
        <f>IF(P89=0,0,P89/$N89)</f>
        <v>0.66666666666666663</v>
      </c>
      <c r="Q90" s="37">
        <f>IF(Q89=0,0,Q89/$N89)</f>
        <v>0.33333333333333331</v>
      </c>
    </row>
    <row r="91" spans="1:17" ht="12" customHeight="1">
      <c r="A91" s="101"/>
      <c r="B91" s="101"/>
      <c r="C91" s="8"/>
      <c r="D91" s="174" t="s">
        <v>106</v>
      </c>
      <c r="E91" s="9"/>
      <c r="F91" s="16">
        <f t="shared" ref="F91" si="238">SUM(G91:I91)</f>
        <v>2</v>
      </c>
      <c r="G91" s="16">
        <v>0</v>
      </c>
      <c r="H91" s="16">
        <v>2</v>
      </c>
      <c r="I91" s="16">
        <v>0</v>
      </c>
      <c r="J91" s="16">
        <f t="shared" ref="J91" si="239">SUM(K91:M91)</f>
        <v>2</v>
      </c>
      <c r="K91" s="16">
        <v>0</v>
      </c>
      <c r="L91" s="16">
        <v>0</v>
      </c>
      <c r="M91" s="16">
        <v>2</v>
      </c>
      <c r="N91" s="16">
        <f t="shared" ref="N91" si="240">SUM(O91:Q91)</f>
        <v>2</v>
      </c>
      <c r="O91" s="16">
        <v>0</v>
      </c>
      <c r="P91" s="16">
        <v>2</v>
      </c>
      <c r="Q91" s="16">
        <v>0</v>
      </c>
    </row>
    <row r="92" spans="1:17" ht="12" customHeight="1">
      <c r="A92" s="101"/>
      <c r="B92" s="101"/>
      <c r="C92" s="6"/>
      <c r="D92" s="175"/>
      <c r="E92" s="7"/>
      <c r="F92" s="37">
        <f t="shared" ref="F92" si="241">IF(F91=0,0,F91/$F91)</f>
        <v>1</v>
      </c>
      <c r="G92" s="37">
        <f>IF(G91=0,0,G91/$F91)</f>
        <v>0</v>
      </c>
      <c r="H92" s="37">
        <f>IF(H91=0,0,H91/$F91)</f>
        <v>1</v>
      </c>
      <c r="I92" s="37">
        <f>IF(I91=0,0,I91/$F91)</f>
        <v>0</v>
      </c>
      <c r="J92" s="37">
        <f t="shared" ref="J92" si="242">IF(J91=0,0,J91/J91)</f>
        <v>1</v>
      </c>
      <c r="K92" s="37">
        <f>IF(K91=0,0,K91/$J91)</f>
        <v>0</v>
      </c>
      <c r="L92" s="37">
        <f>IF(L91=0,0,L91/$J91)</f>
        <v>0</v>
      </c>
      <c r="M92" s="37">
        <f>IF(M91=0,0,M91/$J91)</f>
        <v>1</v>
      </c>
      <c r="N92" s="37">
        <f t="shared" ref="N92" si="243">IF(N91=0,0,N91/N91)</f>
        <v>1</v>
      </c>
      <c r="O92" s="37">
        <f>IF(O91=0,0,O91/$N91)</f>
        <v>0</v>
      </c>
      <c r="P92" s="37">
        <f>IF(P91=0,0,P91/$N91)</f>
        <v>1</v>
      </c>
      <c r="Q92" s="37">
        <f>IF(Q91=0,0,Q91/$N91)</f>
        <v>0</v>
      </c>
    </row>
    <row r="93" spans="1:17" ht="12" customHeight="1">
      <c r="A93" s="101"/>
      <c r="B93" s="101"/>
      <c r="C93" s="8"/>
      <c r="D93" s="174" t="s">
        <v>107</v>
      </c>
      <c r="E93" s="9"/>
      <c r="F93" s="16">
        <f t="shared" ref="F93" si="244">SUM(G93:I93)</f>
        <v>10</v>
      </c>
      <c r="G93" s="16">
        <v>4</v>
      </c>
      <c r="H93" s="16">
        <v>6</v>
      </c>
      <c r="I93" s="16">
        <v>0</v>
      </c>
      <c r="J93" s="16">
        <f t="shared" ref="J93" si="245">SUM(K93:M93)</f>
        <v>2</v>
      </c>
      <c r="K93" s="16">
        <v>2</v>
      </c>
      <c r="L93" s="16">
        <v>0</v>
      </c>
      <c r="M93" s="16">
        <v>0</v>
      </c>
      <c r="N93" s="16">
        <f t="shared" ref="N93" si="246">SUM(O93:Q93)</f>
        <v>7</v>
      </c>
      <c r="O93" s="16">
        <v>1</v>
      </c>
      <c r="P93" s="16">
        <v>5</v>
      </c>
      <c r="Q93" s="16">
        <v>1</v>
      </c>
    </row>
    <row r="94" spans="1:17" ht="12" customHeight="1">
      <c r="A94" s="101"/>
      <c r="B94" s="101"/>
      <c r="C94" s="6"/>
      <c r="D94" s="175"/>
      <c r="E94" s="7"/>
      <c r="F94" s="37">
        <f t="shared" ref="F94" si="247">IF(F93=0,0,F93/$F93)</f>
        <v>1</v>
      </c>
      <c r="G94" s="37">
        <f>IF(G93=0,0,G93/$F93)</f>
        <v>0.4</v>
      </c>
      <c r="H94" s="37">
        <f>IF(H93=0,0,H93/$F93)</f>
        <v>0.6</v>
      </c>
      <c r="I94" s="37">
        <f>IF(I93=0,0,I93/$F93)</f>
        <v>0</v>
      </c>
      <c r="J94" s="37">
        <f t="shared" ref="J94" si="248">IF(J93=0,0,J93/J93)</f>
        <v>1</v>
      </c>
      <c r="K94" s="37">
        <f>IF(K93=0,0,K93/$J93)</f>
        <v>1</v>
      </c>
      <c r="L94" s="37">
        <f>IF(L93=0,0,L93/$J93)</f>
        <v>0</v>
      </c>
      <c r="M94" s="37">
        <f>IF(M93=0,0,M93/$J93)</f>
        <v>0</v>
      </c>
      <c r="N94" s="37">
        <f t="shared" ref="N94" si="249">IF(N93=0,0,N93/N93)</f>
        <v>1</v>
      </c>
      <c r="O94" s="37">
        <f>IF(O93=0,0,O93/$N93)</f>
        <v>0.14285714285714285</v>
      </c>
      <c r="P94" s="37">
        <f>IF(P93=0,0,P93/$N93)</f>
        <v>0.7142857142857143</v>
      </c>
      <c r="Q94" s="37">
        <f>IF(Q93=0,0,Q93/$N93)</f>
        <v>0.14285714285714285</v>
      </c>
    </row>
    <row r="95" spans="1:17" ht="12" customHeight="1">
      <c r="A95" s="101"/>
      <c r="B95" s="101"/>
      <c r="C95" s="8"/>
      <c r="D95" s="174" t="s">
        <v>108</v>
      </c>
      <c r="E95" s="9"/>
      <c r="F95" s="16">
        <f t="shared" ref="F95" si="250">SUM(G95:I95)</f>
        <v>40</v>
      </c>
      <c r="G95" s="16">
        <v>19</v>
      </c>
      <c r="H95" s="16">
        <v>19</v>
      </c>
      <c r="I95" s="16">
        <v>2</v>
      </c>
      <c r="J95" s="16">
        <f t="shared" ref="J95" si="251">SUM(K95:M95)</f>
        <v>29</v>
      </c>
      <c r="K95" s="16">
        <v>26</v>
      </c>
      <c r="L95" s="16">
        <v>3</v>
      </c>
      <c r="M95" s="16">
        <v>0</v>
      </c>
      <c r="N95" s="16">
        <f t="shared" ref="N95" si="252">SUM(O95:Q95)</f>
        <v>14</v>
      </c>
      <c r="O95" s="16">
        <v>6</v>
      </c>
      <c r="P95" s="16">
        <v>7</v>
      </c>
      <c r="Q95" s="16">
        <v>1</v>
      </c>
    </row>
    <row r="96" spans="1:17" ht="12" customHeight="1">
      <c r="A96" s="101"/>
      <c r="B96" s="101"/>
      <c r="C96" s="6"/>
      <c r="D96" s="175"/>
      <c r="E96" s="7"/>
      <c r="F96" s="37">
        <f t="shared" ref="F96" si="253">IF(F95=0,0,F95/$F95)</f>
        <v>1</v>
      </c>
      <c r="G96" s="37">
        <f>IF(G95=0,0,G95/$F95)</f>
        <v>0.47499999999999998</v>
      </c>
      <c r="H96" s="37">
        <f>IF(H95=0,0,H95/$F95)</f>
        <v>0.47499999999999998</v>
      </c>
      <c r="I96" s="37">
        <f>IF(I95=0,0,I95/$F95)</f>
        <v>0.05</v>
      </c>
      <c r="J96" s="37">
        <f t="shared" ref="J96" si="254">IF(J95=0,0,J95/J95)</f>
        <v>1</v>
      </c>
      <c r="K96" s="37">
        <f>IF(K95=0,0,K95/$J95)</f>
        <v>0.89655172413793105</v>
      </c>
      <c r="L96" s="37">
        <f>IF(L95=0,0,L95/$J95)</f>
        <v>0.10344827586206896</v>
      </c>
      <c r="M96" s="37">
        <f>IF(M95=0,0,M95/$J95)</f>
        <v>0</v>
      </c>
      <c r="N96" s="37">
        <f t="shared" ref="N96" si="255">IF(N95=0,0,N95/N95)</f>
        <v>1</v>
      </c>
      <c r="O96" s="37">
        <f>IF(O95=0,0,O95/$N95)</f>
        <v>0.42857142857142855</v>
      </c>
      <c r="P96" s="37">
        <f>IF(P95=0,0,P95/$N95)</f>
        <v>0.5</v>
      </c>
      <c r="Q96" s="37">
        <f>IF(Q95=0,0,Q95/$N95)</f>
        <v>7.1428571428571425E-2</v>
      </c>
    </row>
    <row r="97" spans="1:17" ht="12" customHeight="1">
      <c r="A97" s="101"/>
      <c r="B97" s="101"/>
      <c r="C97" s="8"/>
      <c r="D97" s="174" t="s">
        <v>60</v>
      </c>
      <c r="E97" s="9"/>
      <c r="F97" s="16">
        <f t="shared" ref="F97" si="256">SUM(G97:I97)</f>
        <v>10</v>
      </c>
      <c r="G97" s="16">
        <v>1</v>
      </c>
      <c r="H97" s="16">
        <v>7</v>
      </c>
      <c r="I97" s="16">
        <v>2</v>
      </c>
      <c r="J97" s="16">
        <f t="shared" ref="J97" si="257">SUM(K97:M97)</f>
        <v>2</v>
      </c>
      <c r="K97" s="16">
        <v>0</v>
      </c>
      <c r="L97" s="16">
        <v>2</v>
      </c>
      <c r="M97" s="16">
        <v>0</v>
      </c>
      <c r="N97" s="16">
        <f t="shared" ref="N97" si="258">SUM(O97:Q97)</f>
        <v>8</v>
      </c>
      <c r="O97" s="16">
        <v>2</v>
      </c>
      <c r="P97" s="16">
        <v>5</v>
      </c>
      <c r="Q97" s="16">
        <v>1</v>
      </c>
    </row>
    <row r="98" spans="1:17" ht="12" customHeight="1">
      <c r="A98" s="101"/>
      <c r="B98" s="101"/>
      <c r="C98" s="6"/>
      <c r="D98" s="175"/>
      <c r="E98" s="7"/>
      <c r="F98" s="37">
        <f t="shared" ref="F98" si="259">IF(F97=0,0,F97/$F97)</f>
        <v>1</v>
      </c>
      <c r="G98" s="37">
        <f>IF(G97=0,0,G97/$F97)</f>
        <v>0.1</v>
      </c>
      <c r="H98" s="37">
        <f>IF(H97=0,0,H97/$F97)</f>
        <v>0.7</v>
      </c>
      <c r="I98" s="37">
        <f>IF(I97=0,0,I97/$F97)</f>
        <v>0.2</v>
      </c>
      <c r="J98" s="37">
        <f t="shared" ref="J98" si="260">IF(J97=0,0,J97/J97)</f>
        <v>1</v>
      </c>
      <c r="K98" s="37">
        <f>IF(K97=0,0,K97/$J97)</f>
        <v>0</v>
      </c>
      <c r="L98" s="37">
        <f>IF(L97=0,0,L97/$J97)</f>
        <v>1</v>
      </c>
      <c r="M98" s="37">
        <f>IF(M97=0,0,M97/$J97)</f>
        <v>0</v>
      </c>
      <c r="N98" s="37">
        <f t="shared" ref="N98" si="261">IF(N97=0,0,N97/N97)</f>
        <v>1</v>
      </c>
      <c r="O98" s="37">
        <f>IF(O97=0,0,O97/$N97)</f>
        <v>0.25</v>
      </c>
      <c r="P98" s="37">
        <f>IF(P97=0,0,P97/$N97)</f>
        <v>0.625</v>
      </c>
      <c r="Q98" s="37">
        <f>IF(Q97=0,0,Q97/$N97)</f>
        <v>0.125</v>
      </c>
    </row>
    <row r="99" spans="1:17" ht="12.75" customHeight="1">
      <c r="A99" s="101"/>
      <c r="B99" s="101"/>
      <c r="C99" s="8"/>
      <c r="D99" s="174" t="s">
        <v>91</v>
      </c>
      <c r="E99" s="9"/>
      <c r="F99" s="16">
        <f t="shared" ref="F99" si="262">SUM(G99:I99)</f>
        <v>24</v>
      </c>
      <c r="G99" s="16">
        <v>1</v>
      </c>
      <c r="H99" s="16">
        <v>18</v>
      </c>
      <c r="I99" s="16">
        <v>5</v>
      </c>
      <c r="J99" s="16">
        <f t="shared" ref="J99" si="263">SUM(K99:M99)</f>
        <v>1</v>
      </c>
      <c r="K99" s="16">
        <v>1</v>
      </c>
      <c r="L99" s="16">
        <v>0</v>
      </c>
      <c r="M99" s="16">
        <v>0</v>
      </c>
      <c r="N99" s="16">
        <f t="shared" ref="N99" si="264">SUM(O99:Q99)</f>
        <v>8</v>
      </c>
      <c r="O99" s="16">
        <v>0</v>
      </c>
      <c r="P99" s="16">
        <v>6</v>
      </c>
      <c r="Q99" s="16">
        <v>2</v>
      </c>
    </row>
    <row r="100" spans="1:17" ht="12.75" customHeight="1">
      <c r="A100" s="102"/>
      <c r="B100" s="102"/>
      <c r="C100" s="6"/>
      <c r="D100" s="175"/>
      <c r="E100" s="7"/>
      <c r="F100" s="37">
        <f t="shared" ref="F100" si="265">IF(F99=0,0,F99/$F99)</f>
        <v>1</v>
      </c>
      <c r="G100" s="37">
        <f>IF(G99=0,0,G99/$F99)</f>
        <v>4.1666666666666664E-2</v>
      </c>
      <c r="H100" s="37">
        <f>IF(H99=0,0,H99/$F99)</f>
        <v>0.75</v>
      </c>
      <c r="I100" s="37">
        <f>IF(I99=0,0,I99/$F99)</f>
        <v>0.20833333333333334</v>
      </c>
      <c r="J100" s="37">
        <f t="shared" ref="J100" si="266">IF(J99=0,0,J99/J99)</f>
        <v>1</v>
      </c>
      <c r="K100" s="37">
        <f>IF(K99=0,0,K99/$J99)</f>
        <v>1</v>
      </c>
      <c r="L100" s="37">
        <f>IF(L99=0,0,L99/$J99)</f>
        <v>0</v>
      </c>
      <c r="M100" s="37">
        <f>IF(M99=0,0,M99/$J99)</f>
        <v>0</v>
      </c>
      <c r="N100" s="37">
        <f t="shared" ref="N100" si="267">IF(N99=0,0,N99/N99)</f>
        <v>1</v>
      </c>
      <c r="O100" s="37">
        <f>IF(O99=0,0,O99/$N99)</f>
        <v>0</v>
      </c>
      <c r="P100" s="37">
        <f>IF(P99=0,0,P99/$N99)</f>
        <v>0.75</v>
      </c>
      <c r="Q100" s="37">
        <f>IF(Q99=0,0,Q99/$N99)</f>
        <v>0.25</v>
      </c>
    </row>
  </sheetData>
  <mergeCells count="67">
    <mergeCell ref="D83:D84"/>
    <mergeCell ref="D51:D52"/>
    <mergeCell ref="D53:D54"/>
    <mergeCell ref="D67:D68"/>
    <mergeCell ref="D55:D56"/>
    <mergeCell ref="D57:D58"/>
    <mergeCell ref="D63:D64"/>
    <mergeCell ref="D65:D66"/>
    <mergeCell ref="D59:D60"/>
    <mergeCell ref="D61:D62"/>
    <mergeCell ref="B69:B100"/>
    <mergeCell ref="D69:D70"/>
    <mergeCell ref="D71:D72"/>
    <mergeCell ref="D73:D74"/>
    <mergeCell ref="D75:D76"/>
    <mergeCell ref="D91:D92"/>
    <mergeCell ref="D93:D94"/>
    <mergeCell ref="D95:D96"/>
    <mergeCell ref="D97:D98"/>
    <mergeCell ref="D99:D100"/>
    <mergeCell ref="D85:D86"/>
    <mergeCell ref="D87:D88"/>
    <mergeCell ref="D89:D90"/>
    <mergeCell ref="D77:D78"/>
    <mergeCell ref="D79:D80"/>
    <mergeCell ref="D81:D82"/>
    <mergeCell ref="D47:D48"/>
    <mergeCell ref="D49:D50"/>
    <mergeCell ref="A19:A100"/>
    <mergeCell ref="B19:B68"/>
    <mergeCell ref="D19:D20"/>
    <mergeCell ref="D21:D22"/>
    <mergeCell ref="D23:D24"/>
    <mergeCell ref="D25:D26"/>
    <mergeCell ref="D27:D28"/>
    <mergeCell ref="D29:D30"/>
    <mergeCell ref="D35:D36"/>
    <mergeCell ref="D37:D38"/>
    <mergeCell ref="D39:D40"/>
    <mergeCell ref="D41:D42"/>
    <mergeCell ref="D43:D44"/>
    <mergeCell ref="D45:D46"/>
    <mergeCell ref="D31:D32"/>
    <mergeCell ref="D33:D34"/>
    <mergeCell ref="A7:E8"/>
    <mergeCell ref="A9:A18"/>
    <mergeCell ref="B9:E10"/>
    <mergeCell ref="B11:E12"/>
    <mergeCell ref="B13:E14"/>
    <mergeCell ref="B15:E16"/>
    <mergeCell ref="B17:E18"/>
    <mergeCell ref="O5:O6"/>
    <mergeCell ref="P5:P6"/>
    <mergeCell ref="A3:E6"/>
    <mergeCell ref="F3:I4"/>
    <mergeCell ref="J3:M4"/>
    <mergeCell ref="N3:Q4"/>
    <mergeCell ref="F5:F6"/>
    <mergeCell ref="Q5:Q6"/>
    <mergeCell ref="K5:K6"/>
    <mergeCell ref="M5:M6"/>
    <mergeCell ref="N5:N6"/>
    <mergeCell ref="L5:L6"/>
    <mergeCell ref="G5:G6"/>
    <mergeCell ref="H5:H6"/>
    <mergeCell ref="I5:I6"/>
    <mergeCell ref="J5:J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F9:Q100" 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9" width="7.625" style="2" customWidth="1"/>
    <col min="10" max="16384" width="9" style="2"/>
  </cols>
  <sheetData>
    <row r="1" spans="1:10" ht="14.25">
      <c r="A1" s="17" t="s">
        <v>423</v>
      </c>
    </row>
    <row r="2" spans="1:10">
      <c r="I2" s="1" t="s">
        <v>253</v>
      </c>
    </row>
    <row r="3" spans="1:10" ht="18.75" customHeight="1">
      <c r="A3" s="159" t="s">
        <v>67</v>
      </c>
      <c r="B3" s="160"/>
      <c r="C3" s="160"/>
      <c r="D3" s="160"/>
      <c r="E3" s="161"/>
      <c r="F3" s="126" t="s">
        <v>8</v>
      </c>
      <c r="G3" s="137"/>
      <c r="H3" s="137"/>
      <c r="I3" s="127"/>
    </row>
    <row r="4" spans="1:10" ht="18.75" customHeight="1">
      <c r="A4" s="162"/>
      <c r="B4" s="163"/>
      <c r="C4" s="163"/>
      <c r="D4" s="163"/>
      <c r="E4" s="164"/>
      <c r="F4" s="200"/>
      <c r="G4" s="221"/>
      <c r="H4" s="221"/>
      <c r="I4" s="202"/>
    </row>
    <row r="5" spans="1:10" ht="44.25" customHeight="1">
      <c r="A5" s="162"/>
      <c r="B5" s="163"/>
      <c r="C5" s="163"/>
      <c r="D5" s="163"/>
      <c r="E5" s="164"/>
      <c r="F5" s="193" t="s">
        <v>171</v>
      </c>
      <c r="G5" s="179" t="s">
        <v>41</v>
      </c>
      <c r="H5" s="179" t="s">
        <v>40</v>
      </c>
      <c r="I5" s="179" t="s">
        <v>6</v>
      </c>
    </row>
    <row r="6" spans="1:10" ht="24.75" customHeight="1">
      <c r="A6" s="165"/>
      <c r="B6" s="166"/>
      <c r="C6" s="166"/>
      <c r="D6" s="166"/>
      <c r="E6" s="167"/>
      <c r="F6" s="96"/>
      <c r="G6" s="181"/>
      <c r="H6" s="181"/>
      <c r="I6" s="181"/>
    </row>
    <row r="7" spans="1:10" ht="12" customHeight="1">
      <c r="A7" s="112" t="s">
        <v>68</v>
      </c>
      <c r="B7" s="113"/>
      <c r="C7" s="113"/>
      <c r="D7" s="113"/>
      <c r="E7" s="114"/>
      <c r="F7" s="16">
        <f>SUM(F9,F11,F13,F15,F17)</f>
        <v>31</v>
      </c>
      <c r="G7" s="16">
        <f>SUM(G9,G11,G13,G15,G17)</f>
        <v>6</v>
      </c>
      <c r="H7" s="16">
        <f>SUM(H9,H11,H13,H15,H17)</f>
        <v>20</v>
      </c>
      <c r="I7" s="16">
        <f>SUM(I9,I11,I13,I15,I17)</f>
        <v>5</v>
      </c>
      <c r="J7" s="41"/>
    </row>
    <row r="8" spans="1:10" ht="12" customHeight="1">
      <c r="A8" s="115"/>
      <c r="B8" s="116"/>
      <c r="C8" s="116"/>
      <c r="D8" s="116"/>
      <c r="E8" s="117"/>
      <c r="F8" s="37">
        <f>IF(F7=0,0,F7/$F7)</f>
        <v>1</v>
      </c>
      <c r="G8" s="37">
        <f>IF(G7=0,0,G7/$F7)</f>
        <v>0.19354838709677419</v>
      </c>
      <c r="H8" s="37">
        <f>IF(H7=0,0,H7/$F7)</f>
        <v>0.64516129032258063</v>
      </c>
      <c r="I8" s="37">
        <f>IF(I7=0,0,I7/$F7)</f>
        <v>0.16129032258064516</v>
      </c>
    </row>
    <row r="9" spans="1:10" ht="12" customHeight="1">
      <c r="A9" s="103" t="s">
        <v>55</v>
      </c>
      <c r="B9" s="168" t="s">
        <v>92</v>
      </c>
      <c r="C9" s="169"/>
      <c r="D9" s="169"/>
      <c r="E9" s="170"/>
      <c r="F9" s="16">
        <f>SUM(G9:I9)</f>
        <v>2</v>
      </c>
      <c r="G9" s="16">
        <v>1</v>
      </c>
      <c r="H9" s="16">
        <v>1</v>
      </c>
      <c r="I9" s="16">
        <v>0</v>
      </c>
    </row>
    <row r="10" spans="1:10" ht="12" customHeight="1">
      <c r="A10" s="104"/>
      <c r="B10" s="171"/>
      <c r="C10" s="172"/>
      <c r="D10" s="172"/>
      <c r="E10" s="173"/>
      <c r="F10" s="37">
        <f>IF(F9=0,0,F9/$F9)</f>
        <v>1</v>
      </c>
      <c r="G10" s="37">
        <f>IF(G9=0,0,G9/$F9)</f>
        <v>0.5</v>
      </c>
      <c r="H10" s="37">
        <f>IF(H9=0,0,H9/$F9)</f>
        <v>0.5</v>
      </c>
      <c r="I10" s="37">
        <f>IF(I9=0,0,I9/$F9)</f>
        <v>0</v>
      </c>
    </row>
    <row r="11" spans="1:10" ht="12" customHeight="1">
      <c r="A11" s="104"/>
      <c r="B11" s="168" t="s">
        <v>93</v>
      </c>
      <c r="C11" s="169"/>
      <c r="D11" s="169"/>
      <c r="E11" s="170"/>
      <c r="F11" s="16">
        <f t="shared" ref="F11" si="0">SUM(G11:I11)</f>
        <v>1</v>
      </c>
      <c r="G11" s="16">
        <v>0</v>
      </c>
      <c r="H11" s="16">
        <v>0</v>
      </c>
      <c r="I11" s="16">
        <v>1</v>
      </c>
    </row>
    <row r="12" spans="1:10" ht="12" customHeight="1">
      <c r="A12" s="104"/>
      <c r="B12" s="171"/>
      <c r="C12" s="172"/>
      <c r="D12" s="172"/>
      <c r="E12" s="173"/>
      <c r="F12" s="37">
        <f t="shared" ref="F12" si="1">IF(F11=0,0,F11/$F11)</f>
        <v>1</v>
      </c>
      <c r="G12" s="37">
        <f>IF(G11=0,0,G11/$F11)</f>
        <v>0</v>
      </c>
      <c r="H12" s="37">
        <f>IF(H11=0,0,H11/$F11)</f>
        <v>0</v>
      </c>
      <c r="I12" s="37">
        <f>IF(I11=0,0,I11/$F11)</f>
        <v>1</v>
      </c>
    </row>
    <row r="13" spans="1:10" ht="12" customHeight="1">
      <c r="A13" s="104"/>
      <c r="B13" s="168" t="s">
        <v>94</v>
      </c>
      <c r="C13" s="169"/>
      <c r="D13" s="169"/>
      <c r="E13" s="170"/>
      <c r="F13" s="16">
        <f t="shared" ref="F13" si="2">SUM(G13:I13)</f>
        <v>9</v>
      </c>
      <c r="G13" s="16">
        <v>1</v>
      </c>
      <c r="H13" s="16">
        <v>6</v>
      </c>
      <c r="I13" s="16">
        <v>2</v>
      </c>
    </row>
    <row r="14" spans="1:10" ht="12" customHeight="1">
      <c r="A14" s="104"/>
      <c r="B14" s="171"/>
      <c r="C14" s="172"/>
      <c r="D14" s="172"/>
      <c r="E14" s="173"/>
      <c r="F14" s="37">
        <f t="shared" ref="F14" si="3">IF(F13=0,0,F13/$F13)</f>
        <v>1</v>
      </c>
      <c r="G14" s="37">
        <f>IF(G13=0,0,G13/$F13)</f>
        <v>0.1111111111111111</v>
      </c>
      <c r="H14" s="37">
        <f>IF(H13=0,0,H13/$F13)</f>
        <v>0.66666666666666663</v>
      </c>
      <c r="I14" s="37">
        <f>IF(I13=0,0,I13/$F13)</f>
        <v>0.22222222222222221</v>
      </c>
    </row>
    <row r="15" spans="1:10" ht="12" customHeight="1">
      <c r="A15" s="104"/>
      <c r="B15" s="168" t="s">
        <v>95</v>
      </c>
      <c r="C15" s="169"/>
      <c r="D15" s="169"/>
      <c r="E15" s="170"/>
      <c r="F15" s="16">
        <f t="shared" ref="F15" si="4">SUM(G15:I15)</f>
        <v>9</v>
      </c>
      <c r="G15" s="16">
        <v>1</v>
      </c>
      <c r="H15" s="16">
        <v>7</v>
      </c>
      <c r="I15" s="16">
        <v>1</v>
      </c>
    </row>
    <row r="16" spans="1:10" ht="12" customHeight="1">
      <c r="A16" s="104"/>
      <c r="B16" s="171"/>
      <c r="C16" s="172"/>
      <c r="D16" s="172"/>
      <c r="E16" s="173"/>
      <c r="F16" s="37">
        <f t="shared" ref="F16" si="5">IF(F15=0,0,F15/$F15)</f>
        <v>1</v>
      </c>
      <c r="G16" s="37">
        <f>IF(G15=0,0,G15/$F15)</f>
        <v>0.1111111111111111</v>
      </c>
      <c r="H16" s="37">
        <f>IF(H15=0,0,H15/$F15)</f>
        <v>0.77777777777777779</v>
      </c>
      <c r="I16" s="37">
        <f>IF(I15=0,0,I15/$F15)</f>
        <v>0.1111111111111111</v>
      </c>
    </row>
    <row r="17" spans="1:9" ht="12" customHeight="1">
      <c r="A17" s="104"/>
      <c r="B17" s="168" t="s">
        <v>96</v>
      </c>
      <c r="C17" s="169"/>
      <c r="D17" s="169"/>
      <c r="E17" s="170"/>
      <c r="F17" s="16">
        <f t="shared" ref="F17" si="6">SUM(G17:I17)</f>
        <v>10</v>
      </c>
      <c r="G17" s="16">
        <v>3</v>
      </c>
      <c r="H17" s="16">
        <v>6</v>
      </c>
      <c r="I17" s="16">
        <v>1</v>
      </c>
    </row>
    <row r="18" spans="1:9" ht="12" customHeight="1">
      <c r="A18" s="105"/>
      <c r="B18" s="171"/>
      <c r="C18" s="172"/>
      <c r="D18" s="172"/>
      <c r="E18" s="173"/>
      <c r="F18" s="37">
        <f t="shared" ref="F18" si="7">IF(F17=0,0,F17/$F17)</f>
        <v>1</v>
      </c>
      <c r="G18" s="37">
        <f>IF(G17=0,0,G17/$F17)</f>
        <v>0.3</v>
      </c>
      <c r="H18" s="37">
        <f>IF(H17=0,0,H17/$F17)</f>
        <v>0.6</v>
      </c>
      <c r="I18" s="37">
        <f>IF(I17=0,0,I17/$F17)</f>
        <v>0.1</v>
      </c>
    </row>
    <row r="19" spans="1:9" ht="12" customHeight="1">
      <c r="A19" s="100" t="s">
        <v>61</v>
      </c>
      <c r="B19" s="100" t="s">
        <v>62</v>
      </c>
      <c r="C19" s="8"/>
      <c r="D19" s="174" t="s">
        <v>56</v>
      </c>
      <c r="E19" s="9"/>
      <c r="F19" s="16">
        <f t="shared" ref="F19" si="8">SUM(G19:I19)</f>
        <v>11</v>
      </c>
      <c r="G19" s="16">
        <f>SUM(G21,G23,G25,G27,G29,G31,G33,G35,G37,G39,G41,G43,G45,G47,G49,G51,G53,G55,G57,G59,G61,G63,G65,G67)</f>
        <v>3</v>
      </c>
      <c r="H19" s="16">
        <f>SUM(H21,H23,H25,H27,H29,H31,H33,H35,H37,H39,H41,H43,H45,H47,H49,H51,H53,H55,H57,H59,H61,H63,H65,H67)</f>
        <v>6</v>
      </c>
      <c r="I19" s="16">
        <f>SUM(I21,I23,I25,I27,I29,I31,I33,I35,I37,I39,I41,I43,I45,I47,I49,I51,I53,I55,I57,I59,I61,I63,I65,I67)</f>
        <v>2</v>
      </c>
    </row>
    <row r="20" spans="1:9" ht="12" customHeight="1">
      <c r="A20" s="101"/>
      <c r="B20" s="101"/>
      <c r="C20" s="6"/>
      <c r="D20" s="175"/>
      <c r="E20" s="7"/>
      <c r="F20" s="37">
        <f t="shared" ref="F20" si="9">IF(F19=0,0,F19/$F19)</f>
        <v>1</v>
      </c>
      <c r="G20" s="37">
        <f>IF(G19=0,0,G19/$F19)</f>
        <v>0.27272727272727271</v>
      </c>
      <c r="H20" s="37">
        <f>IF(H19=0,0,H19/$F19)</f>
        <v>0.54545454545454541</v>
      </c>
      <c r="I20" s="37">
        <f>IF(I19=0,0,I19/$F19)</f>
        <v>0.18181818181818182</v>
      </c>
    </row>
    <row r="21" spans="1:9" ht="12" customHeight="1">
      <c r="A21" s="101"/>
      <c r="B21" s="101"/>
      <c r="C21" s="8"/>
      <c r="D21" s="174" t="s">
        <v>392</v>
      </c>
      <c r="E21" s="9"/>
      <c r="F21" s="16">
        <f t="shared" ref="F21" si="10">SUM(G21:I21)</f>
        <v>1</v>
      </c>
      <c r="G21" s="16">
        <v>0</v>
      </c>
      <c r="H21" s="16">
        <v>1</v>
      </c>
      <c r="I21" s="16">
        <v>0</v>
      </c>
    </row>
    <row r="22" spans="1:9" ht="12" customHeight="1">
      <c r="A22" s="101"/>
      <c r="B22" s="101"/>
      <c r="C22" s="6"/>
      <c r="D22" s="175"/>
      <c r="E22" s="7"/>
      <c r="F22" s="37">
        <f t="shared" ref="F22" si="11">IF(F21=0,0,F21/$F21)</f>
        <v>1</v>
      </c>
      <c r="G22" s="37">
        <f>IF(G21=0,0,G21/$F21)</f>
        <v>0</v>
      </c>
      <c r="H22" s="37">
        <f>IF(H21=0,0,H21/$F21)</f>
        <v>1</v>
      </c>
      <c r="I22" s="37">
        <f>IF(I21=0,0,I21/$F21)</f>
        <v>0</v>
      </c>
    </row>
    <row r="23" spans="1:9" ht="12" customHeight="1">
      <c r="A23" s="101"/>
      <c r="B23" s="101"/>
      <c r="C23" s="8"/>
      <c r="D23" s="174" t="s">
        <v>393</v>
      </c>
      <c r="E23" s="9"/>
      <c r="F23" s="16">
        <f t="shared" ref="F23" si="12">SUM(G23:I23)</f>
        <v>0</v>
      </c>
      <c r="G23" s="16">
        <v>0</v>
      </c>
      <c r="H23" s="16">
        <v>0</v>
      </c>
      <c r="I23" s="16">
        <v>0</v>
      </c>
    </row>
    <row r="24" spans="1:9" ht="12" customHeight="1">
      <c r="A24" s="101"/>
      <c r="B24" s="101"/>
      <c r="C24" s="6"/>
      <c r="D24" s="175"/>
      <c r="E24" s="7"/>
      <c r="F24" s="37">
        <f t="shared" ref="F24" si="13">IF(F23=0,0,F23/$F23)</f>
        <v>0</v>
      </c>
      <c r="G24" s="37">
        <f>IF(G23=0,0,G23/$F23)</f>
        <v>0</v>
      </c>
      <c r="H24" s="37">
        <f>IF(H23=0,0,H23/$F23)</f>
        <v>0</v>
      </c>
      <c r="I24" s="37">
        <f>IF(I23=0,0,I23/$F23)</f>
        <v>0</v>
      </c>
    </row>
    <row r="25" spans="1:9" ht="12" customHeight="1">
      <c r="A25" s="101"/>
      <c r="B25" s="101"/>
      <c r="C25" s="8"/>
      <c r="D25" s="174" t="s">
        <v>394</v>
      </c>
      <c r="E25" s="9"/>
      <c r="F25" s="16">
        <f t="shared" ref="F25" si="14">SUM(G25:I25)</f>
        <v>0</v>
      </c>
      <c r="G25" s="16">
        <v>0</v>
      </c>
      <c r="H25" s="16">
        <v>0</v>
      </c>
      <c r="I25" s="16">
        <v>0</v>
      </c>
    </row>
    <row r="26" spans="1:9" ht="12" customHeight="1">
      <c r="A26" s="101"/>
      <c r="B26" s="101"/>
      <c r="C26" s="6"/>
      <c r="D26" s="175"/>
      <c r="E26" s="7"/>
      <c r="F26" s="37">
        <f t="shared" ref="F26" si="15">IF(F25=0,0,F25/$F25)</f>
        <v>0</v>
      </c>
      <c r="G26" s="37">
        <f>IF(G25=0,0,G25/$F25)</f>
        <v>0</v>
      </c>
      <c r="H26" s="37">
        <f>IF(H25=0,0,H25/$F25)</f>
        <v>0</v>
      </c>
      <c r="I26" s="37">
        <f>IF(I25=0,0,I25/$F25)</f>
        <v>0</v>
      </c>
    </row>
    <row r="27" spans="1:9" ht="12" customHeight="1">
      <c r="A27" s="101"/>
      <c r="B27" s="101"/>
      <c r="C27" s="8"/>
      <c r="D27" s="174" t="s">
        <v>395</v>
      </c>
      <c r="E27" s="9"/>
      <c r="F27" s="16">
        <f t="shared" ref="F27" si="16">SUM(G27:I27)</f>
        <v>0</v>
      </c>
      <c r="G27" s="16">
        <v>0</v>
      </c>
      <c r="H27" s="16">
        <v>0</v>
      </c>
      <c r="I27" s="16">
        <v>0</v>
      </c>
    </row>
    <row r="28" spans="1:9" ht="12" customHeight="1">
      <c r="A28" s="101"/>
      <c r="B28" s="101"/>
      <c r="C28" s="6"/>
      <c r="D28" s="175"/>
      <c r="E28" s="7"/>
      <c r="F28" s="37">
        <f t="shared" ref="F28" si="17">IF(F27=0,0,F27/$F27)</f>
        <v>0</v>
      </c>
      <c r="G28" s="37">
        <f>IF(G27=0,0,G27/$F27)</f>
        <v>0</v>
      </c>
      <c r="H28" s="37">
        <f>IF(H27=0,0,H27/$F27)</f>
        <v>0</v>
      </c>
      <c r="I28" s="37">
        <f>IF(I27=0,0,I27/$F27)</f>
        <v>0</v>
      </c>
    </row>
    <row r="29" spans="1:9" ht="12" customHeight="1">
      <c r="A29" s="101"/>
      <c r="B29" s="101"/>
      <c r="C29" s="8"/>
      <c r="D29" s="174" t="s">
        <v>396</v>
      </c>
      <c r="E29" s="9"/>
      <c r="F29" s="16">
        <f t="shared" ref="F29" si="18">SUM(G29:I29)</f>
        <v>0</v>
      </c>
      <c r="G29" s="16">
        <v>0</v>
      </c>
      <c r="H29" s="16">
        <v>0</v>
      </c>
      <c r="I29" s="16">
        <v>0</v>
      </c>
    </row>
    <row r="30" spans="1:9" ht="12" customHeight="1">
      <c r="A30" s="101"/>
      <c r="B30" s="101"/>
      <c r="C30" s="6"/>
      <c r="D30" s="175"/>
      <c r="E30" s="7"/>
      <c r="F30" s="37">
        <f t="shared" ref="F30" si="19">IF(F29=0,0,F29/$F29)</f>
        <v>0</v>
      </c>
      <c r="G30" s="37">
        <f>IF(G29=0,0,G29/$F29)</f>
        <v>0</v>
      </c>
      <c r="H30" s="37">
        <f>IF(H29=0,0,H29/$F29)</f>
        <v>0</v>
      </c>
      <c r="I30" s="37">
        <f>IF(I29=0,0,I29/$F29)</f>
        <v>0</v>
      </c>
    </row>
    <row r="31" spans="1:9" ht="12" customHeight="1">
      <c r="A31" s="101"/>
      <c r="B31" s="101"/>
      <c r="C31" s="8"/>
      <c r="D31" s="174" t="s">
        <v>397</v>
      </c>
      <c r="E31" s="9"/>
      <c r="F31" s="16">
        <f t="shared" ref="F31" si="20">SUM(G31:I31)</f>
        <v>0</v>
      </c>
      <c r="G31" s="16">
        <v>0</v>
      </c>
      <c r="H31" s="16">
        <v>0</v>
      </c>
      <c r="I31" s="16">
        <v>0</v>
      </c>
    </row>
    <row r="32" spans="1:9" ht="12" customHeight="1">
      <c r="A32" s="101"/>
      <c r="B32" s="101"/>
      <c r="C32" s="6"/>
      <c r="D32" s="175"/>
      <c r="E32" s="7"/>
      <c r="F32" s="37">
        <f t="shared" ref="F32" si="21">IF(F31=0,0,F31/$F31)</f>
        <v>0</v>
      </c>
      <c r="G32" s="37">
        <f>IF(G31=0,0,G31/$F31)</f>
        <v>0</v>
      </c>
      <c r="H32" s="37">
        <f>IF(H31=0,0,H31/$F31)</f>
        <v>0</v>
      </c>
      <c r="I32" s="37">
        <f>IF(I31=0,0,I31/$F31)</f>
        <v>0</v>
      </c>
    </row>
    <row r="33" spans="1:9" ht="12" customHeight="1">
      <c r="A33" s="101"/>
      <c r="B33" s="101"/>
      <c r="C33" s="8"/>
      <c r="D33" s="174" t="s">
        <v>398</v>
      </c>
      <c r="E33" s="9"/>
      <c r="F33" s="16">
        <f t="shared" ref="F33" si="22">SUM(G33:I33)</f>
        <v>0</v>
      </c>
      <c r="G33" s="16">
        <v>0</v>
      </c>
      <c r="H33" s="16">
        <v>0</v>
      </c>
      <c r="I33" s="16">
        <v>0</v>
      </c>
    </row>
    <row r="34" spans="1:9" ht="12" customHeight="1">
      <c r="A34" s="101"/>
      <c r="B34" s="101"/>
      <c r="C34" s="6"/>
      <c r="D34" s="175"/>
      <c r="E34" s="7"/>
      <c r="F34" s="37">
        <f t="shared" ref="F34" si="23">IF(F33=0,0,F33/$F33)</f>
        <v>0</v>
      </c>
      <c r="G34" s="37">
        <f>IF(G33=0,0,G33/$F33)</f>
        <v>0</v>
      </c>
      <c r="H34" s="37">
        <f>IF(H33=0,0,H33/$F33)</f>
        <v>0</v>
      </c>
      <c r="I34" s="37">
        <f>IF(I33=0,0,I33/$F33)</f>
        <v>0</v>
      </c>
    </row>
    <row r="35" spans="1:9" ht="12" customHeight="1">
      <c r="A35" s="101"/>
      <c r="B35" s="101"/>
      <c r="C35" s="8"/>
      <c r="D35" s="174" t="s">
        <v>399</v>
      </c>
      <c r="E35" s="9"/>
      <c r="F35" s="16">
        <f t="shared" ref="F35" si="24">SUM(G35:I35)</f>
        <v>0</v>
      </c>
      <c r="G35" s="16">
        <v>0</v>
      </c>
      <c r="H35" s="16">
        <v>0</v>
      </c>
      <c r="I35" s="16">
        <v>0</v>
      </c>
    </row>
    <row r="36" spans="1:9" ht="12" customHeight="1">
      <c r="A36" s="101"/>
      <c r="B36" s="101"/>
      <c r="C36" s="6"/>
      <c r="D36" s="175"/>
      <c r="E36" s="7"/>
      <c r="F36" s="37">
        <f t="shared" ref="F36" si="25">IF(F35=0,0,F35/$F35)</f>
        <v>0</v>
      </c>
      <c r="G36" s="37">
        <f>IF(G35=0,0,G35/$F35)</f>
        <v>0</v>
      </c>
      <c r="H36" s="37">
        <f>IF(H35=0,0,H35/$F35)</f>
        <v>0</v>
      </c>
      <c r="I36" s="37">
        <f>IF(I35=0,0,I35/$F35)</f>
        <v>0</v>
      </c>
    </row>
    <row r="37" spans="1:9" ht="12" customHeight="1">
      <c r="A37" s="101"/>
      <c r="B37" s="101"/>
      <c r="C37" s="8"/>
      <c r="D37" s="174" t="s">
        <v>378</v>
      </c>
      <c r="E37" s="9"/>
      <c r="F37" s="16">
        <f t="shared" ref="F37" si="26">SUM(G37:I37)</f>
        <v>0</v>
      </c>
      <c r="G37" s="16">
        <v>0</v>
      </c>
      <c r="H37" s="16">
        <v>0</v>
      </c>
      <c r="I37" s="16">
        <v>0</v>
      </c>
    </row>
    <row r="38" spans="1:9" ht="12" customHeight="1">
      <c r="A38" s="101"/>
      <c r="B38" s="101"/>
      <c r="C38" s="6"/>
      <c r="D38" s="175"/>
      <c r="E38" s="7"/>
      <c r="F38" s="37">
        <f t="shared" ref="F38" si="27">IF(F37=0,0,F37/$F37)</f>
        <v>0</v>
      </c>
      <c r="G38" s="37">
        <f>IF(G37=0,0,G37/$F37)</f>
        <v>0</v>
      </c>
      <c r="H38" s="37">
        <f>IF(H37=0,0,H37/$F37)</f>
        <v>0</v>
      </c>
      <c r="I38" s="37">
        <f>IF(I37=0,0,I37/$F37)</f>
        <v>0</v>
      </c>
    </row>
    <row r="39" spans="1:9" ht="12" customHeight="1">
      <c r="A39" s="101"/>
      <c r="B39" s="101"/>
      <c r="C39" s="8"/>
      <c r="D39" s="174" t="s">
        <v>379</v>
      </c>
      <c r="E39" s="9"/>
      <c r="F39" s="16">
        <f t="shared" ref="F39" si="28">SUM(G39:I39)</f>
        <v>1</v>
      </c>
      <c r="G39" s="16">
        <v>0</v>
      </c>
      <c r="H39" s="16">
        <v>0</v>
      </c>
      <c r="I39" s="16">
        <v>1</v>
      </c>
    </row>
    <row r="40" spans="1:9" ht="12" customHeight="1">
      <c r="A40" s="101"/>
      <c r="B40" s="101"/>
      <c r="C40" s="6"/>
      <c r="D40" s="175"/>
      <c r="E40" s="7"/>
      <c r="F40" s="37">
        <f t="shared" ref="F40" si="29">IF(F39=0,0,F39/$F39)</f>
        <v>1</v>
      </c>
      <c r="G40" s="37">
        <f>IF(G39=0,0,G39/$F39)</f>
        <v>0</v>
      </c>
      <c r="H40" s="37">
        <f>IF(H39=0,0,H39/$F39)</f>
        <v>0</v>
      </c>
      <c r="I40" s="37">
        <f>IF(I39=0,0,I39/$F39)</f>
        <v>1</v>
      </c>
    </row>
    <row r="41" spans="1:9" ht="12" customHeight="1">
      <c r="A41" s="101"/>
      <c r="B41" s="101"/>
      <c r="C41" s="8"/>
      <c r="D41" s="174" t="s">
        <v>380</v>
      </c>
      <c r="E41" s="9"/>
      <c r="F41" s="16">
        <f t="shared" ref="F41" si="30">SUM(G41:I41)</f>
        <v>0</v>
      </c>
      <c r="G41" s="16">
        <v>0</v>
      </c>
      <c r="H41" s="16">
        <v>0</v>
      </c>
      <c r="I41" s="16">
        <v>0</v>
      </c>
    </row>
    <row r="42" spans="1:9" ht="12" customHeight="1">
      <c r="A42" s="101"/>
      <c r="B42" s="101"/>
      <c r="C42" s="6"/>
      <c r="D42" s="175"/>
      <c r="E42" s="7"/>
      <c r="F42" s="37">
        <f t="shared" ref="F42" si="31">IF(F41=0,0,F41/$F41)</f>
        <v>0</v>
      </c>
      <c r="G42" s="37">
        <f>IF(G41=0,0,G41/$F41)</f>
        <v>0</v>
      </c>
      <c r="H42" s="37">
        <f>IF(H41=0,0,H41/$F41)</f>
        <v>0</v>
      </c>
      <c r="I42" s="37">
        <f>IF(I41=0,0,I41/$F41)</f>
        <v>0</v>
      </c>
    </row>
    <row r="43" spans="1:9" ht="12" customHeight="1">
      <c r="A43" s="101"/>
      <c r="B43" s="101"/>
      <c r="C43" s="8"/>
      <c r="D43" s="176" t="s">
        <v>89</v>
      </c>
      <c r="E43" s="9"/>
      <c r="F43" s="16">
        <f t="shared" ref="F43" si="32">SUM(G43:I43)</f>
        <v>0</v>
      </c>
      <c r="G43" s="16">
        <v>0</v>
      </c>
      <c r="H43" s="16">
        <v>0</v>
      </c>
      <c r="I43" s="16">
        <v>0</v>
      </c>
    </row>
    <row r="44" spans="1:9" ht="12" customHeight="1">
      <c r="A44" s="101"/>
      <c r="B44" s="101"/>
      <c r="C44" s="6"/>
      <c r="D44" s="175"/>
      <c r="E44" s="7"/>
      <c r="F44" s="37">
        <f t="shared" ref="F44" si="33">IF(F43=0,0,F43/$F43)</f>
        <v>0</v>
      </c>
      <c r="G44" s="37">
        <f>IF(G43=0,0,G43/$F43)</f>
        <v>0</v>
      </c>
      <c r="H44" s="37">
        <f>IF(H43=0,0,H43/$F43)</f>
        <v>0</v>
      </c>
      <c r="I44" s="37">
        <f>IF(I43=0,0,I43/$F43)</f>
        <v>0</v>
      </c>
    </row>
    <row r="45" spans="1:9" ht="12" customHeight="1">
      <c r="A45" s="101"/>
      <c r="B45" s="101"/>
      <c r="C45" s="8"/>
      <c r="D45" s="174" t="s">
        <v>381</v>
      </c>
      <c r="E45" s="9"/>
      <c r="F45" s="16">
        <f t="shared" ref="F45" si="34">SUM(G45:I45)</f>
        <v>0</v>
      </c>
      <c r="G45" s="16">
        <v>0</v>
      </c>
      <c r="H45" s="16">
        <v>0</v>
      </c>
      <c r="I45" s="16">
        <v>0</v>
      </c>
    </row>
    <row r="46" spans="1:9" ht="12" customHeight="1">
      <c r="A46" s="101"/>
      <c r="B46" s="101"/>
      <c r="C46" s="6"/>
      <c r="D46" s="175"/>
      <c r="E46" s="7"/>
      <c r="F46" s="37">
        <f t="shared" ref="F46" si="35">IF(F45=0,0,F45/$F45)</f>
        <v>0</v>
      </c>
      <c r="G46" s="37">
        <f>IF(G45=0,0,G45/$F45)</f>
        <v>0</v>
      </c>
      <c r="H46" s="37">
        <f>IF(H45=0,0,H45/$F45)</f>
        <v>0</v>
      </c>
      <c r="I46" s="37">
        <f>IF(I45=0,0,I45/$F45)</f>
        <v>0</v>
      </c>
    </row>
    <row r="47" spans="1:9" ht="11.25" customHeight="1">
      <c r="A47" s="101"/>
      <c r="B47" s="101"/>
      <c r="C47" s="8"/>
      <c r="D47" s="176" t="s">
        <v>382</v>
      </c>
      <c r="E47" s="9"/>
      <c r="F47" s="16">
        <f t="shared" ref="F47" si="36">SUM(G47:I47)</f>
        <v>0</v>
      </c>
      <c r="G47" s="16">
        <v>0</v>
      </c>
      <c r="H47" s="16">
        <v>0</v>
      </c>
      <c r="I47" s="16">
        <v>0</v>
      </c>
    </row>
    <row r="48" spans="1:9" ht="12" customHeight="1">
      <c r="A48" s="101"/>
      <c r="B48" s="101"/>
      <c r="C48" s="6"/>
      <c r="D48" s="175"/>
      <c r="E48" s="7"/>
      <c r="F48" s="37">
        <f t="shared" ref="F48" si="37">IF(F47=0,0,F47/$F47)</f>
        <v>0</v>
      </c>
      <c r="G48" s="37">
        <f>IF(G47=0,0,G47/$F47)</f>
        <v>0</v>
      </c>
      <c r="H48" s="37">
        <f>IF(H47=0,0,H47/$F47)</f>
        <v>0</v>
      </c>
      <c r="I48" s="37">
        <f>IF(I47=0,0,I47/$F47)</f>
        <v>0</v>
      </c>
    </row>
    <row r="49" spans="1:9" ht="12" customHeight="1">
      <c r="A49" s="101"/>
      <c r="B49" s="101"/>
      <c r="C49" s="8"/>
      <c r="D49" s="174" t="s">
        <v>383</v>
      </c>
      <c r="E49" s="9"/>
      <c r="F49" s="16">
        <f t="shared" ref="F49" si="38">SUM(G49:I49)</f>
        <v>0</v>
      </c>
      <c r="G49" s="16">
        <v>0</v>
      </c>
      <c r="H49" s="16">
        <v>0</v>
      </c>
      <c r="I49" s="16">
        <v>0</v>
      </c>
    </row>
    <row r="50" spans="1:9" ht="12" customHeight="1">
      <c r="A50" s="101"/>
      <c r="B50" s="101"/>
      <c r="C50" s="6"/>
      <c r="D50" s="175"/>
      <c r="E50" s="7"/>
      <c r="F50" s="37">
        <f t="shared" ref="F50" si="39">IF(F49=0,0,F49/$F49)</f>
        <v>0</v>
      </c>
      <c r="G50" s="37">
        <f>IF(G49=0,0,G49/$F49)</f>
        <v>0</v>
      </c>
      <c r="H50" s="37">
        <f>IF(H49=0,0,H49/$F49)</f>
        <v>0</v>
      </c>
      <c r="I50" s="37">
        <f>IF(I49=0,0,I49/$F49)</f>
        <v>0</v>
      </c>
    </row>
    <row r="51" spans="1:9" ht="12" customHeight="1">
      <c r="A51" s="101"/>
      <c r="B51" s="101"/>
      <c r="C51" s="8"/>
      <c r="D51" s="174" t="s">
        <v>384</v>
      </c>
      <c r="E51" s="9"/>
      <c r="F51" s="16">
        <f t="shared" ref="F51" si="40">SUM(G51:I51)</f>
        <v>2</v>
      </c>
      <c r="G51" s="16">
        <v>0</v>
      </c>
      <c r="H51" s="16">
        <v>2</v>
      </c>
      <c r="I51" s="16">
        <v>0</v>
      </c>
    </row>
    <row r="52" spans="1:9" ht="12" customHeight="1">
      <c r="A52" s="101"/>
      <c r="B52" s="101"/>
      <c r="C52" s="6"/>
      <c r="D52" s="175"/>
      <c r="E52" s="7"/>
      <c r="F52" s="37">
        <f t="shared" ref="F52" si="41">IF(F51=0,0,F51/$F51)</f>
        <v>1</v>
      </c>
      <c r="G52" s="37">
        <f>IF(G51=0,0,G51/$F51)</f>
        <v>0</v>
      </c>
      <c r="H52" s="37">
        <f>IF(H51=0,0,H51/$F51)</f>
        <v>1</v>
      </c>
      <c r="I52" s="37">
        <f>IF(I51=0,0,I51/$F51)</f>
        <v>0</v>
      </c>
    </row>
    <row r="53" spans="1:9" ht="12" customHeight="1">
      <c r="A53" s="101"/>
      <c r="B53" s="101"/>
      <c r="C53" s="8"/>
      <c r="D53" s="174" t="s">
        <v>385</v>
      </c>
      <c r="E53" s="9"/>
      <c r="F53" s="16">
        <f t="shared" ref="F53" si="42">SUM(G53:I53)</f>
        <v>0</v>
      </c>
      <c r="G53" s="16">
        <v>0</v>
      </c>
      <c r="H53" s="16">
        <v>0</v>
      </c>
      <c r="I53" s="16">
        <v>0</v>
      </c>
    </row>
    <row r="54" spans="1:9" ht="12" customHeight="1">
      <c r="A54" s="101"/>
      <c r="B54" s="101"/>
      <c r="C54" s="6"/>
      <c r="D54" s="175"/>
      <c r="E54" s="7"/>
      <c r="F54" s="37">
        <f t="shared" ref="F54" si="43">IF(F53=0,0,F53/$F53)</f>
        <v>0</v>
      </c>
      <c r="G54" s="37">
        <f>IF(G53=0,0,G53/$F53)</f>
        <v>0</v>
      </c>
      <c r="H54" s="37">
        <f>IF(H53=0,0,H53/$F53)</f>
        <v>0</v>
      </c>
      <c r="I54" s="37">
        <f>IF(I53=0,0,I53/$F53)</f>
        <v>0</v>
      </c>
    </row>
    <row r="55" spans="1:9" ht="12" customHeight="1">
      <c r="A55" s="101"/>
      <c r="B55" s="101"/>
      <c r="C55" s="8"/>
      <c r="D55" s="174" t="s">
        <v>386</v>
      </c>
      <c r="E55" s="9"/>
      <c r="F55" s="16">
        <f t="shared" ref="F55" si="44">SUM(G55:I55)</f>
        <v>1</v>
      </c>
      <c r="G55" s="16">
        <v>0</v>
      </c>
      <c r="H55" s="16">
        <v>0</v>
      </c>
      <c r="I55" s="16">
        <v>1</v>
      </c>
    </row>
    <row r="56" spans="1:9" ht="12" customHeight="1">
      <c r="A56" s="101"/>
      <c r="B56" s="101"/>
      <c r="C56" s="6"/>
      <c r="D56" s="175"/>
      <c r="E56" s="7"/>
      <c r="F56" s="37">
        <f t="shared" ref="F56" si="45">IF(F55=0,0,F55/$F55)</f>
        <v>1</v>
      </c>
      <c r="G56" s="37">
        <f>IF(G55=0,0,G55/$F55)</f>
        <v>0</v>
      </c>
      <c r="H56" s="37">
        <f>IF(H55=0,0,H55/$F55)</f>
        <v>0</v>
      </c>
      <c r="I56" s="37">
        <f>IF(I55=0,0,I55/$F55)</f>
        <v>1</v>
      </c>
    </row>
    <row r="57" spans="1:9" ht="12" customHeight="1">
      <c r="A57" s="101"/>
      <c r="B57" s="101"/>
      <c r="C57" s="8"/>
      <c r="D57" s="174" t="s">
        <v>387</v>
      </c>
      <c r="E57" s="9"/>
      <c r="F57" s="16">
        <f t="shared" ref="F57" si="46">SUM(G57:I57)</f>
        <v>3</v>
      </c>
      <c r="G57" s="16">
        <v>2</v>
      </c>
      <c r="H57" s="16">
        <v>1</v>
      </c>
      <c r="I57" s="16">
        <v>0</v>
      </c>
    </row>
    <row r="58" spans="1:9" ht="12" customHeight="1">
      <c r="A58" s="101"/>
      <c r="B58" s="101"/>
      <c r="C58" s="6"/>
      <c r="D58" s="175"/>
      <c r="E58" s="7"/>
      <c r="F58" s="37">
        <f t="shared" ref="F58" si="47">IF(F57=0,0,F57/$F57)</f>
        <v>1</v>
      </c>
      <c r="G58" s="37">
        <f>IF(G57=0,0,G57/$F57)</f>
        <v>0.66666666666666663</v>
      </c>
      <c r="H58" s="37">
        <f>IF(H57=0,0,H57/$F57)</f>
        <v>0.33333333333333331</v>
      </c>
      <c r="I58" s="37">
        <f>IF(I57=0,0,I57/$F57)</f>
        <v>0</v>
      </c>
    </row>
    <row r="59" spans="1:9" ht="12.75" customHeight="1">
      <c r="A59" s="101"/>
      <c r="B59" s="101"/>
      <c r="C59" s="8"/>
      <c r="D59" s="174" t="s">
        <v>388</v>
      </c>
      <c r="E59" s="9"/>
      <c r="F59" s="16">
        <f t="shared" ref="F59" si="48">SUM(G59:I59)</f>
        <v>3</v>
      </c>
      <c r="G59" s="16">
        <v>1</v>
      </c>
      <c r="H59" s="16">
        <v>2</v>
      </c>
      <c r="I59" s="16">
        <v>0</v>
      </c>
    </row>
    <row r="60" spans="1:9" ht="12.75" customHeight="1">
      <c r="A60" s="101"/>
      <c r="B60" s="101"/>
      <c r="C60" s="6"/>
      <c r="D60" s="175"/>
      <c r="E60" s="7"/>
      <c r="F60" s="37">
        <f t="shared" ref="F60" si="49">IF(F59=0,0,F59/$F59)</f>
        <v>1</v>
      </c>
      <c r="G60" s="37">
        <f>IF(G59=0,0,G59/$F59)</f>
        <v>0.33333333333333331</v>
      </c>
      <c r="H60" s="37">
        <f>IF(H59=0,0,H59/$F59)</f>
        <v>0.66666666666666663</v>
      </c>
      <c r="I60" s="37">
        <f>IF(I59=0,0,I59/$F59)</f>
        <v>0</v>
      </c>
    </row>
    <row r="61" spans="1:9" ht="12" customHeight="1">
      <c r="A61" s="101"/>
      <c r="B61" s="101"/>
      <c r="C61" s="8"/>
      <c r="D61" s="174" t="s">
        <v>97</v>
      </c>
      <c r="E61" s="9"/>
      <c r="F61" s="16">
        <f t="shared" ref="F61" si="50">SUM(G61:I61)</f>
        <v>0</v>
      </c>
      <c r="G61" s="16">
        <v>0</v>
      </c>
      <c r="H61" s="16">
        <v>0</v>
      </c>
      <c r="I61" s="16">
        <v>0</v>
      </c>
    </row>
    <row r="62" spans="1:9" ht="12" customHeight="1">
      <c r="A62" s="101"/>
      <c r="B62" s="101"/>
      <c r="C62" s="6"/>
      <c r="D62" s="175"/>
      <c r="E62" s="7"/>
      <c r="F62" s="37">
        <f t="shared" ref="F62" si="51">IF(F61=0,0,F61/$F61)</f>
        <v>0</v>
      </c>
      <c r="G62" s="37">
        <f>IF(G61=0,0,G61/$F61)</f>
        <v>0</v>
      </c>
      <c r="H62" s="37">
        <f>IF(H61=0,0,H61/$F61)</f>
        <v>0</v>
      </c>
      <c r="I62" s="37">
        <f>IF(I61=0,0,I61/$F61)</f>
        <v>0</v>
      </c>
    </row>
    <row r="63" spans="1:9" ht="12" customHeight="1">
      <c r="A63" s="101"/>
      <c r="B63" s="101"/>
      <c r="C63" s="8"/>
      <c r="D63" s="174" t="s">
        <v>389</v>
      </c>
      <c r="E63" s="9"/>
      <c r="F63" s="16">
        <f t="shared" ref="F63" si="52">SUM(G63:I63)</f>
        <v>0</v>
      </c>
      <c r="G63" s="16">
        <v>0</v>
      </c>
      <c r="H63" s="16">
        <v>0</v>
      </c>
      <c r="I63" s="16">
        <v>0</v>
      </c>
    </row>
    <row r="64" spans="1:9" ht="12" customHeight="1">
      <c r="A64" s="101"/>
      <c r="B64" s="101"/>
      <c r="C64" s="6"/>
      <c r="D64" s="175"/>
      <c r="E64" s="7"/>
      <c r="F64" s="37">
        <f t="shared" ref="F64" si="53">IF(F63=0,0,F63/$F63)</f>
        <v>0</v>
      </c>
      <c r="G64" s="37">
        <f>IF(G63=0,0,G63/$F63)</f>
        <v>0</v>
      </c>
      <c r="H64" s="37">
        <f>IF(H63=0,0,H63/$F63)</f>
        <v>0</v>
      </c>
      <c r="I64" s="37">
        <f>IF(I63=0,0,I63/$F63)</f>
        <v>0</v>
      </c>
    </row>
    <row r="65" spans="1:9" ht="12" customHeight="1">
      <c r="A65" s="101"/>
      <c r="B65" s="101"/>
      <c r="C65" s="8"/>
      <c r="D65" s="174" t="s">
        <v>390</v>
      </c>
      <c r="E65" s="9"/>
      <c r="F65" s="16">
        <f t="shared" ref="F65" si="54">SUM(G65:I65)</f>
        <v>0</v>
      </c>
      <c r="G65" s="16">
        <v>0</v>
      </c>
      <c r="H65" s="16">
        <v>0</v>
      </c>
      <c r="I65" s="16">
        <v>0</v>
      </c>
    </row>
    <row r="66" spans="1:9" ht="12" customHeight="1">
      <c r="A66" s="101"/>
      <c r="B66" s="101"/>
      <c r="C66" s="6"/>
      <c r="D66" s="175"/>
      <c r="E66" s="7"/>
      <c r="F66" s="37">
        <f t="shared" ref="F66" si="55">IF(F65=0,0,F65/$F65)</f>
        <v>0</v>
      </c>
      <c r="G66" s="37">
        <f>IF(G65=0,0,G65/$F65)</f>
        <v>0</v>
      </c>
      <c r="H66" s="37">
        <f>IF(H65=0,0,H65/$F65)</f>
        <v>0</v>
      </c>
      <c r="I66" s="37">
        <f>IF(I65=0,0,I65/$F65)</f>
        <v>0</v>
      </c>
    </row>
    <row r="67" spans="1:9" ht="12" customHeight="1">
      <c r="A67" s="101"/>
      <c r="B67" s="101"/>
      <c r="C67" s="8"/>
      <c r="D67" s="174" t="s">
        <v>391</v>
      </c>
      <c r="E67" s="9"/>
      <c r="F67" s="16">
        <f t="shared" ref="F67" si="56">SUM(G67:I67)</f>
        <v>0</v>
      </c>
      <c r="G67" s="16">
        <v>0</v>
      </c>
      <c r="H67" s="16">
        <v>0</v>
      </c>
      <c r="I67" s="16">
        <v>0</v>
      </c>
    </row>
    <row r="68" spans="1:9" ht="12" customHeight="1">
      <c r="A68" s="101"/>
      <c r="B68" s="102"/>
      <c r="C68" s="6"/>
      <c r="D68" s="175"/>
      <c r="E68" s="7"/>
      <c r="F68" s="37">
        <f t="shared" ref="F68" si="57">IF(F67=0,0,F67/$F67)</f>
        <v>0</v>
      </c>
      <c r="G68" s="37">
        <f>IF(G67=0,0,G67/$F67)</f>
        <v>0</v>
      </c>
      <c r="H68" s="37">
        <f>IF(H67=0,0,H67/$F67)</f>
        <v>0</v>
      </c>
      <c r="I68" s="37">
        <f>IF(I67=0,0,I67/$F67)</f>
        <v>0</v>
      </c>
    </row>
    <row r="69" spans="1:9" ht="12" customHeight="1">
      <c r="A69" s="101"/>
      <c r="B69" s="100" t="s">
        <v>63</v>
      </c>
      <c r="C69" s="8"/>
      <c r="D69" s="174" t="s">
        <v>56</v>
      </c>
      <c r="E69" s="9"/>
      <c r="F69" s="16">
        <f>SUM(G69:I69)</f>
        <v>20</v>
      </c>
      <c r="G69" s="16">
        <f>SUM(G71,G73,G75,G77,G79,G81,G83,G85,G87,G89,G91,G93,G95,G97,G99)</f>
        <v>3</v>
      </c>
      <c r="H69" s="16">
        <f>SUM(H71,H73,H75,H77,H79,H81,H83,H85,H87,H89,H91,H93,H95,H97,H99)</f>
        <v>14</v>
      </c>
      <c r="I69" s="16">
        <f>SUM(I71,I73,I75,I77,I79,I81,I83,I85,I87,I89,I91,I93,I95,I97,I99)</f>
        <v>3</v>
      </c>
    </row>
    <row r="70" spans="1:9" ht="12" customHeight="1">
      <c r="A70" s="101"/>
      <c r="B70" s="101"/>
      <c r="C70" s="6"/>
      <c r="D70" s="175"/>
      <c r="E70" s="7"/>
      <c r="F70" s="37">
        <f t="shared" ref="F70" si="58">IF(F69=0,0,F69/$F69)</f>
        <v>1</v>
      </c>
      <c r="G70" s="37">
        <f>IF(G69=0,0,G69/$F69)</f>
        <v>0.15</v>
      </c>
      <c r="H70" s="37">
        <f>IF(H69=0,0,H69/$F69)</f>
        <v>0.7</v>
      </c>
      <c r="I70" s="37">
        <f>IF(I69=0,0,I69/$F69)</f>
        <v>0.15</v>
      </c>
    </row>
    <row r="71" spans="1:9" ht="12" customHeight="1">
      <c r="A71" s="101"/>
      <c r="B71" s="101"/>
      <c r="C71" s="8"/>
      <c r="D71" s="174" t="s">
        <v>109</v>
      </c>
      <c r="E71" s="9"/>
      <c r="F71" s="16">
        <f t="shared" ref="F71" si="59">SUM(G71:I71)</f>
        <v>0</v>
      </c>
      <c r="G71" s="16">
        <v>0</v>
      </c>
      <c r="H71" s="16">
        <v>0</v>
      </c>
      <c r="I71" s="16">
        <v>0</v>
      </c>
    </row>
    <row r="72" spans="1:9" ht="12" customHeight="1">
      <c r="A72" s="101"/>
      <c r="B72" s="101"/>
      <c r="C72" s="6"/>
      <c r="D72" s="175"/>
      <c r="E72" s="7"/>
      <c r="F72" s="37">
        <f t="shared" ref="F72" si="60">IF(F71=0,0,F71/$F71)</f>
        <v>0</v>
      </c>
      <c r="G72" s="37">
        <f>IF(G71=0,0,G71/$F71)</f>
        <v>0</v>
      </c>
      <c r="H72" s="37">
        <f>IF(H71=0,0,H71/$F71)</f>
        <v>0</v>
      </c>
      <c r="I72" s="37">
        <f>IF(I71=0,0,I71/$F71)</f>
        <v>0</v>
      </c>
    </row>
    <row r="73" spans="1:9" ht="12" customHeight="1">
      <c r="A73" s="101"/>
      <c r="B73" s="101"/>
      <c r="C73" s="8"/>
      <c r="D73" s="174" t="s">
        <v>58</v>
      </c>
      <c r="E73" s="9"/>
      <c r="F73" s="16">
        <f t="shared" ref="F73" si="61">SUM(G73:I73)</f>
        <v>1</v>
      </c>
      <c r="G73" s="16">
        <v>0</v>
      </c>
      <c r="H73" s="16">
        <v>0</v>
      </c>
      <c r="I73" s="16">
        <v>1</v>
      </c>
    </row>
    <row r="74" spans="1:9" ht="12" customHeight="1">
      <c r="A74" s="101"/>
      <c r="B74" s="101"/>
      <c r="C74" s="6"/>
      <c r="D74" s="175"/>
      <c r="E74" s="7"/>
      <c r="F74" s="37">
        <f t="shared" ref="F74" si="62">IF(F73=0,0,F73/$F73)</f>
        <v>1</v>
      </c>
      <c r="G74" s="37">
        <f>IF(G73=0,0,G73/$F73)</f>
        <v>0</v>
      </c>
      <c r="H74" s="37">
        <f>IF(H73=0,0,H73/$F73)</f>
        <v>0</v>
      </c>
      <c r="I74" s="37">
        <f>IF(I73=0,0,I73/$F73)</f>
        <v>1</v>
      </c>
    </row>
    <row r="75" spans="1:9" ht="12" customHeight="1">
      <c r="A75" s="101"/>
      <c r="B75" s="101"/>
      <c r="C75" s="8"/>
      <c r="D75" s="174" t="s">
        <v>99</v>
      </c>
      <c r="E75" s="9"/>
      <c r="F75" s="16">
        <f t="shared" ref="F75" si="63">SUM(G75:I75)</f>
        <v>1</v>
      </c>
      <c r="G75" s="16">
        <v>0</v>
      </c>
      <c r="H75" s="16">
        <v>1</v>
      </c>
      <c r="I75" s="16">
        <v>0</v>
      </c>
    </row>
    <row r="76" spans="1:9" ht="12" customHeight="1">
      <c r="A76" s="101"/>
      <c r="B76" s="101"/>
      <c r="C76" s="6"/>
      <c r="D76" s="175"/>
      <c r="E76" s="7"/>
      <c r="F76" s="37">
        <f t="shared" ref="F76" si="64">IF(F75=0,0,F75/$F75)</f>
        <v>1</v>
      </c>
      <c r="G76" s="37">
        <f>IF(G75=0,0,G75/$F75)</f>
        <v>0</v>
      </c>
      <c r="H76" s="37">
        <f>IF(H75=0,0,H75/$F75)</f>
        <v>1</v>
      </c>
      <c r="I76" s="37">
        <f>IF(I75=0,0,I75/$F75)</f>
        <v>0</v>
      </c>
    </row>
    <row r="77" spans="1:9" ht="12" customHeight="1">
      <c r="A77" s="101"/>
      <c r="B77" s="101"/>
      <c r="C77" s="8"/>
      <c r="D77" s="174" t="s">
        <v>59</v>
      </c>
      <c r="E77" s="9"/>
      <c r="F77" s="16">
        <f t="shared" ref="F77" si="65">SUM(G77:I77)</f>
        <v>0</v>
      </c>
      <c r="G77" s="16">
        <v>0</v>
      </c>
      <c r="H77" s="16">
        <v>0</v>
      </c>
      <c r="I77" s="16">
        <v>0</v>
      </c>
    </row>
    <row r="78" spans="1:9" ht="12" customHeight="1">
      <c r="A78" s="101"/>
      <c r="B78" s="101"/>
      <c r="C78" s="6"/>
      <c r="D78" s="175"/>
      <c r="E78" s="7"/>
      <c r="F78" s="37">
        <f t="shared" ref="F78" si="66">IF(F77=0,0,F77/$F77)</f>
        <v>0</v>
      </c>
      <c r="G78" s="37">
        <f>IF(G77=0,0,G77/$F77)</f>
        <v>0</v>
      </c>
      <c r="H78" s="37">
        <f>IF(H77=0,0,H77/$F77)</f>
        <v>0</v>
      </c>
      <c r="I78" s="37">
        <f>IF(I77=0,0,I77/$F77)</f>
        <v>0</v>
      </c>
    </row>
    <row r="79" spans="1:9" ht="12" customHeight="1">
      <c r="A79" s="101"/>
      <c r="B79" s="101"/>
      <c r="C79" s="8"/>
      <c r="D79" s="174" t="s">
        <v>100</v>
      </c>
      <c r="E79" s="9"/>
      <c r="F79" s="16">
        <f t="shared" ref="F79" si="67">SUM(G79:I79)</f>
        <v>0</v>
      </c>
      <c r="G79" s="16">
        <v>0</v>
      </c>
      <c r="H79" s="16">
        <v>0</v>
      </c>
      <c r="I79" s="16">
        <v>0</v>
      </c>
    </row>
    <row r="80" spans="1:9" ht="12" customHeight="1">
      <c r="A80" s="101"/>
      <c r="B80" s="101"/>
      <c r="C80" s="6"/>
      <c r="D80" s="175"/>
      <c r="E80" s="7"/>
      <c r="F80" s="37">
        <f t="shared" ref="F80" si="68">IF(F79=0,0,F79/$F79)</f>
        <v>0</v>
      </c>
      <c r="G80" s="37">
        <f>IF(G79=0,0,G79/$F79)</f>
        <v>0</v>
      </c>
      <c r="H80" s="37">
        <f>IF(H79=0,0,H79/$F79)</f>
        <v>0</v>
      </c>
      <c r="I80" s="37">
        <f>IF(I79=0,0,I79/$F79)</f>
        <v>0</v>
      </c>
    </row>
    <row r="81" spans="1:9" ht="12" customHeight="1">
      <c r="A81" s="101"/>
      <c r="B81" s="101"/>
      <c r="C81" s="8"/>
      <c r="D81" s="174" t="s">
        <v>101</v>
      </c>
      <c r="E81" s="9"/>
      <c r="F81" s="16">
        <f t="shared" ref="F81" si="69">SUM(G81:I81)</f>
        <v>3</v>
      </c>
      <c r="G81" s="16">
        <v>0</v>
      </c>
      <c r="H81" s="16">
        <v>3</v>
      </c>
      <c r="I81" s="16">
        <v>0</v>
      </c>
    </row>
    <row r="82" spans="1:9" ht="12" customHeight="1">
      <c r="A82" s="101"/>
      <c r="B82" s="101"/>
      <c r="C82" s="6"/>
      <c r="D82" s="175"/>
      <c r="E82" s="7"/>
      <c r="F82" s="37">
        <f t="shared" ref="F82" si="70">IF(F81=0,0,F81/$F81)</f>
        <v>1</v>
      </c>
      <c r="G82" s="37">
        <f>IF(G81=0,0,G81/$F81)</f>
        <v>0</v>
      </c>
      <c r="H82" s="37">
        <f>IF(H81=0,0,H81/$F81)</f>
        <v>1</v>
      </c>
      <c r="I82" s="37">
        <f>IF(I81=0,0,I81/$F81)</f>
        <v>0</v>
      </c>
    </row>
    <row r="83" spans="1:9" ht="12" customHeight="1">
      <c r="A83" s="101"/>
      <c r="B83" s="101"/>
      <c r="C83" s="8"/>
      <c r="D83" s="174" t="s">
        <v>102</v>
      </c>
      <c r="E83" s="9"/>
      <c r="F83" s="16">
        <f t="shared" ref="F83" si="71">SUM(G83:I83)</f>
        <v>0</v>
      </c>
      <c r="G83" s="16">
        <v>0</v>
      </c>
      <c r="H83" s="16">
        <v>0</v>
      </c>
      <c r="I83" s="16">
        <v>0</v>
      </c>
    </row>
    <row r="84" spans="1:9" ht="12" customHeight="1">
      <c r="A84" s="101"/>
      <c r="B84" s="101"/>
      <c r="C84" s="6"/>
      <c r="D84" s="175"/>
      <c r="E84" s="7"/>
      <c r="F84" s="37">
        <f t="shared" ref="F84" si="72">IF(F83=0,0,F83/$F83)</f>
        <v>0</v>
      </c>
      <c r="G84" s="37">
        <f>IF(G83=0,0,G83/$F83)</f>
        <v>0</v>
      </c>
      <c r="H84" s="37">
        <f>IF(H83=0,0,H83/$F83)</f>
        <v>0</v>
      </c>
      <c r="I84" s="37">
        <f>IF(I83=0,0,I83/$F83)</f>
        <v>0</v>
      </c>
    </row>
    <row r="85" spans="1:9" ht="12" customHeight="1">
      <c r="A85" s="101"/>
      <c r="B85" s="101"/>
      <c r="C85" s="8"/>
      <c r="D85" s="174" t="s">
        <v>103</v>
      </c>
      <c r="E85" s="9"/>
      <c r="F85" s="16">
        <f t="shared" ref="F85" si="73">SUM(G85:I85)</f>
        <v>2</v>
      </c>
      <c r="G85" s="16">
        <v>0</v>
      </c>
      <c r="H85" s="16">
        <v>1</v>
      </c>
      <c r="I85" s="16">
        <v>1</v>
      </c>
    </row>
    <row r="86" spans="1:9" ht="12" customHeight="1">
      <c r="A86" s="101"/>
      <c r="B86" s="101"/>
      <c r="C86" s="6"/>
      <c r="D86" s="175"/>
      <c r="E86" s="7"/>
      <c r="F86" s="37">
        <f t="shared" ref="F86" si="74">IF(F85=0,0,F85/$F85)</f>
        <v>1</v>
      </c>
      <c r="G86" s="37">
        <f>IF(G85=0,0,G85/$F85)</f>
        <v>0</v>
      </c>
      <c r="H86" s="37">
        <f>IF(H85=0,0,H85/$F85)</f>
        <v>0.5</v>
      </c>
      <c r="I86" s="37">
        <f>IF(I85=0,0,I85/$F85)</f>
        <v>0.5</v>
      </c>
    </row>
    <row r="87" spans="1:9" ht="13.5" customHeight="1">
      <c r="A87" s="101"/>
      <c r="B87" s="101"/>
      <c r="C87" s="8"/>
      <c r="D87" s="176" t="s">
        <v>110</v>
      </c>
      <c r="E87" s="9"/>
      <c r="F87" s="16">
        <f t="shared" ref="F87" si="75">SUM(G87:I87)</f>
        <v>0</v>
      </c>
      <c r="G87" s="16">
        <v>0</v>
      </c>
      <c r="H87" s="16">
        <v>0</v>
      </c>
      <c r="I87" s="16">
        <v>0</v>
      </c>
    </row>
    <row r="88" spans="1:9" ht="13.5" customHeight="1">
      <c r="A88" s="101"/>
      <c r="B88" s="101"/>
      <c r="C88" s="6"/>
      <c r="D88" s="175"/>
      <c r="E88" s="7"/>
      <c r="F88" s="37">
        <f t="shared" ref="F88" si="76">IF(F87=0,0,F87/$F87)</f>
        <v>0</v>
      </c>
      <c r="G88" s="37">
        <f>IF(G87=0,0,G87/$F87)</f>
        <v>0</v>
      </c>
      <c r="H88" s="37">
        <f>IF(H87=0,0,H87/$F87)</f>
        <v>0</v>
      </c>
      <c r="I88" s="37">
        <f>IF(I87=0,0,I87/$F87)</f>
        <v>0</v>
      </c>
    </row>
    <row r="89" spans="1:9" ht="12" customHeight="1">
      <c r="A89" s="101"/>
      <c r="B89" s="101"/>
      <c r="C89" s="8"/>
      <c r="D89" s="174" t="s">
        <v>105</v>
      </c>
      <c r="E89" s="9"/>
      <c r="F89" s="16">
        <f t="shared" ref="F89" si="77">SUM(G89:I89)</f>
        <v>2</v>
      </c>
      <c r="G89" s="16">
        <v>0</v>
      </c>
      <c r="H89" s="16">
        <v>2</v>
      </c>
      <c r="I89" s="16">
        <v>0</v>
      </c>
    </row>
    <row r="90" spans="1:9" ht="12" customHeight="1">
      <c r="A90" s="101"/>
      <c r="B90" s="101"/>
      <c r="C90" s="6"/>
      <c r="D90" s="175"/>
      <c r="E90" s="7"/>
      <c r="F90" s="37">
        <f t="shared" ref="F90" si="78">IF(F89=0,0,F89/$F89)</f>
        <v>1</v>
      </c>
      <c r="G90" s="37">
        <f>IF(G89=0,0,G89/$F89)</f>
        <v>0</v>
      </c>
      <c r="H90" s="37">
        <f>IF(H89=0,0,H89/$F89)</f>
        <v>1</v>
      </c>
      <c r="I90" s="37">
        <f>IF(I89=0,0,I89/$F89)</f>
        <v>0</v>
      </c>
    </row>
    <row r="91" spans="1:9" ht="12" customHeight="1">
      <c r="A91" s="101"/>
      <c r="B91" s="101"/>
      <c r="C91" s="8"/>
      <c r="D91" s="174" t="s">
        <v>106</v>
      </c>
      <c r="E91" s="9"/>
      <c r="F91" s="16">
        <f t="shared" ref="F91" si="79">SUM(G91:I91)</f>
        <v>0</v>
      </c>
      <c r="G91" s="16">
        <v>0</v>
      </c>
      <c r="H91" s="16">
        <v>0</v>
      </c>
      <c r="I91" s="16">
        <v>0</v>
      </c>
    </row>
    <row r="92" spans="1:9" ht="12" customHeight="1">
      <c r="A92" s="101"/>
      <c r="B92" s="101"/>
      <c r="C92" s="6"/>
      <c r="D92" s="175"/>
      <c r="E92" s="7"/>
      <c r="F92" s="37">
        <f t="shared" ref="F92" si="80">IF(F91=0,0,F91/$F91)</f>
        <v>0</v>
      </c>
      <c r="G92" s="37">
        <f>IF(G91=0,0,G91/$F91)</f>
        <v>0</v>
      </c>
      <c r="H92" s="37">
        <f>IF(H91=0,0,H91/$F91)</f>
        <v>0</v>
      </c>
      <c r="I92" s="37">
        <f>IF(I91=0,0,I91/$F91)</f>
        <v>0</v>
      </c>
    </row>
    <row r="93" spans="1:9" ht="12" customHeight="1">
      <c r="A93" s="101"/>
      <c r="B93" s="101"/>
      <c r="C93" s="8"/>
      <c r="D93" s="174" t="s">
        <v>107</v>
      </c>
      <c r="E93" s="9"/>
      <c r="F93" s="16">
        <f t="shared" ref="F93" si="81">SUM(G93:I93)</f>
        <v>2</v>
      </c>
      <c r="G93" s="16">
        <v>0</v>
      </c>
      <c r="H93" s="16">
        <v>2</v>
      </c>
      <c r="I93" s="16">
        <v>0</v>
      </c>
    </row>
    <row r="94" spans="1:9" ht="12" customHeight="1">
      <c r="A94" s="101"/>
      <c r="B94" s="101"/>
      <c r="C94" s="6"/>
      <c r="D94" s="175"/>
      <c r="E94" s="7"/>
      <c r="F94" s="37">
        <f t="shared" ref="F94" si="82">IF(F93=0,0,F93/$F93)</f>
        <v>1</v>
      </c>
      <c r="G94" s="37">
        <f>IF(G93=0,0,G93/$F93)</f>
        <v>0</v>
      </c>
      <c r="H94" s="37">
        <f>IF(H93=0,0,H93/$F93)</f>
        <v>1</v>
      </c>
      <c r="I94" s="37">
        <f>IF(I93=0,0,I93/$F93)</f>
        <v>0</v>
      </c>
    </row>
    <row r="95" spans="1:9" ht="12" customHeight="1">
      <c r="A95" s="101"/>
      <c r="B95" s="101"/>
      <c r="C95" s="8"/>
      <c r="D95" s="174" t="s">
        <v>108</v>
      </c>
      <c r="E95" s="9"/>
      <c r="F95" s="16">
        <f t="shared" ref="F95" si="83">SUM(G95:I95)</f>
        <v>6</v>
      </c>
      <c r="G95" s="16">
        <v>3</v>
      </c>
      <c r="H95" s="16">
        <v>2</v>
      </c>
      <c r="I95" s="16">
        <v>1</v>
      </c>
    </row>
    <row r="96" spans="1:9" ht="12" customHeight="1">
      <c r="A96" s="101"/>
      <c r="B96" s="101"/>
      <c r="C96" s="6"/>
      <c r="D96" s="175"/>
      <c r="E96" s="7"/>
      <c r="F96" s="37">
        <f t="shared" ref="F96" si="84">IF(F95=0,0,F95/$F95)</f>
        <v>1</v>
      </c>
      <c r="G96" s="37">
        <f>IF(G95=0,0,G95/$F95)</f>
        <v>0.5</v>
      </c>
      <c r="H96" s="37">
        <f>IF(H95=0,0,H95/$F95)</f>
        <v>0.33333333333333331</v>
      </c>
      <c r="I96" s="37">
        <f>IF(I95=0,0,I95/$F95)</f>
        <v>0.16666666666666666</v>
      </c>
    </row>
    <row r="97" spans="1:9" ht="12" customHeight="1">
      <c r="A97" s="101"/>
      <c r="B97" s="101"/>
      <c r="C97" s="8"/>
      <c r="D97" s="174" t="s">
        <v>60</v>
      </c>
      <c r="E97" s="9"/>
      <c r="F97" s="16">
        <f t="shared" ref="F97" si="85">SUM(G97:I97)</f>
        <v>0</v>
      </c>
      <c r="G97" s="16">
        <v>0</v>
      </c>
      <c r="H97" s="16">
        <v>0</v>
      </c>
      <c r="I97" s="16">
        <v>0</v>
      </c>
    </row>
    <row r="98" spans="1:9" ht="12" customHeight="1">
      <c r="A98" s="101"/>
      <c r="B98" s="101"/>
      <c r="C98" s="6"/>
      <c r="D98" s="175"/>
      <c r="E98" s="7"/>
      <c r="F98" s="37">
        <f t="shared" ref="F98" si="86">IF(F97=0,0,F97/$F97)</f>
        <v>0</v>
      </c>
      <c r="G98" s="37">
        <f>IF(G97=0,0,G97/$F97)</f>
        <v>0</v>
      </c>
      <c r="H98" s="37">
        <f>IF(H97=0,0,H97/$F97)</f>
        <v>0</v>
      </c>
      <c r="I98" s="37">
        <f>IF(I97=0,0,I97/$F97)</f>
        <v>0</v>
      </c>
    </row>
    <row r="99" spans="1:9" ht="12.75" customHeight="1">
      <c r="A99" s="101"/>
      <c r="B99" s="101"/>
      <c r="C99" s="8"/>
      <c r="D99" s="174" t="s">
        <v>91</v>
      </c>
      <c r="E99" s="9"/>
      <c r="F99" s="16">
        <f t="shared" ref="F99" si="87">SUM(G99:I99)</f>
        <v>3</v>
      </c>
      <c r="G99" s="16">
        <v>0</v>
      </c>
      <c r="H99" s="16">
        <v>3</v>
      </c>
      <c r="I99" s="16">
        <v>0</v>
      </c>
    </row>
    <row r="100" spans="1:9" ht="12.75" customHeight="1">
      <c r="A100" s="102"/>
      <c r="B100" s="102"/>
      <c r="C100" s="6"/>
      <c r="D100" s="175"/>
      <c r="E100" s="7"/>
      <c r="F100" s="37">
        <f t="shared" ref="F100" si="88">IF(F99=0,0,F99/$F99)</f>
        <v>1</v>
      </c>
      <c r="G100" s="37">
        <f>IF(G99=0,0,G99/$F99)</f>
        <v>0</v>
      </c>
      <c r="H100" s="37">
        <f>IF(H99=0,0,H99/$F99)</f>
        <v>1</v>
      </c>
      <c r="I100" s="37">
        <f>IF(I99=0,0,I99/$F99)</f>
        <v>0</v>
      </c>
    </row>
  </sheetData>
  <mergeCells count="57">
    <mergeCell ref="D83:D84"/>
    <mergeCell ref="D51:D52"/>
    <mergeCell ref="D53:D54"/>
    <mergeCell ref="D67:D68"/>
    <mergeCell ref="D55:D56"/>
    <mergeCell ref="D57:D58"/>
    <mergeCell ref="D63:D64"/>
    <mergeCell ref="D65:D66"/>
    <mergeCell ref="D59:D60"/>
    <mergeCell ref="D61:D62"/>
    <mergeCell ref="B69:B100"/>
    <mergeCell ref="D69:D70"/>
    <mergeCell ref="D71:D72"/>
    <mergeCell ref="D73:D74"/>
    <mergeCell ref="D75:D76"/>
    <mergeCell ref="D91:D92"/>
    <mergeCell ref="D93:D94"/>
    <mergeCell ref="D95:D96"/>
    <mergeCell ref="D97:D98"/>
    <mergeCell ref="D99:D100"/>
    <mergeCell ref="D85:D86"/>
    <mergeCell ref="D87:D88"/>
    <mergeCell ref="D89:D90"/>
    <mergeCell ref="D77:D78"/>
    <mergeCell ref="D79:D80"/>
    <mergeCell ref="D81:D82"/>
    <mergeCell ref="D47:D48"/>
    <mergeCell ref="D49:D50"/>
    <mergeCell ref="A19:A100"/>
    <mergeCell ref="B19:B68"/>
    <mergeCell ref="D19:D20"/>
    <mergeCell ref="D21:D22"/>
    <mergeCell ref="D23:D24"/>
    <mergeCell ref="D25:D26"/>
    <mergeCell ref="D27:D28"/>
    <mergeCell ref="D29:D30"/>
    <mergeCell ref="D35:D36"/>
    <mergeCell ref="D37:D38"/>
    <mergeCell ref="D39:D40"/>
    <mergeCell ref="D41:D42"/>
    <mergeCell ref="D43:D44"/>
    <mergeCell ref="D45:D46"/>
    <mergeCell ref="D31:D32"/>
    <mergeCell ref="D33:D34"/>
    <mergeCell ref="A7:E8"/>
    <mergeCell ref="A9:A18"/>
    <mergeCell ref="B9:E10"/>
    <mergeCell ref="B11:E12"/>
    <mergeCell ref="B13:E14"/>
    <mergeCell ref="B15:E16"/>
    <mergeCell ref="B17:E18"/>
    <mergeCell ref="A3:E6"/>
    <mergeCell ref="F3:I4"/>
    <mergeCell ref="F5:F6"/>
    <mergeCell ref="G5:G6"/>
    <mergeCell ref="H5:H6"/>
    <mergeCell ref="I5:I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F9:I100"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97"/>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6" width="10.625" style="2" customWidth="1"/>
    <col min="7" max="14" width="10.125" style="2" customWidth="1"/>
    <col min="15" max="16384" width="9" style="2"/>
  </cols>
  <sheetData>
    <row r="1" spans="1:14" ht="14.25">
      <c r="A1" s="17" t="s">
        <v>424</v>
      </c>
    </row>
    <row r="3" spans="1:14" ht="14.25" customHeight="1">
      <c r="A3" s="112" t="s">
        <v>67</v>
      </c>
      <c r="B3" s="113"/>
      <c r="C3" s="113"/>
      <c r="D3" s="113"/>
      <c r="E3" s="114"/>
      <c r="F3" s="121" t="s">
        <v>66</v>
      </c>
      <c r="G3" s="184" t="s">
        <v>149</v>
      </c>
      <c r="H3" s="184"/>
      <c r="I3" s="152" t="s">
        <v>148</v>
      </c>
      <c r="J3" s="152"/>
      <c r="K3" s="152" t="s">
        <v>150</v>
      </c>
      <c r="L3" s="152"/>
      <c r="M3" s="126" t="s">
        <v>53</v>
      </c>
      <c r="N3" s="127"/>
    </row>
    <row r="4" spans="1:14" ht="42" customHeight="1">
      <c r="A4" s="115"/>
      <c r="B4" s="116"/>
      <c r="C4" s="116"/>
      <c r="D4" s="116"/>
      <c r="E4" s="117"/>
      <c r="F4" s="92"/>
      <c r="G4" s="184"/>
      <c r="H4" s="184"/>
      <c r="I4" s="152"/>
      <c r="J4" s="152"/>
      <c r="K4" s="152"/>
      <c r="L4" s="152"/>
      <c r="M4" s="128"/>
      <c r="N4" s="129"/>
    </row>
    <row r="5" spans="1:14" ht="15" customHeight="1">
      <c r="A5" s="115"/>
      <c r="B5" s="116"/>
      <c r="C5" s="116"/>
      <c r="D5" s="116"/>
      <c r="E5" s="117"/>
      <c r="F5" s="99"/>
      <c r="G5" s="95" t="s">
        <v>64</v>
      </c>
      <c r="H5" s="97" t="s">
        <v>65</v>
      </c>
      <c r="I5" s="95" t="s">
        <v>64</v>
      </c>
      <c r="J5" s="97" t="s">
        <v>65</v>
      </c>
      <c r="K5" s="95" t="s">
        <v>64</v>
      </c>
      <c r="L5" s="97" t="s">
        <v>65</v>
      </c>
      <c r="M5" s="95" t="s">
        <v>64</v>
      </c>
      <c r="N5" s="97" t="s">
        <v>65</v>
      </c>
    </row>
    <row r="6" spans="1:14" ht="15" customHeight="1">
      <c r="A6" s="118"/>
      <c r="B6" s="119"/>
      <c r="C6" s="119"/>
      <c r="D6" s="119"/>
      <c r="E6" s="120"/>
      <c r="F6" s="99"/>
      <c r="G6" s="96"/>
      <c r="H6" s="98"/>
      <c r="I6" s="96"/>
      <c r="J6" s="98"/>
      <c r="K6" s="96"/>
      <c r="L6" s="98"/>
      <c r="M6" s="96"/>
      <c r="N6" s="98"/>
    </row>
    <row r="7" spans="1:14" ht="23.1" customHeight="1">
      <c r="A7" s="109" t="s">
        <v>68</v>
      </c>
      <c r="B7" s="110"/>
      <c r="C7" s="110"/>
      <c r="D7" s="110"/>
      <c r="E7" s="111"/>
      <c r="F7" s="12">
        <f>SUM(G7,I7,K7,M7)</f>
        <v>918</v>
      </c>
      <c r="G7" s="13">
        <f>SUM(G8:G12)</f>
        <v>728</v>
      </c>
      <c r="H7" s="14">
        <f>IF(G7=0,0,G7/$F7*100)</f>
        <v>79.302832244008712</v>
      </c>
      <c r="I7" s="13">
        <f>SUM(I8:I12)</f>
        <v>86</v>
      </c>
      <c r="J7" s="14">
        <f t="shared" ref="J7:J53" si="0">IF(I7=0,0,I7/$F7*100)</f>
        <v>9.3681917211328969</v>
      </c>
      <c r="K7" s="13">
        <f>SUM(K8:K12)</f>
        <v>87</v>
      </c>
      <c r="L7" s="14">
        <f t="shared" ref="L7:L42" si="1">IF(K7=0,0,K7/$F7*100)</f>
        <v>9.477124183006536</v>
      </c>
      <c r="M7" s="13">
        <f>SUM(M8:M12)</f>
        <v>17</v>
      </c>
      <c r="N7" s="14">
        <f t="shared" ref="N7:N42" si="2">IF(M7=0,0,M7/$F7*100)</f>
        <v>1.8518518518518516</v>
      </c>
    </row>
    <row r="8" spans="1:14" ht="23.1" customHeight="1">
      <c r="A8" s="103" t="s">
        <v>55</v>
      </c>
      <c r="B8" s="106" t="s">
        <v>92</v>
      </c>
      <c r="C8" s="107"/>
      <c r="D8" s="107"/>
      <c r="E8" s="108"/>
      <c r="F8" s="12">
        <f t="shared" ref="F8:F53" si="3">SUM(G8,I8,K8,M8)</f>
        <v>310</v>
      </c>
      <c r="G8" s="13">
        <v>148</v>
      </c>
      <c r="H8" s="14">
        <f t="shared" ref="H8:H53" si="4">IF(G8=0,0,G8/$F8*100)</f>
        <v>47.741935483870968</v>
      </c>
      <c r="I8" s="13">
        <v>67</v>
      </c>
      <c r="J8" s="14">
        <f t="shared" si="0"/>
        <v>21.612903225806452</v>
      </c>
      <c r="K8" s="13">
        <v>82</v>
      </c>
      <c r="L8" s="14">
        <f t="shared" si="1"/>
        <v>26.451612903225808</v>
      </c>
      <c r="M8" s="13">
        <v>13</v>
      </c>
      <c r="N8" s="14">
        <f t="shared" si="2"/>
        <v>4.1935483870967749</v>
      </c>
    </row>
    <row r="9" spans="1:14" ht="23.1" customHeight="1">
      <c r="A9" s="104"/>
      <c r="B9" s="106" t="s">
        <v>93</v>
      </c>
      <c r="C9" s="107"/>
      <c r="D9" s="107"/>
      <c r="E9" s="108"/>
      <c r="F9" s="12">
        <f t="shared" si="3"/>
        <v>137</v>
      </c>
      <c r="G9" s="13">
        <v>122</v>
      </c>
      <c r="H9" s="14">
        <f t="shared" si="4"/>
        <v>89.051094890510953</v>
      </c>
      <c r="I9" s="13">
        <v>12</v>
      </c>
      <c r="J9" s="14">
        <f t="shared" si="0"/>
        <v>8.7591240875912408</v>
      </c>
      <c r="K9" s="13">
        <v>2</v>
      </c>
      <c r="L9" s="14">
        <f t="shared" si="1"/>
        <v>1.4598540145985401</v>
      </c>
      <c r="M9" s="13">
        <v>1</v>
      </c>
      <c r="N9" s="14">
        <f t="shared" si="2"/>
        <v>0.72992700729927007</v>
      </c>
    </row>
    <row r="10" spans="1:14" ht="23.1" customHeight="1">
      <c r="A10" s="104"/>
      <c r="B10" s="106" t="s">
        <v>94</v>
      </c>
      <c r="C10" s="107"/>
      <c r="D10" s="107"/>
      <c r="E10" s="108"/>
      <c r="F10" s="12">
        <f t="shared" si="3"/>
        <v>200</v>
      </c>
      <c r="G10" s="13">
        <v>195</v>
      </c>
      <c r="H10" s="14">
        <f t="shared" si="4"/>
        <v>97.5</v>
      </c>
      <c r="I10" s="13">
        <v>3</v>
      </c>
      <c r="J10" s="14">
        <f t="shared" si="0"/>
        <v>1.5</v>
      </c>
      <c r="K10" s="13">
        <v>1</v>
      </c>
      <c r="L10" s="14">
        <f t="shared" si="1"/>
        <v>0.5</v>
      </c>
      <c r="M10" s="13">
        <v>1</v>
      </c>
      <c r="N10" s="14">
        <f t="shared" si="2"/>
        <v>0.5</v>
      </c>
    </row>
    <row r="11" spans="1:14" ht="23.1" customHeight="1">
      <c r="A11" s="104"/>
      <c r="B11" s="106" t="s">
        <v>95</v>
      </c>
      <c r="C11" s="107"/>
      <c r="D11" s="107"/>
      <c r="E11" s="108"/>
      <c r="F11" s="12">
        <f t="shared" si="3"/>
        <v>79</v>
      </c>
      <c r="G11" s="13">
        <v>76</v>
      </c>
      <c r="H11" s="14">
        <f t="shared" si="4"/>
        <v>96.202531645569621</v>
      </c>
      <c r="I11" s="13">
        <v>2</v>
      </c>
      <c r="J11" s="14">
        <f t="shared" si="0"/>
        <v>2.5316455696202533</v>
      </c>
      <c r="K11" s="13">
        <v>1</v>
      </c>
      <c r="L11" s="14">
        <f t="shared" si="1"/>
        <v>1.2658227848101267</v>
      </c>
      <c r="M11" s="13">
        <v>0</v>
      </c>
      <c r="N11" s="14">
        <f t="shared" si="2"/>
        <v>0</v>
      </c>
    </row>
    <row r="12" spans="1:14" ht="23.1" customHeight="1">
      <c r="A12" s="105"/>
      <c r="B12" s="106" t="s">
        <v>96</v>
      </c>
      <c r="C12" s="107"/>
      <c r="D12" s="107"/>
      <c r="E12" s="108"/>
      <c r="F12" s="12">
        <f t="shared" si="3"/>
        <v>192</v>
      </c>
      <c r="G12" s="13">
        <v>187</v>
      </c>
      <c r="H12" s="14">
        <f t="shared" si="4"/>
        <v>97.395833333333343</v>
      </c>
      <c r="I12" s="13">
        <v>2</v>
      </c>
      <c r="J12" s="14">
        <f t="shared" si="0"/>
        <v>1.0416666666666665</v>
      </c>
      <c r="K12" s="13">
        <v>1</v>
      </c>
      <c r="L12" s="14">
        <f t="shared" si="1"/>
        <v>0.52083333333333326</v>
      </c>
      <c r="M12" s="13">
        <v>2</v>
      </c>
      <c r="N12" s="14">
        <f t="shared" si="2"/>
        <v>1.0416666666666665</v>
      </c>
    </row>
    <row r="13" spans="1:14" ht="23.1" customHeight="1">
      <c r="A13" s="100" t="s">
        <v>61</v>
      </c>
      <c r="B13" s="100" t="s">
        <v>62</v>
      </c>
      <c r="C13" s="5"/>
      <c r="D13" s="10" t="s">
        <v>56</v>
      </c>
      <c r="E13" s="3"/>
      <c r="F13" s="12">
        <f t="shared" si="3"/>
        <v>213</v>
      </c>
      <c r="G13" s="13">
        <f>SUM(G14:G37)</f>
        <v>182</v>
      </c>
      <c r="H13" s="14">
        <f t="shared" si="4"/>
        <v>85.44600938967136</v>
      </c>
      <c r="I13" s="13">
        <f>SUM(I14:I37)</f>
        <v>12</v>
      </c>
      <c r="J13" s="14">
        <f t="shared" si="0"/>
        <v>5.6338028169014089</v>
      </c>
      <c r="K13" s="13">
        <f>SUM(K14:K37)</f>
        <v>15</v>
      </c>
      <c r="L13" s="14">
        <f t="shared" si="1"/>
        <v>7.042253521126761</v>
      </c>
      <c r="M13" s="13">
        <f>SUM(M14:M37)</f>
        <v>4</v>
      </c>
      <c r="N13" s="14">
        <f t="shared" si="2"/>
        <v>1.8779342723004695</v>
      </c>
    </row>
    <row r="14" spans="1:14" ht="23.1" customHeight="1">
      <c r="A14" s="101"/>
      <c r="B14" s="101"/>
      <c r="C14" s="5"/>
      <c r="D14" s="10" t="s">
        <v>69</v>
      </c>
      <c r="E14" s="3"/>
      <c r="F14" s="12">
        <f t="shared" si="3"/>
        <v>29</v>
      </c>
      <c r="G14" s="13">
        <v>23</v>
      </c>
      <c r="H14" s="14">
        <f t="shared" si="4"/>
        <v>79.310344827586206</v>
      </c>
      <c r="I14" s="13">
        <v>1</v>
      </c>
      <c r="J14" s="14">
        <f t="shared" si="0"/>
        <v>3.4482758620689653</v>
      </c>
      <c r="K14" s="13">
        <v>3</v>
      </c>
      <c r="L14" s="14">
        <f t="shared" si="1"/>
        <v>10.344827586206897</v>
      </c>
      <c r="M14" s="13">
        <v>2</v>
      </c>
      <c r="N14" s="14">
        <f t="shared" si="2"/>
        <v>6.8965517241379306</v>
      </c>
    </row>
    <row r="15" spans="1:14" ht="23.1" customHeight="1">
      <c r="A15" s="101"/>
      <c r="B15" s="101"/>
      <c r="C15" s="5"/>
      <c r="D15" s="10" t="s">
        <v>70</v>
      </c>
      <c r="E15" s="3"/>
      <c r="F15" s="12">
        <f t="shared" si="3"/>
        <v>4</v>
      </c>
      <c r="G15" s="13">
        <v>4</v>
      </c>
      <c r="H15" s="14">
        <f t="shared" si="4"/>
        <v>100</v>
      </c>
      <c r="I15" s="13">
        <v>0</v>
      </c>
      <c r="J15" s="14">
        <f t="shared" si="0"/>
        <v>0</v>
      </c>
      <c r="K15" s="13">
        <v>0</v>
      </c>
      <c r="L15" s="14">
        <f t="shared" si="1"/>
        <v>0</v>
      </c>
      <c r="M15" s="13">
        <v>0</v>
      </c>
      <c r="N15" s="14">
        <f t="shared" si="2"/>
        <v>0</v>
      </c>
    </row>
    <row r="16" spans="1:14" ht="23.1" customHeight="1">
      <c r="A16" s="101"/>
      <c r="B16" s="101"/>
      <c r="C16" s="5"/>
      <c r="D16" s="10" t="s">
        <v>71</v>
      </c>
      <c r="E16" s="3"/>
      <c r="F16" s="12">
        <f t="shared" si="3"/>
        <v>15</v>
      </c>
      <c r="G16" s="13">
        <v>11</v>
      </c>
      <c r="H16" s="14">
        <f t="shared" si="4"/>
        <v>73.333333333333329</v>
      </c>
      <c r="I16" s="13">
        <v>1</v>
      </c>
      <c r="J16" s="14">
        <f t="shared" si="0"/>
        <v>6.666666666666667</v>
      </c>
      <c r="K16" s="13">
        <v>2</v>
      </c>
      <c r="L16" s="14">
        <f t="shared" si="1"/>
        <v>13.333333333333334</v>
      </c>
      <c r="M16" s="13">
        <v>1</v>
      </c>
      <c r="N16" s="14">
        <f t="shared" si="2"/>
        <v>6.666666666666667</v>
      </c>
    </row>
    <row r="17" spans="1:14" ht="23.1" customHeight="1">
      <c r="A17" s="101"/>
      <c r="B17" s="101"/>
      <c r="C17" s="5"/>
      <c r="D17" s="10" t="s">
        <v>57</v>
      </c>
      <c r="E17" s="3"/>
      <c r="F17" s="12">
        <f t="shared" si="3"/>
        <v>1</v>
      </c>
      <c r="G17" s="13">
        <v>0</v>
      </c>
      <c r="H17" s="14">
        <f t="shared" si="4"/>
        <v>0</v>
      </c>
      <c r="I17" s="13">
        <v>0</v>
      </c>
      <c r="J17" s="14">
        <f t="shared" si="0"/>
        <v>0</v>
      </c>
      <c r="K17" s="13">
        <v>1</v>
      </c>
      <c r="L17" s="14">
        <f t="shared" si="1"/>
        <v>100</v>
      </c>
      <c r="M17" s="13">
        <v>0</v>
      </c>
      <c r="N17" s="14">
        <f t="shared" si="2"/>
        <v>0</v>
      </c>
    </row>
    <row r="18" spans="1:14" ht="23.1" customHeight="1">
      <c r="A18" s="101"/>
      <c r="B18" s="101"/>
      <c r="C18" s="5"/>
      <c r="D18" s="10" t="s">
        <v>72</v>
      </c>
      <c r="E18" s="3"/>
      <c r="F18" s="12">
        <f t="shared" si="3"/>
        <v>6</v>
      </c>
      <c r="G18" s="13">
        <v>5</v>
      </c>
      <c r="H18" s="14">
        <f t="shared" si="4"/>
        <v>83.333333333333343</v>
      </c>
      <c r="I18" s="13">
        <v>0</v>
      </c>
      <c r="J18" s="14">
        <f t="shared" si="0"/>
        <v>0</v>
      </c>
      <c r="K18" s="13">
        <v>1</v>
      </c>
      <c r="L18" s="14">
        <f t="shared" si="1"/>
        <v>16.666666666666664</v>
      </c>
      <c r="M18" s="13">
        <v>0</v>
      </c>
      <c r="N18" s="14">
        <f t="shared" si="2"/>
        <v>0</v>
      </c>
    </row>
    <row r="19" spans="1:14" ht="23.1" customHeight="1">
      <c r="A19" s="101"/>
      <c r="B19" s="101"/>
      <c r="C19" s="5"/>
      <c r="D19" s="10" t="s">
        <v>73</v>
      </c>
      <c r="E19" s="3"/>
      <c r="F19" s="12">
        <f t="shared" si="3"/>
        <v>1</v>
      </c>
      <c r="G19" s="13">
        <v>0</v>
      </c>
      <c r="H19" s="14">
        <f t="shared" si="4"/>
        <v>0</v>
      </c>
      <c r="I19" s="13">
        <v>0</v>
      </c>
      <c r="J19" s="14">
        <f t="shared" si="0"/>
        <v>0</v>
      </c>
      <c r="K19" s="13">
        <v>1</v>
      </c>
      <c r="L19" s="14">
        <f t="shared" si="1"/>
        <v>100</v>
      </c>
      <c r="M19" s="13">
        <v>0</v>
      </c>
      <c r="N19" s="14">
        <f t="shared" si="2"/>
        <v>0</v>
      </c>
    </row>
    <row r="20" spans="1:14" ht="23.1" customHeight="1">
      <c r="A20" s="101"/>
      <c r="B20" s="101"/>
      <c r="C20" s="5"/>
      <c r="D20" s="10" t="s">
        <v>74</v>
      </c>
      <c r="E20" s="3"/>
      <c r="F20" s="12">
        <f t="shared" si="3"/>
        <v>7</v>
      </c>
      <c r="G20" s="13">
        <v>5</v>
      </c>
      <c r="H20" s="14">
        <f t="shared" si="4"/>
        <v>71.428571428571431</v>
      </c>
      <c r="I20" s="13">
        <v>2</v>
      </c>
      <c r="J20" s="14">
        <f t="shared" si="0"/>
        <v>28.571428571428569</v>
      </c>
      <c r="K20" s="13">
        <v>0</v>
      </c>
      <c r="L20" s="14">
        <f t="shared" si="1"/>
        <v>0</v>
      </c>
      <c r="M20" s="13">
        <v>0</v>
      </c>
      <c r="N20" s="14">
        <f t="shared" si="2"/>
        <v>0</v>
      </c>
    </row>
    <row r="21" spans="1:14" ht="23.1" customHeight="1">
      <c r="A21" s="101"/>
      <c r="B21" s="101"/>
      <c r="C21" s="5"/>
      <c r="D21" s="10" t="s">
        <v>75</v>
      </c>
      <c r="E21" s="3"/>
      <c r="F21" s="12">
        <f t="shared" si="3"/>
        <v>10</v>
      </c>
      <c r="G21" s="13">
        <v>10</v>
      </c>
      <c r="H21" s="14">
        <f t="shared" si="4"/>
        <v>100</v>
      </c>
      <c r="I21" s="13">
        <v>0</v>
      </c>
      <c r="J21" s="14">
        <f t="shared" si="0"/>
        <v>0</v>
      </c>
      <c r="K21" s="13">
        <v>0</v>
      </c>
      <c r="L21" s="14">
        <f t="shared" si="1"/>
        <v>0</v>
      </c>
      <c r="M21" s="13">
        <v>0</v>
      </c>
      <c r="N21" s="14">
        <f t="shared" si="2"/>
        <v>0</v>
      </c>
    </row>
    <row r="22" spans="1:14" ht="23.1" customHeight="1">
      <c r="A22" s="101"/>
      <c r="B22" s="101"/>
      <c r="C22" s="5"/>
      <c r="D22" s="10" t="s">
        <v>76</v>
      </c>
      <c r="E22" s="3"/>
      <c r="F22" s="12">
        <f t="shared" si="3"/>
        <v>0</v>
      </c>
      <c r="G22" s="13">
        <v>0</v>
      </c>
      <c r="H22" s="14">
        <f t="shared" si="4"/>
        <v>0</v>
      </c>
      <c r="I22" s="13">
        <v>0</v>
      </c>
      <c r="J22" s="14">
        <f t="shared" si="0"/>
        <v>0</v>
      </c>
      <c r="K22" s="13">
        <v>0</v>
      </c>
      <c r="L22" s="14">
        <f t="shared" si="1"/>
        <v>0</v>
      </c>
      <c r="M22" s="13">
        <v>0</v>
      </c>
      <c r="N22" s="14">
        <f t="shared" si="2"/>
        <v>0</v>
      </c>
    </row>
    <row r="23" spans="1:14" ht="23.1" customHeight="1">
      <c r="A23" s="101"/>
      <c r="B23" s="101"/>
      <c r="C23" s="5"/>
      <c r="D23" s="10" t="s">
        <v>77</v>
      </c>
      <c r="E23" s="3"/>
      <c r="F23" s="12">
        <f t="shared" si="3"/>
        <v>8</v>
      </c>
      <c r="G23" s="13">
        <v>7</v>
      </c>
      <c r="H23" s="14">
        <f t="shared" si="4"/>
        <v>87.5</v>
      </c>
      <c r="I23" s="13">
        <v>1</v>
      </c>
      <c r="J23" s="14">
        <f t="shared" si="0"/>
        <v>12.5</v>
      </c>
      <c r="K23" s="13">
        <v>0</v>
      </c>
      <c r="L23" s="14">
        <f t="shared" si="1"/>
        <v>0</v>
      </c>
      <c r="M23" s="13">
        <v>0</v>
      </c>
      <c r="N23" s="14">
        <f t="shared" si="2"/>
        <v>0</v>
      </c>
    </row>
    <row r="24" spans="1:14" ht="23.1" customHeight="1">
      <c r="A24" s="101"/>
      <c r="B24" s="101"/>
      <c r="C24" s="5"/>
      <c r="D24" s="10" t="s">
        <v>78</v>
      </c>
      <c r="E24" s="3"/>
      <c r="F24" s="12">
        <f t="shared" si="3"/>
        <v>0</v>
      </c>
      <c r="G24" s="13">
        <v>0</v>
      </c>
      <c r="H24" s="14">
        <f t="shared" si="4"/>
        <v>0</v>
      </c>
      <c r="I24" s="13">
        <v>0</v>
      </c>
      <c r="J24" s="14">
        <f t="shared" si="0"/>
        <v>0</v>
      </c>
      <c r="K24" s="13">
        <v>0</v>
      </c>
      <c r="L24" s="14">
        <f t="shared" si="1"/>
        <v>0</v>
      </c>
      <c r="M24" s="13">
        <v>0</v>
      </c>
      <c r="N24" s="14">
        <f t="shared" si="2"/>
        <v>0</v>
      </c>
    </row>
    <row r="25" spans="1:14" ht="23.1" customHeight="1">
      <c r="A25" s="101"/>
      <c r="B25" s="101"/>
      <c r="C25" s="5"/>
      <c r="D25" s="11" t="s">
        <v>89</v>
      </c>
      <c r="E25" s="3"/>
      <c r="F25" s="12">
        <f t="shared" si="3"/>
        <v>3</v>
      </c>
      <c r="G25" s="13">
        <v>3</v>
      </c>
      <c r="H25" s="14">
        <f t="shared" si="4"/>
        <v>100</v>
      </c>
      <c r="I25" s="13">
        <v>0</v>
      </c>
      <c r="J25" s="14">
        <f t="shared" si="0"/>
        <v>0</v>
      </c>
      <c r="K25" s="13">
        <v>0</v>
      </c>
      <c r="L25" s="14">
        <f t="shared" si="1"/>
        <v>0</v>
      </c>
      <c r="M25" s="13">
        <v>0</v>
      </c>
      <c r="N25" s="14">
        <f t="shared" si="2"/>
        <v>0</v>
      </c>
    </row>
    <row r="26" spans="1:14" ht="23.1" customHeight="1">
      <c r="A26" s="101"/>
      <c r="B26" s="101"/>
      <c r="C26" s="5"/>
      <c r="D26" s="10" t="s">
        <v>79</v>
      </c>
      <c r="E26" s="3"/>
      <c r="F26" s="12">
        <f t="shared" si="3"/>
        <v>8</v>
      </c>
      <c r="G26" s="13">
        <v>5</v>
      </c>
      <c r="H26" s="14">
        <f t="shared" si="4"/>
        <v>62.5</v>
      </c>
      <c r="I26" s="13">
        <v>1</v>
      </c>
      <c r="J26" s="14">
        <f t="shared" si="0"/>
        <v>12.5</v>
      </c>
      <c r="K26" s="13">
        <v>2</v>
      </c>
      <c r="L26" s="14">
        <f t="shared" si="1"/>
        <v>25</v>
      </c>
      <c r="M26" s="13">
        <v>0</v>
      </c>
      <c r="N26" s="14">
        <f t="shared" si="2"/>
        <v>0</v>
      </c>
    </row>
    <row r="27" spans="1:14" ht="23.1" customHeight="1">
      <c r="A27" s="101"/>
      <c r="B27" s="101"/>
      <c r="C27" s="5"/>
      <c r="D27" s="10" t="s">
        <v>80</v>
      </c>
      <c r="E27" s="3"/>
      <c r="F27" s="12">
        <f t="shared" si="3"/>
        <v>2</v>
      </c>
      <c r="G27" s="13">
        <v>2</v>
      </c>
      <c r="H27" s="14">
        <f t="shared" si="4"/>
        <v>100</v>
      </c>
      <c r="I27" s="13">
        <v>0</v>
      </c>
      <c r="J27" s="14">
        <f t="shared" si="0"/>
        <v>0</v>
      </c>
      <c r="K27" s="13">
        <v>0</v>
      </c>
      <c r="L27" s="14">
        <f t="shared" si="1"/>
        <v>0</v>
      </c>
      <c r="M27" s="13">
        <v>0</v>
      </c>
      <c r="N27" s="14">
        <f t="shared" si="2"/>
        <v>0</v>
      </c>
    </row>
    <row r="28" spans="1:14" ht="23.1" customHeight="1">
      <c r="A28" s="101"/>
      <c r="B28" s="101"/>
      <c r="C28" s="5"/>
      <c r="D28" s="10" t="s">
        <v>81</v>
      </c>
      <c r="E28" s="3"/>
      <c r="F28" s="12">
        <f t="shared" si="3"/>
        <v>3</v>
      </c>
      <c r="G28" s="13">
        <v>2</v>
      </c>
      <c r="H28" s="14">
        <f t="shared" si="4"/>
        <v>66.666666666666657</v>
      </c>
      <c r="I28" s="13">
        <v>1</v>
      </c>
      <c r="J28" s="14">
        <f t="shared" si="0"/>
        <v>33.333333333333329</v>
      </c>
      <c r="K28" s="13">
        <v>0</v>
      </c>
      <c r="L28" s="14">
        <f t="shared" si="1"/>
        <v>0</v>
      </c>
      <c r="M28" s="13">
        <v>0</v>
      </c>
      <c r="N28" s="14">
        <f t="shared" si="2"/>
        <v>0</v>
      </c>
    </row>
    <row r="29" spans="1:14" ht="23.1" customHeight="1">
      <c r="A29" s="101"/>
      <c r="B29" s="101"/>
      <c r="C29" s="5"/>
      <c r="D29" s="10" t="s">
        <v>82</v>
      </c>
      <c r="E29" s="3"/>
      <c r="F29" s="12">
        <f t="shared" si="3"/>
        <v>13</v>
      </c>
      <c r="G29" s="13">
        <v>10</v>
      </c>
      <c r="H29" s="14">
        <f t="shared" si="4"/>
        <v>76.923076923076934</v>
      </c>
      <c r="I29" s="13">
        <v>1</v>
      </c>
      <c r="J29" s="14">
        <f t="shared" si="0"/>
        <v>7.6923076923076925</v>
      </c>
      <c r="K29" s="13">
        <v>1</v>
      </c>
      <c r="L29" s="14">
        <f t="shared" si="1"/>
        <v>7.6923076923076925</v>
      </c>
      <c r="M29" s="13">
        <v>1</v>
      </c>
      <c r="N29" s="14">
        <f t="shared" si="2"/>
        <v>7.6923076923076925</v>
      </c>
    </row>
    <row r="30" spans="1:14" ht="23.1" customHeight="1">
      <c r="A30" s="101"/>
      <c r="B30" s="101"/>
      <c r="C30" s="5"/>
      <c r="D30" s="10" t="s">
        <v>83</v>
      </c>
      <c r="E30" s="3"/>
      <c r="F30" s="12">
        <f t="shared" si="3"/>
        <v>3</v>
      </c>
      <c r="G30" s="13">
        <v>3</v>
      </c>
      <c r="H30" s="14">
        <f t="shared" si="4"/>
        <v>100</v>
      </c>
      <c r="I30" s="13">
        <v>0</v>
      </c>
      <c r="J30" s="14">
        <f t="shared" si="0"/>
        <v>0</v>
      </c>
      <c r="K30" s="13">
        <v>0</v>
      </c>
      <c r="L30" s="14">
        <f t="shared" si="1"/>
        <v>0</v>
      </c>
      <c r="M30" s="13">
        <v>0</v>
      </c>
      <c r="N30" s="14">
        <f t="shared" si="2"/>
        <v>0</v>
      </c>
    </row>
    <row r="31" spans="1:14" ht="23.1" customHeight="1">
      <c r="A31" s="101"/>
      <c r="B31" s="101"/>
      <c r="C31" s="5"/>
      <c r="D31" s="10" t="s">
        <v>84</v>
      </c>
      <c r="E31" s="3"/>
      <c r="F31" s="12">
        <f t="shared" si="3"/>
        <v>28</v>
      </c>
      <c r="G31" s="13">
        <v>26</v>
      </c>
      <c r="H31" s="14">
        <f t="shared" si="4"/>
        <v>92.857142857142861</v>
      </c>
      <c r="I31" s="13">
        <v>1</v>
      </c>
      <c r="J31" s="14">
        <f t="shared" si="0"/>
        <v>3.5714285714285712</v>
      </c>
      <c r="K31" s="13">
        <v>1</v>
      </c>
      <c r="L31" s="14">
        <f t="shared" si="1"/>
        <v>3.5714285714285712</v>
      </c>
      <c r="M31" s="13">
        <v>0</v>
      </c>
      <c r="N31" s="14">
        <f t="shared" si="2"/>
        <v>0</v>
      </c>
    </row>
    <row r="32" spans="1:14" ht="23.1" customHeight="1">
      <c r="A32" s="101"/>
      <c r="B32" s="101"/>
      <c r="C32" s="5"/>
      <c r="D32" s="10" t="s">
        <v>85</v>
      </c>
      <c r="E32" s="3"/>
      <c r="F32" s="12">
        <f t="shared" si="3"/>
        <v>10</v>
      </c>
      <c r="G32" s="13">
        <v>8</v>
      </c>
      <c r="H32" s="14">
        <f t="shared" si="4"/>
        <v>80</v>
      </c>
      <c r="I32" s="13">
        <v>2</v>
      </c>
      <c r="J32" s="14">
        <f t="shared" si="0"/>
        <v>20</v>
      </c>
      <c r="K32" s="13">
        <v>0</v>
      </c>
      <c r="L32" s="14">
        <f t="shared" si="1"/>
        <v>0</v>
      </c>
      <c r="M32" s="13">
        <v>0</v>
      </c>
      <c r="N32" s="14">
        <f t="shared" si="2"/>
        <v>0</v>
      </c>
    </row>
    <row r="33" spans="1:14" ht="24" customHeight="1">
      <c r="A33" s="101"/>
      <c r="B33" s="101"/>
      <c r="C33" s="5"/>
      <c r="D33" s="10" t="s">
        <v>90</v>
      </c>
      <c r="E33" s="3"/>
      <c r="F33" s="12">
        <f t="shared" si="3"/>
        <v>25</v>
      </c>
      <c r="G33" s="13">
        <v>24</v>
      </c>
      <c r="H33" s="14">
        <f t="shared" si="4"/>
        <v>96</v>
      </c>
      <c r="I33" s="13">
        <v>0</v>
      </c>
      <c r="J33" s="14">
        <f t="shared" si="0"/>
        <v>0</v>
      </c>
      <c r="K33" s="13">
        <v>1</v>
      </c>
      <c r="L33" s="14">
        <f t="shared" si="1"/>
        <v>4</v>
      </c>
      <c r="M33" s="13">
        <v>0</v>
      </c>
      <c r="N33" s="14">
        <f t="shared" si="2"/>
        <v>0</v>
      </c>
    </row>
    <row r="34" spans="1:14" ht="23.1" customHeight="1">
      <c r="A34" s="101"/>
      <c r="B34" s="101"/>
      <c r="C34" s="5"/>
      <c r="D34" s="10" t="s">
        <v>97</v>
      </c>
      <c r="E34" s="3"/>
      <c r="F34" s="12">
        <f t="shared" si="3"/>
        <v>13</v>
      </c>
      <c r="G34" s="13">
        <v>10</v>
      </c>
      <c r="H34" s="14">
        <f t="shared" si="4"/>
        <v>76.923076923076934</v>
      </c>
      <c r="I34" s="13">
        <v>1</v>
      </c>
      <c r="J34" s="14">
        <f t="shared" si="0"/>
        <v>7.6923076923076925</v>
      </c>
      <c r="K34" s="13">
        <v>2</v>
      </c>
      <c r="L34" s="14">
        <f t="shared" si="1"/>
        <v>15.384615384615385</v>
      </c>
      <c r="M34" s="13">
        <v>0</v>
      </c>
      <c r="N34" s="14">
        <f t="shared" si="2"/>
        <v>0</v>
      </c>
    </row>
    <row r="35" spans="1:14" ht="23.1" customHeight="1">
      <c r="A35" s="101"/>
      <c r="B35" s="101"/>
      <c r="C35" s="5"/>
      <c r="D35" s="10" t="s">
        <v>86</v>
      </c>
      <c r="E35" s="3"/>
      <c r="F35" s="12">
        <f t="shared" si="3"/>
        <v>9</v>
      </c>
      <c r="G35" s="13">
        <v>9</v>
      </c>
      <c r="H35" s="14">
        <f t="shared" si="4"/>
        <v>100</v>
      </c>
      <c r="I35" s="13">
        <v>0</v>
      </c>
      <c r="J35" s="14">
        <f t="shared" si="0"/>
        <v>0</v>
      </c>
      <c r="K35" s="13">
        <v>0</v>
      </c>
      <c r="L35" s="14">
        <f t="shared" si="1"/>
        <v>0</v>
      </c>
      <c r="M35" s="13">
        <v>0</v>
      </c>
      <c r="N35" s="14">
        <f t="shared" si="2"/>
        <v>0</v>
      </c>
    </row>
    <row r="36" spans="1:14" ht="23.1" customHeight="1">
      <c r="A36" s="101"/>
      <c r="B36" s="101"/>
      <c r="C36" s="5"/>
      <c r="D36" s="10" t="s">
        <v>87</v>
      </c>
      <c r="E36" s="3"/>
      <c r="F36" s="12">
        <f t="shared" si="3"/>
        <v>12</v>
      </c>
      <c r="G36" s="13">
        <v>12</v>
      </c>
      <c r="H36" s="14">
        <f t="shared" si="4"/>
        <v>100</v>
      </c>
      <c r="I36" s="13">
        <v>0</v>
      </c>
      <c r="J36" s="14">
        <f t="shared" si="0"/>
        <v>0</v>
      </c>
      <c r="K36" s="13">
        <v>0</v>
      </c>
      <c r="L36" s="14">
        <f t="shared" si="1"/>
        <v>0</v>
      </c>
      <c r="M36" s="13">
        <v>0</v>
      </c>
      <c r="N36" s="14">
        <f t="shared" si="2"/>
        <v>0</v>
      </c>
    </row>
    <row r="37" spans="1:14" ht="23.1" customHeight="1">
      <c r="A37" s="101"/>
      <c r="B37" s="102"/>
      <c r="C37" s="5"/>
      <c r="D37" s="10" t="s">
        <v>88</v>
      </c>
      <c r="E37" s="3"/>
      <c r="F37" s="12">
        <f t="shared" si="3"/>
        <v>3</v>
      </c>
      <c r="G37" s="13">
        <v>3</v>
      </c>
      <c r="H37" s="14">
        <f t="shared" si="4"/>
        <v>100</v>
      </c>
      <c r="I37" s="13">
        <v>0</v>
      </c>
      <c r="J37" s="14">
        <f t="shared" si="0"/>
        <v>0</v>
      </c>
      <c r="K37" s="13">
        <v>0</v>
      </c>
      <c r="L37" s="14">
        <f t="shared" si="1"/>
        <v>0</v>
      </c>
      <c r="M37" s="13">
        <v>0</v>
      </c>
      <c r="N37" s="14">
        <f t="shared" si="2"/>
        <v>0</v>
      </c>
    </row>
    <row r="38" spans="1:14" ht="23.1" customHeight="1">
      <c r="A38" s="101"/>
      <c r="B38" s="100" t="s">
        <v>63</v>
      </c>
      <c r="C38" s="5"/>
      <c r="D38" s="10" t="s">
        <v>56</v>
      </c>
      <c r="E38" s="3"/>
      <c r="F38" s="12">
        <f t="shared" si="3"/>
        <v>705</v>
      </c>
      <c r="G38" s="13">
        <f>SUM(G39:G53)</f>
        <v>546</v>
      </c>
      <c r="H38" s="14">
        <f t="shared" si="4"/>
        <v>77.446808510638306</v>
      </c>
      <c r="I38" s="13">
        <f>SUM(I39:I53)</f>
        <v>74</v>
      </c>
      <c r="J38" s="14">
        <f t="shared" si="0"/>
        <v>10.49645390070922</v>
      </c>
      <c r="K38" s="13">
        <f>SUM(K39:K53)</f>
        <v>72</v>
      </c>
      <c r="L38" s="14">
        <f t="shared" si="1"/>
        <v>10.212765957446807</v>
      </c>
      <c r="M38" s="13">
        <f>SUM(M39:M53)</f>
        <v>13</v>
      </c>
      <c r="N38" s="14">
        <f t="shared" si="2"/>
        <v>1.8439716312056738</v>
      </c>
    </row>
    <row r="39" spans="1:14" ht="23.1" customHeight="1">
      <c r="A39" s="101"/>
      <c r="B39" s="101"/>
      <c r="C39" s="5"/>
      <c r="D39" s="10" t="s">
        <v>98</v>
      </c>
      <c r="E39" s="3"/>
      <c r="F39" s="12">
        <f t="shared" si="3"/>
        <v>4</v>
      </c>
      <c r="G39" s="13">
        <v>2</v>
      </c>
      <c r="H39" s="14">
        <f t="shared" si="4"/>
        <v>50</v>
      </c>
      <c r="I39" s="13">
        <v>0</v>
      </c>
      <c r="J39" s="14">
        <f t="shared" si="0"/>
        <v>0</v>
      </c>
      <c r="K39" s="13">
        <v>2</v>
      </c>
      <c r="L39" s="14">
        <f t="shared" si="1"/>
        <v>50</v>
      </c>
      <c r="M39" s="13">
        <v>0</v>
      </c>
      <c r="N39" s="14">
        <f t="shared" si="2"/>
        <v>0</v>
      </c>
    </row>
    <row r="40" spans="1:14" ht="23.1" customHeight="1">
      <c r="A40" s="101"/>
      <c r="B40" s="101"/>
      <c r="C40" s="5"/>
      <c r="D40" s="10" t="s">
        <v>58</v>
      </c>
      <c r="E40" s="3"/>
      <c r="F40" s="12">
        <f t="shared" si="3"/>
        <v>83</v>
      </c>
      <c r="G40" s="13">
        <v>42</v>
      </c>
      <c r="H40" s="14">
        <f t="shared" si="4"/>
        <v>50.602409638554214</v>
      </c>
      <c r="I40" s="13">
        <v>15</v>
      </c>
      <c r="J40" s="14">
        <f t="shared" si="0"/>
        <v>18.072289156626507</v>
      </c>
      <c r="K40" s="13">
        <v>23</v>
      </c>
      <c r="L40" s="14">
        <f t="shared" si="1"/>
        <v>27.710843373493976</v>
      </c>
      <c r="M40" s="13">
        <v>3</v>
      </c>
      <c r="N40" s="14">
        <f t="shared" si="2"/>
        <v>3.6144578313253009</v>
      </c>
    </row>
    <row r="41" spans="1:14" ht="23.1" customHeight="1">
      <c r="A41" s="101"/>
      <c r="B41" s="101"/>
      <c r="C41" s="5"/>
      <c r="D41" s="10" t="s">
        <v>99</v>
      </c>
      <c r="E41" s="3"/>
      <c r="F41" s="12">
        <f t="shared" si="3"/>
        <v>19</v>
      </c>
      <c r="G41" s="13">
        <v>17</v>
      </c>
      <c r="H41" s="14">
        <f t="shared" si="4"/>
        <v>89.473684210526315</v>
      </c>
      <c r="I41" s="13">
        <v>1</v>
      </c>
      <c r="J41" s="14">
        <f t="shared" si="0"/>
        <v>5.2631578947368416</v>
      </c>
      <c r="K41" s="13">
        <v>0</v>
      </c>
      <c r="L41" s="14">
        <f t="shared" si="1"/>
        <v>0</v>
      </c>
      <c r="M41" s="13">
        <v>1</v>
      </c>
      <c r="N41" s="14">
        <f t="shared" si="2"/>
        <v>5.2631578947368416</v>
      </c>
    </row>
    <row r="42" spans="1:14" ht="23.1" customHeight="1">
      <c r="A42" s="101"/>
      <c r="B42" s="101"/>
      <c r="C42" s="5"/>
      <c r="D42" s="10" t="s">
        <v>59</v>
      </c>
      <c r="E42" s="3"/>
      <c r="F42" s="12">
        <f t="shared" si="3"/>
        <v>8</v>
      </c>
      <c r="G42" s="13">
        <v>8</v>
      </c>
      <c r="H42" s="14">
        <f t="shared" si="4"/>
        <v>100</v>
      </c>
      <c r="I42" s="13">
        <v>0</v>
      </c>
      <c r="J42" s="14">
        <f t="shared" si="0"/>
        <v>0</v>
      </c>
      <c r="K42" s="13">
        <v>0</v>
      </c>
      <c r="L42" s="14">
        <f t="shared" si="1"/>
        <v>0</v>
      </c>
      <c r="M42" s="13">
        <v>0</v>
      </c>
      <c r="N42" s="14">
        <f t="shared" si="2"/>
        <v>0</v>
      </c>
    </row>
    <row r="43" spans="1:14" ht="23.1" customHeight="1">
      <c r="A43" s="101"/>
      <c r="B43" s="101"/>
      <c r="C43" s="5"/>
      <c r="D43" s="10" t="s">
        <v>100</v>
      </c>
      <c r="E43" s="3"/>
      <c r="F43" s="12">
        <f t="shared" si="3"/>
        <v>38</v>
      </c>
      <c r="G43" s="13">
        <v>34</v>
      </c>
      <c r="H43" s="14">
        <f t="shared" si="4"/>
        <v>89.473684210526315</v>
      </c>
      <c r="I43" s="13">
        <v>3</v>
      </c>
      <c r="J43" s="14">
        <f t="shared" si="0"/>
        <v>7.8947368421052628</v>
      </c>
      <c r="K43" s="13">
        <v>0</v>
      </c>
      <c r="L43" s="14">
        <f>IF(K43=0,0,K43/$F43*100)</f>
        <v>0</v>
      </c>
      <c r="M43" s="13">
        <v>1</v>
      </c>
      <c r="N43" s="14">
        <f>IF(M43=0,0,M43/$F43*100)</f>
        <v>2.6315789473684208</v>
      </c>
    </row>
    <row r="44" spans="1:14" ht="23.1" customHeight="1">
      <c r="A44" s="101"/>
      <c r="B44" s="101"/>
      <c r="C44" s="5"/>
      <c r="D44" s="10" t="s">
        <v>101</v>
      </c>
      <c r="E44" s="3"/>
      <c r="F44" s="12">
        <f t="shared" si="3"/>
        <v>184</v>
      </c>
      <c r="G44" s="13">
        <v>134</v>
      </c>
      <c r="H44" s="14">
        <f t="shared" si="4"/>
        <v>72.826086956521735</v>
      </c>
      <c r="I44" s="13">
        <v>26</v>
      </c>
      <c r="J44" s="14">
        <f t="shared" si="0"/>
        <v>14.130434782608695</v>
      </c>
      <c r="K44" s="13">
        <v>19</v>
      </c>
      <c r="L44" s="14">
        <f t="shared" ref="L44:N53" si="5">IF(K44=0,0,K44/$F44*100)</f>
        <v>10.326086956521738</v>
      </c>
      <c r="M44" s="13">
        <v>5</v>
      </c>
      <c r="N44" s="14">
        <f t="shared" si="5"/>
        <v>2.7173913043478262</v>
      </c>
    </row>
    <row r="45" spans="1:14" ht="23.1" customHeight="1">
      <c r="A45" s="101"/>
      <c r="B45" s="101"/>
      <c r="C45" s="5"/>
      <c r="D45" s="10" t="s">
        <v>102</v>
      </c>
      <c r="E45" s="3"/>
      <c r="F45" s="12">
        <f t="shared" si="3"/>
        <v>22</v>
      </c>
      <c r="G45" s="13">
        <v>20</v>
      </c>
      <c r="H45" s="14">
        <f t="shared" si="4"/>
        <v>90.909090909090907</v>
      </c>
      <c r="I45" s="13">
        <v>2</v>
      </c>
      <c r="J45" s="14">
        <f t="shared" si="0"/>
        <v>9.0909090909090917</v>
      </c>
      <c r="K45" s="13">
        <v>0</v>
      </c>
      <c r="L45" s="14">
        <f t="shared" si="5"/>
        <v>0</v>
      </c>
      <c r="M45" s="13">
        <v>0</v>
      </c>
      <c r="N45" s="14">
        <f t="shared" si="5"/>
        <v>0</v>
      </c>
    </row>
    <row r="46" spans="1:14" ht="23.1" customHeight="1">
      <c r="A46" s="101"/>
      <c r="B46" s="101"/>
      <c r="C46" s="5"/>
      <c r="D46" s="10" t="s">
        <v>103</v>
      </c>
      <c r="E46" s="3"/>
      <c r="F46" s="12">
        <f t="shared" si="3"/>
        <v>12</v>
      </c>
      <c r="G46" s="13">
        <v>9</v>
      </c>
      <c r="H46" s="14">
        <f t="shared" si="4"/>
        <v>75</v>
      </c>
      <c r="I46" s="13">
        <v>0</v>
      </c>
      <c r="J46" s="14">
        <f t="shared" si="0"/>
        <v>0</v>
      </c>
      <c r="K46" s="13">
        <v>3</v>
      </c>
      <c r="L46" s="14">
        <f t="shared" si="5"/>
        <v>25</v>
      </c>
      <c r="M46" s="13">
        <v>0</v>
      </c>
      <c r="N46" s="14">
        <f t="shared" si="5"/>
        <v>0</v>
      </c>
    </row>
    <row r="47" spans="1:14" ht="24" customHeight="1">
      <c r="A47" s="101"/>
      <c r="B47" s="101"/>
      <c r="C47" s="5"/>
      <c r="D47" s="11" t="s">
        <v>104</v>
      </c>
      <c r="E47" s="3"/>
      <c r="F47" s="12">
        <f t="shared" si="3"/>
        <v>16</v>
      </c>
      <c r="G47" s="13">
        <v>12</v>
      </c>
      <c r="H47" s="14">
        <f t="shared" si="4"/>
        <v>75</v>
      </c>
      <c r="I47" s="13">
        <v>1</v>
      </c>
      <c r="J47" s="14">
        <f t="shared" si="0"/>
        <v>6.25</v>
      </c>
      <c r="K47" s="13">
        <v>3</v>
      </c>
      <c r="L47" s="14">
        <f t="shared" si="5"/>
        <v>18.75</v>
      </c>
      <c r="M47" s="13">
        <v>0</v>
      </c>
      <c r="N47" s="14">
        <f t="shared" si="5"/>
        <v>0</v>
      </c>
    </row>
    <row r="48" spans="1:14" ht="23.1" customHeight="1">
      <c r="A48" s="101"/>
      <c r="B48" s="101"/>
      <c r="C48" s="5"/>
      <c r="D48" s="10" t="s">
        <v>105</v>
      </c>
      <c r="E48" s="3"/>
      <c r="F48" s="12">
        <f t="shared" si="3"/>
        <v>47</v>
      </c>
      <c r="G48" s="13">
        <v>33</v>
      </c>
      <c r="H48" s="14">
        <f t="shared" si="4"/>
        <v>70.212765957446805</v>
      </c>
      <c r="I48" s="13">
        <v>5</v>
      </c>
      <c r="J48" s="14">
        <f t="shared" si="0"/>
        <v>10.638297872340425</v>
      </c>
      <c r="K48" s="13">
        <v>6</v>
      </c>
      <c r="L48" s="14">
        <f t="shared" si="5"/>
        <v>12.76595744680851</v>
      </c>
      <c r="M48" s="13">
        <v>3</v>
      </c>
      <c r="N48" s="14">
        <f t="shared" si="5"/>
        <v>6.3829787234042552</v>
      </c>
    </row>
    <row r="49" spans="1:14" ht="23.1" customHeight="1">
      <c r="A49" s="101"/>
      <c r="B49" s="101"/>
      <c r="C49" s="5"/>
      <c r="D49" s="10" t="s">
        <v>106</v>
      </c>
      <c r="E49" s="3"/>
      <c r="F49" s="12">
        <f t="shared" si="3"/>
        <v>17</v>
      </c>
      <c r="G49" s="13">
        <v>11</v>
      </c>
      <c r="H49" s="14">
        <f t="shared" si="4"/>
        <v>64.705882352941174</v>
      </c>
      <c r="I49" s="13">
        <v>6</v>
      </c>
      <c r="J49" s="14">
        <f t="shared" si="0"/>
        <v>35.294117647058826</v>
      </c>
      <c r="K49" s="13">
        <v>0</v>
      </c>
      <c r="L49" s="14">
        <f t="shared" si="5"/>
        <v>0</v>
      </c>
      <c r="M49" s="13">
        <v>0</v>
      </c>
      <c r="N49" s="14">
        <f t="shared" si="5"/>
        <v>0</v>
      </c>
    </row>
    <row r="50" spans="1:14" ht="23.1" customHeight="1">
      <c r="A50" s="101"/>
      <c r="B50" s="101"/>
      <c r="C50" s="5"/>
      <c r="D50" s="10" t="s">
        <v>107</v>
      </c>
      <c r="E50" s="3"/>
      <c r="F50" s="12">
        <f t="shared" si="3"/>
        <v>40</v>
      </c>
      <c r="G50" s="13">
        <v>37</v>
      </c>
      <c r="H50" s="14">
        <f t="shared" si="4"/>
        <v>92.5</v>
      </c>
      <c r="I50" s="13">
        <v>3</v>
      </c>
      <c r="J50" s="14">
        <f t="shared" si="0"/>
        <v>7.5</v>
      </c>
      <c r="K50" s="13">
        <v>0</v>
      </c>
      <c r="L50" s="14">
        <f t="shared" si="5"/>
        <v>0</v>
      </c>
      <c r="M50" s="13">
        <v>0</v>
      </c>
      <c r="N50" s="14">
        <f t="shared" si="5"/>
        <v>0</v>
      </c>
    </row>
    <row r="51" spans="1:14" ht="23.1" customHeight="1">
      <c r="A51" s="101"/>
      <c r="B51" s="101"/>
      <c r="C51" s="5"/>
      <c r="D51" s="10" t="s">
        <v>108</v>
      </c>
      <c r="E51" s="3"/>
      <c r="F51" s="12">
        <f t="shared" si="3"/>
        <v>134</v>
      </c>
      <c r="G51" s="13">
        <v>116</v>
      </c>
      <c r="H51" s="14">
        <f t="shared" si="4"/>
        <v>86.567164179104466</v>
      </c>
      <c r="I51" s="13">
        <v>7</v>
      </c>
      <c r="J51" s="14">
        <f t="shared" si="0"/>
        <v>5.2238805970149249</v>
      </c>
      <c r="K51" s="13">
        <v>11</v>
      </c>
      <c r="L51" s="14">
        <f t="shared" si="5"/>
        <v>8.2089552238805972</v>
      </c>
      <c r="M51" s="13">
        <v>0</v>
      </c>
      <c r="N51" s="14">
        <f t="shared" si="5"/>
        <v>0</v>
      </c>
    </row>
    <row r="52" spans="1:14" ht="23.1" customHeight="1">
      <c r="A52" s="101"/>
      <c r="B52" s="101"/>
      <c r="C52" s="5"/>
      <c r="D52" s="10" t="s">
        <v>60</v>
      </c>
      <c r="E52" s="3"/>
      <c r="F52" s="12">
        <f t="shared" si="3"/>
        <v>19</v>
      </c>
      <c r="G52" s="13">
        <v>19</v>
      </c>
      <c r="H52" s="14">
        <f t="shared" si="4"/>
        <v>100</v>
      </c>
      <c r="I52" s="13">
        <v>0</v>
      </c>
      <c r="J52" s="14">
        <f t="shared" si="0"/>
        <v>0</v>
      </c>
      <c r="K52" s="13">
        <v>0</v>
      </c>
      <c r="L52" s="14">
        <f t="shared" si="5"/>
        <v>0</v>
      </c>
      <c r="M52" s="13">
        <v>0</v>
      </c>
      <c r="N52" s="14">
        <f t="shared" si="5"/>
        <v>0</v>
      </c>
    </row>
    <row r="53" spans="1:14" ht="24" customHeight="1">
      <c r="A53" s="102"/>
      <c r="B53" s="102"/>
      <c r="C53" s="5"/>
      <c r="D53" s="11" t="s">
        <v>91</v>
      </c>
      <c r="E53" s="3"/>
      <c r="F53" s="12">
        <f t="shared" si="3"/>
        <v>62</v>
      </c>
      <c r="G53" s="13">
        <v>52</v>
      </c>
      <c r="H53" s="14">
        <f t="shared" si="4"/>
        <v>83.870967741935488</v>
      </c>
      <c r="I53" s="13">
        <v>5</v>
      </c>
      <c r="J53" s="14">
        <f t="shared" si="0"/>
        <v>8.064516129032258</v>
      </c>
      <c r="K53" s="13">
        <v>5</v>
      </c>
      <c r="L53" s="14">
        <f t="shared" si="5"/>
        <v>8.064516129032258</v>
      </c>
      <c r="M53" s="13">
        <v>0</v>
      </c>
      <c r="N53" s="14">
        <f t="shared" si="5"/>
        <v>0</v>
      </c>
    </row>
    <row r="56" spans="1:14" ht="12.75" customHeight="1"/>
    <row r="57" spans="1:14" ht="12.75" customHeight="1"/>
    <row r="58" spans="1:14">
      <c r="D58" s="18"/>
    </row>
    <row r="68" spans="4:4">
      <c r="D68" s="18"/>
    </row>
    <row r="72" spans="4:4">
      <c r="D72" s="18"/>
    </row>
    <row r="76" spans="4:4">
      <c r="D76" s="18"/>
    </row>
    <row r="78" spans="4:4">
      <c r="D78" s="18"/>
    </row>
    <row r="80" spans="4:4">
      <c r="D80" s="18"/>
    </row>
    <row r="82" spans="4:4">
      <c r="D82" s="18"/>
    </row>
    <row r="84" spans="4:4" ht="13.5" customHeight="1">
      <c r="D84" s="19"/>
    </row>
    <row r="85" spans="4:4" ht="13.5" customHeight="1"/>
    <row r="86" spans="4:4">
      <c r="D86" s="18"/>
    </row>
    <row r="88" spans="4:4">
      <c r="D88" s="18"/>
    </row>
    <row r="90" spans="4:4">
      <c r="D90" s="18"/>
    </row>
    <row r="92" spans="4:4">
      <c r="D92" s="18"/>
    </row>
    <row r="96" spans="4:4" ht="12.75" customHeight="1"/>
    <row r="97" spans="6:6" ht="12.75" customHeight="1">
      <c r="F97" s="67"/>
    </row>
  </sheetData>
  <mergeCells count="24">
    <mergeCell ref="A13:A53"/>
    <mergeCell ref="B13:B37"/>
    <mergeCell ref="B38:B53"/>
    <mergeCell ref="K5:K6"/>
    <mergeCell ref="L5:L6"/>
    <mergeCell ref="A3:E6"/>
    <mergeCell ref="F3:F6"/>
    <mergeCell ref="G3:H4"/>
    <mergeCell ref="I3:J4"/>
    <mergeCell ref="K3:L4"/>
    <mergeCell ref="A7:E7"/>
    <mergeCell ref="A8:A12"/>
    <mergeCell ref="B8:E8"/>
    <mergeCell ref="B9:E9"/>
    <mergeCell ref="B10:E10"/>
    <mergeCell ref="B11:E11"/>
    <mergeCell ref="B12:E12"/>
    <mergeCell ref="M3:N4"/>
    <mergeCell ref="G5:G6"/>
    <mergeCell ref="H5:H6"/>
    <mergeCell ref="I5:I6"/>
    <mergeCell ref="J5:J6"/>
    <mergeCell ref="M5:M6"/>
    <mergeCell ref="N5:N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96"/>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8.625" style="2" customWidth="1"/>
    <col min="17" max="16384" width="9" style="2"/>
  </cols>
  <sheetData>
    <row r="1" spans="1:16" ht="14.25">
      <c r="A1" s="17" t="s">
        <v>425</v>
      </c>
    </row>
    <row r="3" spans="1:16" ht="14.25" customHeight="1">
      <c r="A3" s="112" t="s">
        <v>67</v>
      </c>
      <c r="B3" s="113"/>
      <c r="C3" s="113"/>
      <c r="D3" s="113"/>
      <c r="E3" s="114"/>
      <c r="F3" s="121" t="s">
        <v>66</v>
      </c>
      <c r="G3" s="184" t="s">
        <v>172</v>
      </c>
      <c r="H3" s="184"/>
      <c r="I3" s="152" t="s">
        <v>301</v>
      </c>
      <c r="J3" s="152"/>
      <c r="K3" s="152" t="s">
        <v>173</v>
      </c>
      <c r="L3" s="152"/>
      <c r="M3" s="152" t="s">
        <v>52</v>
      </c>
      <c r="N3" s="152"/>
      <c r="O3" s="152" t="s">
        <v>53</v>
      </c>
      <c r="P3" s="152"/>
    </row>
    <row r="4" spans="1:16" ht="42" customHeight="1">
      <c r="A4" s="115"/>
      <c r="B4" s="116"/>
      <c r="C4" s="116"/>
      <c r="D4" s="116"/>
      <c r="E4" s="117"/>
      <c r="F4" s="92"/>
      <c r="G4" s="184"/>
      <c r="H4" s="184"/>
      <c r="I4" s="152"/>
      <c r="J4" s="152"/>
      <c r="K4" s="152"/>
      <c r="L4" s="152"/>
      <c r="M4" s="152"/>
      <c r="N4" s="152"/>
      <c r="O4" s="152"/>
      <c r="P4" s="152"/>
    </row>
    <row r="5" spans="1:16"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6" ht="15" customHeight="1">
      <c r="A6" s="118"/>
      <c r="B6" s="119"/>
      <c r="C6" s="119"/>
      <c r="D6" s="119"/>
      <c r="E6" s="120"/>
      <c r="F6" s="99"/>
      <c r="G6" s="96"/>
      <c r="H6" s="98"/>
      <c r="I6" s="96"/>
      <c r="J6" s="98"/>
      <c r="K6" s="96"/>
      <c r="L6" s="98"/>
      <c r="M6" s="96"/>
      <c r="N6" s="98"/>
      <c r="O6" s="96"/>
      <c r="P6" s="98"/>
    </row>
    <row r="7" spans="1:16" ht="23.1" customHeight="1">
      <c r="A7" s="109" t="s">
        <v>68</v>
      </c>
      <c r="B7" s="110"/>
      <c r="C7" s="110"/>
      <c r="D7" s="110"/>
      <c r="E7" s="111"/>
      <c r="F7" s="12">
        <f>SUM(G7,I7,K7,M7,O7)</f>
        <v>728</v>
      </c>
      <c r="G7" s="13">
        <f>SUM(G8:G12)</f>
        <v>548</v>
      </c>
      <c r="H7" s="14">
        <f>IF(G7=0,0,G7/$F7*100)</f>
        <v>75.27472527472527</v>
      </c>
      <c r="I7" s="13">
        <f>SUM(I8:I12)</f>
        <v>31</v>
      </c>
      <c r="J7" s="14">
        <f t="shared" ref="J7:J53" si="0">IF(I7=0,0,I7/$F7*100)</f>
        <v>4.2582417582417582</v>
      </c>
      <c r="K7" s="13">
        <f>SUM(K8:K12)</f>
        <v>65</v>
      </c>
      <c r="L7" s="14">
        <f t="shared" ref="L7:L42" si="1">IF(K7=0,0,K7/$F7*100)</f>
        <v>8.9285714285714288</v>
      </c>
      <c r="M7" s="13">
        <f>SUM(M8:M12)</f>
        <v>64</v>
      </c>
      <c r="N7" s="14">
        <f t="shared" ref="N7:N42" si="2">IF(M7=0,0,M7/$F7*100)</f>
        <v>8.791208791208792</v>
      </c>
      <c r="O7" s="13">
        <f>SUM(O8:O12)</f>
        <v>20</v>
      </c>
      <c r="P7" s="14">
        <f t="shared" ref="P7:P42" si="3">IF(O7=0,0,O7/$F7*100)</f>
        <v>2.7472527472527473</v>
      </c>
    </row>
    <row r="8" spans="1:16" ht="23.1" customHeight="1">
      <c r="A8" s="103" t="s">
        <v>55</v>
      </c>
      <c r="B8" s="106" t="s">
        <v>92</v>
      </c>
      <c r="C8" s="107"/>
      <c r="D8" s="107"/>
      <c r="E8" s="108"/>
      <c r="F8" s="12">
        <f t="shared" ref="F8:F53" si="4">SUM(G8,I8,K8,M8,O8)</f>
        <v>148</v>
      </c>
      <c r="G8" s="13">
        <v>115</v>
      </c>
      <c r="H8" s="14">
        <f t="shared" ref="H8:H53" si="5">IF(G8=0,0,G8/$F8*100)</f>
        <v>77.702702702702695</v>
      </c>
      <c r="I8" s="13">
        <v>8</v>
      </c>
      <c r="J8" s="14">
        <f t="shared" si="0"/>
        <v>5.4054054054054053</v>
      </c>
      <c r="K8" s="13">
        <v>2</v>
      </c>
      <c r="L8" s="14">
        <f t="shared" si="1"/>
        <v>1.3513513513513513</v>
      </c>
      <c r="M8" s="13">
        <v>14</v>
      </c>
      <c r="N8" s="14">
        <f t="shared" si="2"/>
        <v>9.4594594594594597</v>
      </c>
      <c r="O8" s="13">
        <v>9</v>
      </c>
      <c r="P8" s="14">
        <f t="shared" si="3"/>
        <v>6.0810810810810816</v>
      </c>
    </row>
    <row r="9" spans="1:16" ht="23.1" customHeight="1">
      <c r="A9" s="104"/>
      <c r="B9" s="106" t="s">
        <v>93</v>
      </c>
      <c r="C9" s="107"/>
      <c r="D9" s="107"/>
      <c r="E9" s="108"/>
      <c r="F9" s="12">
        <f t="shared" si="4"/>
        <v>122</v>
      </c>
      <c r="G9" s="13">
        <v>107</v>
      </c>
      <c r="H9" s="14">
        <f t="shared" si="5"/>
        <v>87.704918032786878</v>
      </c>
      <c r="I9" s="13">
        <v>2</v>
      </c>
      <c r="J9" s="14">
        <f t="shared" si="0"/>
        <v>1.639344262295082</v>
      </c>
      <c r="K9" s="13">
        <v>2</v>
      </c>
      <c r="L9" s="14">
        <f t="shared" si="1"/>
        <v>1.639344262295082</v>
      </c>
      <c r="M9" s="13">
        <v>6</v>
      </c>
      <c r="N9" s="14">
        <f t="shared" si="2"/>
        <v>4.918032786885246</v>
      </c>
      <c r="O9" s="13">
        <v>5</v>
      </c>
      <c r="P9" s="14">
        <f t="shared" si="3"/>
        <v>4.0983606557377046</v>
      </c>
    </row>
    <row r="10" spans="1:16" ht="23.1" customHeight="1">
      <c r="A10" s="104"/>
      <c r="B10" s="106" t="s">
        <v>94</v>
      </c>
      <c r="C10" s="107"/>
      <c r="D10" s="107"/>
      <c r="E10" s="108"/>
      <c r="F10" s="12">
        <f t="shared" si="4"/>
        <v>195</v>
      </c>
      <c r="G10" s="13">
        <v>167</v>
      </c>
      <c r="H10" s="14">
        <f t="shared" si="5"/>
        <v>85.641025641025635</v>
      </c>
      <c r="I10" s="13">
        <v>8</v>
      </c>
      <c r="J10" s="14">
        <f t="shared" si="0"/>
        <v>4.1025641025641022</v>
      </c>
      <c r="K10" s="13">
        <v>7</v>
      </c>
      <c r="L10" s="14">
        <f t="shared" si="1"/>
        <v>3.5897435897435894</v>
      </c>
      <c r="M10" s="13">
        <v>12</v>
      </c>
      <c r="N10" s="14">
        <f t="shared" si="2"/>
        <v>6.1538461538461542</v>
      </c>
      <c r="O10" s="13">
        <v>1</v>
      </c>
      <c r="P10" s="14">
        <f t="shared" si="3"/>
        <v>0.51282051282051277</v>
      </c>
    </row>
    <row r="11" spans="1:16" ht="23.1" customHeight="1">
      <c r="A11" s="104"/>
      <c r="B11" s="106" t="s">
        <v>95</v>
      </c>
      <c r="C11" s="107"/>
      <c r="D11" s="107"/>
      <c r="E11" s="108"/>
      <c r="F11" s="12">
        <f t="shared" si="4"/>
        <v>76</v>
      </c>
      <c r="G11" s="13">
        <v>61</v>
      </c>
      <c r="H11" s="14">
        <f t="shared" si="5"/>
        <v>80.26315789473685</v>
      </c>
      <c r="I11" s="13">
        <v>0</v>
      </c>
      <c r="J11" s="14">
        <f t="shared" si="0"/>
        <v>0</v>
      </c>
      <c r="K11" s="13">
        <v>10</v>
      </c>
      <c r="L11" s="14">
        <f t="shared" si="1"/>
        <v>13.157894736842104</v>
      </c>
      <c r="M11" s="13">
        <v>4</v>
      </c>
      <c r="N11" s="14">
        <f t="shared" si="2"/>
        <v>5.2631578947368416</v>
      </c>
      <c r="O11" s="13">
        <v>1</v>
      </c>
      <c r="P11" s="14">
        <f t="shared" si="3"/>
        <v>1.3157894736842104</v>
      </c>
    </row>
    <row r="12" spans="1:16" ht="23.1" customHeight="1">
      <c r="A12" s="105"/>
      <c r="B12" s="106" t="s">
        <v>96</v>
      </c>
      <c r="C12" s="107"/>
      <c r="D12" s="107"/>
      <c r="E12" s="108"/>
      <c r="F12" s="12">
        <f t="shared" si="4"/>
        <v>187</v>
      </c>
      <c r="G12" s="13">
        <v>98</v>
      </c>
      <c r="H12" s="14">
        <f t="shared" si="5"/>
        <v>52.406417112299465</v>
      </c>
      <c r="I12" s="13">
        <v>13</v>
      </c>
      <c r="J12" s="14">
        <f t="shared" si="0"/>
        <v>6.9518716577540109</v>
      </c>
      <c r="K12" s="13">
        <v>44</v>
      </c>
      <c r="L12" s="14">
        <f t="shared" si="1"/>
        <v>23.52941176470588</v>
      </c>
      <c r="M12" s="13">
        <v>28</v>
      </c>
      <c r="N12" s="14">
        <f t="shared" si="2"/>
        <v>14.973262032085561</v>
      </c>
      <c r="O12" s="13">
        <v>4</v>
      </c>
      <c r="P12" s="14">
        <f t="shared" si="3"/>
        <v>2.1390374331550799</v>
      </c>
    </row>
    <row r="13" spans="1:16" ht="23.1" customHeight="1">
      <c r="A13" s="100" t="s">
        <v>61</v>
      </c>
      <c r="B13" s="100" t="s">
        <v>62</v>
      </c>
      <c r="C13" s="5"/>
      <c r="D13" s="10" t="s">
        <v>56</v>
      </c>
      <c r="E13" s="3"/>
      <c r="F13" s="12">
        <f t="shared" si="4"/>
        <v>182</v>
      </c>
      <c r="G13" s="13">
        <f>SUM(G14:G37)</f>
        <v>128</v>
      </c>
      <c r="H13" s="14">
        <f t="shared" si="5"/>
        <v>70.329670329670336</v>
      </c>
      <c r="I13" s="13">
        <f>SUM(I14:I37)</f>
        <v>4</v>
      </c>
      <c r="J13" s="14">
        <f t="shared" si="0"/>
        <v>2.197802197802198</v>
      </c>
      <c r="K13" s="13">
        <f>SUM(K14:K37)</f>
        <v>27</v>
      </c>
      <c r="L13" s="14">
        <f t="shared" si="1"/>
        <v>14.835164835164836</v>
      </c>
      <c r="M13" s="13">
        <f>SUM(M14:M37)</f>
        <v>22</v>
      </c>
      <c r="N13" s="14">
        <f t="shared" si="2"/>
        <v>12.087912087912088</v>
      </c>
      <c r="O13" s="13">
        <f>SUM(O14:O37)</f>
        <v>1</v>
      </c>
      <c r="P13" s="14">
        <f t="shared" si="3"/>
        <v>0.5494505494505495</v>
      </c>
    </row>
    <row r="14" spans="1:16" ht="23.1" customHeight="1">
      <c r="A14" s="101"/>
      <c r="B14" s="101"/>
      <c r="C14" s="5"/>
      <c r="D14" s="10" t="s">
        <v>69</v>
      </c>
      <c r="E14" s="3"/>
      <c r="F14" s="12">
        <f t="shared" si="4"/>
        <v>23</v>
      </c>
      <c r="G14" s="13">
        <v>16</v>
      </c>
      <c r="H14" s="14">
        <f t="shared" si="5"/>
        <v>69.565217391304344</v>
      </c>
      <c r="I14" s="13">
        <v>0</v>
      </c>
      <c r="J14" s="14">
        <f t="shared" si="0"/>
        <v>0</v>
      </c>
      <c r="K14" s="13">
        <v>4</v>
      </c>
      <c r="L14" s="14">
        <f t="shared" si="1"/>
        <v>17.391304347826086</v>
      </c>
      <c r="M14" s="13">
        <v>3</v>
      </c>
      <c r="N14" s="14">
        <f t="shared" si="2"/>
        <v>13.043478260869565</v>
      </c>
      <c r="O14" s="13">
        <v>0</v>
      </c>
      <c r="P14" s="14">
        <f t="shared" si="3"/>
        <v>0</v>
      </c>
    </row>
    <row r="15" spans="1:16" ht="23.1" customHeight="1">
      <c r="A15" s="101"/>
      <c r="B15" s="101"/>
      <c r="C15" s="5"/>
      <c r="D15" s="10" t="s">
        <v>70</v>
      </c>
      <c r="E15" s="3"/>
      <c r="F15" s="12">
        <f t="shared" si="4"/>
        <v>4</v>
      </c>
      <c r="G15" s="13">
        <v>3</v>
      </c>
      <c r="H15" s="14">
        <f t="shared" si="5"/>
        <v>75</v>
      </c>
      <c r="I15" s="13">
        <v>0</v>
      </c>
      <c r="J15" s="14">
        <f t="shared" si="0"/>
        <v>0</v>
      </c>
      <c r="K15" s="13">
        <v>0</v>
      </c>
      <c r="L15" s="14">
        <f t="shared" si="1"/>
        <v>0</v>
      </c>
      <c r="M15" s="13">
        <v>1</v>
      </c>
      <c r="N15" s="14">
        <f t="shared" si="2"/>
        <v>25</v>
      </c>
      <c r="O15" s="13">
        <v>0</v>
      </c>
      <c r="P15" s="14">
        <f t="shared" si="3"/>
        <v>0</v>
      </c>
    </row>
    <row r="16" spans="1:16" ht="23.1" customHeight="1">
      <c r="A16" s="101"/>
      <c r="B16" s="101"/>
      <c r="C16" s="5"/>
      <c r="D16" s="10" t="s">
        <v>71</v>
      </c>
      <c r="E16" s="3"/>
      <c r="F16" s="12">
        <f t="shared" si="4"/>
        <v>11</v>
      </c>
      <c r="G16" s="13">
        <v>7</v>
      </c>
      <c r="H16" s="14">
        <f t="shared" si="5"/>
        <v>63.636363636363633</v>
      </c>
      <c r="I16" s="13">
        <v>1</v>
      </c>
      <c r="J16" s="14">
        <f t="shared" si="0"/>
        <v>9.0909090909090917</v>
      </c>
      <c r="K16" s="13">
        <v>1</v>
      </c>
      <c r="L16" s="14">
        <f t="shared" si="1"/>
        <v>9.0909090909090917</v>
      </c>
      <c r="M16" s="13">
        <v>1</v>
      </c>
      <c r="N16" s="14">
        <f t="shared" si="2"/>
        <v>9.0909090909090917</v>
      </c>
      <c r="O16" s="13">
        <v>1</v>
      </c>
      <c r="P16" s="14">
        <f t="shared" si="3"/>
        <v>9.0909090909090917</v>
      </c>
    </row>
    <row r="17" spans="1:16" ht="23.1" customHeight="1">
      <c r="A17" s="101"/>
      <c r="B17" s="101"/>
      <c r="C17" s="5"/>
      <c r="D17" s="10" t="s">
        <v>57</v>
      </c>
      <c r="E17" s="3"/>
      <c r="F17" s="12">
        <f t="shared" si="4"/>
        <v>0</v>
      </c>
      <c r="G17" s="13">
        <v>0</v>
      </c>
      <c r="H17" s="14">
        <f t="shared" si="5"/>
        <v>0</v>
      </c>
      <c r="I17" s="13">
        <v>0</v>
      </c>
      <c r="J17" s="14">
        <f t="shared" si="0"/>
        <v>0</v>
      </c>
      <c r="K17" s="13">
        <v>0</v>
      </c>
      <c r="L17" s="14">
        <f t="shared" si="1"/>
        <v>0</v>
      </c>
      <c r="M17" s="13">
        <v>0</v>
      </c>
      <c r="N17" s="14">
        <f t="shared" si="2"/>
        <v>0</v>
      </c>
      <c r="O17" s="13">
        <v>0</v>
      </c>
      <c r="P17" s="14">
        <f t="shared" si="3"/>
        <v>0</v>
      </c>
    </row>
    <row r="18" spans="1:16" ht="23.1" customHeight="1">
      <c r="A18" s="101"/>
      <c r="B18" s="101"/>
      <c r="C18" s="5"/>
      <c r="D18" s="10" t="s">
        <v>72</v>
      </c>
      <c r="E18" s="3"/>
      <c r="F18" s="12">
        <f t="shared" si="4"/>
        <v>5</v>
      </c>
      <c r="G18" s="13">
        <v>4</v>
      </c>
      <c r="H18" s="14">
        <f t="shared" si="5"/>
        <v>80</v>
      </c>
      <c r="I18" s="13">
        <v>0</v>
      </c>
      <c r="J18" s="14">
        <f t="shared" si="0"/>
        <v>0</v>
      </c>
      <c r="K18" s="13">
        <v>0</v>
      </c>
      <c r="L18" s="14">
        <f t="shared" si="1"/>
        <v>0</v>
      </c>
      <c r="M18" s="13">
        <v>1</v>
      </c>
      <c r="N18" s="14">
        <f t="shared" si="2"/>
        <v>20</v>
      </c>
      <c r="O18" s="13">
        <v>0</v>
      </c>
      <c r="P18" s="14">
        <f t="shared" si="3"/>
        <v>0</v>
      </c>
    </row>
    <row r="19" spans="1:16" ht="23.1" customHeight="1">
      <c r="A19" s="101"/>
      <c r="B19" s="101"/>
      <c r="C19" s="5"/>
      <c r="D19" s="10" t="s">
        <v>73</v>
      </c>
      <c r="E19" s="3"/>
      <c r="F19" s="12">
        <f t="shared" si="4"/>
        <v>0</v>
      </c>
      <c r="G19" s="13">
        <v>0</v>
      </c>
      <c r="H19" s="14">
        <f t="shared" si="5"/>
        <v>0</v>
      </c>
      <c r="I19" s="13">
        <v>0</v>
      </c>
      <c r="J19" s="14">
        <f t="shared" si="0"/>
        <v>0</v>
      </c>
      <c r="K19" s="13">
        <v>0</v>
      </c>
      <c r="L19" s="14">
        <f t="shared" si="1"/>
        <v>0</v>
      </c>
      <c r="M19" s="13">
        <v>0</v>
      </c>
      <c r="N19" s="14">
        <f t="shared" si="2"/>
        <v>0</v>
      </c>
      <c r="O19" s="13">
        <v>0</v>
      </c>
      <c r="P19" s="14">
        <f t="shared" si="3"/>
        <v>0</v>
      </c>
    </row>
    <row r="20" spans="1:16" ht="23.1" customHeight="1">
      <c r="A20" s="101"/>
      <c r="B20" s="101"/>
      <c r="C20" s="5"/>
      <c r="D20" s="10" t="s">
        <v>74</v>
      </c>
      <c r="E20" s="3"/>
      <c r="F20" s="12">
        <f t="shared" si="4"/>
        <v>5</v>
      </c>
      <c r="G20" s="13">
        <v>5</v>
      </c>
      <c r="H20" s="14">
        <f t="shared" si="5"/>
        <v>100</v>
      </c>
      <c r="I20" s="13">
        <v>0</v>
      </c>
      <c r="J20" s="14">
        <f t="shared" si="0"/>
        <v>0</v>
      </c>
      <c r="K20" s="13">
        <v>0</v>
      </c>
      <c r="L20" s="14">
        <f t="shared" si="1"/>
        <v>0</v>
      </c>
      <c r="M20" s="13">
        <v>0</v>
      </c>
      <c r="N20" s="14">
        <f t="shared" si="2"/>
        <v>0</v>
      </c>
      <c r="O20" s="13">
        <v>0</v>
      </c>
      <c r="P20" s="14">
        <f t="shared" si="3"/>
        <v>0</v>
      </c>
    </row>
    <row r="21" spans="1:16" ht="23.1" customHeight="1">
      <c r="A21" s="101"/>
      <c r="B21" s="101"/>
      <c r="C21" s="5"/>
      <c r="D21" s="10" t="s">
        <v>75</v>
      </c>
      <c r="E21" s="3"/>
      <c r="F21" s="12">
        <f t="shared" si="4"/>
        <v>10</v>
      </c>
      <c r="G21" s="13">
        <v>7</v>
      </c>
      <c r="H21" s="14">
        <f t="shared" si="5"/>
        <v>70</v>
      </c>
      <c r="I21" s="13">
        <v>0</v>
      </c>
      <c r="J21" s="14">
        <f t="shared" si="0"/>
        <v>0</v>
      </c>
      <c r="K21" s="13">
        <v>2</v>
      </c>
      <c r="L21" s="14">
        <f t="shared" si="1"/>
        <v>20</v>
      </c>
      <c r="M21" s="13">
        <v>1</v>
      </c>
      <c r="N21" s="14">
        <f t="shared" si="2"/>
        <v>10</v>
      </c>
      <c r="O21" s="13">
        <v>0</v>
      </c>
      <c r="P21" s="14">
        <f t="shared" si="3"/>
        <v>0</v>
      </c>
    </row>
    <row r="22" spans="1:16" ht="23.1" customHeight="1">
      <c r="A22" s="101"/>
      <c r="B22" s="101"/>
      <c r="C22" s="5"/>
      <c r="D22" s="10" t="s">
        <v>76</v>
      </c>
      <c r="E22" s="3"/>
      <c r="F22" s="12">
        <f t="shared" si="4"/>
        <v>0</v>
      </c>
      <c r="G22" s="13">
        <v>0</v>
      </c>
      <c r="H22" s="14">
        <f t="shared" si="5"/>
        <v>0</v>
      </c>
      <c r="I22" s="13">
        <v>0</v>
      </c>
      <c r="J22" s="14">
        <f t="shared" si="0"/>
        <v>0</v>
      </c>
      <c r="K22" s="13">
        <v>0</v>
      </c>
      <c r="L22" s="14">
        <f t="shared" si="1"/>
        <v>0</v>
      </c>
      <c r="M22" s="13">
        <v>0</v>
      </c>
      <c r="N22" s="14">
        <f t="shared" si="2"/>
        <v>0</v>
      </c>
      <c r="O22" s="13">
        <v>0</v>
      </c>
      <c r="P22" s="14">
        <f t="shared" si="3"/>
        <v>0</v>
      </c>
    </row>
    <row r="23" spans="1:16" ht="23.1" customHeight="1">
      <c r="A23" s="101"/>
      <c r="B23" s="101"/>
      <c r="C23" s="5"/>
      <c r="D23" s="10" t="s">
        <v>77</v>
      </c>
      <c r="E23" s="3"/>
      <c r="F23" s="12">
        <f t="shared" si="4"/>
        <v>7</v>
      </c>
      <c r="G23" s="13">
        <v>5</v>
      </c>
      <c r="H23" s="14">
        <f t="shared" si="5"/>
        <v>71.428571428571431</v>
      </c>
      <c r="I23" s="13">
        <v>1</v>
      </c>
      <c r="J23" s="14">
        <f t="shared" si="0"/>
        <v>14.285714285714285</v>
      </c>
      <c r="K23" s="13">
        <v>1</v>
      </c>
      <c r="L23" s="14">
        <f t="shared" si="1"/>
        <v>14.285714285714285</v>
      </c>
      <c r="M23" s="13">
        <v>0</v>
      </c>
      <c r="N23" s="14">
        <f t="shared" si="2"/>
        <v>0</v>
      </c>
      <c r="O23" s="13">
        <v>0</v>
      </c>
      <c r="P23" s="14">
        <f t="shared" si="3"/>
        <v>0</v>
      </c>
    </row>
    <row r="24" spans="1:16" ht="23.1" customHeight="1">
      <c r="A24" s="101"/>
      <c r="B24" s="101"/>
      <c r="C24" s="5"/>
      <c r="D24" s="10" t="s">
        <v>78</v>
      </c>
      <c r="E24" s="3"/>
      <c r="F24" s="12">
        <f t="shared" si="4"/>
        <v>0</v>
      </c>
      <c r="G24" s="13">
        <v>0</v>
      </c>
      <c r="H24" s="14">
        <f t="shared" si="5"/>
        <v>0</v>
      </c>
      <c r="I24" s="13">
        <v>0</v>
      </c>
      <c r="J24" s="14">
        <f t="shared" si="0"/>
        <v>0</v>
      </c>
      <c r="K24" s="13">
        <v>0</v>
      </c>
      <c r="L24" s="14">
        <f t="shared" si="1"/>
        <v>0</v>
      </c>
      <c r="M24" s="13">
        <v>0</v>
      </c>
      <c r="N24" s="14">
        <f t="shared" si="2"/>
        <v>0</v>
      </c>
      <c r="O24" s="13">
        <v>0</v>
      </c>
      <c r="P24" s="14">
        <f t="shared" si="3"/>
        <v>0</v>
      </c>
    </row>
    <row r="25" spans="1:16" ht="23.1" customHeight="1">
      <c r="A25" s="101"/>
      <c r="B25" s="101"/>
      <c r="C25" s="5"/>
      <c r="D25" s="11" t="s">
        <v>89</v>
      </c>
      <c r="E25" s="3"/>
      <c r="F25" s="12">
        <f t="shared" si="4"/>
        <v>3</v>
      </c>
      <c r="G25" s="13">
        <v>3</v>
      </c>
      <c r="H25" s="14">
        <f t="shared" si="5"/>
        <v>100</v>
      </c>
      <c r="I25" s="13">
        <v>0</v>
      </c>
      <c r="J25" s="14">
        <f t="shared" si="0"/>
        <v>0</v>
      </c>
      <c r="K25" s="13">
        <v>0</v>
      </c>
      <c r="L25" s="14">
        <f t="shared" si="1"/>
        <v>0</v>
      </c>
      <c r="M25" s="13">
        <v>0</v>
      </c>
      <c r="N25" s="14">
        <f t="shared" si="2"/>
        <v>0</v>
      </c>
      <c r="O25" s="13">
        <v>0</v>
      </c>
      <c r="P25" s="14">
        <f t="shared" si="3"/>
        <v>0</v>
      </c>
    </row>
    <row r="26" spans="1:16" ht="23.1" customHeight="1">
      <c r="A26" s="101"/>
      <c r="B26" s="101"/>
      <c r="C26" s="5"/>
      <c r="D26" s="10" t="s">
        <v>79</v>
      </c>
      <c r="E26" s="3"/>
      <c r="F26" s="12">
        <f t="shared" si="4"/>
        <v>5</v>
      </c>
      <c r="G26" s="13">
        <v>4</v>
      </c>
      <c r="H26" s="14">
        <f t="shared" si="5"/>
        <v>80</v>
      </c>
      <c r="I26" s="13">
        <v>0</v>
      </c>
      <c r="J26" s="14">
        <f t="shared" si="0"/>
        <v>0</v>
      </c>
      <c r="K26" s="13">
        <v>1</v>
      </c>
      <c r="L26" s="14">
        <f t="shared" si="1"/>
        <v>20</v>
      </c>
      <c r="M26" s="13">
        <v>0</v>
      </c>
      <c r="N26" s="14">
        <f t="shared" si="2"/>
        <v>0</v>
      </c>
      <c r="O26" s="13">
        <v>0</v>
      </c>
      <c r="P26" s="14">
        <f t="shared" si="3"/>
        <v>0</v>
      </c>
    </row>
    <row r="27" spans="1:16" ht="23.1" customHeight="1">
      <c r="A27" s="101"/>
      <c r="B27" s="101"/>
      <c r="C27" s="5"/>
      <c r="D27" s="10" t="s">
        <v>80</v>
      </c>
      <c r="E27" s="3"/>
      <c r="F27" s="12">
        <f t="shared" si="4"/>
        <v>2</v>
      </c>
      <c r="G27" s="13">
        <v>2</v>
      </c>
      <c r="H27" s="14">
        <f t="shared" si="5"/>
        <v>100</v>
      </c>
      <c r="I27" s="13">
        <v>0</v>
      </c>
      <c r="J27" s="14">
        <f t="shared" si="0"/>
        <v>0</v>
      </c>
      <c r="K27" s="13">
        <v>0</v>
      </c>
      <c r="L27" s="14">
        <f t="shared" si="1"/>
        <v>0</v>
      </c>
      <c r="M27" s="13">
        <v>0</v>
      </c>
      <c r="N27" s="14">
        <f t="shared" si="2"/>
        <v>0</v>
      </c>
      <c r="O27" s="13">
        <v>0</v>
      </c>
      <c r="P27" s="14">
        <f t="shared" si="3"/>
        <v>0</v>
      </c>
    </row>
    <row r="28" spans="1:16" ht="23.1" customHeight="1">
      <c r="A28" s="101"/>
      <c r="B28" s="101"/>
      <c r="C28" s="5"/>
      <c r="D28" s="10" t="s">
        <v>81</v>
      </c>
      <c r="E28" s="3"/>
      <c r="F28" s="12">
        <f t="shared" si="4"/>
        <v>2</v>
      </c>
      <c r="G28" s="13">
        <v>2</v>
      </c>
      <c r="H28" s="14">
        <f t="shared" si="5"/>
        <v>100</v>
      </c>
      <c r="I28" s="13">
        <v>0</v>
      </c>
      <c r="J28" s="14">
        <f t="shared" si="0"/>
        <v>0</v>
      </c>
      <c r="K28" s="13">
        <v>0</v>
      </c>
      <c r="L28" s="14">
        <f t="shared" si="1"/>
        <v>0</v>
      </c>
      <c r="M28" s="13">
        <v>0</v>
      </c>
      <c r="N28" s="14">
        <f t="shared" si="2"/>
        <v>0</v>
      </c>
      <c r="O28" s="13">
        <v>0</v>
      </c>
      <c r="P28" s="14">
        <f t="shared" si="3"/>
        <v>0</v>
      </c>
    </row>
    <row r="29" spans="1:16" ht="23.1" customHeight="1">
      <c r="A29" s="101"/>
      <c r="B29" s="101"/>
      <c r="C29" s="5"/>
      <c r="D29" s="10" t="s">
        <v>82</v>
      </c>
      <c r="E29" s="3"/>
      <c r="F29" s="12">
        <f t="shared" si="4"/>
        <v>10</v>
      </c>
      <c r="G29" s="13">
        <v>10</v>
      </c>
      <c r="H29" s="14">
        <f t="shared" si="5"/>
        <v>100</v>
      </c>
      <c r="I29" s="13">
        <v>0</v>
      </c>
      <c r="J29" s="14">
        <f t="shared" si="0"/>
        <v>0</v>
      </c>
      <c r="K29" s="13">
        <v>0</v>
      </c>
      <c r="L29" s="14">
        <f t="shared" si="1"/>
        <v>0</v>
      </c>
      <c r="M29" s="13">
        <v>0</v>
      </c>
      <c r="N29" s="14">
        <f t="shared" si="2"/>
        <v>0</v>
      </c>
      <c r="O29" s="13">
        <v>0</v>
      </c>
      <c r="P29" s="14">
        <f t="shared" si="3"/>
        <v>0</v>
      </c>
    </row>
    <row r="30" spans="1:16" ht="23.1" customHeight="1">
      <c r="A30" s="101"/>
      <c r="B30" s="101"/>
      <c r="C30" s="5"/>
      <c r="D30" s="10" t="s">
        <v>83</v>
      </c>
      <c r="E30" s="3"/>
      <c r="F30" s="12">
        <f t="shared" si="4"/>
        <v>3</v>
      </c>
      <c r="G30" s="13">
        <v>3</v>
      </c>
      <c r="H30" s="14">
        <f t="shared" si="5"/>
        <v>100</v>
      </c>
      <c r="I30" s="13">
        <v>0</v>
      </c>
      <c r="J30" s="14">
        <f t="shared" si="0"/>
        <v>0</v>
      </c>
      <c r="K30" s="13">
        <v>0</v>
      </c>
      <c r="L30" s="14">
        <f t="shared" si="1"/>
        <v>0</v>
      </c>
      <c r="M30" s="13">
        <v>0</v>
      </c>
      <c r="N30" s="14">
        <f t="shared" si="2"/>
        <v>0</v>
      </c>
      <c r="O30" s="13">
        <v>0</v>
      </c>
      <c r="P30" s="14">
        <f t="shared" si="3"/>
        <v>0</v>
      </c>
    </row>
    <row r="31" spans="1:16" ht="23.1" customHeight="1">
      <c r="A31" s="101"/>
      <c r="B31" s="101"/>
      <c r="C31" s="5"/>
      <c r="D31" s="10" t="s">
        <v>84</v>
      </c>
      <c r="E31" s="3"/>
      <c r="F31" s="12">
        <f t="shared" si="4"/>
        <v>26</v>
      </c>
      <c r="G31" s="13">
        <v>19</v>
      </c>
      <c r="H31" s="14">
        <f t="shared" si="5"/>
        <v>73.076923076923066</v>
      </c>
      <c r="I31" s="13">
        <v>1</v>
      </c>
      <c r="J31" s="14">
        <f t="shared" si="0"/>
        <v>3.8461538461538463</v>
      </c>
      <c r="K31" s="13">
        <v>3</v>
      </c>
      <c r="L31" s="14">
        <f t="shared" si="1"/>
        <v>11.538461538461538</v>
      </c>
      <c r="M31" s="13">
        <v>3</v>
      </c>
      <c r="N31" s="14">
        <f t="shared" si="2"/>
        <v>11.538461538461538</v>
      </c>
      <c r="O31" s="13">
        <v>0</v>
      </c>
      <c r="P31" s="14">
        <f t="shared" si="3"/>
        <v>0</v>
      </c>
    </row>
    <row r="32" spans="1:16" ht="23.1" customHeight="1">
      <c r="A32" s="101"/>
      <c r="B32" s="101"/>
      <c r="C32" s="5"/>
      <c r="D32" s="10" t="s">
        <v>85</v>
      </c>
      <c r="E32" s="3"/>
      <c r="F32" s="12">
        <f t="shared" si="4"/>
        <v>8</v>
      </c>
      <c r="G32" s="13">
        <v>5</v>
      </c>
      <c r="H32" s="14">
        <f t="shared" si="5"/>
        <v>62.5</v>
      </c>
      <c r="I32" s="13">
        <v>1</v>
      </c>
      <c r="J32" s="14">
        <f t="shared" si="0"/>
        <v>12.5</v>
      </c>
      <c r="K32" s="13">
        <v>2</v>
      </c>
      <c r="L32" s="14">
        <f t="shared" si="1"/>
        <v>25</v>
      </c>
      <c r="M32" s="13">
        <v>0</v>
      </c>
      <c r="N32" s="14">
        <f t="shared" si="2"/>
        <v>0</v>
      </c>
      <c r="O32" s="13">
        <v>0</v>
      </c>
      <c r="P32" s="14">
        <f t="shared" si="3"/>
        <v>0</v>
      </c>
    </row>
    <row r="33" spans="1:16" ht="24" customHeight="1">
      <c r="A33" s="101"/>
      <c r="B33" s="101"/>
      <c r="C33" s="5"/>
      <c r="D33" s="10" t="s">
        <v>90</v>
      </c>
      <c r="E33" s="3"/>
      <c r="F33" s="12">
        <f t="shared" si="4"/>
        <v>24</v>
      </c>
      <c r="G33" s="13">
        <v>10</v>
      </c>
      <c r="H33" s="14">
        <f t="shared" si="5"/>
        <v>41.666666666666671</v>
      </c>
      <c r="I33" s="13">
        <v>0</v>
      </c>
      <c r="J33" s="14">
        <f t="shared" si="0"/>
        <v>0</v>
      </c>
      <c r="K33" s="13">
        <v>8</v>
      </c>
      <c r="L33" s="14">
        <f t="shared" si="1"/>
        <v>33.333333333333329</v>
      </c>
      <c r="M33" s="13">
        <v>6</v>
      </c>
      <c r="N33" s="14">
        <f t="shared" si="2"/>
        <v>25</v>
      </c>
      <c r="O33" s="13">
        <v>0</v>
      </c>
      <c r="P33" s="14">
        <f t="shared" si="3"/>
        <v>0</v>
      </c>
    </row>
    <row r="34" spans="1:16" ht="23.1" customHeight="1">
      <c r="A34" s="101"/>
      <c r="B34" s="101"/>
      <c r="C34" s="5"/>
      <c r="D34" s="10" t="s">
        <v>97</v>
      </c>
      <c r="E34" s="3"/>
      <c r="F34" s="12">
        <f t="shared" si="4"/>
        <v>10</v>
      </c>
      <c r="G34" s="13">
        <v>9</v>
      </c>
      <c r="H34" s="14">
        <f t="shared" si="5"/>
        <v>90</v>
      </c>
      <c r="I34" s="13">
        <v>0</v>
      </c>
      <c r="J34" s="14">
        <f t="shared" si="0"/>
        <v>0</v>
      </c>
      <c r="K34" s="13">
        <v>0</v>
      </c>
      <c r="L34" s="14">
        <f t="shared" si="1"/>
        <v>0</v>
      </c>
      <c r="M34" s="13">
        <v>1</v>
      </c>
      <c r="N34" s="14">
        <f t="shared" si="2"/>
        <v>10</v>
      </c>
      <c r="O34" s="13">
        <v>0</v>
      </c>
      <c r="P34" s="14">
        <f t="shared" si="3"/>
        <v>0</v>
      </c>
    </row>
    <row r="35" spans="1:16" ht="23.1" customHeight="1">
      <c r="A35" s="101"/>
      <c r="B35" s="101"/>
      <c r="C35" s="5"/>
      <c r="D35" s="10" t="s">
        <v>86</v>
      </c>
      <c r="E35" s="3"/>
      <c r="F35" s="12">
        <f t="shared" si="4"/>
        <v>9</v>
      </c>
      <c r="G35" s="13">
        <v>4</v>
      </c>
      <c r="H35" s="14">
        <f t="shared" si="5"/>
        <v>44.444444444444443</v>
      </c>
      <c r="I35" s="13">
        <v>0</v>
      </c>
      <c r="J35" s="14">
        <f t="shared" si="0"/>
        <v>0</v>
      </c>
      <c r="K35" s="13">
        <v>3</v>
      </c>
      <c r="L35" s="14">
        <f t="shared" si="1"/>
        <v>33.333333333333329</v>
      </c>
      <c r="M35" s="13">
        <v>2</v>
      </c>
      <c r="N35" s="14">
        <f t="shared" si="2"/>
        <v>22.222222222222221</v>
      </c>
      <c r="O35" s="13">
        <v>0</v>
      </c>
      <c r="P35" s="14">
        <f t="shared" si="3"/>
        <v>0</v>
      </c>
    </row>
    <row r="36" spans="1:16" ht="23.1" customHeight="1">
      <c r="A36" s="101"/>
      <c r="B36" s="101"/>
      <c r="C36" s="5"/>
      <c r="D36" s="10" t="s">
        <v>87</v>
      </c>
      <c r="E36" s="3"/>
      <c r="F36" s="12">
        <f t="shared" si="4"/>
        <v>12</v>
      </c>
      <c r="G36" s="13">
        <v>8</v>
      </c>
      <c r="H36" s="14">
        <f t="shared" si="5"/>
        <v>66.666666666666657</v>
      </c>
      <c r="I36" s="13">
        <v>0</v>
      </c>
      <c r="J36" s="14">
        <f t="shared" si="0"/>
        <v>0</v>
      </c>
      <c r="K36" s="13">
        <v>2</v>
      </c>
      <c r="L36" s="14">
        <f t="shared" si="1"/>
        <v>16.666666666666664</v>
      </c>
      <c r="M36" s="13">
        <v>2</v>
      </c>
      <c r="N36" s="14">
        <f t="shared" si="2"/>
        <v>16.666666666666664</v>
      </c>
      <c r="O36" s="13">
        <v>0</v>
      </c>
      <c r="P36" s="14">
        <f t="shared" si="3"/>
        <v>0</v>
      </c>
    </row>
    <row r="37" spans="1:16" ht="23.1" customHeight="1">
      <c r="A37" s="101"/>
      <c r="B37" s="102"/>
      <c r="C37" s="5"/>
      <c r="D37" s="10" t="s">
        <v>88</v>
      </c>
      <c r="E37" s="3"/>
      <c r="F37" s="12">
        <f t="shared" si="4"/>
        <v>3</v>
      </c>
      <c r="G37" s="13">
        <v>2</v>
      </c>
      <c r="H37" s="14">
        <f t="shared" si="5"/>
        <v>66.666666666666657</v>
      </c>
      <c r="I37" s="13">
        <v>0</v>
      </c>
      <c r="J37" s="14">
        <f t="shared" si="0"/>
        <v>0</v>
      </c>
      <c r="K37" s="13">
        <v>0</v>
      </c>
      <c r="L37" s="14">
        <f t="shared" si="1"/>
        <v>0</v>
      </c>
      <c r="M37" s="13">
        <v>1</v>
      </c>
      <c r="N37" s="14">
        <f t="shared" si="2"/>
        <v>33.333333333333329</v>
      </c>
      <c r="O37" s="13">
        <v>0</v>
      </c>
      <c r="P37" s="14">
        <f t="shared" si="3"/>
        <v>0</v>
      </c>
    </row>
    <row r="38" spans="1:16" ht="23.1" customHeight="1">
      <c r="A38" s="101"/>
      <c r="B38" s="100" t="s">
        <v>63</v>
      </c>
      <c r="C38" s="5"/>
      <c r="D38" s="10" t="s">
        <v>56</v>
      </c>
      <c r="E38" s="3"/>
      <c r="F38" s="12">
        <f t="shared" si="4"/>
        <v>546</v>
      </c>
      <c r="G38" s="13">
        <f>SUM(G39:G53)</f>
        <v>420</v>
      </c>
      <c r="H38" s="14">
        <f t="shared" si="5"/>
        <v>76.923076923076934</v>
      </c>
      <c r="I38" s="13">
        <f>SUM(I39:I53)</f>
        <v>27</v>
      </c>
      <c r="J38" s="14">
        <f t="shared" si="0"/>
        <v>4.9450549450549453</v>
      </c>
      <c r="K38" s="13">
        <f>SUM(K39:K53)</f>
        <v>38</v>
      </c>
      <c r="L38" s="14">
        <f t="shared" si="1"/>
        <v>6.9597069597069599</v>
      </c>
      <c r="M38" s="13">
        <f>SUM(M39:M53)</f>
        <v>42</v>
      </c>
      <c r="N38" s="14">
        <f t="shared" si="2"/>
        <v>7.6923076923076925</v>
      </c>
      <c r="O38" s="13">
        <f>SUM(O39:O53)</f>
        <v>19</v>
      </c>
      <c r="P38" s="14">
        <f t="shared" si="3"/>
        <v>3.4798534798534799</v>
      </c>
    </row>
    <row r="39" spans="1:16" ht="23.1" customHeight="1">
      <c r="A39" s="101"/>
      <c r="B39" s="101"/>
      <c r="C39" s="5"/>
      <c r="D39" s="10" t="s">
        <v>98</v>
      </c>
      <c r="E39" s="3"/>
      <c r="F39" s="12">
        <f t="shared" si="4"/>
        <v>2</v>
      </c>
      <c r="G39" s="13">
        <v>2</v>
      </c>
      <c r="H39" s="14">
        <f t="shared" si="5"/>
        <v>100</v>
      </c>
      <c r="I39" s="13">
        <v>0</v>
      </c>
      <c r="J39" s="14">
        <f t="shared" si="0"/>
        <v>0</v>
      </c>
      <c r="K39" s="13">
        <v>0</v>
      </c>
      <c r="L39" s="14">
        <f t="shared" si="1"/>
        <v>0</v>
      </c>
      <c r="M39" s="13">
        <v>0</v>
      </c>
      <c r="N39" s="14">
        <f t="shared" si="2"/>
        <v>0</v>
      </c>
      <c r="O39" s="13">
        <v>0</v>
      </c>
      <c r="P39" s="14">
        <f t="shared" si="3"/>
        <v>0</v>
      </c>
    </row>
    <row r="40" spans="1:16" ht="23.1" customHeight="1">
      <c r="A40" s="101"/>
      <c r="B40" s="101"/>
      <c r="C40" s="5"/>
      <c r="D40" s="10" t="s">
        <v>58</v>
      </c>
      <c r="E40" s="3"/>
      <c r="F40" s="12">
        <f t="shared" si="4"/>
        <v>42</v>
      </c>
      <c r="G40" s="13">
        <v>33</v>
      </c>
      <c r="H40" s="14">
        <f t="shared" si="5"/>
        <v>78.571428571428569</v>
      </c>
      <c r="I40" s="13">
        <v>0</v>
      </c>
      <c r="J40" s="14">
        <f t="shared" si="0"/>
        <v>0</v>
      </c>
      <c r="K40" s="13">
        <v>2</v>
      </c>
      <c r="L40" s="14">
        <f t="shared" si="1"/>
        <v>4.7619047619047619</v>
      </c>
      <c r="M40" s="13">
        <v>4</v>
      </c>
      <c r="N40" s="14">
        <f t="shared" si="2"/>
        <v>9.5238095238095237</v>
      </c>
      <c r="O40" s="13">
        <v>3</v>
      </c>
      <c r="P40" s="14">
        <f t="shared" si="3"/>
        <v>7.1428571428571423</v>
      </c>
    </row>
    <row r="41" spans="1:16" ht="23.1" customHeight="1">
      <c r="A41" s="101"/>
      <c r="B41" s="101"/>
      <c r="C41" s="5"/>
      <c r="D41" s="10" t="s">
        <v>99</v>
      </c>
      <c r="E41" s="3"/>
      <c r="F41" s="12">
        <f t="shared" si="4"/>
        <v>17</v>
      </c>
      <c r="G41" s="13">
        <v>8</v>
      </c>
      <c r="H41" s="14">
        <f t="shared" si="5"/>
        <v>47.058823529411761</v>
      </c>
      <c r="I41" s="13">
        <v>0</v>
      </c>
      <c r="J41" s="14">
        <f t="shared" si="0"/>
        <v>0</v>
      </c>
      <c r="K41" s="13">
        <v>9</v>
      </c>
      <c r="L41" s="14">
        <f t="shared" si="1"/>
        <v>52.941176470588239</v>
      </c>
      <c r="M41" s="13">
        <v>0</v>
      </c>
      <c r="N41" s="14">
        <f t="shared" si="2"/>
        <v>0</v>
      </c>
      <c r="O41" s="13">
        <v>0</v>
      </c>
      <c r="P41" s="14">
        <f t="shared" si="3"/>
        <v>0</v>
      </c>
    </row>
    <row r="42" spans="1:16" ht="23.1" customHeight="1">
      <c r="A42" s="101"/>
      <c r="B42" s="101"/>
      <c r="C42" s="5"/>
      <c r="D42" s="10" t="s">
        <v>59</v>
      </c>
      <c r="E42" s="3"/>
      <c r="F42" s="12">
        <f t="shared" si="4"/>
        <v>8</v>
      </c>
      <c r="G42" s="13">
        <v>7</v>
      </c>
      <c r="H42" s="14">
        <f t="shared" si="5"/>
        <v>87.5</v>
      </c>
      <c r="I42" s="13">
        <v>0</v>
      </c>
      <c r="J42" s="14">
        <f t="shared" si="0"/>
        <v>0</v>
      </c>
      <c r="K42" s="13">
        <v>1</v>
      </c>
      <c r="L42" s="14">
        <f t="shared" si="1"/>
        <v>12.5</v>
      </c>
      <c r="M42" s="13">
        <v>0</v>
      </c>
      <c r="N42" s="14">
        <f t="shared" si="2"/>
        <v>0</v>
      </c>
      <c r="O42" s="13">
        <v>0</v>
      </c>
      <c r="P42" s="14">
        <f t="shared" si="3"/>
        <v>0</v>
      </c>
    </row>
    <row r="43" spans="1:16" ht="23.1" customHeight="1">
      <c r="A43" s="101"/>
      <c r="B43" s="101"/>
      <c r="C43" s="5"/>
      <c r="D43" s="10" t="s">
        <v>100</v>
      </c>
      <c r="E43" s="3"/>
      <c r="F43" s="12">
        <f t="shared" si="4"/>
        <v>34</v>
      </c>
      <c r="G43" s="13">
        <v>29</v>
      </c>
      <c r="H43" s="14">
        <f t="shared" si="5"/>
        <v>85.294117647058826</v>
      </c>
      <c r="I43" s="13">
        <v>0</v>
      </c>
      <c r="J43" s="14">
        <f t="shared" si="0"/>
        <v>0</v>
      </c>
      <c r="K43" s="13">
        <v>1</v>
      </c>
      <c r="L43" s="14">
        <f t="shared" ref="L43:P53" si="6">IF(K43=0,0,K43/$F43*100)</f>
        <v>2.9411764705882351</v>
      </c>
      <c r="M43" s="13">
        <v>4</v>
      </c>
      <c r="N43" s="14">
        <f t="shared" si="6"/>
        <v>11.76470588235294</v>
      </c>
      <c r="O43" s="13">
        <v>0</v>
      </c>
      <c r="P43" s="14">
        <f t="shared" si="6"/>
        <v>0</v>
      </c>
    </row>
    <row r="44" spans="1:16" ht="23.1" customHeight="1">
      <c r="A44" s="101"/>
      <c r="B44" s="101"/>
      <c r="C44" s="5"/>
      <c r="D44" s="10" t="s">
        <v>101</v>
      </c>
      <c r="E44" s="3"/>
      <c r="F44" s="12">
        <f t="shared" si="4"/>
        <v>134</v>
      </c>
      <c r="G44" s="13">
        <v>105</v>
      </c>
      <c r="H44" s="14">
        <f t="shared" si="5"/>
        <v>78.358208955223887</v>
      </c>
      <c r="I44" s="13">
        <v>6</v>
      </c>
      <c r="J44" s="14">
        <f t="shared" si="0"/>
        <v>4.4776119402985071</v>
      </c>
      <c r="K44" s="13">
        <v>7</v>
      </c>
      <c r="L44" s="14">
        <f t="shared" si="6"/>
        <v>5.2238805970149249</v>
      </c>
      <c r="M44" s="13">
        <v>12</v>
      </c>
      <c r="N44" s="14">
        <f t="shared" si="6"/>
        <v>8.9552238805970141</v>
      </c>
      <c r="O44" s="13">
        <v>4</v>
      </c>
      <c r="P44" s="14">
        <f t="shared" si="6"/>
        <v>2.9850746268656714</v>
      </c>
    </row>
    <row r="45" spans="1:16" ht="23.1" customHeight="1">
      <c r="A45" s="101"/>
      <c r="B45" s="101"/>
      <c r="C45" s="5"/>
      <c r="D45" s="10" t="s">
        <v>102</v>
      </c>
      <c r="E45" s="3"/>
      <c r="F45" s="12">
        <f t="shared" si="4"/>
        <v>20</v>
      </c>
      <c r="G45" s="13">
        <v>7</v>
      </c>
      <c r="H45" s="14">
        <f t="shared" si="5"/>
        <v>35</v>
      </c>
      <c r="I45" s="13">
        <v>2</v>
      </c>
      <c r="J45" s="14">
        <f t="shared" si="0"/>
        <v>10</v>
      </c>
      <c r="K45" s="13">
        <v>5</v>
      </c>
      <c r="L45" s="14">
        <f t="shared" si="6"/>
        <v>25</v>
      </c>
      <c r="M45" s="13">
        <v>5</v>
      </c>
      <c r="N45" s="14">
        <f t="shared" si="6"/>
        <v>25</v>
      </c>
      <c r="O45" s="13">
        <v>1</v>
      </c>
      <c r="P45" s="14">
        <f t="shared" si="6"/>
        <v>5</v>
      </c>
    </row>
    <row r="46" spans="1:16" ht="23.1" customHeight="1">
      <c r="A46" s="101"/>
      <c r="B46" s="101"/>
      <c r="C46" s="5"/>
      <c r="D46" s="10" t="s">
        <v>103</v>
      </c>
      <c r="E46" s="3"/>
      <c r="F46" s="12">
        <f t="shared" si="4"/>
        <v>9</v>
      </c>
      <c r="G46" s="13">
        <v>8</v>
      </c>
      <c r="H46" s="14">
        <f t="shared" si="5"/>
        <v>88.888888888888886</v>
      </c>
      <c r="I46" s="13">
        <v>0</v>
      </c>
      <c r="J46" s="14">
        <f t="shared" si="0"/>
        <v>0</v>
      </c>
      <c r="K46" s="13">
        <v>1</v>
      </c>
      <c r="L46" s="14">
        <f t="shared" si="6"/>
        <v>11.111111111111111</v>
      </c>
      <c r="M46" s="13">
        <v>0</v>
      </c>
      <c r="N46" s="14">
        <f t="shared" si="6"/>
        <v>0</v>
      </c>
      <c r="O46" s="13">
        <v>0</v>
      </c>
      <c r="P46" s="14">
        <f t="shared" si="6"/>
        <v>0</v>
      </c>
    </row>
    <row r="47" spans="1:16" ht="24" customHeight="1">
      <c r="A47" s="101"/>
      <c r="B47" s="101"/>
      <c r="C47" s="5"/>
      <c r="D47" s="11" t="s">
        <v>104</v>
      </c>
      <c r="E47" s="3"/>
      <c r="F47" s="12">
        <f t="shared" si="4"/>
        <v>12</v>
      </c>
      <c r="G47" s="13">
        <v>10</v>
      </c>
      <c r="H47" s="14">
        <f t="shared" si="5"/>
        <v>83.333333333333343</v>
      </c>
      <c r="I47" s="13">
        <v>0</v>
      </c>
      <c r="J47" s="14">
        <f t="shared" si="0"/>
        <v>0</v>
      </c>
      <c r="K47" s="13">
        <v>0</v>
      </c>
      <c r="L47" s="14">
        <f t="shared" si="6"/>
        <v>0</v>
      </c>
      <c r="M47" s="13">
        <v>2</v>
      </c>
      <c r="N47" s="14">
        <f t="shared" si="6"/>
        <v>16.666666666666664</v>
      </c>
      <c r="O47" s="13">
        <v>0</v>
      </c>
      <c r="P47" s="14">
        <f t="shared" si="6"/>
        <v>0</v>
      </c>
    </row>
    <row r="48" spans="1:16" ht="23.1" customHeight="1">
      <c r="A48" s="101"/>
      <c r="B48" s="101"/>
      <c r="C48" s="5"/>
      <c r="D48" s="10" t="s">
        <v>105</v>
      </c>
      <c r="E48" s="3"/>
      <c r="F48" s="12">
        <f t="shared" si="4"/>
        <v>33</v>
      </c>
      <c r="G48" s="13">
        <v>28</v>
      </c>
      <c r="H48" s="14">
        <f t="shared" si="5"/>
        <v>84.848484848484844</v>
      </c>
      <c r="I48" s="13">
        <v>2</v>
      </c>
      <c r="J48" s="14">
        <f t="shared" si="0"/>
        <v>6.0606060606060606</v>
      </c>
      <c r="K48" s="13">
        <v>0</v>
      </c>
      <c r="L48" s="14">
        <f t="shared" si="6"/>
        <v>0</v>
      </c>
      <c r="M48" s="13">
        <v>1</v>
      </c>
      <c r="N48" s="14">
        <f t="shared" si="6"/>
        <v>3.0303030303030303</v>
      </c>
      <c r="O48" s="13">
        <v>2</v>
      </c>
      <c r="P48" s="14">
        <f t="shared" si="6"/>
        <v>6.0606060606060606</v>
      </c>
    </row>
    <row r="49" spans="1:16" ht="23.1" customHeight="1">
      <c r="A49" s="101"/>
      <c r="B49" s="101"/>
      <c r="C49" s="5"/>
      <c r="D49" s="10" t="s">
        <v>106</v>
      </c>
      <c r="E49" s="3"/>
      <c r="F49" s="12">
        <f t="shared" si="4"/>
        <v>11</v>
      </c>
      <c r="G49" s="13">
        <v>8</v>
      </c>
      <c r="H49" s="14">
        <f t="shared" si="5"/>
        <v>72.727272727272734</v>
      </c>
      <c r="I49" s="13">
        <v>1</v>
      </c>
      <c r="J49" s="14">
        <f t="shared" si="0"/>
        <v>9.0909090909090917</v>
      </c>
      <c r="K49" s="13">
        <v>0</v>
      </c>
      <c r="L49" s="14">
        <f t="shared" si="6"/>
        <v>0</v>
      </c>
      <c r="M49" s="13">
        <v>0</v>
      </c>
      <c r="N49" s="14">
        <f t="shared" si="6"/>
        <v>0</v>
      </c>
      <c r="O49" s="13">
        <v>2</v>
      </c>
      <c r="P49" s="14">
        <f t="shared" si="6"/>
        <v>18.181818181818183</v>
      </c>
    </row>
    <row r="50" spans="1:16" ht="23.1" customHeight="1">
      <c r="A50" s="101"/>
      <c r="B50" s="101"/>
      <c r="C50" s="5"/>
      <c r="D50" s="10" t="s">
        <v>107</v>
      </c>
      <c r="E50" s="3"/>
      <c r="F50" s="12">
        <f t="shared" si="4"/>
        <v>37</v>
      </c>
      <c r="G50" s="13">
        <v>28</v>
      </c>
      <c r="H50" s="14">
        <f t="shared" si="5"/>
        <v>75.675675675675677</v>
      </c>
      <c r="I50" s="13">
        <v>1</v>
      </c>
      <c r="J50" s="14">
        <f t="shared" si="0"/>
        <v>2.7027027027027026</v>
      </c>
      <c r="K50" s="13">
        <v>5</v>
      </c>
      <c r="L50" s="14">
        <f t="shared" si="6"/>
        <v>13.513513513513514</v>
      </c>
      <c r="M50" s="13">
        <v>3</v>
      </c>
      <c r="N50" s="14">
        <f t="shared" si="6"/>
        <v>8.1081081081081088</v>
      </c>
      <c r="O50" s="13">
        <v>0</v>
      </c>
      <c r="P50" s="14">
        <f t="shared" si="6"/>
        <v>0</v>
      </c>
    </row>
    <row r="51" spans="1:16" ht="23.1" customHeight="1">
      <c r="A51" s="101"/>
      <c r="B51" s="101"/>
      <c r="C51" s="5"/>
      <c r="D51" s="10" t="s">
        <v>108</v>
      </c>
      <c r="E51" s="3"/>
      <c r="F51" s="12">
        <f t="shared" si="4"/>
        <v>116</v>
      </c>
      <c r="G51" s="13">
        <v>96</v>
      </c>
      <c r="H51" s="14">
        <f t="shared" si="5"/>
        <v>82.758620689655174</v>
      </c>
      <c r="I51" s="13">
        <v>9</v>
      </c>
      <c r="J51" s="14">
        <f t="shared" si="0"/>
        <v>7.7586206896551726</v>
      </c>
      <c r="K51" s="13">
        <v>4</v>
      </c>
      <c r="L51" s="14">
        <f t="shared" si="6"/>
        <v>3.4482758620689653</v>
      </c>
      <c r="M51" s="13">
        <v>5</v>
      </c>
      <c r="N51" s="14">
        <f t="shared" si="6"/>
        <v>4.3103448275862073</v>
      </c>
      <c r="O51" s="13">
        <v>2</v>
      </c>
      <c r="P51" s="14">
        <f t="shared" si="6"/>
        <v>1.7241379310344827</v>
      </c>
    </row>
    <row r="52" spans="1:16" ht="23.1" customHeight="1">
      <c r="A52" s="101"/>
      <c r="B52" s="101"/>
      <c r="C52" s="5"/>
      <c r="D52" s="10" t="s">
        <v>60</v>
      </c>
      <c r="E52" s="3"/>
      <c r="F52" s="12">
        <f t="shared" si="4"/>
        <v>19</v>
      </c>
      <c r="G52" s="13">
        <v>10</v>
      </c>
      <c r="H52" s="14">
        <f t="shared" si="5"/>
        <v>52.631578947368418</v>
      </c>
      <c r="I52" s="13">
        <v>3</v>
      </c>
      <c r="J52" s="14">
        <f t="shared" si="0"/>
        <v>15.789473684210526</v>
      </c>
      <c r="K52" s="13">
        <v>2</v>
      </c>
      <c r="L52" s="14">
        <f t="shared" si="6"/>
        <v>10.526315789473683</v>
      </c>
      <c r="M52" s="13">
        <v>2</v>
      </c>
      <c r="N52" s="14">
        <f t="shared" si="6"/>
        <v>10.526315789473683</v>
      </c>
      <c r="O52" s="13">
        <v>2</v>
      </c>
      <c r="P52" s="14">
        <f t="shared" si="6"/>
        <v>10.526315789473683</v>
      </c>
    </row>
    <row r="53" spans="1:16" ht="24" customHeight="1">
      <c r="A53" s="102"/>
      <c r="B53" s="102"/>
      <c r="C53" s="5"/>
      <c r="D53" s="11" t="s">
        <v>91</v>
      </c>
      <c r="E53" s="3"/>
      <c r="F53" s="12">
        <f t="shared" si="4"/>
        <v>52</v>
      </c>
      <c r="G53" s="13">
        <v>41</v>
      </c>
      <c r="H53" s="14">
        <f t="shared" si="5"/>
        <v>78.84615384615384</v>
      </c>
      <c r="I53" s="13">
        <v>3</v>
      </c>
      <c r="J53" s="14">
        <f t="shared" si="0"/>
        <v>5.7692307692307692</v>
      </c>
      <c r="K53" s="13">
        <v>1</v>
      </c>
      <c r="L53" s="14">
        <f t="shared" si="6"/>
        <v>1.9230769230769231</v>
      </c>
      <c r="M53" s="13">
        <v>4</v>
      </c>
      <c r="N53" s="14">
        <f t="shared" si="6"/>
        <v>7.6923076923076925</v>
      </c>
      <c r="O53" s="13">
        <v>3</v>
      </c>
      <c r="P53" s="14">
        <f t="shared" si="6"/>
        <v>5.7692307692307692</v>
      </c>
    </row>
    <row r="55" spans="1:16" ht="12.75" customHeight="1"/>
    <row r="56" spans="1:16" ht="12.75" customHeight="1"/>
    <row r="57" spans="1:16">
      <c r="D57" s="18"/>
    </row>
    <row r="67" spans="4:4">
      <c r="D67" s="18"/>
    </row>
    <row r="71" spans="4:4">
      <c r="D71" s="18"/>
    </row>
    <row r="75" spans="4:4">
      <c r="D75" s="18"/>
    </row>
    <row r="77" spans="4:4">
      <c r="D77" s="18"/>
    </row>
    <row r="79" spans="4:4">
      <c r="D79" s="18"/>
    </row>
    <row r="81" spans="4:6">
      <c r="D81" s="18"/>
    </row>
    <row r="83" spans="4:6" ht="13.5" customHeight="1">
      <c r="D83" s="19"/>
    </row>
    <row r="84" spans="4:6" ht="13.5" customHeight="1"/>
    <row r="85" spans="4:6">
      <c r="D85" s="18"/>
    </row>
    <row r="87" spans="4:6">
      <c r="D87" s="18"/>
    </row>
    <row r="89" spans="4:6">
      <c r="D89" s="18"/>
    </row>
    <row r="91" spans="4:6">
      <c r="D91" s="18"/>
    </row>
    <row r="95" spans="4:6" ht="12.75" customHeight="1"/>
    <row r="96" spans="4:6" ht="12.75" customHeight="1">
      <c r="F96" s="67"/>
    </row>
  </sheetData>
  <mergeCells count="27">
    <mergeCell ref="G5:G6"/>
    <mergeCell ref="H5:H6"/>
    <mergeCell ref="K3:L4"/>
    <mergeCell ref="M3:N4"/>
    <mergeCell ref="O3:P4"/>
    <mergeCell ref="N5:N6"/>
    <mergeCell ref="O5:O6"/>
    <mergeCell ref="P5:P6"/>
    <mergeCell ref="G3:H4"/>
    <mergeCell ref="I3:J4"/>
    <mergeCell ref="M5:M6"/>
    <mergeCell ref="I5:I6"/>
    <mergeCell ref="J5:J6"/>
    <mergeCell ref="K5:K6"/>
    <mergeCell ref="L5:L6"/>
    <mergeCell ref="B13:B37"/>
    <mergeCell ref="B38:B53"/>
    <mergeCell ref="A13:A53"/>
    <mergeCell ref="F3:F6"/>
    <mergeCell ref="A8:A12"/>
    <mergeCell ref="A7:E7"/>
    <mergeCell ref="A3:E6"/>
    <mergeCell ref="B12:E12"/>
    <mergeCell ref="B8:E8"/>
    <mergeCell ref="B9:E9"/>
    <mergeCell ref="B11:E11"/>
    <mergeCell ref="B10:E10"/>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3" width="12.625" style="2" customWidth="1"/>
    <col min="14" max="16384" width="9" style="2"/>
  </cols>
  <sheetData>
    <row r="1" spans="1:13" ht="14.25">
      <c r="A1" s="17" t="s">
        <v>426</v>
      </c>
    </row>
    <row r="2" spans="1:13">
      <c r="L2" s="1"/>
      <c r="M2" s="1" t="s">
        <v>253</v>
      </c>
    </row>
    <row r="3" spans="1:13" ht="13.5" customHeight="1">
      <c r="A3" s="159" t="s">
        <v>67</v>
      </c>
      <c r="B3" s="160"/>
      <c r="C3" s="160"/>
      <c r="D3" s="160"/>
      <c r="E3" s="161"/>
      <c r="F3" s="121" t="s">
        <v>143</v>
      </c>
      <c r="G3" s="197" t="s">
        <v>220</v>
      </c>
      <c r="H3" s="68"/>
      <c r="I3" s="68"/>
      <c r="J3" s="69" t="s">
        <v>26</v>
      </c>
      <c r="K3" s="156" t="s">
        <v>221</v>
      </c>
      <c r="L3" s="156" t="s">
        <v>239</v>
      </c>
      <c r="M3" s="185" t="s">
        <v>272</v>
      </c>
    </row>
    <row r="4" spans="1:13" ht="13.5" customHeight="1">
      <c r="A4" s="162"/>
      <c r="B4" s="163"/>
      <c r="C4" s="163"/>
      <c r="D4" s="163"/>
      <c r="E4" s="164"/>
      <c r="F4" s="92"/>
      <c r="G4" s="198"/>
      <c r="H4" s="126" t="s">
        <v>302</v>
      </c>
      <c r="I4" s="68"/>
      <c r="J4" s="69"/>
      <c r="K4" s="177"/>
      <c r="L4" s="177"/>
      <c r="M4" s="186"/>
    </row>
    <row r="5" spans="1:13" ht="40.5" customHeight="1">
      <c r="A5" s="162"/>
      <c r="B5" s="163"/>
      <c r="C5" s="163"/>
      <c r="D5" s="163"/>
      <c r="E5" s="164"/>
      <c r="F5" s="92"/>
      <c r="G5" s="198"/>
      <c r="H5" s="200"/>
      <c r="I5" s="156" t="s">
        <v>303</v>
      </c>
      <c r="J5" s="156" t="s">
        <v>304</v>
      </c>
      <c r="K5" s="177"/>
      <c r="L5" s="177"/>
      <c r="M5" s="186"/>
    </row>
    <row r="6" spans="1:13" ht="36" customHeight="1">
      <c r="A6" s="165"/>
      <c r="B6" s="166"/>
      <c r="C6" s="166"/>
      <c r="D6" s="166"/>
      <c r="E6" s="167"/>
      <c r="F6" s="92"/>
      <c r="G6" s="199"/>
      <c r="H6" s="128"/>
      <c r="I6" s="178"/>
      <c r="J6" s="178"/>
      <c r="K6" s="178"/>
      <c r="L6" s="178"/>
      <c r="M6" s="187"/>
    </row>
    <row r="7" spans="1:13" ht="12" customHeight="1">
      <c r="A7" s="112" t="s">
        <v>68</v>
      </c>
      <c r="B7" s="113"/>
      <c r="C7" s="113"/>
      <c r="D7" s="113"/>
      <c r="E7" s="114"/>
      <c r="F7" s="16">
        <f>SUM(G7,K7,L7)</f>
        <v>728</v>
      </c>
      <c r="G7" s="16">
        <f t="shared" ref="G7:L7" si="0">SUM(G9,G11,G13,G15,G17)</f>
        <v>46</v>
      </c>
      <c r="H7" s="16">
        <f t="shared" si="0"/>
        <v>52</v>
      </c>
      <c r="I7" s="16">
        <f t="shared" si="0"/>
        <v>19</v>
      </c>
      <c r="J7" s="16">
        <f t="shared" si="0"/>
        <v>33</v>
      </c>
      <c r="K7" s="16">
        <f t="shared" si="0"/>
        <v>674</v>
      </c>
      <c r="L7" s="16">
        <f t="shared" si="0"/>
        <v>8</v>
      </c>
      <c r="M7" s="216">
        <v>7.188078847695667E-2</v>
      </c>
    </row>
    <row r="8" spans="1:13" ht="12" customHeight="1">
      <c r="A8" s="115"/>
      <c r="B8" s="116"/>
      <c r="C8" s="116"/>
      <c r="D8" s="116"/>
      <c r="E8" s="117"/>
      <c r="F8" s="36">
        <f>SUM(G8,K8,L8)</f>
        <v>1</v>
      </c>
      <c r="G8" s="37">
        <f>IF(G7=0,0,G7/$F7)</f>
        <v>6.3186813186813184E-2</v>
      </c>
      <c r="H8" s="37">
        <f t="shared" ref="H8:H18" si="1">SUM(I8:J8)</f>
        <v>1</v>
      </c>
      <c r="I8" s="37">
        <f>IF(I7=0,0,I7/$H7)</f>
        <v>0.36538461538461536</v>
      </c>
      <c r="J8" s="37">
        <f>IF(J7=0,0,J7/$H7)</f>
        <v>0.63461538461538458</v>
      </c>
      <c r="K8" s="37">
        <f>IF(K7=0,0,K7/$F7)</f>
        <v>0.92582417582417587</v>
      </c>
      <c r="L8" s="37">
        <f>IF(L7=0,0,L7/$F7)</f>
        <v>1.098901098901099E-2</v>
      </c>
      <c r="M8" s="217"/>
    </row>
    <row r="9" spans="1:13" ht="12" customHeight="1">
      <c r="A9" s="103" t="s">
        <v>55</v>
      </c>
      <c r="B9" s="168" t="s">
        <v>92</v>
      </c>
      <c r="C9" s="169"/>
      <c r="D9" s="169"/>
      <c r="E9" s="170"/>
      <c r="F9" s="16">
        <f>SUM(G9,K9,L9)</f>
        <v>148</v>
      </c>
      <c r="G9" s="16">
        <v>4</v>
      </c>
      <c r="H9" s="16">
        <f t="shared" si="1"/>
        <v>4</v>
      </c>
      <c r="I9" s="16">
        <v>4</v>
      </c>
      <c r="J9" s="16">
        <v>0</v>
      </c>
      <c r="K9" s="16">
        <v>141</v>
      </c>
      <c r="L9" s="16">
        <v>3</v>
      </c>
      <c r="M9" s="216">
        <v>0.19940179461615154</v>
      </c>
    </row>
    <row r="10" spans="1:13" ht="12" customHeight="1">
      <c r="A10" s="104"/>
      <c r="B10" s="171"/>
      <c r="C10" s="172"/>
      <c r="D10" s="172"/>
      <c r="E10" s="173"/>
      <c r="F10" s="36">
        <f>SUM(G10,K10,L10)</f>
        <v>1</v>
      </c>
      <c r="G10" s="37">
        <f>IF(G9=0,0,G9/$F9)</f>
        <v>2.7027027027027029E-2</v>
      </c>
      <c r="H10" s="37">
        <f t="shared" si="1"/>
        <v>1</v>
      </c>
      <c r="I10" s="37">
        <f>IF(I9=0,0,I9/$H9)</f>
        <v>1</v>
      </c>
      <c r="J10" s="37">
        <f>IF(J9=0,0,J9/$H9)</f>
        <v>0</v>
      </c>
      <c r="K10" s="37">
        <f>IF(K9=0,0,K9/$F9)</f>
        <v>0.95270270270270274</v>
      </c>
      <c r="L10" s="37">
        <f>IF(L9=0,0,L9/$F9)</f>
        <v>2.0270270270270271E-2</v>
      </c>
      <c r="M10" s="204"/>
    </row>
    <row r="11" spans="1:13" ht="12" customHeight="1">
      <c r="A11" s="104"/>
      <c r="B11" s="168" t="s">
        <v>93</v>
      </c>
      <c r="C11" s="169"/>
      <c r="D11" s="169"/>
      <c r="E11" s="170"/>
      <c r="F11" s="16">
        <f>SUM(G11,K11,L11)</f>
        <v>122</v>
      </c>
      <c r="G11" s="16">
        <v>2</v>
      </c>
      <c r="H11" s="16">
        <f t="shared" si="1"/>
        <v>2</v>
      </c>
      <c r="I11" s="16">
        <v>1</v>
      </c>
      <c r="J11" s="16">
        <v>1</v>
      </c>
      <c r="K11" s="16">
        <v>118</v>
      </c>
      <c r="L11" s="16">
        <v>2</v>
      </c>
      <c r="M11" s="216">
        <v>4.9273220004927322E-2</v>
      </c>
    </row>
    <row r="12" spans="1:13" ht="12" customHeight="1">
      <c r="A12" s="104"/>
      <c r="B12" s="171"/>
      <c r="C12" s="172"/>
      <c r="D12" s="172"/>
      <c r="E12" s="173"/>
      <c r="F12" s="36">
        <f t="shared" ref="F12:F18" si="2">SUM(G12,K12,L12)</f>
        <v>1</v>
      </c>
      <c r="G12" s="37">
        <f>IF(G11=0,0,G11/$F11)</f>
        <v>1.6393442622950821E-2</v>
      </c>
      <c r="H12" s="37">
        <f t="shared" si="1"/>
        <v>1</v>
      </c>
      <c r="I12" s="37">
        <f>IF(I11=0,0,I11/$H11)</f>
        <v>0.5</v>
      </c>
      <c r="J12" s="37">
        <f>IF(J11=0,0,J11/$H11)</f>
        <v>0.5</v>
      </c>
      <c r="K12" s="37">
        <f>IF(K11=0,0,K11/$F11)</f>
        <v>0.96721311475409832</v>
      </c>
      <c r="L12" s="37">
        <f>IF(L11=0,0,L11/$F11)</f>
        <v>1.6393442622950821E-2</v>
      </c>
      <c r="M12" s="204"/>
    </row>
    <row r="13" spans="1:13" ht="12" customHeight="1">
      <c r="A13" s="104"/>
      <c r="B13" s="168" t="s">
        <v>94</v>
      </c>
      <c r="C13" s="169"/>
      <c r="D13" s="169"/>
      <c r="E13" s="170"/>
      <c r="F13" s="16">
        <f t="shared" si="2"/>
        <v>195</v>
      </c>
      <c r="G13" s="16">
        <v>17</v>
      </c>
      <c r="H13" s="16">
        <f t="shared" si="1"/>
        <v>20</v>
      </c>
      <c r="I13" s="16">
        <v>6</v>
      </c>
      <c r="J13" s="16">
        <v>14</v>
      </c>
      <c r="K13" s="16">
        <v>178</v>
      </c>
      <c r="L13" s="16">
        <v>0</v>
      </c>
      <c r="M13" s="216">
        <v>9.3892305525562186E-2</v>
      </c>
    </row>
    <row r="14" spans="1:13" ht="12" customHeight="1">
      <c r="A14" s="104"/>
      <c r="B14" s="171"/>
      <c r="C14" s="172"/>
      <c r="D14" s="172"/>
      <c r="E14" s="173"/>
      <c r="F14" s="36">
        <f t="shared" si="2"/>
        <v>1</v>
      </c>
      <c r="G14" s="37">
        <f>IF(G13=0,0,G13/$F13)</f>
        <v>8.7179487179487175E-2</v>
      </c>
      <c r="H14" s="37">
        <f t="shared" si="1"/>
        <v>1</v>
      </c>
      <c r="I14" s="37">
        <f>IF(I13=0,0,I13/$H13)</f>
        <v>0.3</v>
      </c>
      <c r="J14" s="37">
        <f>IF(J13=0,0,J13/$H13)</f>
        <v>0.7</v>
      </c>
      <c r="K14" s="37">
        <f>IF(K13=0,0,K13/$F13)</f>
        <v>0.9128205128205128</v>
      </c>
      <c r="L14" s="37">
        <f>IF(L13=0,0,L13/$F13)</f>
        <v>0</v>
      </c>
      <c r="M14" s="204"/>
    </row>
    <row r="15" spans="1:13" ht="12" customHeight="1">
      <c r="A15" s="104"/>
      <c r="B15" s="168" t="s">
        <v>95</v>
      </c>
      <c r="C15" s="169"/>
      <c r="D15" s="169"/>
      <c r="E15" s="170"/>
      <c r="F15" s="16">
        <f t="shared" si="2"/>
        <v>76</v>
      </c>
      <c r="G15" s="16">
        <v>7</v>
      </c>
      <c r="H15" s="16">
        <f t="shared" si="1"/>
        <v>8</v>
      </c>
      <c r="I15" s="16">
        <v>3</v>
      </c>
      <c r="J15" s="16">
        <v>5</v>
      </c>
      <c r="K15" s="16">
        <v>69</v>
      </c>
      <c r="L15" s="16">
        <v>0</v>
      </c>
      <c r="M15" s="216">
        <v>7.1415818603820735E-2</v>
      </c>
    </row>
    <row r="16" spans="1:13" ht="12" customHeight="1">
      <c r="A16" s="104"/>
      <c r="B16" s="171"/>
      <c r="C16" s="172"/>
      <c r="D16" s="172"/>
      <c r="E16" s="173"/>
      <c r="F16" s="36">
        <f t="shared" si="2"/>
        <v>1</v>
      </c>
      <c r="G16" s="37">
        <f>IF(G15=0,0,G15/$F15)</f>
        <v>9.2105263157894732E-2</v>
      </c>
      <c r="H16" s="37">
        <f t="shared" si="1"/>
        <v>1</v>
      </c>
      <c r="I16" s="37">
        <f>IF(I15=0,0,I15/$H15)</f>
        <v>0.375</v>
      </c>
      <c r="J16" s="37">
        <f>IF(J15=0,0,J15/$H15)</f>
        <v>0.625</v>
      </c>
      <c r="K16" s="37">
        <f>IF(K15=0,0,K15/$F15)</f>
        <v>0.90789473684210531</v>
      </c>
      <c r="L16" s="37">
        <f>IF(L15=0,0,L15/$F15)</f>
        <v>0</v>
      </c>
      <c r="M16" s="204"/>
    </row>
    <row r="17" spans="1:13" ht="12" customHeight="1">
      <c r="A17" s="104"/>
      <c r="B17" s="168" t="s">
        <v>96</v>
      </c>
      <c r="C17" s="169"/>
      <c r="D17" s="169"/>
      <c r="E17" s="170"/>
      <c r="F17" s="16">
        <f t="shared" si="2"/>
        <v>187</v>
      </c>
      <c r="G17" s="16">
        <v>16</v>
      </c>
      <c r="H17" s="16">
        <f t="shared" si="1"/>
        <v>18</v>
      </c>
      <c r="I17" s="16">
        <v>5</v>
      </c>
      <c r="J17" s="16">
        <v>13</v>
      </c>
      <c r="K17" s="16">
        <v>168</v>
      </c>
      <c r="L17" s="16">
        <v>3</v>
      </c>
      <c r="M17" s="216">
        <v>5.3295434357790016E-2</v>
      </c>
    </row>
    <row r="18" spans="1:13" ht="12" customHeight="1">
      <c r="A18" s="105"/>
      <c r="B18" s="171"/>
      <c r="C18" s="172"/>
      <c r="D18" s="172"/>
      <c r="E18" s="173"/>
      <c r="F18" s="36">
        <f t="shared" si="2"/>
        <v>1</v>
      </c>
      <c r="G18" s="37">
        <f>IF(G17=0,0,G17/$F17)</f>
        <v>8.5561497326203204E-2</v>
      </c>
      <c r="H18" s="37">
        <f t="shared" si="1"/>
        <v>1</v>
      </c>
      <c r="I18" s="37">
        <f>IF(I17=0,0,I17/$H17)</f>
        <v>0.27777777777777779</v>
      </c>
      <c r="J18" s="37">
        <f>IF(J17=0,0,J17/$H17)</f>
        <v>0.72222222222222221</v>
      </c>
      <c r="K18" s="37">
        <f>IF(K17=0,0,K17/$F17)</f>
        <v>0.89839572192513373</v>
      </c>
      <c r="L18" s="37">
        <f>IF(L17=0,0,L17/$F17)</f>
        <v>1.6042780748663103E-2</v>
      </c>
      <c r="M18" s="204"/>
    </row>
    <row r="19" spans="1:13" ht="12" customHeight="1">
      <c r="A19" s="100" t="s">
        <v>61</v>
      </c>
      <c r="B19" s="100" t="s">
        <v>62</v>
      </c>
      <c r="C19" s="8"/>
      <c r="D19" s="174" t="s">
        <v>56</v>
      </c>
      <c r="E19" s="9"/>
      <c r="F19" s="16">
        <f>SUM(G19,K19,L19)</f>
        <v>182</v>
      </c>
      <c r="G19" s="16">
        <f>SUM(G21,G23,G25,G27,G29,G31,G33,G35,G37,G39,G41,G43,G45,G47,G49,G51,G53,G55,G57,G59,G61,G63,G65,G67)</f>
        <v>24</v>
      </c>
      <c r="H19" s="16">
        <f t="shared" ref="H19:L19" si="3">SUM(H21,H23,H25,H27,H29,H31,H33,H35,H37,H39,H41,H43,H45,H47,H49,H51,H53,H55,H57,H59,H61,H63,H65,H67)</f>
        <v>29</v>
      </c>
      <c r="I19" s="16">
        <f t="shared" si="3"/>
        <v>9</v>
      </c>
      <c r="J19" s="16">
        <f t="shared" si="3"/>
        <v>20</v>
      </c>
      <c r="K19" s="16">
        <f t="shared" si="3"/>
        <v>158</v>
      </c>
      <c r="L19" s="16">
        <f t="shared" si="3"/>
        <v>0</v>
      </c>
      <c r="M19" s="216">
        <v>9.1632962588473213E-2</v>
      </c>
    </row>
    <row r="20" spans="1:13" ht="12" customHeight="1">
      <c r="A20" s="101"/>
      <c r="B20" s="101"/>
      <c r="C20" s="6"/>
      <c r="D20" s="175"/>
      <c r="E20" s="7"/>
      <c r="F20" s="36">
        <f>SUM(G20,K20,L20)</f>
        <v>1</v>
      </c>
      <c r="G20" s="37">
        <f>IF(G19=0,0,G19/$F19)</f>
        <v>0.13186813186813187</v>
      </c>
      <c r="H20" s="37">
        <f>SUM(I20:J20)</f>
        <v>1</v>
      </c>
      <c r="I20" s="37">
        <f>IF(I19=0,0,I19/$H19)</f>
        <v>0.31034482758620691</v>
      </c>
      <c r="J20" s="37">
        <f>IF(J19=0,0,J19/$H19)</f>
        <v>0.68965517241379315</v>
      </c>
      <c r="K20" s="37">
        <f>IF(K19=0,0,K19/$F19)</f>
        <v>0.86813186813186816</v>
      </c>
      <c r="L20" s="37">
        <f>IF(L19=0,0,L19/$F19)</f>
        <v>0</v>
      </c>
      <c r="M20" s="204"/>
    </row>
    <row r="21" spans="1:13" ht="12" customHeight="1">
      <c r="A21" s="101"/>
      <c r="B21" s="101"/>
      <c r="C21" s="8"/>
      <c r="D21" s="174" t="s">
        <v>392</v>
      </c>
      <c r="E21" s="9"/>
      <c r="F21" s="16">
        <f>SUM(G21,K21,L21)</f>
        <v>23</v>
      </c>
      <c r="G21" s="16">
        <v>4</v>
      </c>
      <c r="H21" s="16">
        <f t="shared" ref="H21:H68" si="4">SUM(I21:J21)</f>
        <v>4</v>
      </c>
      <c r="I21" s="16">
        <v>1</v>
      </c>
      <c r="J21" s="16">
        <v>3</v>
      </c>
      <c r="K21" s="16">
        <v>19</v>
      </c>
      <c r="L21" s="16">
        <v>0</v>
      </c>
      <c r="M21" s="216">
        <v>0.10928961748633879</v>
      </c>
    </row>
    <row r="22" spans="1:13" ht="12" customHeight="1">
      <c r="A22" s="101"/>
      <c r="B22" s="101"/>
      <c r="C22" s="6"/>
      <c r="D22" s="175"/>
      <c r="E22" s="7"/>
      <c r="F22" s="36">
        <f t="shared" ref="F22:F70" si="5">SUM(G22,K22,L22)</f>
        <v>1</v>
      </c>
      <c r="G22" s="37">
        <f>IF(G21=0,0,G21/$F21)</f>
        <v>0.17391304347826086</v>
      </c>
      <c r="H22" s="37">
        <f t="shared" si="4"/>
        <v>1</v>
      </c>
      <c r="I22" s="37">
        <f>IF(I21=0,0,I21/$H21)</f>
        <v>0.25</v>
      </c>
      <c r="J22" s="37">
        <f>IF(J21=0,0,J21/$H21)</f>
        <v>0.75</v>
      </c>
      <c r="K22" s="37">
        <f>IF(K21=0,0,K21/$F21)</f>
        <v>0.82608695652173914</v>
      </c>
      <c r="L22" s="37">
        <f>IF(L21=0,0,L21/$F21)</f>
        <v>0</v>
      </c>
      <c r="M22" s="204"/>
    </row>
    <row r="23" spans="1:13" ht="12" customHeight="1">
      <c r="A23" s="101"/>
      <c r="B23" s="101"/>
      <c r="C23" s="8"/>
      <c r="D23" s="174" t="s">
        <v>393</v>
      </c>
      <c r="E23" s="9"/>
      <c r="F23" s="16">
        <f t="shared" si="5"/>
        <v>4</v>
      </c>
      <c r="G23" s="16">
        <v>0</v>
      </c>
      <c r="H23" s="16">
        <f t="shared" si="4"/>
        <v>0</v>
      </c>
      <c r="I23" s="16">
        <v>0</v>
      </c>
      <c r="J23" s="16">
        <v>0</v>
      </c>
      <c r="K23" s="16">
        <v>4</v>
      </c>
      <c r="L23" s="16">
        <v>0</v>
      </c>
      <c r="M23" s="216">
        <v>0</v>
      </c>
    </row>
    <row r="24" spans="1:13" ht="12" customHeight="1">
      <c r="A24" s="101"/>
      <c r="B24" s="101"/>
      <c r="C24" s="6"/>
      <c r="D24" s="175"/>
      <c r="E24" s="7"/>
      <c r="F24" s="36">
        <f t="shared" si="5"/>
        <v>1</v>
      </c>
      <c r="G24" s="37">
        <f>IF(G23=0,0,G23/$F23)</f>
        <v>0</v>
      </c>
      <c r="H24" s="37">
        <f t="shared" si="4"/>
        <v>0</v>
      </c>
      <c r="I24" s="37">
        <f>IF(I23=0,0,I23/$H23)</f>
        <v>0</v>
      </c>
      <c r="J24" s="37">
        <f>IF(J23=0,0,J23/$H23)</f>
        <v>0</v>
      </c>
      <c r="K24" s="37">
        <f>IF(K23=0,0,K23/$F23)</f>
        <v>1</v>
      </c>
      <c r="L24" s="37">
        <f>IF(L23=0,0,L23/$F23)</f>
        <v>0</v>
      </c>
      <c r="M24" s="204"/>
    </row>
    <row r="25" spans="1:13" ht="12" customHeight="1">
      <c r="A25" s="101"/>
      <c r="B25" s="101"/>
      <c r="C25" s="8"/>
      <c r="D25" s="174" t="s">
        <v>394</v>
      </c>
      <c r="E25" s="9"/>
      <c r="F25" s="16">
        <f t="shared" si="5"/>
        <v>11</v>
      </c>
      <c r="G25" s="16">
        <v>2</v>
      </c>
      <c r="H25" s="16">
        <f t="shared" si="4"/>
        <v>3</v>
      </c>
      <c r="I25" s="16">
        <v>0</v>
      </c>
      <c r="J25" s="16">
        <v>3</v>
      </c>
      <c r="K25" s="16">
        <v>9</v>
      </c>
      <c r="L25" s="16">
        <v>0</v>
      </c>
      <c r="M25" s="216">
        <v>0.26954177897574128</v>
      </c>
    </row>
    <row r="26" spans="1:13" ht="12" customHeight="1">
      <c r="A26" s="101"/>
      <c r="B26" s="101"/>
      <c r="C26" s="6"/>
      <c r="D26" s="175"/>
      <c r="E26" s="7"/>
      <c r="F26" s="36">
        <f t="shared" si="5"/>
        <v>1</v>
      </c>
      <c r="G26" s="37">
        <f>IF(G25=0,0,G25/$F25)</f>
        <v>0.18181818181818182</v>
      </c>
      <c r="H26" s="37">
        <f t="shared" si="4"/>
        <v>1</v>
      </c>
      <c r="I26" s="37">
        <f>IF(I25=0,0,I25/$H25)</f>
        <v>0</v>
      </c>
      <c r="J26" s="37">
        <f>IF(J25=0,0,J25/$H25)</f>
        <v>1</v>
      </c>
      <c r="K26" s="37">
        <f>IF(K25=0,0,K25/$F25)</f>
        <v>0.81818181818181823</v>
      </c>
      <c r="L26" s="37">
        <f>IF(L25=0,0,L25/$F25)</f>
        <v>0</v>
      </c>
      <c r="M26" s="204"/>
    </row>
    <row r="27" spans="1:13" ht="12" customHeight="1">
      <c r="A27" s="101"/>
      <c r="B27" s="101"/>
      <c r="C27" s="8"/>
      <c r="D27" s="174" t="s">
        <v>395</v>
      </c>
      <c r="E27" s="9"/>
      <c r="F27" s="16">
        <f t="shared" si="5"/>
        <v>0</v>
      </c>
      <c r="G27" s="16">
        <v>0</v>
      </c>
      <c r="H27" s="16">
        <f t="shared" si="4"/>
        <v>0</v>
      </c>
      <c r="I27" s="16">
        <v>0</v>
      </c>
      <c r="J27" s="16">
        <v>0</v>
      </c>
      <c r="K27" s="16">
        <v>0</v>
      </c>
      <c r="L27" s="16">
        <v>0</v>
      </c>
      <c r="M27" s="216">
        <v>0</v>
      </c>
    </row>
    <row r="28" spans="1:13" ht="12" customHeight="1">
      <c r="A28" s="101"/>
      <c r="B28" s="101"/>
      <c r="C28" s="6"/>
      <c r="D28" s="175"/>
      <c r="E28" s="7"/>
      <c r="F28" s="36">
        <f t="shared" si="5"/>
        <v>0</v>
      </c>
      <c r="G28" s="37">
        <f>IF(G27=0,0,G27/$F27)</f>
        <v>0</v>
      </c>
      <c r="H28" s="37">
        <f t="shared" si="4"/>
        <v>0</v>
      </c>
      <c r="I28" s="37">
        <f>IF(I27=0,0,I27/$H27)</f>
        <v>0</v>
      </c>
      <c r="J28" s="37">
        <f>IF(J27=0,0,J27/$H27)</f>
        <v>0</v>
      </c>
      <c r="K28" s="37">
        <f>IF(K27=0,0,K27/$F27)</f>
        <v>0</v>
      </c>
      <c r="L28" s="37">
        <f>IF(L27=0,0,L27/$F27)</f>
        <v>0</v>
      </c>
      <c r="M28" s="204"/>
    </row>
    <row r="29" spans="1:13" ht="12" customHeight="1">
      <c r="A29" s="101"/>
      <c r="B29" s="101"/>
      <c r="C29" s="8"/>
      <c r="D29" s="174" t="s">
        <v>396</v>
      </c>
      <c r="E29" s="9"/>
      <c r="F29" s="16">
        <f t="shared" si="5"/>
        <v>5</v>
      </c>
      <c r="G29" s="16">
        <v>0</v>
      </c>
      <c r="H29" s="16">
        <f t="shared" si="4"/>
        <v>0</v>
      </c>
      <c r="I29" s="16">
        <v>0</v>
      </c>
      <c r="J29" s="16">
        <v>0</v>
      </c>
      <c r="K29" s="16">
        <v>5</v>
      </c>
      <c r="L29" s="16">
        <v>0</v>
      </c>
      <c r="M29" s="216">
        <v>0</v>
      </c>
    </row>
    <row r="30" spans="1:13" ht="12" customHeight="1">
      <c r="A30" s="101"/>
      <c r="B30" s="101"/>
      <c r="C30" s="6"/>
      <c r="D30" s="175"/>
      <c r="E30" s="7"/>
      <c r="F30" s="36">
        <f t="shared" si="5"/>
        <v>1</v>
      </c>
      <c r="G30" s="37">
        <f>IF(G29=0,0,G29/$F29)</f>
        <v>0</v>
      </c>
      <c r="H30" s="37">
        <f t="shared" si="4"/>
        <v>0</v>
      </c>
      <c r="I30" s="37">
        <f>IF(I29=0,0,I29/$H29)</f>
        <v>0</v>
      </c>
      <c r="J30" s="37">
        <f>IF(J29=0,0,J29/$H29)</f>
        <v>0</v>
      </c>
      <c r="K30" s="37">
        <f>IF(K29=0,0,K29/$F29)</f>
        <v>1</v>
      </c>
      <c r="L30" s="37">
        <f>IF(L29=0,0,L29/$F29)</f>
        <v>0</v>
      </c>
      <c r="M30" s="204"/>
    </row>
    <row r="31" spans="1:13" ht="12" customHeight="1">
      <c r="A31" s="101"/>
      <c r="B31" s="101"/>
      <c r="C31" s="8"/>
      <c r="D31" s="174" t="s">
        <v>397</v>
      </c>
      <c r="E31" s="9"/>
      <c r="F31" s="16">
        <f t="shared" si="5"/>
        <v>0</v>
      </c>
      <c r="G31" s="16">
        <v>0</v>
      </c>
      <c r="H31" s="16">
        <f t="shared" si="4"/>
        <v>0</v>
      </c>
      <c r="I31" s="16">
        <v>0</v>
      </c>
      <c r="J31" s="16">
        <v>0</v>
      </c>
      <c r="K31" s="16">
        <v>0</v>
      </c>
      <c r="L31" s="16">
        <v>0</v>
      </c>
      <c r="M31" s="216">
        <v>0</v>
      </c>
    </row>
    <row r="32" spans="1:13" ht="12" customHeight="1">
      <c r="A32" s="101"/>
      <c r="B32" s="101"/>
      <c r="C32" s="6"/>
      <c r="D32" s="175"/>
      <c r="E32" s="7"/>
      <c r="F32" s="36">
        <f t="shared" si="5"/>
        <v>0</v>
      </c>
      <c r="G32" s="37">
        <f>IF(G31=0,0,G31/$F31)</f>
        <v>0</v>
      </c>
      <c r="H32" s="37">
        <f t="shared" si="4"/>
        <v>0</v>
      </c>
      <c r="I32" s="37">
        <f>IF(I31=0,0,I31/$H31)</f>
        <v>0</v>
      </c>
      <c r="J32" s="37">
        <f>IF(J31=0,0,J31/$H31)</f>
        <v>0</v>
      </c>
      <c r="K32" s="37">
        <f>IF(K31=0,0,K31/$F31)</f>
        <v>0</v>
      </c>
      <c r="L32" s="37">
        <f>IF(L31=0,0,L31/$F31)</f>
        <v>0</v>
      </c>
      <c r="M32" s="204"/>
    </row>
    <row r="33" spans="1:13" ht="12" customHeight="1">
      <c r="A33" s="101"/>
      <c r="B33" s="101"/>
      <c r="C33" s="8"/>
      <c r="D33" s="174" t="s">
        <v>398</v>
      </c>
      <c r="E33" s="9"/>
      <c r="F33" s="16">
        <f t="shared" si="5"/>
        <v>5</v>
      </c>
      <c r="G33" s="16">
        <v>0</v>
      </c>
      <c r="H33" s="16">
        <f t="shared" si="4"/>
        <v>0</v>
      </c>
      <c r="I33" s="16">
        <v>0</v>
      </c>
      <c r="J33" s="16">
        <v>0</v>
      </c>
      <c r="K33" s="16">
        <v>5</v>
      </c>
      <c r="L33" s="16">
        <v>0</v>
      </c>
      <c r="M33" s="216">
        <v>0</v>
      </c>
    </row>
    <row r="34" spans="1:13" ht="12" customHeight="1">
      <c r="A34" s="101"/>
      <c r="B34" s="101"/>
      <c r="C34" s="6"/>
      <c r="D34" s="175"/>
      <c r="E34" s="7"/>
      <c r="F34" s="36">
        <f t="shared" si="5"/>
        <v>1</v>
      </c>
      <c r="G34" s="37">
        <f>IF(G33=0,0,G33/$F33)</f>
        <v>0</v>
      </c>
      <c r="H34" s="37">
        <f t="shared" si="4"/>
        <v>0</v>
      </c>
      <c r="I34" s="37">
        <f>IF(I33=0,0,I33/$H33)</f>
        <v>0</v>
      </c>
      <c r="J34" s="37">
        <f>IF(J33=0,0,J33/$H33)</f>
        <v>0</v>
      </c>
      <c r="K34" s="37">
        <f>IF(K33=0,0,K33/$F33)</f>
        <v>1</v>
      </c>
      <c r="L34" s="37">
        <f>IF(L33=0,0,L33/$F33)</f>
        <v>0</v>
      </c>
      <c r="M34" s="204"/>
    </row>
    <row r="35" spans="1:13" ht="12" customHeight="1">
      <c r="A35" s="101"/>
      <c r="B35" s="101"/>
      <c r="C35" s="8"/>
      <c r="D35" s="174" t="s">
        <v>399</v>
      </c>
      <c r="E35" s="9"/>
      <c r="F35" s="16">
        <f t="shared" si="5"/>
        <v>10</v>
      </c>
      <c r="G35" s="16">
        <v>2</v>
      </c>
      <c r="H35" s="16">
        <f t="shared" si="4"/>
        <v>2</v>
      </c>
      <c r="I35" s="16">
        <v>0</v>
      </c>
      <c r="J35" s="16">
        <v>2</v>
      </c>
      <c r="K35" s="16">
        <v>8</v>
      </c>
      <c r="L35" s="16">
        <v>0</v>
      </c>
      <c r="M35" s="216">
        <v>8.2203041512535963E-2</v>
      </c>
    </row>
    <row r="36" spans="1:13" ht="12" customHeight="1">
      <c r="A36" s="101"/>
      <c r="B36" s="101"/>
      <c r="C36" s="6"/>
      <c r="D36" s="175"/>
      <c r="E36" s="7"/>
      <c r="F36" s="36">
        <f t="shared" si="5"/>
        <v>1</v>
      </c>
      <c r="G36" s="37">
        <f>IF(G35=0,0,G35/$F35)</f>
        <v>0.2</v>
      </c>
      <c r="H36" s="37">
        <f t="shared" si="4"/>
        <v>1</v>
      </c>
      <c r="I36" s="37">
        <f>IF(I35=0,0,I35/$H35)</f>
        <v>0</v>
      </c>
      <c r="J36" s="37">
        <f>IF(J35=0,0,J35/$H35)</f>
        <v>1</v>
      </c>
      <c r="K36" s="37">
        <f>IF(K35=0,0,K35/$F35)</f>
        <v>0.8</v>
      </c>
      <c r="L36" s="37">
        <f>IF(L35=0,0,L35/$F35)</f>
        <v>0</v>
      </c>
      <c r="M36" s="204"/>
    </row>
    <row r="37" spans="1:13" ht="12" customHeight="1">
      <c r="A37" s="101"/>
      <c r="B37" s="101"/>
      <c r="C37" s="8"/>
      <c r="D37" s="174" t="s">
        <v>378</v>
      </c>
      <c r="E37" s="9"/>
      <c r="F37" s="16">
        <f t="shared" si="5"/>
        <v>0</v>
      </c>
      <c r="G37" s="16">
        <v>0</v>
      </c>
      <c r="H37" s="16">
        <f t="shared" si="4"/>
        <v>0</v>
      </c>
      <c r="I37" s="16">
        <v>0</v>
      </c>
      <c r="J37" s="16">
        <v>0</v>
      </c>
      <c r="K37" s="16">
        <v>0</v>
      </c>
      <c r="L37" s="16">
        <v>0</v>
      </c>
      <c r="M37" s="216">
        <v>0</v>
      </c>
    </row>
    <row r="38" spans="1:13" ht="12" customHeight="1">
      <c r="A38" s="101"/>
      <c r="B38" s="101"/>
      <c r="C38" s="6"/>
      <c r="D38" s="175"/>
      <c r="E38" s="7"/>
      <c r="F38" s="36">
        <f t="shared" si="5"/>
        <v>0</v>
      </c>
      <c r="G38" s="37">
        <f>IF(G37=0,0,G37/$F37)</f>
        <v>0</v>
      </c>
      <c r="H38" s="37">
        <f t="shared" si="4"/>
        <v>0</v>
      </c>
      <c r="I38" s="37">
        <f>IF(I37=0,0,I37/$H37)</f>
        <v>0</v>
      </c>
      <c r="J38" s="37">
        <f>IF(J37=0,0,J37/$H37)</f>
        <v>0</v>
      </c>
      <c r="K38" s="37">
        <f>IF(K37=0,0,K37/$F37)</f>
        <v>0</v>
      </c>
      <c r="L38" s="37">
        <f>IF(L37=0,0,L37/$F37)</f>
        <v>0</v>
      </c>
      <c r="M38" s="204"/>
    </row>
    <row r="39" spans="1:13" ht="12" customHeight="1">
      <c r="A39" s="101"/>
      <c r="B39" s="101"/>
      <c r="C39" s="8"/>
      <c r="D39" s="174" t="s">
        <v>379</v>
      </c>
      <c r="E39" s="9"/>
      <c r="F39" s="16">
        <f t="shared" si="5"/>
        <v>7</v>
      </c>
      <c r="G39" s="16">
        <v>2</v>
      </c>
      <c r="H39" s="16">
        <f t="shared" si="4"/>
        <v>3</v>
      </c>
      <c r="I39" s="16">
        <v>1</v>
      </c>
      <c r="J39" s="16">
        <v>2</v>
      </c>
      <c r="K39" s="16">
        <v>5</v>
      </c>
      <c r="L39" s="16">
        <v>0</v>
      </c>
      <c r="M39" s="216">
        <v>0.19430051813471502</v>
      </c>
    </row>
    <row r="40" spans="1:13" ht="12" customHeight="1">
      <c r="A40" s="101"/>
      <c r="B40" s="101"/>
      <c r="C40" s="6"/>
      <c r="D40" s="175"/>
      <c r="E40" s="7"/>
      <c r="F40" s="36">
        <f t="shared" si="5"/>
        <v>1</v>
      </c>
      <c r="G40" s="37">
        <f>IF(G39=0,0,G39/$F39)</f>
        <v>0.2857142857142857</v>
      </c>
      <c r="H40" s="37">
        <f t="shared" si="4"/>
        <v>1</v>
      </c>
      <c r="I40" s="37">
        <f>IF(I39=0,0,I39/$H39)</f>
        <v>0.33333333333333331</v>
      </c>
      <c r="J40" s="37">
        <f>IF(J39=0,0,J39/$H39)</f>
        <v>0.66666666666666663</v>
      </c>
      <c r="K40" s="37">
        <f>IF(K39=0,0,K39/$F39)</f>
        <v>0.7142857142857143</v>
      </c>
      <c r="L40" s="37">
        <f>IF(L39=0,0,L39/$F39)</f>
        <v>0</v>
      </c>
      <c r="M40" s="204"/>
    </row>
    <row r="41" spans="1:13" ht="12" customHeight="1">
      <c r="A41" s="101"/>
      <c r="B41" s="101"/>
      <c r="C41" s="8"/>
      <c r="D41" s="174" t="s">
        <v>380</v>
      </c>
      <c r="E41" s="9"/>
      <c r="F41" s="16">
        <f t="shared" si="5"/>
        <v>0</v>
      </c>
      <c r="G41" s="16">
        <v>0</v>
      </c>
      <c r="H41" s="16">
        <f t="shared" si="4"/>
        <v>0</v>
      </c>
      <c r="I41" s="16">
        <v>0</v>
      </c>
      <c r="J41" s="16">
        <v>0</v>
      </c>
      <c r="K41" s="16">
        <v>0</v>
      </c>
      <c r="L41" s="16">
        <v>0</v>
      </c>
      <c r="M41" s="216">
        <v>0</v>
      </c>
    </row>
    <row r="42" spans="1:13" ht="12" customHeight="1">
      <c r="A42" s="101"/>
      <c r="B42" s="101"/>
      <c r="C42" s="6"/>
      <c r="D42" s="175"/>
      <c r="E42" s="7"/>
      <c r="F42" s="36">
        <f t="shared" si="5"/>
        <v>0</v>
      </c>
      <c r="G42" s="37">
        <f>IF(G41=0,0,G41/$F41)</f>
        <v>0</v>
      </c>
      <c r="H42" s="37">
        <f t="shared" si="4"/>
        <v>0</v>
      </c>
      <c r="I42" s="37">
        <f>IF(I41=0,0,I41/$H41)</f>
        <v>0</v>
      </c>
      <c r="J42" s="37">
        <f>IF(J41=0,0,J41/$H41)</f>
        <v>0</v>
      </c>
      <c r="K42" s="37">
        <f>IF(K41=0,0,K41/$F41)</f>
        <v>0</v>
      </c>
      <c r="L42" s="37">
        <f>IF(L41=0,0,L41/$F41)</f>
        <v>0</v>
      </c>
      <c r="M42" s="204"/>
    </row>
    <row r="43" spans="1:13" ht="12" customHeight="1">
      <c r="A43" s="101"/>
      <c r="B43" s="101"/>
      <c r="C43" s="8"/>
      <c r="D43" s="176" t="s">
        <v>89</v>
      </c>
      <c r="E43" s="9"/>
      <c r="F43" s="16">
        <f t="shared" si="5"/>
        <v>3</v>
      </c>
      <c r="G43" s="16">
        <v>1</v>
      </c>
      <c r="H43" s="16">
        <f t="shared" si="4"/>
        <v>1</v>
      </c>
      <c r="I43" s="16">
        <v>0</v>
      </c>
      <c r="J43" s="16">
        <v>1</v>
      </c>
      <c r="K43" s="16">
        <v>2</v>
      </c>
      <c r="L43" s="16">
        <v>0</v>
      </c>
      <c r="M43" s="216">
        <v>0.49751243781094528</v>
      </c>
    </row>
    <row r="44" spans="1:13" ht="12" customHeight="1">
      <c r="A44" s="101"/>
      <c r="B44" s="101"/>
      <c r="C44" s="6"/>
      <c r="D44" s="175"/>
      <c r="E44" s="7"/>
      <c r="F44" s="36">
        <f t="shared" si="5"/>
        <v>1</v>
      </c>
      <c r="G44" s="37">
        <f>IF(G43=0,0,G43/$F43)</f>
        <v>0.33333333333333331</v>
      </c>
      <c r="H44" s="37">
        <f t="shared" si="4"/>
        <v>1</v>
      </c>
      <c r="I44" s="37">
        <f>IF(I43=0,0,I43/$H43)</f>
        <v>0</v>
      </c>
      <c r="J44" s="37">
        <f>IF(J43=0,0,J43/$H43)</f>
        <v>1</v>
      </c>
      <c r="K44" s="37">
        <f>IF(K43=0,0,K43/$F43)</f>
        <v>0.66666666666666663</v>
      </c>
      <c r="L44" s="37">
        <f>IF(L43=0,0,L43/$F43)</f>
        <v>0</v>
      </c>
      <c r="M44" s="204"/>
    </row>
    <row r="45" spans="1:13" ht="12" customHeight="1">
      <c r="A45" s="101"/>
      <c r="B45" s="101"/>
      <c r="C45" s="8"/>
      <c r="D45" s="174" t="s">
        <v>381</v>
      </c>
      <c r="E45" s="9"/>
      <c r="F45" s="16">
        <f t="shared" si="5"/>
        <v>5</v>
      </c>
      <c r="G45" s="16">
        <v>2</v>
      </c>
      <c r="H45" s="16">
        <f t="shared" si="4"/>
        <v>3</v>
      </c>
      <c r="I45" s="16">
        <v>3</v>
      </c>
      <c r="J45" s="16">
        <v>0</v>
      </c>
      <c r="K45" s="16">
        <v>3</v>
      </c>
      <c r="L45" s="16">
        <v>0</v>
      </c>
      <c r="M45" s="216">
        <v>0.4746835443037975</v>
      </c>
    </row>
    <row r="46" spans="1:13" ht="12" customHeight="1">
      <c r="A46" s="101"/>
      <c r="B46" s="101"/>
      <c r="C46" s="6"/>
      <c r="D46" s="175"/>
      <c r="E46" s="7"/>
      <c r="F46" s="36">
        <f t="shared" si="5"/>
        <v>1</v>
      </c>
      <c r="G46" s="37">
        <f>IF(G45=0,0,G45/$F45)</f>
        <v>0.4</v>
      </c>
      <c r="H46" s="37">
        <f t="shared" si="4"/>
        <v>1</v>
      </c>
      <c r="I46" s="37">
        <f>IF(I45=0,0,I45/$H45)</f>
        <v>1</v>
      </c>
      <c r="J46" s="37">
        <f>IF(J45=0,0,J45/$H45)</f>
        <v>0</v>
      </c>
      <c r="K46" s="37">
        <f>IF(K45=0,0,K45/$F45)</f>
        <v>0.6</v>
      </c>
      <c r="L46" s="37">
        <f>IF(L45=0,0,L45/$F45)</f>
        <v>0</v>
      </c>
      <c r="M46" s="204"/>
    </row>
    <row r="47" spans="1:13" ht="12" customHeight="1">
      <c r="A47" s="101"/>
      <c r="B47" s="101"/>
      <c r="C47" s="8"/>
      <c r="D47" s="176" t="s">
        <v>382</v>
      </c>
      <c r="E47" s="9"/>
      <c r="F47" s="16">
        <f t="shared" si="5"/>
        <v>2</v>
      </c>
      <c r="G47" s="16">
        <v>0</v>
      </c>
      <c r="H47" s="16">
        <f t="shared" si="4"/>
        <v>0</v>
      </c>
      <c r="I47" s="16">
        <v>0</v>
      </c>
      <c r="J47" s="16">
        <v>0</v>
      </c>
      <c r="K47" s="16">
        <v>2</v>
      </c>
      <c r="L47" s="16">
        <v>0</v>
      </c>
      <c r="M47" s="216">
        <v>0</v>
      </c>
    </row>
    <row r="48" spans="1:13" ht="12" customHeight="1">
      <c r="A48" s="101"/>
      <c r="B48" s="101"/>
      <c r="C48" s="6"/>
      <c r="D48" s="175"/>
      <c r="E48" s="7"/>
      <c r="F48" s="36">
        <f t="shared" si="5"/>
        <v>1</v>
      </c>
      <c r="G48" s="37">
        <f>IF(G47=0,0,G47/$F47)</f>
        <v>0</v>
      </c>
      <c r="H48" s="37">
        <f t="shared" si="4"/>
        <v>0</v>
      </c>
      <c r="I48" s="37">
        <f>IF(I47=0,0,I47/$H47)</f>
        <v>0</v>
      </c>
      <c r="J48" s="37">
        <f>IF(J47=0,0,J47/$H47)</f>
        <v>0</v>
      </c>
      <c r="K48" s="37">
        <f>IF(K47=0,0,K47/$F47)</f>
        <v>1</v>
      </c>
      <c r="L48" s="37">
        <f>IF(L47=0,0,L47/$F47)</f>
        <v>0</v>
      </c>
      <c r="M48" s="204"/>
    </row>
    <row r="49" spans="1:13" ht="12" customHeight="1">
      <c r="A49" s="101"/>
      <c r="B49" s="101"/>
      <c r="C49" s="8"/>
      <c r="D49" s="174" t="s">
        <v>383</v>
      </c>
      <c r="E49" s="9"/>
      <c r="F49" s="16">
        <f t="shared" si="5"/>
        <v>2</v>
      </c>
      <c r="G49" s="16">
        <v>0</v>
      </c>
      <c r="H49" s="16">
        <f t="shared" si="4"/>
        <v>0</v>
      </c>
      <c r="I49" s="16">
        <v>0</v>
      </c>
      <c r="J49" s="16">
        <v>0</v>
      </c>
      <c r="K49" s="16">
        <v>2</v>
      </c>
      <c r="L49" s="16">
        <v>0</v>
      </c>
      <c r="M49" s="216">
        <v>0</v>
      </c>
    </row>
    <row r="50" spans="1:13" ht="12" customHeight="1">
      <c r="A50" s="101"/>
      <c r="B50" s="101"/>
      <c r="C50" s="6"/>
      <c r="D50" s="175"/>
      <c r="E50" s="7"/>
      <c r="F50" s="36">
        <f t="shared" si="5"/>
        <v>1</v>
      </c>
      <c r="G50" s="37">
        <f>IF(G49=0,0,G49/$F49)</f>
        <v>0</v>
      </c>
      <c r="H50" s="37">
        <f t="shared" si="4"/>
        <v>0</v>
      </c>
      <c r="I50" s="37">
        <f>IF(I49=0,0,I49/$H49)</f>
        <v>0</v>
      </c>
      <c r="J50" s="37">
        <f>IF(J49=0,0,J49/$H49)</f>
        <v>0</v>
      </c>
      <c r="K50" s="37">
        <f>IF(K49=0,0,K49/$F49)</f>
        <v>1</v>
      </c>
      <c r="L50" s="37">
        <f>IF(L49=0,0,L49/$F49)</f>
        <v>0</v>
      </c>
      <c r="M50" s="204"/>
    </row>
    <row r="51" spans="1:13" ht="12" customHeight="1">
      <c r="A51" s="101"/>
      <c r="B51" s="101"/>
      <c r="C51" s="8"/>
      <c r="D51" s="174" t="s">
        <v>384</v>
      </c>
      <c r="E51" s="9"/>
      <c r="F51" s="16">
        <f t="shared" si="5"/>
        <v>10</v>
      </c>
      <c r="G51" s="16">
        <v>1</v>
      </c>
      <c r="H51" s="16">
        <f t="shared" si="4"/>
        <v>1</v>
      </c>
      <c r="I51" s="16">
        <v>0</v>
      </c>
      <c r="J51" s="16">
        <v>1</v>
      </c>
      <c r="K51" s="16">
        <v>9</v>
      </c>
      <c r="L51" s="16">
        <v>0</v>
      </c>
      <c r="M51" s="216">
        <v>0.1392757660167131</v>
      </c>
    </row>
    <row r="52" spans="1:13" ht="12" customHeight="1">
      <c r="A52" s="101"/>
      <c r="B52" s="101"/>
      <c r="C52" s="6"/>
      <c r="D52" s="175"/>
      <c r="E52" s="7"/>
      <c r="F52" s="36">
        <f t="shared" si="5"/>
        <v>1</v>
      </c>
      <c r="G52" s="37">
        <f>IF(G51=0,0,G51/$F51)</f>
        <v>0.1</v>
      </c>
      <c r="H52" s="37">
        <f t="shared" si="4"/>
        <v>1</v>
      </c>
      <c r="I52" s="37">
        <f>IF(I51=0,0,I51/$H51)</f>
        <v>0</v>
      </c>
      <c r="J52" s="37">
        <f>IF(J51=0,0,J51/$H51)</f>
        <v>1</v>
      </c>
      <c r="K52" s="37">
        <f>IF(K51=0,0,K51/$F51)</f>
        <v>0.9</v>
      </c>
      <c r="L52" s="37">
        <f>IF(L51=0,0,L51/$F51)</f>
        <v>0</v>
      </c>
      <c r="M52" s="204"/>
    </row>
    <row r="53" spans="1:13" ht="12" customHeight="1">
      <c r="A53" s="101"/>
      <c r="B53" s="101"/>
      <c r="C53" s="8"/>
      <c r="D53" s="174" t="s">
        <v>385</v>
      </c>
      <c r="E53" s="9"/>
      <c r="F53" s="16">
        <f t="shared" si="5"/>
        <v>3</v>
      </c>
      <c r="G53" s="16">
        <v>0</v>
      </c>
      <c r="H53" s="16">
        <f t="shared" si="4"/>
        <v>0</v>
      </c>
      <c r="I53" s="16">
        <v>0</v>
      </c>
      <c r="J53" s="16">
        <v>0</v>
      </c>
      <c r="K53" s="16">
        <v>3</v>
      </c>
      <c r="L53" s="16">
        <v>0</v>
      </c>
      <c r="M53" s="216">
        <v>0</v>
      </c>
    </row>
    <row r="54" spans="1:13" ht="12" customHeight="1">
      <c r="A54" s="101"/>
      <c r="B54" s="101"/>
      <c r="C54" s="6"/>
      <c r="D54" s="175"/>
      <c r="E54" s="7"/>
      <c r="F54" s="36">
        <f t="shared" si="5"/>
        <v>1</v>
      </c>
      <c r="G54" s="37">
        <f>IF(G53=0,0,G53/$F53)</f>
        <v>0</v>
      </c>
      <c r="H54" s="37">
        <f t="shared" si="4"/>
        <v>0</v>
      </c>
      <c r="I54" s="37">
        <f>IF(I53=0,0,I53/$H53)</f>
        <v>0</v>
      </c>
      <c r="J54" s="37">
        <f>IF(J53=0,0,J53/$H53)</f>
        <v>0</v>
      </c>
      <c r="K54" s="37">
        <f>IF(K53=0,0,K53/$F53)</f>
        <v>1</v>
      </c>
      <c r="L54" s="37">
        <f>IF(L53=0,0,L53/$F53)</f>
        <v>0</v>
      </c>
      <c r="M54" s="217"/>
    </row>
    <row r="55" spans="1:13" ht="12" customHeight="1">
      <c r="A55" s="101"/>
      <c r="B55" s="101"/>
      <c r="C55" s="8"/>
      <c r="D55" s="174" t="s">
        <v>386</v>
      </c>
      <c r="E55" s="9"/>
      <c r="F55" s="16">
        <f t="shared" si="5"/>
        <v>26</v>
      </c>
      <c r="G55" s="16">
        <v>1</v>
      </c>
      <c r="H55" s="16">
        <f t="shared" si="4"/>
        <v>2</v>
      </c>
      <c r="I55" s="16">
        <v>1</v>
      </c>
      <c r="J55" s="16">
        <v>1</v>
      </c>
      <c r="K55" s="16">
        <v>25</v>
      </c>
      <c r="L55" s="16">
        <v>0</v>
      </c>
      <c r="M55" s="216">
        <v>6.3938618925831206E-2</v>
      </c>
    </row>
    <row r="56" spans="1:13" ht="12" customHeight="1">
      <c r="A56" s="101"/>
      <c r="B56" s="101"/>
      <c r="C56" s="6"/>
      <c r="D56" s="175"/>
      <c r="E56" s="7"/>
      <c r="F56" s="36">
        <f t="shared" si="5"/>
        <v>1</v>
      </c>
      <c r="G56" s="37">
        <f>IF(G55=0,0,G55/$F55)</f>
        <v>3.8461538461538464E-2</v>
      </c>
      <c r="H56" s="37">
        <f t="shared" si="4"/>
        <v>1</v>
      </c>
      <c r="I56" s="37">
        <f>IF(I55=0,0,I55/$H55)</f>
        <v>0.5</v>
      </c>
      <c r="J56" s="37">
        <f>IF(J55=0,0,J55/$H55)</f>
        <v>0.5</v>
      </c>
      <c r="K56" s="37">
        <f>IF(K55=0,0,K55/$F55)</f>
        <v>0.96153846153846156</v>
      </c>
      <c r="L56" s="37">
        <f>IF(L55=0,0,L55/$F55)</f>
        <v>0</v>
      </c>
      <c r="M56" s="204"/>
    </row>
    <row r="57" spans="1:13" ht="12" customHeight="1">
      <c r="A57" s="101"/>
      <c r="B57" s="101"/>
      <c r="C57" s="8"/>
      <c r="D57" s="174" t="s">
        <v>387</v>
      </c>
      <c r="E57" s="9"/>
      <c r="F57" s="16">
        <f t="shared" si="5"/>
        <v>8</v>
      </c>
      <c r="G57" s="16">
        <v>2</v>
      </c>
      <c r="H57" s="16">
        <f t="shared" si="4"/>
        <v>2</v>
      </c>
      <c r="I57" s="16">
        <v>0</v>
      </c>
      <c r="J57" s="16">
        <v>2</v>
      </c>
      <c r="K57" s="16">
        <v>6</v>
      </c>
      <c r="L57" s="16">
        <v>0</v>
      </c>
      <c r="M57" s="216">
        <v>6.9759330310429024E-2</v>
      </c>
    </row>
    <row r="58" spans="1:13" ht="12" customHeight="1">
      <c r="A58" s="101"/>
      <c r="B58" s="101"/>
      <c r="C58" s="6"/>
      <c r="D58" s="175"/>
      <c r="E58" s="7"/>
      <c r="F58" s="36">
        <f t="shared" si="5"/>
        <v>1</v>
      </c>
      <c r="G58" s="37">
        <f>IF(G57=0,0,G57/$F57)</f>
        <v>0.25</v>
      </c>
      <c r="H58" s="37">
        <f t="shared" si="4"/>
        <v>1</v>
      </c>
      <c r="I58" s="37">
        <f>IF(I57=0,0,I57/$H57)</f>
        <v>0</v>
      </c>
      <c r="J58" s="37">
        <f>IF(J57=0,0,J57/$H57)</f>
        <v>1</v>
      </c>
      <c r="K58" s="37">
        <f>IF(K57=0,0,K57/$F57)</f>
        <v>0.75</v>
      </c>
      <c r="L58" s="37">
        <f>IF(L57=0,0,L57/$F57)</f>
        <v>0</v>
      </c>
      <c r="M58" s="204"/>
    </row>
    <row r="59" spans="1:13" ht="12.75" customHeight="1">
      <c r="A59" s="101"/>
      <c r="B59" s="101"/>
      <c r="C59" s="8"/>
      <c r="D59" s="174" t="s">
        <v>388</v>
      </c>
      <c r="E59" s="9"/>
      <c r="F59" s="16">
        <f t="shared" si="5"/>
        <v>24</v>
      </c>
      <c r="G59" s="16">
        <v>2</v>
      </c>
      <c r="H59" s="16">
        <f t="shared" si="4"/>
        <v>2</v>
      </c>
      <c r="I59" s="16">
        <v>1</v>
      </c>
      <c r="J59" s="16">
        <v>1</v>
      </c>
      <c r="K59" s="16">
        <v>22</v>
      </c>
      <c r="L59" s="16">
        <v>0</v>
      </c>
      <c r="M59" s="216">
        <v>3.1796502384737677E-2</v>
      </c>
    </row>
    <row r="60" spans="1:13" ht="12.75" customHeight="1">
      <c r="A60" s="101"/>
      <c r="B60" s="101"/>
      <c r="C60" s="6"/>
      <c r="D60" s="175"/>
      <c r="E60" s="7"/>
      <c r="F60" s="36">
        <f t="shared" si="5"/>
        <v>1</v>
      </c>
      <c r="G60" s="37">
        <f>IF(G59=0,0,G59/$F59)</f>
        <v>8.3333333333333329E-2</v>
      </c>
      <c r="H60" s="37">
        <f t="shared" si="4"/>
        <v>1</v>
      </c>
      <c r="I60" s="37">
        <f>IF(I59=0,0,I59/$H59)</f>
        <v>0.5</v>
      </c>
      <c r="J60" s="37">
        <f>IF(J59=0,0,J59/$H59)</f>
        <v>0.5</v>
      </c>
      <c r="K60" s="37">
        <f>IF(K59=0,0,K59/$F59)</f>
        <v>0.91666666666666663</v>
      </c>
      <c r="L60" s="37">
        <f>IF(L59=0,0,L59/$F59)</f>
        <v>0</v>
      </c>
      <c r="M60" s="204"/>
    </row>
    <row r="61" spans="1:13" ht="12" customHeight="1">
      <c r="A61" s="101"/>
      <c r="B61" s="101"/>
      <c r="C61" s="8"/>
      <c r="D61" s="174" t="s">
        <v>97</v>
      </c>
      <c r="E61" s="9"/>
      <c r="F61" s="16">
        <f t="shared" si="5"/>
        <v>10</v>
      </c>
      <c r="G61" s="16">
        <v>1</v>
      </c>
      <c r="H61" s="16">
        <f t="shared" si="4"/>
        <v>1</v>
      </c>
      <c r="I61" s="16">
        <v>0</v>
      </c>
      <c r="J61" s="16">
        <v>1</v>
      </c>
      <c r="K61" s="16">
        <v>9</v>
      </c>
      <c r="L61" s="16">
        <v>0</v>
      </c>
      <c r="M61" s="216">
        <v>6.3251106894370648E-2</v>
      </c>
    </row>
    <row r="62" spans="1:13" ht="12" customHeight="1">
      <c r="A62" s="101"/>
      <c r="B62" s="101"/>
      <c r="C62" s="6"/>
      <c r="D62" s="175"/>
      <c r="E62" s="7"/>
      <c r="F62" s="36">
        <f t="shared" si="5"/>
        <v>1</v>
      </c>
      <c r="G62" s="37">
        <f>IF(G61=0,0,G61/$F61)</f>
        <v>0.1</v>
      </c>
      <c r="H62" s="37">
        <f t="shared" si="4"/>
        <v>1</v>
      </c>
      <c r="I62" s="37">
        <f>IF(I61=0,0,I61/$H61)</f>
        <v>0</v>
      </c>
      <c r="J62" s="37">
        <f>IF(J61=0,0,J61/$H61)</f>
        <v>1</v>
      </c>
      <c r="K62" s="37">
        <f>IF(K61=0,0,K61/$F61)</f>
        <v>0.9</v>
      </c>
      <c r="L62" s="37">
        <f>IF(L61=0,0,L61/$F61)</f>
        <v>0</v>
      </c>
      <c r="M62" s="204"/>
    </row>
    <row r="63" spans="1:13" ht="12" customHeight="1">
      <c r="A63" s="101"/>
      <c r="B63" s="101"/>
      <c r="C63" s="8"/>
      <c r="D63" s="174" t="s">
        <v>389</v>
      </c>
      <c r="E63" s="9"/>
      <c r="F63" s="16">
        <f t="shared" si="5"/>
        <v>9</v>
      </c>
      <c r="G63" s="16">
        <v>2</v>
      </c>
      <c r="H63" s="16">
        <f t="shared" si="4"/>
        <v>3</v>
      </c>
      <c r="I63" s="16">
        <v>2</v>
      </c>
      <c r="J63" s="16">
        <v>1</v>
      </c>
      <c r="K63" s="16">
        <v>7</v>
      </c>
      <c r="L63" s="16">
        <v>0</v>
      </c>
      <c r="M63" s="216">
        <v>0.1541623843782117</v>
      </c>
    </row>
    <row r="64" spans="1:13" ht="12" customHeight="1">
      <c r="A64" s="101"/>
      <c r="B64" s="101"/>
      <c r="C64" s="6"/>
      <c r="D64" s="175"/>
      <c r="E64" s="7"/>
      <c r="F64" s="36">
        <f t="shared" si="5"/>
        <v>1</v>
      </c>
      <c r="G64" s="37">
        <f>IF(G63=0,0,G63/$F63)</f>
        <v>0.22222222222222221</v>
      </c>
      <c r="H64" s="37">
        <f t="shared" si="4"/>
        <v>1</v>
      </c>
      <c r="I64" s="37">
        <f>IF(I63=0,0,I63/$H63)</f>
        <v>0.66666666666666663</v>
      </c>
      <c r="J64" s="37">
        <f>IF(J63=0,0,J63/$H63)</f>
        <v>0.33333333333333331</v>
      </c>
      <c r="K64" s="37">
        <f>IF(K63=0,0,K63/$F63)</f>
        <v>0.77777777777777779</v>
      </c>
      <c r="L64" s="37">
        <f>IF(L63=0,0,L63/$F63)</f>
        <v>0</v>
      </c>
      <c r="M64" s="204"/>
    </row>
    <row r="65" spans="1:13" ht="12" customHeight="1">
      <c r="A65" s="101"/>
      <c r="B65" s="101"/>
      <c r="C65" s="8"/>
      <c r="D65" s="174" t="s">
        <v>390</v>
      </c>
      <c r="E65" s="9"/>
      <c r="F65" s="16">
        <f t="shared" si="5"/>
        <v>12</v>
      </c>
      <c r="G65" s="16">
        <v>1</v>
      </c>
      <c r="H65" s="16">
        <f t="shared" si="4"/>
        <v>1</v>
      </c>
      <c r="I65" s="16">
        <v>0</v>
      </c>
      <c r="J65" s="16">
        <v>1</v>
      </c>
      <c r="K65" s="16">
        <v>11</v>
      </c>
      <c r="L65" s="16">
        <v>0</v>
      </c>
      <c r="M65" s="216">
        <v>4.9950049950049952E-2</v>
      </c>
    </row>
    <row r="66" spans="1:13" ht="12" customHeight="1">
      <c r="A66" s="101"/>
      <c r="B66" s="101"/>
      <c r="C66" s="6"/>
      <c r="D66" s="175"/>
      <c r="E66" s="7"/>
      <c r="F66" s="36">
        <f t="shared" si="5"/>
        <v>1</v>
      </c>
      <c r="G66" s="37">
        <f>IF(G65=0,0,G65/$F65)</f>
        <v>8.3333333333333329E-2</v>
      </c>
      <c r="H66" s="37">
        <f t="shared" si="4"/>
        <v>1</v>
      </c>
      <c r="I66" s="37">
        <f>IF(I65=0,0,I65/$H65)</f>
        <v>0</v>
      </c>
      <c r="J66" s="37">
        <f>IF(J65=0,0,J65/$H65)</f>
        <v>1</v>
      </c>
      <c r="K66" s="37">
        <f>IF(K65=0,0,K65/$F65)</f>
        <v>0.91666666666666663</v>
      </c>
      <c r="L66" s="37">
        <f>IF(L65=0,0,L65/$F65)</f>
        <v>0</v>
      </c>
      <c r="M66" s="204"/>
    </row>
    <row r="67" spans="1:13" ht="12" customHeight="1">
      <c r="A67" s="101"/>
      <c r="B67" s="101"/>
      <c r="C67" s="8"/>
      <c r="D67" s="174" t="s">
        <v>391</v>
      </c>
      <c r="E67" s="9"/>
      <c r="F67" s="16">
        <f t="shared" si="5"/>
        <v>3</v>
      </c>
      <c r="G67" s="16">
        <v>1</v>
      </c>
      <c r="H67" s="16">
        <f t="shared" si="4"/>
        <v>1</v>
      </c>
      <c r="I67" s="16">
        <v>0</v>
      </c>
      <c r="J67" s="16">
        <v>1</v>
      </c>
      <c r="K67" s="16">
        <v>2</v>
      </c>
      <c r="L67" s="16">
        <v>0</v>
      </c>
      <c r="M67" s="216">
        <v>0.11235955056179776</v>
      </c>
    </row>
    <row r="68" spans="1:13" ht="12" customHeight="1">
      <c r="A68" s="101"/>
      <c r="B68" s="102"/>
      <c r="C68" s="6"/>
      <c r="D68" s="175"/>
      <c r="E68" s="7"/>
      <c r="F68" s="36">
        <f t="shared" si="5"/>
        <v>1</v>
      </c>
      <c r="G68" s="37">
        <f>IF(G67=0,0,G67/$F67)</f>
        <v>0.33333333333333331</v>
      </c>
      <c r="H68" s="37">
        <f t="shared" si="4"/>
        <v>1</v>
      </c>
      <c r="I68" s="37">
        <f>IF(I67=0,0,I67/$H67)</f>
        <v>0</v>
      </c>
      <c r="J68" s="37">
        <f>IF(J67=0,0,J67/$H67)</f>
        <v>1</v>
      </c>
      <c r="K68" s="37">
        <f>IF(K67=0,0,K67/$F67)</f>
        <v>0.66666666666666663</v>
      </c>
      <c r="L68" s="37">
        <f>IF(L67=0,0,L67/$F67)</f>
        <v>0</v>
      </c>
      <c r="M68" s="204"/>
    </row>
    <row r="69" spans="1:13" ht="12" customHeight="1">
      <c r="A69" s="101"/>
      <c r="B69" s="100" t="s">
        <v>63</v>
      </c>
      <c r="C69" s="8"/>
      <c r="D69" s="174" t="s">
        <v>56</v>
      </c>
      <c r="E69" s="9"/>
      <c r="F69" s="16">
        <f t="shared" si="5"/>
        <v>546</v>
      </c>
      <c r="G69" s="16">
        <f>SUM(G71,G73,G75,G77,G79,G81,G83,G85,G87,G89,G91,G93,G95,G97,G99)</f>
        <v>22</v>
      </c>
      <c r="H69" s="16">
        <f t="shared" ref="H69:L69" si="6">SUM(H71,H73,H75,H77,H79,H81,H83,H85,H87,H89,H91,H93,H95,H97,H99)</f>
        <v>23</v>
      </c>
      <c r="I69" s="16">
        <f t="shared" si="6"/>
        <v>10</v>
      </c>
      <c r="J69" s="16">
        <f t="shared" si="6"/>
        <v>13</v>
      </c>
      <c r="K69" s="16">
        <f t="shared" si="6"/>
        <v>516</v>
      </c>
      <c r="L69" s="16">
        <f t="shared" si="6"/>
        <v>8</v>
      </c>
      <c r="M69" s="216">
        <v>5.6519388607657144E-2</v>
      </c>
    </row>
    <row r="70" spans="1:13" ht="12" customHeight="1">
      <c r="A70" s="101"/>
      <c r="B70" s="101"/>
      <c r="C70" s="6"/>
      <c r="D70" s="175"/>
      <c r="E70" s="7"/>
      <c r="F70" s="36">
        <f t="shared" si="5"/>
        <v>0.99999999999999989</v>
      </c>
      <c r="G70" s="37">
        <f>IF(G69=0,0,G69/$F69)</f>
        <v>4.0293040293040296E-2</v>
      </c>
      <c r="H70" s="37">
        <f>SUM(I70:J70)</f>
        <v>1</v>
      </c>
      <c r="I70" s="37">
        <f>IF(I69=0,0,I69/$H69)</f>
        <v>0.43478260869565216</v>
      </c>
      <c r="J70" s="37">
        <f>IF(J69=0,0,J69/$H69)</f>
        <v>0.56521739130434778</v>
      </c>
      <c r="K70" s="37">
        <f>IF(K69=0,0,K69/$F69)</f>
        <v>0.94505494505494503</v>
      </c>
      <c r="L70" s="37">
        <f>IF(L69=0,0,L69/$F69)</f>
        <v>1.4652014652014652E-2</v>
      </c>
      <c r="M70" s="204"/>
    </row>
    <row r="71" spans="1:13" ht="12" customHeight="1">
      <c r="A71" s="101"/>
      <c r="B71" s="101"/>
      <c r="C71" s="8"/>
      <c r="D71" s="174" t="s">
        <v>109</v>
      </c>
      <c r="E71" s="9"/>
      <c r="F71" s="16">
        <f>SUM(G71,K71,L71)</f>
        <v>2</v>
      </c>
      <c r="G71" s="16">
        <v>0</v>
      </c>
      <c r="H71" s="16">
        <f t="shared" ref="H71:H100" si="7">SUM(I71:J71)</f>
        <v>0</v>
      </c>
      <c r="I71" s="16">
        <v>0</v>
      </c>
      <c r="J71" s="16">
        <v>0</v>
      </c>
      <c r="K71" s="16">
        <v>2</v>
      </c>
      <c r="L71" s="16">
        <v>0</v>
      </c>
      <c r="M71" s="216">
        <v>0</v>
      </c>
    </row>
    <row r="72" spans="1:13" ht="12" customHeight="1">
      <c r="A72" s="101"/>
      <c r="B72" s="101"/>
      <c r="C72" s="6"/>
      <c r="D72" s="175"/>
      <c r="E72" s="7"/>
      <c r="F72" s="36">
        <f t="shared" ref="F72:F100" si="8">SUM(G72,K72,L72)</f>
        <v>1</v>
      </c>
      <c r="G72" s="37">
        <f>IF(G71=0,0,G71/$F71)</f>
        <v>0</v>
      </c>
      <c r="H72" s="37">
        <f t="shared" si="7"/>
        <v>0</v>
      </c>
      <c r="I72" s="37">
        <f>IF(I71=0,0,I71/$H71)</f>
        <v>0</v>
      </c>
      <c r="J72" s="37">
        <f>IF(J71=0,0,J71/$H71)</f>
        <v>0</v>
      </c>
      <c r="K72" s="37">
        <f>IF(K71=0,0,K71/$F71)</f>
        <v>1</v>
      </c>
      <c r="L72" s="37">
        <f>IF(L71=0,0,L71/$F71)</f>
        <v>0</v>
      </c>
      <c r="M72" s="204"/>
    </row>
    <row r="73" spans="1:13" ht="12" customHeight="1">
      <c r="A73" s="101"/>
      <c r="B73" s="101"/>
      <c r="C73" s="8"/>
      <c r="D73" s="174" t="s">
        <v>58</v>
      </c>
      <c r="E73" s="9"/>
      <c r="F73" s="16">
        <f t="shared" si="8"/>
        <v>42</v>
      </c>
      <c r="G73" s="16">
        <v>1</v>
      </c>
      <c r="H73" s="16">
        <f t="shared" si="7"/>
        <v>1</v>
      </c>
      <c r="I73" s="16">
        <v>1</v>
      </c>
      <c r="J73" s="16">
        <v>0</v>
      </c>
      <c r="K73" s="16">
        <v>40</v>
      </c>
      <c r="L73" s="16">
        <v>1</v>
      </c>
      <c r="M73" s="216">
        <v>6.1881188118811881E-2</v>
      </c>
    </row>
    <row r="74" spans="1:13" ht="12" customHeight="1">
      <c r="A74" s="101"/>
      <c r="B74" s="101"/>
      <c r="C74" s="6"/>
      <c r="D74" s="175"/>
      <c r="E74" s="7"/>
      <c r="F74" s="36">
        <f t="shared" si="8"/>
        <v>1</v>
      </c>
      <c r="G74" s="37">
        <f>IF(G73=0,0,G73/$F73)</f>
        <v>2.3809523809523808E-2</v>
      </c>
      <c r="H74" s="37">
        <f t="shared" si="7"/>
        <v>1</v>
      </c>
      <c r="I74" s="37">
        <f>IF(I73=0,0,I73/$H73)</f>
        <v>1</v>
      </c>
      <c r="J74" s="37">
        <f>IF(J73=0,0,J73/$H73)</f>
        <v>0</v>
      </c>
      <c r="K74" s="37">
        <f>IF(K73=0,0,K73/$F73)</f>
        <v>0.95238095238095233</v>
      </c>
      <c r="L74" s="37">
        <f>IF(L73=0,0,L73/$F73)</f>
        <v>2.3809523809523808E-2</v>
      </c>
      <c r="M74" s="204"/>
    </row>
    <row r="75" spans="1:13" ht="12" customHeight="1">
      <c r="A75" s="101"/>
      <c r="B75" s="101"/>
      <c r="C75" s="8"/>
      <c r="D75" s="174" t="s">
        <v>99</v>
      </c>
      <c r="E75" s="9"/>
      <c r="F75" s="16">
        <f t="shared" si="8"/>
        <v>17</v>
      </c>
      <c r="G75" s="16">
        <v>0</v>
      </c>
      <c r="H75" s="16">
        <f t="shared" si="7"/>
        <v>0</v>
      </c>
      <c r="I75" s="16">
        <v>0</v>
      </c>
      <c r="J75" s="16">
        <v>0</v>
      </c>
      <c r="K75" s="16">
        <v>17</v>
      </c>
      <c r="L75" s="16">
        <v>0</v>
      </c>
      <c r="M75" s="216">
        <v>0</v>
      </c>
    </row>
    <row r="76" spans="1:13" ht="12" customHeight="1">
      <c r="A76" s="101"/>
      <c r="B76" s="101"/>
      <c r="C76" s="6"/>
      <c r="D76" s="175"/>
      <c r="E76" s="7"/>
      <c r="F76" s="36">
        <f t="shared" si="8"/>
        <v>1</v>
      </c>
      <c r="G76" s="37">
        <f>IF(G75=0,0,G75/$F75)</f>
        <v>0</v>
      </c>
      <c r="H76" s="37">
        <f t="shared" si="7"/>
        <v>0</v>
      </c>
      <c r="I76" s="37">
        <f>IF(I75=0,0,I75/$H75)</f>
        <v>0</v>
      </c>
      <c r="J76" s="37">
        <f>IF(J75=0,0,J75/$H75)</f>
        <v>0</v>
      </c>
      <c r="K76" s="37">
        <f>IF(K75=0,0,K75/$F75)</f>
        <v>1</v>
      </c>
      <c r="L76" s="37">
        <f>IF(L75=0,0,L75/$F75)</f>
        <v>0</v>
      </c>
      <c r="M76" s="204"/>
    </row>
    <row r="77" spans="1:13" ht="12" customHeight="1">
      <c r="A77" s="101"/>
      <c r="B77" s="101"/>
      <c r="C77" s="8"/>
      <c r="D77" s="174" t="s">
        <v>59</v>
      </c>
      <c r="E77" s="9"/>
      <c r="F77" s="16">
        <f t="shared" si="8"/>
        <v>8</v>
      </c>
      <c r="G77" s="16">
        <v>1</v>
      </c>
      <c r="H77" s="16">
        <f t="shared" si="7"/>
        <v>1</v>
      </c>
      <c r="I77" s="16">
        <v>0</v>
      </c>
      <c r="J77" s="16">
        <v>1</v>
      </c>
      <c r="K77" s="16">
        <v>7</v>
      </c>
      <c r="L77" s="16">
        <v>0</v>
      </c>
      <c r="M77" s="216">
        <v>0.1349527665317139</v>
      </c>
    </row>
    <row r="78" spans="1:13" ht="12" customHeight="1">
      <c r="A78" s="101"/>
      <c r="B78" s="101"/>
      <c r="C78" s="6"/>
      <c r="D78" s="175"/>
      <c r="E78" s="7"/>
      <c r="F78" s="36">
        <f t="shared" si="8"/>
        <v>1</v>
      </c>
      <c r="G78" s="37">
        <f>IF(G77=0,0,G77/$F77)</f>
        <v>0.125</v>
      </c>
      <c r="H78" s="37">
        <f t="shared" si="7"/>
        <v>1</v>
      </c>
      <c r="I78" s="37">
        <f>IF(I77=0,0,I77/$H77)</f>
        <v>0</v>
      </c>
      <c r="J78" s="37">
        <f>IF(J77=0,0,J77/$H77)</f>
        <v>1</v>
      </c>
      <c r="K78" s="37">
        <f>IF(K77=0,0,K77/$F77)</f>
        <v>0.875</v>
      </c>
      <c r="L78" s="37">
        <f>IF(L77=0,0,L77/$F77)</f>
        <v>0</v>
      </c>
      <c r="M78" s="204"/>
    </row>
    <row r="79" spans="1:13" ht="12" customHeight="1">
      <c r="A79" s="101"/>
      <c r="B79" s="101"/>
      <c r="C79" s="8"/>
      <c r="D79" s="174" t="s">
        <v>100</v>
      </c>
      <c r="E79" s="9"/>
      <c r="F79" s="16">
        <f t="shared" si="8"/>
        <v>34</v>
      </c>
      <c r="G79" s="16">
        <v>0</v>
      </c>
      <c r="H79" s="16">
        <f t="shared" si="7"/>
        <v>0</v>
      </c>
      <c r="I79" s="16">
        <v>0</v>
      </c>
      <c r="J79" s="16">
        <v>0</v>
      </c>
      <c r="K79" s="16">
        <v>34</v>
      </c>
      <c r="L79" s="16">
        <v>0</v>
      </c>
      <c r="M79" s="216">
        <v>0</v>
      </c>
    </row>
    <row r="80" spans="1:13" ht="12" customHeight="1">
      <c r="A80" s="101"/>
      <c r="B80" s="101"/>
      <c r="C80" s="6"/>
      <c r="D80" s="175"/>
      <c r="E80" s="7"/>
      <c r="F80" s="36">
        <f t="shared" si="8"/>
        <v>1</v>
      </c>
      <c r="G80" s="37">
        <f>IF(G79=0,0,G79/$F79)</f>
        <v>0</v>
      </c>
      <c r="H80" s="37">
        <f t="shared" si="7"/>
        <v>0</v>
      </c>
      <c r="I80" s="37">
        <f>IF(I79=0,0,I79/$H79)</f>
        <v>0</v>
      </c>
      <c r="J80" s="37">
        <f>IF(J79=0,0,J79/$H79)</f>
        <v>0</v>
      </c>
      <c r="K80" s="37">
        <f>IF(K79=0,0,K79/$F79)</f>
        <v>1</v>
      </c>
      <c r="L80" s="37">
        <f>IF(L79=0,0,L79/$F79)</f>
        <v>0</v>
      </c>
      <c r="M80" s="204"/>
    </row>
    <row r="81" spans="1:13" ht="12" customHeight="1">
      <c r="A81" s="101"/>
      <c r="B81" s="101"/>
      <c r="C81" s="8"/>
      <c r="D81" s="174" t="s">
        <v>101</v>
      </c>
      <c r="E81" s="9"/>
      <c r="F81" s="16">
        <f t="shared" si="8"/>
        <v>134</v>
      </c>
      <c r="G81" s="16">
        <v>6</v>
      </c>
      <c r="H81" s="16">
        <f t="shared" si="7"/>
        <v>6</v>
      </c>
      <c r="I81" s="16">
        <v>4</v>
      </c>
      <c r="J81" s="16">
        <v>2</v>
      </c>
      <c r="K81" s="16">
        <v>126</v>
      </c>
      <c r="L81" s="16">
        <v>2</v>
      </c>
      <c r="M81" s="216">
        <v>0.10449320794148381</v>
      </c>
    </row>
    <row r="82" spans="1:13" ht="12" customHeight="1">
      <c r="A82" s="101"/>
      <c r="B82" s="101"/>
      <c r="C82" s="6"/>
      <c r="D82" s="175"/>
      <c r="E82" s="7"/>
      <c r="F82" s="36">
        <f t="shared" si="8"/>
        <v>1</v>
      </c>
      <c r="G82" s="37">
        <f>IF(G81=0,0,G81/$F81)</f>
        <v>4.4776119402985072E-2</v>
      </c>
      <c r="H82" s="37">
        <f t="shared" si="7"/>
        <v>1</v>
      </c>
      <c r="I82" s="37">
        <f>IF(I81=0,0,I81/$H81)</f>
        <v>0.66666666666666663</v>
      </c>
      <c r="J82" s="37">
        <f>IF(J81=0,0,J81/$H81)</f>
        <v>0.33333333333333331</v>
      </c>
      <c r="K82" s="37">
        <f>IF(K81=0,0,K81/$F81)</f>
        <v>0.94029850746268662</v>
      </c>
      <c r="L82" s="37">
        <f>IF(L81=0,0,L81/$F81)</f>
        <v>1.4925373134328358E-2</v>
      </c>
      <c r="M82" s="204"/>
    </row>
    <row r="83" spans="1:13" ht="12" customHeight="1">
      <c r="A83" s="101"/>
      <c r="B83" s="101"/>
      <c r="C83" s="8"/>
      <c r="D83" s="174" t="s">
        <v>102</v>
      </c>
      <c r="E83" s="9"/>
      <c r="F83" s="16">
        <f t="shared" si="8"/>
        <v>20</v>
      </c>
      <c r="G83" s="16">
        <v>0</v>
      </c>
      <c r="H83" s="16">
        <f t="shared" si="7"/>
        <v>0</v>
      </c>
      <c r="I83" s="16">
        <v>0</v>
      </c>
      <c r="J83" s="16">
        <v>0</v>
      </c>
      <c r="K83" s="16">
        <v>19</v>
      </c>
      <c r="L83" s="16">
        <v>1</v>
      </c>
      <c r="M83" s="216">
        <v>0</v>
      </c>
    </row>
    <row r="84" spans="1:13" ht="12" customHeight="1">
      <c r="A84" s="101"/>
      <c r="B84" s="101"/>
      <c r="C84" s="6"/>
      <c r="D84" s="175"/>
      <c r="E84" s="7"/>
      <c r="F84" s="36">
        <f t="shared" si="8"/>
        <v>1</v>
      </c>
      <c r="G84" s="37">
        <f>IF(G83=0,0,G83/$F83)</f>
        <v>0</v>
      </c>
      <c r="H84" s="37">
        <f t="shared" si="7"/>
        <v>0</v>
      </c>
      <c r="I84" s="37">
        <f>IF(I83=0,0,I83/$H83)</f>
        <v>0</v>
      </c>
      <c r="J84" s="37">
        <f>IF(J83=0,0,J83/$H83)</f>
        <v>0</v>
      </c>
      <c r="K84" s="37">
        <f>IF(K83=0,0,K83/$F83)</f>
        <v>0.95</v>
      </c>
      <c r="L84" s="37">
        <f>IF(L83=0,0,L83/$F83)</f>
        <v>0.05</v>
      </c>
      <c r="M84" s="204"/>
    </row>
    <row r="85" spans="1:13" ht="12" customHeight="1">
      <c r="A85" s="101"/>
      <c r="B85" s="101"/>
      <c r="C85" s="8"/>
      <c r="D85" s="174" t="s">
        <v>103</v>
      </c>
      <c r="E85" s="9"/>
      <c r="F85" s="16">
        <f t="shared" si="8"/>
        <v>9</v>
      </c>
      <c r="G85" s="16">
        <v>0</v>
      </c>
      <c r="H85" s="16">
        <f t="shared" si="7"/>
        <v>0</v>
      </c>
      <c r="I85" s="16">
        <v>0</v>
      </c>
      <c r="J85" s="16">
        <v>0</v>
      </c>
      <c r="K85" s="16">
        <v>9</v>
      </c>
      <c r="L85" s="16">
        <v>0</v>
      </c>
      <c r="M85" s="216">
        <v>0</v>
      </c>
    </row>
    <row r="86" spans="1:13" ht="12" customHeight="1">
      <c r="A86" s="101"/>
      <c r="B86" s="101"/>
      <c r="C86" s="6"/>
      <c r="D86" s="175"/>
      <c r="E86" s="7"/>
      <c r="F86" s="36">
        <f t="shared" si="8"/>
        <v>1</v>
      </c>
      <c r="G86" s="37">
        <f>IF(G85=0,0,G85/$F85)</f>
        <v>0</v>
      </c>
      <c r="H86" s="37">
        <f t="shared" si="7"/>
        <v>0</v>
      </c>
      <c r="I86" s="37">
        <f>IF(I85=0,0,I85/$H85)</f>
        <v>0</v>
      </c>
      <c r="J86" s="37">
        <f>IF(J85=0,0,J85/$H85)</f>
        <v>0</v>
      </c>
      <c r="K86" s="37">
        <f>IF(K85=0,0,K85/$F85)</f>
        <v>1</v>
      </c>
      <c r="L86" s="37">
        <f>IF(L85=0,0,L85/$F85)</f>
        <v>0</v>
      </c>
      <c r="M86" s="204"/>
    </row>
    <row r="87" spans="1:13" ht="13.5" customHeight="1">
      <c r="A87" s="101"/>
      <c r="B87" s="101"/>
      <c r="C87" s="8"/>
      <c r="D87" s="176" t="s">
        <v>110</v>
      </c>
      <c r="E87" s="9"/>
      <c r="F87" s="16">
        <f t="shared" si="8"/>
        <v>12</v>
      </c>
      <c r="G87" s="16">
        <v>1</v>
      </c>
      <c r="H87" s="16">
        <f t="shared" si="7"/>
        <v>1</v>
      </c>
      <c r="I87" s="16">
        <v>0</v>
      </c>
      <c r="J87" s="16">
        <v>1</v>
      </c>
      <c r="K87" s="16">
        <v>11</v>
      </c>
      <c r="L87" s="16">
        <v>0</v>
      </c>
      <c r="M87" s="216">
        <v>0.2785515320334262</v>
      </c>
    </row>
    <row r="88" spans="1:13" ht="13.5" customHeight="1">
      <c r="A88" s="101"/>
      <c r="B88" s="101"/>
      <c r="C88" s="6"/>
      <c r="D88" s="175"/>
      <c r="E88" s="7"/>
      <c r="F88" s="36">
        <f t="shared" si="8"/>
        <v>1</v>
      </c>
      <c r="G88" s="37">
        <f>IF(G87=0,0,G87/$F87)</f>
        <v>8.3333333333333329E-2</v>
      </c>
      <c r="H88" s="37">
        <f t="shared" si="7"/>
        <v>1</v>
      </c>
      <c r="I88" s="37">
        <f>IF(I87=0,0,I87/$H87)</f>
        <v>0</v>
      </c>
      <c r="J88" s="37">
        <f>IF(J87=0,0,J87/$H87)</f>
        <v>1</v>
      </c>
      <c r="K88" s="37">
        <f>IF(K87=0,0,K87/$F87)</f>
        <v>0.91666666666666663</v>
      </c>
      <c r="L88" s="37">
        <f>IF(L87=0,0,L87/$F87)</f>
        <v>0</v>
      </c>
      <c r="M88" s="204"/>
    </row>
    <row r="89" spans="1:13" ht="12" customHeight="1">
      <c r="A89" s="101"/>
      <c r="B89" s="101"/>
      <c r="C89" s="8"/>
      <c r="D89" s="174" t="s">
        <v>105</v>
      </c>
      <c r="E89" s="9"/>
      <c r="F89" s="16">
        <f t="shared" si="8"/>
        <v>33</v>
      </c>
      <c r="G89" s="16">
        <v>0</v>
      </c>
      <c r="H89" s="16">
        <f t="shared" si="7"/>
        <v>0</v>
      </c>
      <c r="I89" s="16">
        <v>0</v>
      </c>
      <c r="J89" s="16">
        <v>0</v>
      </c>
      <c r="K89" s="16">
        <v>33</v>
      </c>
      <c r="L89" s="16">
        <v>0</v>
      </c>
      <c r="M89" s="216">
        <v>0</v>
      </c>
    </row>
    <row r="90" spans="1:13" ht="12" customHeight="1">
      <c r="A90" s="101"/>
      <c r="B90" s="101"/>
      <c r="C90" s="6"/>
      <c r="D90" s="175"/>
      <c r="E90" s="7"/>
      <c r="F90" s="36">
        <f t="shared" si="8"/>
        <v>1</v>
      </c>
      <c r="G90" s="37">
        <f>IF(G89=0,0,G89/$F89)</f>
        <v>0</v>
      </c>
      <c r="H90" s="37">
        <f t="shared" si="7"/>
        <v>0</v>
      </c>
      <c r="I90" s="37">
        <f>IF(I89=0,0,I89/$H89)</f>
        <v>0</v>
      </c>
      <c r="J90" s="37">
        <f>IF(J89=0,0,J89/$H89)</f>
        <v>0</v>
      </c>
      <c r="K90" s="37">
        <f>IF(K89=0,0,K89/$F89)</f>
        <v>1</v>
      </c>
      <c r="L90" s="37">
        <f>IF(L89=0,0,L89/$F89)</f>
        <v>0</v>
      </c>
      <c r="M90" s="204"/>
    </row>
    <row r="91" spans="1:13" ht="12" customHeight="1">
      <c r="A91" s="101"/>
      <c r="B91" s="101"/>
      <c r="C91" s="8"/>
      <c r="D91" s="174" t="s">
        <v>106</v>
      </c>
      <c r="E91" s="9"/>
      <c r="F91" s="16">
        <f t="shared" si="8"/>
        <v>11</v>
      </c>
      <c r="G91" s="16">
        <v>1</v>
      </c>
      <c r="H91" s="16">
        <f t="shared" si="7"/>
        <v>1</v>
      </c>
      <c r="I91" s="16">
        <v>1</v>
      </c>
      <c r="J91" s="16">
        <v>0</v>
      </c>
      <c r="K91" s="16">
        <v>9</v>
      </c>
      <c r="L91" s="16">
        <v>1</v>
      </c>
      <c r="M91" s="216">
        <v>0.28011204481792717</v>
      </c>
    </row>
    <row r="92" spans="1:13" ht="12" customHeight="1">
      <c r="A92" s="101"/>
      <c r="B92" s="101"/>
      <c r="C92" s="6"/>
      <c r="D92" s="175"/>
      <c r="E92" s="7"/>
      <c r="F92" s="36">
        <f t="shared" si="8"/>
        <v>1</v>
      </c>
      <c r="G92" s="37">
        <f>IF(G91=0,0,G91/$F91)</f>
        <v>9.0909090909090912E-2</v>
      </c>
      <c r="H92" s="37">
        <f t="shared" si="7"/>
        <v>1</v>
      </c>
      <c r="I92" s="37">
        <f>IF(I91=0,0,I91/$H91)</f>
        <v>1</v>
      </c>
      <c r="J92" s="37">
        <f>IF(J91=0,0,J91/$H91)</f>
        <v>0</v>
      </c>
      <c r="K92" s="37">
        <f>IF(K91=0,0,K91/$F91)</f>
        <v>0.81818181818181823</v>
      </c>
      <c r="L92" s="37">
        <f>IF(L91=0,0,L91/$F91)</f>
        <v>9.0909090909090912E-2</v>
      </c>
      <c r="M92" s="204"/>
    </row>
    <row r="93" spans="1:13" ht="12" customHeight="1">
      <c r="A93" s="101"/>
      <c r="B93" s="101"/>
      <c r="C93" s="8"/>
      <c r="D93" s="174" t="s">
        <v>107</v>
      </c>
      <c r="E93" s="9"/>
      <c r="F93" s="16">
        <f t="shared" si="8"/>
        <v>37</v>
      </c>
      <c r="G93" s="16">
        <v>2</v>
      </c>
      <c r="H93" s="16">
        <f t="shared" si="7"/>
        <v>2</v>
      </c>
      <c r="I93" s="16">
        <v>1</v>
      </c>
      <c r="J93" s="16">
        <v>1</v>
      </c>
      <c r="K93" s="16">
        <v>35</v>
      </c>
      <c r="L93" s="16">
        <v>0</v>
      </c>
      <c r="M93" s="216">
        <v>4.7326076668244205E-2</v>
      </c>
    </row>
    <row r="94" spans="1:13" ht="12" customHeight="1">
      <c r="A94" s="101"/>
      <c r="B94" s="101"/>
      <c r="C94" s="6"/>
      <c r="D94" s="175"/>
      <c r="E94" s="7"/>
      <c r="F94" s="36">
        <f t="shared" si="8"/>
        <v>1</v>
      </c>
      <c r="G94" s="37">
        <f>IF(G93=0,0,G93/$F93)</f>
        <v>5.4054054054054057E-2</v>
      </c>
      <c r="H94" s="37">
        <f t="shared" si="7"/>
        <v>1</v>
      </c>
      <c r="I94" s="37">
        <f>IF(I93=0,0,I93/$H93)</f>
        <v>0.5</v>
      </c>
      <c r="J94" s="37">
        <f>IF(J93=0,0,J93/$H93)</f>
        <v>0.5</v>
      </c>
      <c r="K94" s="37">
        <f>IF(K93=0,0,K93/$F93)</f>
        <v>0.94594594594594594</v>
      </c>
      <c r="L94" s="37">
        <f>IF(L93=0,0,L93/$F93)</f>
        <v>0</v>
      </c>
      <c r="M94" s="204"/>
    </row>
    <row r="95" spans="1:13" ht="12" customHeight="1">
      <c r="A95" s="101"/>
      <c r="B95" s="101"/>
      <c r="C95" s="8"/>
      <c r="D95" s="174" t="s">
        <v>108</v>
      </c>
      <c r="E95" s="9"/>
      <c r="F95" s="16">
        <f t="shared" si="8"/>
        <v>116</v>
      </c>
      <c r="G95" s="16">
        <v>7</v>
      </c>
      <c r="H95" s="16">
        <f t="shared" si="7"/>
        <v>8</v>
      </c>
      <c r="I95" s="16">
        <v>1</v>
      </c>
      <c r="J95" s="16">
        <v>7</v>
      </c>
      <c r="K95" s="16">
        <v>108</v>
      </c>
      <c r="L95" s="16">
        <v>1</v>
      </c>
      <c r="M95" s="216">
        <v>5.926364915919697E-2</v>
      </c>
    </row>
    <row r="96" spans="1:13" ht="12" customHeight="1">
      <c r="A96" s="101"/>
      <c r="B96" s="101"/>
      <c r="C96" s="6"/>
      <c r="D96" s="175"/>
      <c r="E96" s="7"/>
      <c r="F96" s="36">
        <f t="shared" si="8"/>
        <v>0.99999999999999989</v>
      </c>
      <c r="G96" s="37">
        <f>IF(G95=0,0,G95/$F95)</f>
        <v>6.0344827586206899E-2</v>
      </c>
      <c r="H96" s="37">
        <f t="shared" si="7"/>
        <v>1</v>
      </c>
      <c r="I96" s="37">
        <f>IF(I95=0,0,I95/$H95)</f>
        <v>0.125</v>
      </c>
      <c r="J96" s="37">
        <f>IF(J95=0,0,J95/$H95)</f>
        <v>0.875</v>
      </c>
      <c r="K96" s="37">
        <f>IF(K95=0,0,K95/$F95)</f>
        <v>0.93103448275862066</v>
      </c>
      <c r="L96" s="37">
        <f>IF(L95=0,0,L95/$F95)</f>
        <v>8.6206896551724137E-3</v>
      </c>
      <c r="M96" s="204"/>
    </row>
    <row r="97" spans="1:13" ht="12" customHeight="1">
      <c r="A97" s="101"/>
      <c r="B97" s="101"/>
      <c r="C97" s="8"/>
      <c r="D97" s="174" t="s">
        <v>60</v>
      </c>
      <c r="E97" s="9"/>
      <c r="F97" s="16">
        <f t="shared" si="8"/>
        <v>19</v>
      </c>
      <c r="G97" s="16">
        <v>0</v>
      </c>
      <c r="H97" s="16">
        <f t="shared" si="7"/>
        <v>0</v>
      </c>
      <c r="I97" s="16">
        <v>0</v>
      </c>
      <c r="J97" s="16">
        <v>0</v>
      </c>
      <c r="K97" s="16">
        <v>18</v>
      </c>
      <c r="L97" s="16">
        <v>1</v>
      </c>
      <c r="M97" s="216">
        <v>0</v>
      </c>
    </row>
    <row r="98" spans="1:13" ht="12" customHeight="1">
      <c r="A98" s="101"/>
      <c r="B98" s="101"/>
      <c r="C98" s="6"/>
      <c r="D98" s="175"/>
      <c r="E98" s="7"/>
      <c r="F98" s="36">
        <f t="shared" si="8"/>
        <v>1</v>
      </c>
      <c r="G98" s="37">
        <f>IF(G97=0,0,G97/$F97)</f>
        <v>0</v>
      </c>
      <c r="H98" s="37">
        <f t="shared" si="7"/>
        <v>0</v>
      </c>
      <c r="I98" s="37">
        <f>IF(I97=0,0,I97/$H97)</f>
        <v>0</v>
      </c>
      <c r="J98" s="37">
        <f>IF(J97=0,0,J97/$H97)</f>
        <v>0</v>
      </c>
      <c r="K98" s="37">
        <f>IF(K97=0,0,K97/$F97)</f>
        <v>0.94736842105263153</v>
      </c>
      <c r="L98" s="37">
        <f>IF(L97=0,0,L97/$F97)</f>
        <v>5.2631578947368418E-2</v>
      </c>
      <c r="M98" s="204"/>
    </row>
    <row r="99" spans="1:13" ht="12.75" customHeight="1">
      <c r="A99" s="101"/>
      <c r="B99" s="101"/>
      <c r="C99" s="8"/>
      <c r="D99" s="174" t="s">
        <v>91</v>
      </c>
      <c r="E99" s="9"/>
      <c r="F99" s="16">
        <f t="shared" si="8"/>
        <v>52</v>
      </c>
      <c r="G99" s="16">
        <v>3</v>
      </c>
      <c r="H99" s="16">
        <f t="shared" si="7"/>
        <v>3</v>
      </c>
      <c r="I99" s="16">
        <v>2</v>
      </c>
      <c r="J99" s="16">
        <v>1</v>
      </c>
      <c r="K99" s="16">
        <v>48</v>
      </c>
      <c r="L99" s="16">
        <v>1</v>
      </c>
      <c r="M99" s="216">
        <v>5.8263740532142158E-2</v>
      </c>
    </row>
    <row r="100" spans="1:13" ht="12.75" customHeight="1">
      <c r="A100" s="102"/>
      <c r="B100" s="102"/>
      <c r="C100" s="6"/>
      <c r="D100" s="175"/>
      <c r="E100" s="7"/>
      <c r="F100" s="65">
        <f t="shared" si="8"/>
        <v>1</v>
      </c>
      <c r="G100" s="37">
        <f>IF(G99=0,0,G99/$F99)</f>
        <v>5.7692307692307696E-2</v>
      </c>
      <c r="H100" s="37">
        <f t="shared" si="7"/>
        <v>1</v>
      </c>
      <c r="I100" s="37">
        <f>IF(I99=0,0,I99/$H99)</f>
        <v>0.66666666666666663</v>
      </c>
      <c r="J100" s="37">
        <f>IF(J99=0,0,J99/$H99)</f>
        <v>0.33333333333333331</v>
      </c>
      <c r="K100" s="37">
        <f>IF(K99=0,0,K99/$F99)</f>
        <v>0.92307692307692313</v>
      </c>
      <c r="L100" s="37">
        <f>IF(L99=0,0,L99/$F99)</f>
        <v>1.9230769230769232E-2</v>
      </c>
      <c r="M100" s="204"/>
    </row>
  </sheetData>
  <mergeCells count="107">
    <mergeCell ref="M91:M92"/>
    <mergeCell ref="M93:M94"/>
    <mergeCell ref="M95:M96"/>
    <mergeCell ref="M97:M98"/>
    <mergeCell ref="M99:M100"/>
    <mergeCell ref="M79:M80"/>
    <mergeCell ref="M81:M82"/>
    <mergeCell ref="M83:M84"/>
    <mergeCell ref="M85:M86"/>
    <mergeCell ref="M87:M88"/>
    <mergeCell ref="M61:M62"/>
    <mergeCell ref="M63:M64"/>
    <mergeCell ref="M65:M66"/>
    <mergeCell ref="M89:M90"/>
    <mergeCell ref="M67:M68"/>
    <mergeCell ref="M69:M70"/>
    <mergeCell ref="M71:M72"/>
    <mergeCell ref="M73:M74"/>
    <mergeCell ref="M75:M76"/>
    <mergeCell ref="M77:M78"/>
    <mergeCell ref="M43:M44"/>
    <mergeCell ref="M45:M46"/>
    <mergeCell ref="M47:M48"/>
    <mergeCell ref="M49:M50"/>
    <mergeCell ref="M51:M52"/>
    <mergeCell ref="M53:M54"/>
    <mergeCell ref="M55:M56"/>
    <mergeCell ref="M57:M58"/>
    <mergeCell ref="M59:M60"/>
    <mergeCell ref="D87:D88"/>
    <mergeCell ref="D89:D90"/>
    <mergeCell ref="D91:D92"/>
    <mergeCell ref="D71:D72"/>
    <mergeCell ref="D73:D74"/>
    <mergeCell ref="D75:D7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D93:D94"/>
    <mergeCell ref="D47:D48"/>
    <mergeCell ref="D49:D50"/>
    <mergeCell ref="A19:A100"/>
    <mergeCell ref="B19:B68"/>
    <mergeCell ref="D19:D20"/>
    <mergeCell ref="D21:D22"/>
    <mergeCell ref="D23:D24"/>
    <mergeCell ref="D25:D26"/>
    <mergeCell ref="D27:D28"/>
    <mergeCell ref="D29:D30"/>
    <mergeCell ref="D35:D36"/>
    <mergeCell ref="D37:D38"/>
    <mergeCell ref="D39:D40"/>
    <mergeCell ref="D41:D42"/>
    <mergeCell ref="D43:D44"/>
    <mergeCell ref="D45:D46"/>
    <mergeCell ref="B69:B100"/>
    <mergeCell ref="D69:D70"/>
    <mergeCell ref="D95:D96"/>
    <mergeCell ref="D63:D64"/>
    <mergeCell ref="D65:D66"/>
    <mergeCell ref="D97:D98"/>
    <mergeCell ref="D99:D100"/>
    <mergeCell ref="D59:D60"/>
    <mergeCell ref="D61:D62"/>
    <mergeCell ref="D85:D86"/>
    <mergeCell ref="D31:D32"/>
    <mergeCell ref="D33:D34"/>
    <mergeCell ref="A7:E8"/>
    <mergeCell ref="A9:A18"/>
    <mergeCell ref="B9:E10"/>
    <mergeCell ref="B11:E12"/>
    <mergeCell ref="B13:E14"/>
    <mergeCell ref="B15:E16"/>
    <mergeCell ref="B17:E18"/>
    <mergeCell ref="D51:D52"/>
    <mergeCell ref="D53:D54"/>
    <mergeCell ref="D67:D68"/>
    <mergeCell ref="D55:D56"/>
    <mergeCell ref="D57:D58"/>
    <mergeCell ref="D77:D78"/>
    <mergeCell ref="D79:D80"/>
    <mergeCell ref="D81:D82"/>
    <mergeCell ref="D83:D84"/>
    <mergeCell ref="M3:M6"/>
    <mergeCell ref="H4:H6"/>
    <mergeCell ref="I5:I6"/>
    <mergeCell ref="J5:J6"/>
    <mergeCell ref="A3:E6"/>
    <mergeCell ref="F3:F6"/>
    <mergeCell ref="G3:G6"/>
    <mergeCell ref="K3:K6"/>
    <mergeCell ref="L3:L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H9:M18 H21:M100" formulaRange="1"/>
    <ignoredError sqref="H19:M20" formula="1" formulaRange="1"/>
    <ignoredError sqref="G19:G20"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M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3" width="11.625" style="2" customWidth="1"/>
    <col min="14" max="253" width="9" style="2"/>
    <col min="254" max="255" width="2.625" style="2" customWidth="1"/>
    <col min="256" max="256" width="1.375" style="2" customWidth="1"/>
    <col min="257" max="257" width="26.625" style="2" customWidth="1"/>
    <col min="258" max="258" width="1.375" style="2" customWidth="1"/>
    <col min="259" max="266" width="11.625" style="2" customWidth="1"/>
    <col min="267" max="509" width="9" style="2"/>
    <col min="510" max="511" width="2.625" style="2" customWidth="1"/>
    <col min="512" max="512" width="1.375" style="2" customWidth="1"/>
    <col min="513" max="513" width="26.625" style="2" customWidth="1"/>
    <col min="514" max="514" width="1.375" style="2" customWidth="1"/>
    <col min="515" max="522" width="11.625" style="2" customWidth="1"/>
    <col min="523" max="765" width="9" style="2"/>
    <col min="766" max="767" width="2.625" style="2" customWidth="1"/>
    <col min="768" max="768" width="1.375" style="2" customWidth="1"/>
    <col min="769" max="769" width="26.625" style="2" customWidth="1"/>
    <col min="770" max="770" width="1.375" style="2" customWidth="1"/>
    <col min="771" max="778" width="11.625" style="2" customWidth="1"/>
    <col min="779" max="1021" width="9" style="2"/>
    <col min="1022" max="1023" width="2.625" style="2" customWidth="1"/>
    <col min="1024" max="1024" width="1.375" style="2" customWidth="1"/>
    <col min="1025" max="1025" width="26.625" style="2" customWidth="1"/>
    <col min="1026" max="1026" width="1.375" style="2" customWidth="1"/>
    <col min="1027" max="1034" width="11.625" style="2" customWidth="1"/>
    <col min="1035" max="1277" width="9" style="2"/>
    <col min="1278" max="1279" width="2.625" style="2" customWidth="1"/>
    <col min="1280" max="1280" width="1.375" style="2" customWidth="1"/>
    <col min="1281" max="1281" width="26.625" style="2" customWidth="1"/>
    <col min="1282" max="1282" width="1.375" style="2" customWidth="1"/>
    <col min="1283" max="1290" width="11.625" style="2" customWidth="1"/>
    <col min="1291" max="1533" width="9" style="2"/>
    <col min="1534" max="1535" width="2.625" style="2" customWidth="1"/>
    <col min="1536" max="1536" width="1.375" style="2" customWidth="1"/>
    <col min="1537" max="1537" width="26.625" style="2" customWidth="1"/>
    <col min="1538" max="1538" width="1.375" style="2" customWidth="1"/>
    <col min="1539" max="1546" width="11.625" style="2" customWidth="1"/>
    <col min="1547" max="1789" width="9" style="2"/>
    <col min="1790" max="1791" width="2.625" style="2" customWidth="1"/>
    <col min="1792" max="1792" width="1.375" style="2" customWidth="1"/>
    <col min="1793" max="1793" width="26.625" style="2" customWidth="1"/>
    <col min="1794" max="1794" width="1.375" style="2" customWidth="1"/>
    <col min="1795" max="1802" width="11.625" style="2" customWidth="1"/>
    <col min="1803" max="2045" width="9" style="2"/>
    <col min="2046" max="2047" width="2.625" style="2" customWidth="1"/>
    <col min="2048" max="2048" width="1.375" style="2" customWidth="1"/>
    <col min="2049" max="2049" width="26.625" style="2" customWidth="1"/>
    <col min="2050" max="2050" width="1.375" style="2" customWidth="1"/>
    <col min="2051" max="2058" width="11.625" style="2" customWidth="1"/>
    <col min="2059" max="2301" width="9" style="2"/>
    <col min="2302" max="2303" width="2.625" style="2" customWidth="1"/>
    <col min="2304" max="2304" width="1.375" style="2" customWidth="1"/>
    <col min="2305" max="2305" width="26.625" style="2" customWidth="1"/>
    <col min="2306" max="2306" width="1.375" style="2" customWidth="1"/>
    <col min="2307" max="2314" width="11.625" style="2" customWidth="1"/>
    <col min="2315" max="2557" width="9" style="2"/>
    <col min="2558" max="2559" width="2.625" style="2" customWidth="1"/>
    <col min="2560" max="2560" width="1.375" style="2" customWidth="1"/>
    <col min="2561" max="2561" width="26.625" style="2" customWidth="1"/>
    <col min="2562" max="2562" width="1.375" style="2" customWidth="1"/>
    <col min="2563" max="2570" width="11.625" style="2" customWidth="1"/>
    <col min="2571" max="2813" width="9" style="2"/>
    <col min="2814" max="2815" width="2.625" style="2" customWidth="1"/>
    <col min="2816" max="2816" width="1.375" style="2" customWidth="1"/>
    <col min="2817" max="2817" width="26.625" style="2" customWidth="1"/>
    <col min="2818" max="2818" width="1.375" style="2" customWidth="1"/>
    <col min="2819" max="2826" width="11.625" style="2" customWidth="1"/>
    <col min="2827" max="3069" width="9" style="2"/>
    <col min="3070" max="3071" width="2.625" style="2" customWidth="1"/>
    <col min="3072" max="3072" width="1.375" style="2" customWidth="1"/>
    <col min="3073" max="3073" width="26.625" style="2" customWidth="1"/>
    <col min="3074" max="3074" width="1.375" style="2" customWidth="1"/>
    <col min="3075" max="3082" width="11.625" style="2" customWidth="1"/>
    <col min="3083" max="3325" width="9" style="2"/>
    <col min="3326" max="3327" width="2.625" style="2" customWidth="1"/>
    <col min="3328" max="3328" width="1.375" style="2" customWidth="1"/>
    <col min="3329" max="3329" width="26.625" style="2" customWidth="1"/>
    <col min="3330" max="3330" width="1.375" style="2" customWidth="1"/>
    <col min="3331" max="3338" width="11.625" style="2" customWidth="1"/>
    <col min="3339" max="3581" width="9" style="2"/>
    <col min="3582" max="3583" width="2.625" style="2" customWidth="1"/>
    <col min="3584" max="3584" width="1.375" style="2" customWidth="1"/>
    <col min="3585" max="3585" width="26.625" style="2" customWidth="1"/>
    <col min="3586" max="3586" width="1.375" style="2" customWidth="1"/>
    <col min="3587" max="3594" width="11.625" style="2" customWidth="1"/>
    <col min="3595" max="3837" width="9" style="2"/>
    <col min="3838" max="3839" width="2.625" style="2" customWidth="1"/>
    <col min="3840" max="3840" width="1.375" style="2" customWidth="1"/>
    <col min="3841" max="3841" width="26.625" style="2" customWidth="1"/>
    <col min="3842" max="3842" width="1.375" style="2" customWidth="1"/>
    <col min="3843" max="3850" width="11.625" style="2" customWidth="1"/>
    <col min="3851" max="4093" width="9" style="2"/>
    <col min="4094" max="4095" width="2.625" style="2" customWidth="1"/>
    <col min="4096" max="4096" width="1.375" style="2" customWidth="1"/>
    <col min="4097" max="4097" width="26.625" style="2" customWidth="1"/>
    <col min="4098" max="4098" width="1.375" style="2" customWidth="1"/>
    <col min="4099" max="4106" width="11.625" style="2" customWidth="1"/>
    <col min="4107" max="4349" width="9" style="2"/>
    <col min="4350" max="4351" width="2.625" style="2" customWidth="1"/>
    <col min="4352" max="4352" width="1.375" style="2" customWidth="1"/>
    <col min="4353" max="4353" width="26.625" style="2" customWidth="1"/>
    <col min="4354" max="4354" width="1.375" style="2" customWidth="1"/>
    <col min="4355" max="4362" width="11.625" style="2" customWidth="1"/>
    <col min="4363" max="4605" width="9" style="2"/>
    <col min="4606" max="4607" width="2.625" style="2" customWidth="1"/>
    <col min="4608" max="4608" width="1.375" style="2" customWidth="1"/>
    <col min="4609" max="4609" width="26.625" style="2" customWidth="1"/>
    <col min="4610" max="4610" width="1.375" style="2" customWidth="1"/>
    <col min="4611" max="4618" width="11.625" style="2" customWidth="1"/>
    <col min="4619" max="4861" width="9" style="2"/>
    <col min="4862" max="4863" width="2.625" style="2" customWidth="1"/>
    <col min="4864" max="4864" width="1.375" style="2" customWidth="1"/>
    <col min="4865" max="4865" width="26.625" style="2" customWidth="1"/>
    <col min="4866" max="4866" width="1.375" style="2" customWidth="1"/>
    <col min="4867" max="4874" width="11.625" style="2" customWidth="1"/>
    <col min="4875" max="5117" width="9" style="2"/>
    <col min="5118" max="5119" width="2.625" style="2" customWidth="1"/>
    <col min="5120" max="5120" width="1.375" style="2" customWidth="1"/>
    <col min="5121" max="5121" width="26.625" style="2" customWidth="1"/>
    <col min="5122" max="5122" width="1.375" style="2" customWidth="1"/>
    <col min="5123" max="5130" width="11.625" style="2" customWidth="1"/>
    <col min="5131" max="5373" width="9" style="2"/>
    <col min="5374" max="5375" width="2.625" style="2" customWidth="1"/>
    <col min="5376" max="5376" width="1.375" style="2" customWidth="1"/>
    <col min="5377" max="5377" width="26.625" style="2" customWidth="1"/>
    <col min="5378" max="5378" width="1.375" style="2" customWidth="1"/>
    <col min="5379" max="5386" width="11.625" style="2" customWidth="1"/>
    <col min="5387" max="5629" width="9" style="2"/>
    <col min="5630" max="5631" width="2.625" style="2" customWidth="1"/>
    <col min="5632" max="5632" width="1.375" style="2" customWidth="1"/>
    <col min="5633" max="5633" width="26.625" style="2" customWidth="1"/>
    <col min="5634" max="5634" width="1.375" style="2" customWidth="1"/>
    <col min="5635" max="5642" width="11.625" style="2" customWidth="1"/>
    <col min="5643" max="5885" width="9" style="2"/>
    <col min="5886" max="5887" width="2.625" style="2" customWidth="1"/>
    <col min="5888" max="5888" width="1.375" style="2" customWidth="1"/>
    <col min="5889" max="5889" width="26.625" style="2" customWidth="1"/>
    <col min="5890" max="5890" width="1.375" style="2" customWidth="1"/>
    <col min="5891" max="5898" width="11.625" style="2" customWidth="1"/>
    <col min="5899" max="6141" width="9" style="2"/>
    <col min="6142" max="6143" width="2.625" style="2" customWidth="1"/>
    <col min="6144" max="6144" width="1.375" style="2" customWidth="1"/>
    <col min="6145" max="6145" width="26.625" style="2" customWidth="1"/>
    <col min="6146" max="6146" width="1.375" style="2" customWidth="1"/>
    <col min="6147" max="6154" width="11.625" style="2" customWidth="1"/>
    <col min="6155" max="6397" width="9" style="2"/>
    <col min="6398" max="6399" width="2.625" style="2" customWidth="1"/>
    <col min="6400" max="6400" width="1.375" style="2" customWidth="1"/>
    <col min="6401" max="6401" width="26.625" style="2" customWidth="1"/>
    <col min="6402" max="6402" width="1.375" style="2" customWidth="1"/>
    <col min="6403" max="6410" width="11.625" style="2" customWidth="1"/>
    <col min="6411" max="6653" width="9" style="2"/>
    <col min="6654" max="6655" width="2.625" style="2" customWidth="1"/>
    <col min="6656" max="6656" width="1.375" style="2" customWidth="1"/>
    <col min="6657" max="6657" width="26.625" style="2" customWidth="1"/>
    <col min="6658" max="6658" width="1.375" style="2" customWidth="1"/>
    <col min="6659" max="6666" width="11.625" style="2" customWidth="1"/>
    <col min="6667" max="6909" width="9" style="2"/>
    <col min="6910" max="6911" width="2.625" style="2" customWidth="1"/>
    <col min="6912" max="6912" width="1.375" style="2" customWidth="1"/>
    <col min="6913" max="6913" width="26.625" style="2" customWidth="1"/>
    <col min="6914" max="6914" width="1.375" style="2" customWidth="1"/>
    <col min="6915" max="6922" width="11.625" style="2" customWidth="1"/>
    <col min="6923" max="7165" width="9" style="2"/>
    <col min="7166" max="7167" width="2.625" style="2" customWidth="1"/>
    <col min="7168" max="7168" width="1.375" style="2" customWidth="1"/>
    <col min="7169" max="7169" width="26.625" style="2" customWidth="1"/>
    <col min="7170" max="7170" width="1.375" style="2" customWidth="1"/>
    <col min="7171" max="7178" width="11.625" style="2" customWidth="1"/>
    <col min="7179" max="7421" width="9" style="2"/>
    <col min="7422" max="7423" width="2.625" style="2" customWidth="1"/>
    <col min="7424" max="7424" width="1.375" style="2" customWidth="1"/>
    <col min="7425" max="7425" width="26.625" style="2" customWidth="1"/>
    <col min="7426" max="7426" width="1.375" style="2" customWidth="1"/>
    <col min="7427" max="7434" width="11.625" style="2" customWidth="1"/>
    <col min="7435" max="7677" width="9" style="2"/>
    <col min="7678" max="7679" width="2.625" style="2" customWidth="1"/>
    <col min="7680" max="7680" width="1.375" style="2" customWidth="1"/>
    <col min="7681" max="7681" width="26.625" style="2" customWidth="1"/>
    <col min="7682" max="7682" width="1.375" style="2" customWidth="1"/>
    <col min="7683" max="7690" width="11.625" style="2" customWidth="1"/>
    <col min="7691" max="7933" width="9" style="2"/>
    <col min="7934" max="7935" width="2.625" style="2" customWidth="1"/>
    <col min="7936" max="7936" width="1.375" style="2" customWidth="1"/>
    <col min="7937" max="7937" width="26.625" style="2" customWidth="1"/>
    <col min="7938" max="7938" width="1.375" style="2" customWidth="1"/>
    <col min="7939" max="7946" width="11.625" style="2" customWidth="1"/>
    <col min="7947" max="8189" width="9" style="2"/>
    <col min="8190" max="8191" width="2.625" style="2" customWidth="1"/>
    <col min="8192" max="8192" width="1.375" style="2" customWidth="1"/>
    <col min="8193" max="8193" width="26.625" style="2" customWidth="1"/>
    <col min="8194" max="8194" width="1.375" style="2" customWidth="1"/>
    <col min="8195" max="8202" width="11.625" style="2" customWidth="1"/>
    <col min="8203" max="8445" width="9" style="2"/>
    <col min="8446" max="8447" width="2.625" style="2" customWidth="1"/>
    <col min="8448" max="8448" width="1.375" style="2" customWidth="1"/>
    <col min="8449" max="8449" width="26.625" style="2" customWidth="1"/>
    <col min="8450" max="8450" width="1.375" style="2" customWidth="1"/>
    <col min="8451" max="8458" width="11.625" style="2" customWidth="1"/>
    <col min="8459" max="8701" width="9" style="2"/>
    <col min="8702" max="8703" width="2.625" style="2" customWidth="1"/>
    <col min="8704" max="8704" width="1.375" style="2" customWidth="1"/>
    <col min="8705" max="8705" width="26.625" style="2" customWidth="1"/>
    <col min="8706" max="8706" width="1.375" style="2" customWidth="1"/>
    <col min="8707" max="8714" width="11.625" style="2" customWidth="1"/>
    <col min="8715" max="8957" width="9" style="2"/>
    <col min="8958" max="8959" width="2.625" style="2" customWidth="1"/>
    <col min="8960" max="8960" width="1.375" style="2" customWidth="1"/>
    <col min="8961" max="8961" width="26.625" style="2" customWidth="1"/>
    <col min="8962" max="8962" width="1.375" style="2" customWidth="1"/>
    <col min="8963" max="8970" width="11.625" style="2" customWidth="1"/>
    <col min="8971" max="9213" width="9" style="2"/>
    <col min="9214" max="9215" width="2.625" style="2" customWidth="1"/>
    <col min="9216" max="9216" width="1.375" style="2" customWidth="1"/>
    <col min="9217" max="9217" width="26.625" style="2" customWidth="1"/>
    <col min="9218" max="9218" width="1.375" style="2" customWidth="1"/>
    <col min="9219" max="9226" width="11.625" style="2" customWidth="1"/>
    <col min="9227" max="9469" width="9" style="2"/>
    <col min="9470" max="9471" width="2.625" style="2" customWidth="1"/>
    <col min="9472" max="9472" width="1.375" style="2" customWidth="1"/>
    <col min="9473" max="9473" width="26.625" style="2" customWidth="1"/>
    <col min="9474" max="9474" width="1.375" style="2" customWidth="1"/>
    <col min="9475" max="9482" width="11.625" style="2" customWidth="1"/>
    <col min="9483" max="9725" width="9" style="2"/>
    <col min="9726" max="9727" width="2.625" style="2" customWidth="1"/>
    <col min="9728" max="9728" width="1.375" style="2" customWidth="1"/>
    <col min="9729" max="9729" width="26.625" style="2" customWidth="1"/>
    <col min="9730" max="9730" width="1.375" style="2" customWidth="1"/>
    <col min="9731" max="9738" width="11.625" style="2" customWidth="1"/>
    <col min="9739" max="9981" width="9" style="2"/>
    <col min="9982" max="9983" width="2.625" style="2" customWidth="1"/>
    <col min="9984" max="9984" width="1.375" style="2" customWidth="1"/>
    <col min="9985" max="9985" width="26.625" style="2" customWidth="1"/>
    <col min="9986" max="9986" width="1.375" style="2" customWidth="1"/>
    <col min="9987" max="9994" width="11.625" style="2" customWidth="1"/>
    <col min="9995" max="10237" width="9" style="2"/>
    <col min="10238" max="10239" width="2.625" style="2" customWidth="1"/>
    <col min="10240" max="10240" width="1.375" style="2" customWidth="1"/>
    <col min="10241" max="10241" width="26.625" style="2" customWidth="1"/>
    <col min="10242" max="10242" width="1.375" style="2" customWidth="1"/>
    <col min="10243" max="10250" width="11.625" style="2" customWidth="1"/>
    <col min="10251" max="10493" width="9" style="2"/>
    <col min="10494" max="10495" width="2.625" style="2" customWidth="1"/>
    <col min="10496" max="10496" width="1.375" style="2" customWidth="1"/>
    <col min="10497" max="10497" width="26.625" style="2" customWidth="1"/>
    <col min="10498" max="10498" width="1.375" style="2" customWidth="1"/>
    <col min="10499" max="10506" width="11.625" style="2" customWidth="1"/>
    <col min="10507" max="10749" width="9" style="2"/>
    <col min="10750" max="10751" width="2.625" style="2" customWidth="1"/>
    <col min="10752" max="10752" width="1.375" style="2" customWidth="1"/>
    <col min="10753" max="10753" width="26.625" style="2" customWidth="1"/>
    <col min="10754" max="10754" width="1.375" style="2" customWidth="1"/>
    <col min="10755" max="10762" width="11.625" style="2" customWidth="1"/>
    <col min="10763" max="11005" width="9" style="2"/>
    <col min="11006" max="11007" width="2.625" style="2" customWidth="1"/>
    <col min="11008" max="11008" width="1.375" style="2" customWidth="1"/>
    <col min="11009" max="11009" width="26.625" style="2" customWidth="1"/>
    <col min="11010" max="11010" width="1.375" style="2" customWidth="1"/>
    <col min="11011" max="11018" width="11.625" style="2" customWidth="1"/>
    <col min="11019" max="11261" width="9" style="2"/>
    <col min="11262" max="11263" width="2.625" style="2" customWidth="1"/>
    <col min="11264" max="11264" width="1.375" style="2" customWidth="1"/>
    <col min="11265" max="11265" width="26.625" style="2" customWidth="1"/>
    <col min="11266" max="11266" width="1.375" style="2" customWidth="1"/>
    <col min="11267" max="11274" width="11.625" style="2" customWidth="1"/>
    <col min="11275" max="11517" width="9" style="2"/>
    <col min="11518" max="11519" width="2.625" style="2" customWidth="1"/>
    <col min="11520" max="11520" width="1.375" style="2" customWidth="1"/>
    <col min="11521" max="11521" width="26.625" style="2" customWidth="1"/>
    <col min="11522" max="11522" width="1.375" style="2" customWidth="1"/>
    <col min="11523" max="11530" width="11.625" style="2" customWidth="1"/>
    <col min="11531" max="11773" width="9" style="2"/>
    <col min="11774" max="11775" width="2.625" style="2" customWidth="1"/>
    <col min="11776" max="11776" width="1.375" style="2" customWidth="1"/>
    <col min="11777" max="11777" width="26.625" style="2" customWidth="1"/>
    <col min="11778" max="11778" width="1.375" style="2" customWidth="1"/>
    <col min="11779" max="11786" width="11.625" style="2" customWidth="1"/>
    <col min="11787" max="12029" width="9" style="2"/>
    <col min="12030" max="12031" width="2.625" style="2" customWidth="1"/>
    <col min="12032" max="12032" width="1.375" style="2" customWidth="1"/>
    <col min="12033" max="12033" width="26.625" style="2" customWidth="1"/>
    <col min="12034" max="12034" width="1.375" style="2" customWidth="1"/>
    <col min="12035" max="12042" width="11.625" style="2" customWidth="1"/>
    <col min="12043" max="12285" width="9" style="2"/>
    <col min="12286" max="12287" width="2.625" style="2" customWidth="1"/>
    <col min="12288" max="12288" width="1.375" style="2" customWidth="1"/>
    <col min="12289" max="12289" width="26.625" style="2" customWidth="1"/>
    <col min="12290" max="12290" width="1.375" style="2" customWidth="1"/>
    <col min="12291" max="12298" width="11.625" style="2" customWidth="1"/>
    <col min="12299" max="12541" width="9" style="2"/>
    <col min="12542" max="12543" width="2.625" style="2" customWidth="1"/>
    <col min="12544" max="12544" width="1.375" style="2" customWidth="1"/>
    <col min="12545" max="12545" width="26.625" style="2" customWidth="1"/>
    <col min="12546" max="12546" width="1.375" style="2" customWidth="1"/>
    <col min="12547" max="12554" width="11.625" style="2" customWidth="1"/>
    <col min="12555" max="12797" width="9" style="2"/>
    <col min="12798" max="12799" width="2.625" style="2" customWidth="1"/>
    <col min="12800" max="12800" width="1.375" style="2" customWidth="1"/>
    <col min="12801" max="12801" width="26.625" style="2" customWidth="1"/>
    <col min="12802" max="12802" width="1.375" style="2" customWidth="1"/>
    <col min="12803" max="12810" width="11.625" style="2" customWidth="1"/>
    <col min="12811" max="13053" width="9" style="2"/>
    <col min="13054" max="13055" width="2.625" style="2" customWidth="1"/>
    <col min="13056" max="13056" width="1.375" style="2" customWidth="1"/>
    <col min="13057" max="13057" width="26.625" style="2" customWidth="1"/>
    <col min="13058" max="13058" width="1.375" style="2" customWidth="1"/>
    <col min="13059" max="13066" width="11.625" style="2" customWidth="1"/>
    <col min="13067" max="13309" width="9" style="2"/>
    <col min="13310" max="13311" width="2.625" style="2" customWidth="1"/>
    <col min="13312" max="13312" width="1.375" style="2" customWidth="1"/>
    <col min="13313" max="13313" width="26.625" style="2" customWidth="1"/>
    <col min="13314" max="13314" width="1.375" style="2" customWidth="1"/>
    <col min="13315" max="13322" width="11.625" style="2" customWidth="1"/>
    <col min="13323" max="13565" width="9" style="2"/>
    <col min="13566" max="13567" width="2.625" style="2" customWidth="1"/>
    <col min="13568" max="13568" width="1.375" style="2" customWidth="1"/>
    <col min="13569" max="13569" width="26.625" style="2" customWidth="1"/>
    <col min="13570" max="13570" width="1.375" style="2" customWidth="1"/>
    <col min="13571" max="13578" width="11.625" style="2" customWidth="1"/>
    <col min="13579" max="13821" width="9" style="2"/>
    <col min="13822" max="13823" width="2.625" style="2" customWidth="1"/>
    <col min="13824" max="13824" width="1.375" style="2" customWidth="1"/>
    <col min="13825" max="13825" width="26.625" style="2" customWidth="1"/>
    <col min="13826" max="13826" width="1.375" style="2" customWidth="1"/>
    <col min="13827" max="13834" width="11.625" style="2" customWidth="1"/>
    <col min="13835" max="14077" width="9" style="2"/>
    <col min="14078" max="14079" width="2.625" style="2" customWidth="1"/>
    <col min="14080" max="14080" width="1.375" style="2" customWidth="1"/>
    <col min="14081" max="14081" width="26.625" style="2" customWidth="1"/>
    <col min="14082" max="14082" width="1.375" style="2" customWidth="1"/>
    <col min="14083" max="14090" width="11.625" style="2" customWidth="1"/>
    <col min="14091" max="14333" width="9" style="2"/>
    <col min="14334" max="14335" width="2.625" style="2" customWidth="1"/>
    <col min="14336" max="14336" width="1.375" style="2" customWidth="1"/>
    <col min="14337" max="14337" width="26.625" style="2" customWidth="1"/>
    <col min="14338" max="14338" width="1.375" style="2" customWidth="1"/>
    <col min="14339" max="14346" width="11.625" style="2" customWidth="1"/>
    <col min="14347" max="14589" width="9" style="2"/>
    <col min="14590" max="14591" width="2.625" style="2" customWidth="1"/>
    <col min="14592" max="14592" width="1.375" style="2" customWidth="1"/>
    <col min="14593" max="14593" width="26.625" style="2" customWidth="1"/>
    <col min="14594" max="14594" width="1.375" style="2" customWidth="1"/>
    <col min="14595" max="14602" width="11.625" style="2" customWidth="1"/>
    <col min="14603" max="14845" width="9" style="2"/>
    <col min="14846" max="14847" width="2.625" style="2" customWidth="1"/>
    <col min="14848" max="14848" width="1.375" style="2" customWidth="1"/>
    <col min="14849" max="14849" width="26.625" style="2" customWidth="1"/>
    <col min="14850" max="14850" width="1.375" style="2" customWidth="1"/>
    <col min="14851" max="14858" width="11.625" style="2" customWidth="1"/>
    <col min="14859" max="15101" width="9" style="2"/>
    <col min="15102" max="15103" width="2.625" style="2" customWidth="1"/>
    <col min="15104" max="15104" width="1.375" style="2" customWidth="1"/>
    <col min="15105" max="15105" width="26.625" style="2" customWidth="1"/>
    <col min="15106" max="15106" width="1.375" style="2" customWidth="1"/>
    <col min="15107" max="15114" width="11.625" style="2" customWidth="1"/>
    <col min="15115" max="15357" width="9" style="2"/>
    <col min="15358" max="15359" width="2.625" style="2" customWidth="1"/>
    <col min="15360" max="15360" width="1.375" style="2" customWidth="1"/>
    <col min="15361" max="15361" width="26.625" style="2" customWidth="1"/>
    <col min="15362" max="15362" width="1.375" style="2" customWidth="1"/>
    <col min="15363" max="15370" width="11.625" style="2" customWidth="1"/>
    <col min="15371" max="15613" width="9" style="2"/>
    <col min="15614" max="15615" width="2.625" style="2" customWidth="1"/>
    <col min="15616" max="15616" width="1.375" style="2" customWidth="1"/>
    <col min="15617" max="15617" width="26.625" style="2" customWidth="1"/>
    <col min="15618" max="15618" width="1.375" style="2" customWidth="1"/>
    <col min="15619" max="15626" width="11.625" style="2" customWidth="1"/>
    <col min="15627" max="15869" width="9" style="2"/>
    <col min="15870" max="15871" width="2.625" style="2" customWidth="1"/>
    <col min="15872" max="15872" width="1.375" style="2" customWidth="1"/>
    <col min="15873" max="15873" width="26.625" style="2" customWidth="1"/>
    <col min="15874" max="15874" width="1.375" style="2" customWidth="1"/>
    <col min="15875" max="15882" width="11.625" style="2" customWidth="1"/>
    <col min="15883" max="16125" width="9" style="2"/>
    <col min="16126" max="16127" width="2.625" style="2" customWidth="1"/>
    <col min="16128" max="16128" width="1.375" style="2" customWidth="1"/>
    <col min="16129" max="16129" width="26.625" style="2" customWidth="1"/>
    <col min="16130" max="16130" width="1.375" style="2" customWidth="1"/>
    <col min="16131" max="16138" width="11.625" style="2" customWidth="1"/>
    <col min="16139" max="16384" width="9" style="2"/>
  </cols>
  <sheetData>
    <row r="1" spans="1:13" ht="14.25">
      <c r="A1" s="17" t="s">
        <v>427</v>
      </c>
    </row>
    <row r="2" spans="1:13">
      <c r="M2" s="1" t="s">
        <v>317</v>
      </c>
    </row>
    <row r="3" spans="1:13" ht="24" customHeight="1">
      <c r="A3" s="159" t="s">
        <v>67</v>
      </c>
      <c r="B3" s="160"/>
      <c r="C3" s="160"/>
      <c r="D3" s="160"/>
      <c r="E3" s="161"/>
      <c r="F3" s="185" t="s">
        <v>11</v>
      </c>
      <c r="G3" s="190" t="s">
        <v>318</v>
      </c>
      <c r="H3" s="224" t="s">
        <v>319</v>
      </c>
      <c r="I3" s="224"/>
      <c r="J3" s="224"/>
      <c r="K3" s="225"/>
      <c r="L3" s="185" t="s">
        <v>320</v>
      </c>
      <c r="M3" s="185" t="s">
        <v>6</v>
      </c>
    </row>
    <row r="4" spans="1:13" ht="30" customHeight="1">
      <c r="A4" s="162"/>
      <c r="B4" s="163"/>
      <c r="C4" s="163"/>
      <c r="D4" s="163"/>
      <c r="E4" s="164"/>
      <c r="F4" s="186"/>
      <c r="G4" s="222"/>
      <c r="H4" s="185" t="s">
        <v>321</v>
      </c>
      <c r="I4" s="185" t="s">
        <v>322</v>
      </c>
      <c r="J4" s="185" t="s">
        <v>323</v>
      </c>
      <c r="K4" s="185" t="s">
        <v>324</v>
      </c>
      <c r="L4" s="186"/>
      <c r="M4" s="186"/>
    </row>
    <row r="5" spans="1:13" ht="14.25" customHeight="1">
      <c r="A5" s="162"/>
      <c r="B5" s="163"/>
      <c r="C5" s="163"/>
      <c r="D5" s="163"/>
      <c r="E5" s="164"/>
      <c r="F5" s="186"/>
      <c r="G5" s="222"/>
      <c r="H5" s="186"/>
      <c r="I5" s="186"/>
      <c r="J5" s="186"/>
      <c r="K5" s="186"/>
      <c r="L5" s="186"/>
      <c r="M5" s="186"/>
    </row>
    <row r="6" spans="1:13" ht="24.75" customHeight="1">
      <c r="A6" s="165"/>
      <c r="B6" s="166"/>
      <c r="C6" s="166"/>
      <c r="D6" s="166"/>
      <c r="E6" s="167"/>
      <c r="F6" s="187"/>
      <c r="G6" s="223"/>
      <c r="H6" s="187"/>
      <c r="I6" s="187"/>
      <c r="J6" s="187"/>
      <c r="K6" s="187"/>
      <c r="L6" s="187"/>
      <c r="M6" s="187"/>
    </row>
    <row r="7" spans="1:13" ht="12" customHeight="1">
      <c r="A7" s="112" t="s">
        <v>68</v>
      </c>
      <c r="B7" s="113"/>
      <c r="C7" s="113"/>
      <c r="D7" s="113"/>
      <c r="E7" s="114"/>
      <c r="F7" s="16">
        <f>SUM(G7,L7,M7)</f>
        <v>918</v>
      </c>
      <c r="G7" s="16">
        <f t="shared" ref="G7:M7" si="0">SUM(G9,G11,G13,G15,G17)</f>
        <v>518</v>
      </c>
      <c r="H7" s="16">
        <f>SUM(H9,H11,H13,H15,H17)</f>
        <v>219</v>
      </c>
      <c r="I7" s="16">
        <f>SUM(I9,I11,I13,I15,I17)</f>
        <v>118</v>
      </c>
      <c r="J7" s="16">
        <f>SUM(J9,J11,J13,J15,J17)</f>
        <v>212</v>
      </c>
      <c r="K7" s="16">
        <f>SUM(K9,K11,K13,K15,K17)</f>
        <v>280</v>
      </c>
      <c r="L7" s="16">
        <f t="shared" si="0"/>
        <v>356</v>
      </c>
      <c r="M7" s="16">
        <f t="shared" si="0"/>
        <v>44</v>
      </c>
    </row>
    <row r="8" spans="1:13" ht="12" customHeight="1">
      <c r="A8" s="115"/>
      <c r="B8" s="116"/>
      <c r="C8" s="116"/>
      <c r="D8" s="116"/>
      <c r="E8" s="117"/>
      <c r="F8" s="36">
        <f t="shared" ref="F8:F71" si="1">SUM(G8,L8,M8)</f>
        <v>1</v>
      </c>
      <c r="G8" s="37">
        <f t="shared" ref="G8:M8" si="2">IF(G7=0,0,G7/$F7)</f>
        <v>0.56427015250544665</v>
      </c>
      <c r="H8" s="37">
        <f t="shared" si="2"/>
        <v>0.23856209150326799</v>
      </c>
      <c r="I8" s="37">
        <f t="shared" si="2"/>
        <v>0.12854030501089325</v>
      </c>
      <c r="J8" s="37">
        <f t="shared" si="2"/>
        <v>0.23093681917211328</v>
      </c>
      <c r="K8" s="37">
        <f t="shared" si="2"/>
        <v>0.30501089324618735</v>
      </c>
      <c r="L8" s="37">
        <f t="shared" si="2"/>
        <v>0.3877995642701525</v>
      </c>
      <c r="M8" s="37">
        <f t="shared" si="2"/>
        <v>4.793028322440087E-2</v>
      </c>
    </row>
    <row r="9" spans="1:13" ht="12" customHeight="1">
      <c r="A9" s="103" t="s">
        <v>55</v>
      </c>
      <c r="B9" s="168" t="s">
        <v>92</v>
      </c>
      <c r="C9" s="169"/>
      <c r="D9" s="169"/>
      <c r="E9" s="170"/>
      <c r="F9" s="16">
        <f t="shared" si="1"/>
        <v>310</v>
      </c>
      <c r="G9" s="16">
        <v>168</v>
      </c>
      <c r="H9" s="16">
        <v>123</v>
      </c>
      <c r="I9" s="16">
        <v>31</v>
      </c>
      <c r="J9" s="16">
        <v>25</v>
      </c>
      <c r="K9" s="16">
        <v>32</v>
      </c>
      <c r="L9" s="16">
        <v>116</v>
      </c>
      <c r="M9" s="16">
        <v>26</v>
      </c>
    </row>
    <row r="10" spans="1:13" ht="12" customHeight="1">
      <c r="A10" s="104"/>
      <c r="B10" s="171"/>
      <c r="C10" s="172"/>
      <c r="D10" s="172"/>
      <c r="E10" s="173"/>
      <c r="F10" s="36">
        <f t="shared" si="1"/>
        <v>1.0000000000000002</v>
      </c>
      <c r="G10" s="37">
        <f t="shared" ref="G10:M10" si="3">IF(G9=0,0,G9/$F9)</f>
        <v>0.54193548387096779</v>
      </c>
      <c r="H10" s="37">
        <f t="shared" si="3"/>
        <v>0.39677419354838711</v>
      </c>
      <c r="I10" s="37">
        <f t="shared" si="3"/>
        <v>0.1</v>
      </c>
      <c r="J10" s="37">
        <f t="shared" si="3"/>
        <v>8.0645161290322578E-2</v>
      </c>
      <c r="K10" s="37">
        <f t="shared" si="3"/>
        <v>0.1032258064516129</v>
      </c>
      <c r="L10" s="37">
        <f t="shared" si="3"/>
        <v>0.37419354838709679</v>
      </c>
      <c r="M10" s="37">
        <f t="shared" si="3"/>
        <v>8.387096774193549E-2</v>
      </c>
    </row>
    <row r="11" spans="1:13" ht="12" customHeight="1">
      <c r="A11" s="104"/>
      <c r="B11" s="168" t="s">
        <v>93</v>
      </c>
      <c r="C11" s="169"/>
      <c r="D11" s="169"/>
      <c r="E11" s="170"/>
      <c r="F11" s="16">
        <f t="shared" si="1"/>
        <v>137</v>
      </c>
      <c r="G11" s="16">
        <v>84</v>
      </c>
      <c r="H11" s="16">
        <v>40</v>
      </c>
      <c r="I11" s="16">
        <v>20</v>
      </c>
      <c r="J11" s="16">
        <v>40</v>
      </c>
      <c r="K11" s="16">
        <v>40</v>
      </c>
      <c r="L11" s="16">
        <v>50</v>
      </c>
      <c r="M11" s="16">
        <v>3</v>
      </c>
    </row>
    <row r="12" spans="1:13" ht="12" customHeight="1">
      <c r="A12" s="104"/>
      <c r="B12" s="171"/>
      <c r="C12" s="172"/>
      <c r="D12" s="172"/>
      <c r="E12" s="173"/>
      <c r="F12" s="36">
        <f t="shared" si="1"/>
        <v>1</v>
      </c>
      <c r="G12" s="37">
        <f t="shared" ref="G12:M12" si="4">IF(G11=0,0,G11/$F11)</f>
        <v>0.61313868613138689</v>
      </c>
      <c r="H12" s="37">
        <f t="shared" si="4"/>
        <v>0.29197080291970801</v>
      </c>
      <c r="I12" s="37">
        <f t="shared" si="4"/>
        <v>0.145985401459854</v>
      </c>
      <c r="J12" s="37">
        <f t="shared" si="4"/>
        <v>0.29197080291970801</v>
      </c>
      <c r="K12" s="37">
        <f t="shared" si="4"/>
        <v>0.29197080291970801</v>
      </c>
      <c r="L12" s="37">
        <f t="shared" si="4"/>
        <v>0.36496350364963503</v>
      </c>
      <c r="M12" s="37">
        <f t="shared" si="4"/>
        <v>2.1897810218978103E-2</v>
      </c>
    </row>
    <row r="13" spans="1:13" ht="12" customHeight="1">
      <c r="A13" s="104"/>
      <c r="B13" s="168" t="s">
        <v>94</v>
      </c>
      <c r="C13" s="169"/>
      <c r="D13" s="169"/>
      <c r="E13" s="170"/>
      <c r="F13" s="16">
        <f t="shared" si="1"/>
        <v>200</v>
      </c>
      <c r="G13" s="16">
        <v>120</v>
      </c>
      <c r="H13" s="16">
        <v>39</v>
      </c>
      <c r="I13" s="16">
        <v>33</v>
      </c>
      <c r="J13" s="16">
        <v>65</v>
      </c>
      <c r="K13" s="16">
        <v>88</v>
      </c>
      <c r="L13" s="16">
        <v>77</v>
      </c>
      <c r="M13" s="16">
        <v>3</v>
      </c>
    </row>
    <row r="14" spans="1:13" ht="12" customHeight="1">
      <c r="A14" s="104"/>
      <c r="B14" s="171"/>
      <c r="C14" s="172"/>
      <c r="D14" s="172"/>
      <c r="E14" s="173"/>
      <c r="F14" s="36">
        <f t="shared" si="1"/>
        <v>1</v>
      </c>
      <c r="G14" s="37">
        <f t="shared" ref="G14:M14" si="5">IF(G13=0,0,G13/$F13)</f>
        <v>0.6</v>
      </c>
      <c r="H14" s="37">
        <f t="shared" si="5"/>
        <v>0.19500000000000001</v>
      </c>
      <c r="I14" s="37">
        <f t="shared" si="5"/>
        <v>0.16500000000000001</v>
      </c>
      <c r="J14" s="37">
        <f t="shared" si="5"/>
        <v>0.32500000000000001</v>
      </c>
      <c r="K14" s="37">
        <f t="shared" si="5"/>
        <v>0.44</v>
      </c>
      <c r="L14" s="37">
        <f t="shared" si="5"/>
        <v>0.38500000000000001</v>
      </c>
      <c r="M14" s="37">
        <f t="shared" si="5"/>
        <v>1.4999999999999999E-2</v>
      </c>
    </row>
    <row r="15" spans="1:13" ht="12" customHeight="1">
      <c r="A15" s="104"/>
      <c r="B15" s="168" t="s">
        <v>95</v>
      </c>
      <c r="C15" s="169"/>
      <c r="D15" s="169"/>
      <c r="E15" s="170"/>
      <c r="F15" s="16">
        <f t="shared" si="1"/>
        <v>79</v>
      </c>
      <c r="G15" s="16">
        <v>42</v>
      </c>
      <c r="H15" s="16">
        <v>7</v>
      </c>
      <c r="I15" s="16">
        <v>11</v>
      </c>
      <c r="J15" s="16">
        <v>19</v>
      </c>
      <c r="K15" s="16">
        <v>38</v>
      </c>
      <c r="L15" s="16">
        <v>35</v>
      </c>
      <c r="M15" s="16">
        <v>2</v>
      </c>
    </row>
    <row r="16" spans="1:13" ht="12" customHeight="1">
      <c r="A16" s="104"/>
      <c r="B16" s="171"/>
      <c r="C16" s="172"/>
      <c r="D16" s="172"/>
      <c r="E16" s="173"/>
      <c r="F16" s="36">
        <f t="shared" si="1"/>
        <v>0.99999999999999989</v>
      </c>
      <c r="G16" s="37">
        <f t="shared" ref="G16:M16" si="6">IF(G15=0,0,G15/$F15)</f>
        <v>0.53164556962025311</v>
      </c>
      <c r="H16" s="37">
        <f t="shared" si="6"/>
        <v>8.8607594936708861E-2</v>
      </c>
      <c r="I16" s="37">
        <f t="shared" si="6"/>
        <v>0.13924050632911392</v>
      </c>
      <c r="J16" s="37">
        <f t="shared" si="6"/>
        <v>0.24050632911392406</v>
      </c>
      <c r="K16" s="37">
        <f t="shared" si="6"/>
        <v>0.48101265822784811</v>
      </c>
      <c r="L16" s="37">
        <f t="shared" si="6"/>
        <v>0.44303797468354428</v>
      </c>
      <c r="M16" s="37">
        <f t="shared" si="6"/>
        <v>2.5316455696202531E-2</v>
      </c>
    </row>
    <row r="17" spans="1:13" ht="12" customHeight="1">
      <c r="A17" s="104"/>
      <c r="B17" s="168" t="s">
        <v>96</v>
      </c>
      <c r="C17" s="169"/>
      <c r="D17" s="169"/>
      <c r="E17" s="170"/>
      <c r="F17" s="16">
        <f t="shared" si="1"/>
        <v>192</v>
      </c>
      <c r="G17" s="16">
        <v>104</v>
      </c>
      <c r="H17" s="16">
        <v>10</v>
      </c>
      <c r="I17" s="16">
        <v>23</v>
      </c>
      <c r="J17" s="16">
        <v>63</v>
      </c>
      <c r="K17" s="16">
        <v>82</v>
      </c>
      <c r="L17" s="16">
        <v>78</v>
      </c>
      <c r="M17" s="16">
        <v>10</v>
      </c>
    </row>
    <row r="18" spans="1:13" ht="12" customHeight="1">
      <c r="A18" s="105"/>
      <c r="B18" s="171"/>
      <c r="C18" s="172"/>
      <c r="D18" s="172"/>
      <c r="E18" s="173"/>
      <c r="F18" s="36">
        <f t="shared" si="1"/>
        <v>1</v>
      </c>
      <c r="G18" s="37">
        <f t="shared" ref="G18:M18" si="7">IF(G17=0,0,G17/$F17)</f>
        <v>0.54166666666666663</v>
      </c>
      <c r="H18" s="37">
        <f t="shared" si="7"/>
        <v>5.2083333333333336E-2</v>
      </c>
      <c r="I18" s="37">
        <f t="shared" si="7"/>
        <v>0.11979166666666667</v>
      </c>
      <c r="J18" s="37">
        <f t="shared" si="7"/>
        <v>0.328125</v>
      </c>
      <c r="K18" s="37">
        <f t="shared" si="7"/>
        <v>0.42708333333333331</v>
      </c>
      <c r="L18" s="37">
        <f t="shared" si="7"/>
        <v>0.40625</v>
      </c>
      <c r="M18" s="37">
        <f t="shared" si="7"/>
        <v>5.2083333333333336E-2</v>
      </c>
    </row>
    <row r="19" spans="1:13" ht="12" customHeight="1">
      <c r="A19" s="100" t="s">
        <v>61</v>
      </c>
      <c r="B19" s="100" t="s">
        <v>62</v>
      </c>
      <c r="C19" s="8"/>
      <c r="D19" s="174" t="s">
        <v>56</v>
      </c>
      <c r="E19" s="9"/>
      <c r="F19" s="16">
        <f t="shared" si="1"/>
        <v>213</v>
      </c>
      <c r="G19" s="16">
        <f t="shared" ref="G19:M19" si="8">SUM(G21,G23,G25,G27,G29,G31,G33,G35,G37,G39,G41,G43,G45,G47,G49,G51,G53,G55,G57,G59,G61,G63,G65,G67)</f>
        <v>125</v>
      </c>
      <c r="H19" s="16">
        <f t="shared" si="8"/>
        <v>51</v>
      </c>
      <c r="I19" s="16">
        <f t="shared" si="8"/>
        <v>23</v>
      </c>
      <c r="J19" s="16">
        <f t="shared" si="8"/>
        <v>53</v>
      </c>
      <c r="K19" s="16">
        <f t="shared" si="8"/>
        <v>77</v>
      </c>
      <c r="L19" s="16">
        <f t="shared" si="8"/>
        <v>80</v>
      </c>
      <c r="M19" s="16">
        <f t="shared" si="8"/>
        <v>8</v>
      </c>
    </row>
    <row r="20" spans="1:13" ht="12" customHeight="1">
      <c r="A20" s="101"/>
      <c r="B20" s="101"/>
      <c r="C20" s="6"/>
      <c r="D20" s="175"/>
      <c r="E20" s="7"/>
      <c r="F20" s="36">
        <f t="shared" si="1"/>
        <v>1</v>
      </c>
      <c r="G20" s="37">
        <f t="shared" ref="G20:M20" si="9">IF(G19=0,0,G19/$F19)</f>
        <v>0.58685446009389675</v>
      </c>
      <c r="H20" s="37">
        <f t="shared" si="9"/>
        <v>0.23943661971830985</v>
      </c>
      <c r="I20" s="37">
        <f t="shared" si="9"/>
        <v>0.107981220657277</v>
      </c>
      <c r="J20" s="37">
        <f t="shared" si="9"/>
        <v>0.24882629107981222</v>
      </c>
      <c r="K20" s="37">
        <f t="shared" si="9"/>
        <v>0.36150234741784038</v>
      </c>
      <c r="L20" s="37">
        <f t="shared" si="9"/>
        <v>0.37558685446009388</v>
      </c>
      <c r="M20" s="37">
        <f t="shared" si="9"/>
        <v>3.7558685446009391E-2</v>
      </c>
    </row>
    <row r="21" spans="1:13" ht="12" customHeight="1">
      <c r="A21" s="101"/>
      <c r="B21" s="101"/>
      <c r="C21" s="8"/>
      <c r="D21" s="174" t="s">
        <v>392</v>
      </c>
      <c r="E21" s="9"/>
      <c r="F21" s="16">
        <f t="shared" si="1"/>
        <v>29</v>
      </c>
      <c r="G21" s="16">
        <v>20</v>
      </c>
      <c r="H21" s="16">
        <v>9</v>
      </c>
      <c r="I21" s="16">
        <v>3</v>
      </c>
      <c r="J21" s="16">
        <v>12</v>
      </c>
      <c r="K21" s="16">
        <v>11</v>
      </c>
      <c r="L21" s="16">
        <v>8</v>
      </c>
      <c r="M21" s="16">
        <v>1</v>
      </c>
    </row>
    <row r="22" spans="1:13" ht="12" customHeight="1">
      <c r="A22" s="101"/>
      <c r="B22" s="101"/>
      <c r="C22" s="6"/>
      <c r="D22" s="175"/>
      <c r="E22" s="7"/>
      <c r="F22" s="36">
        <f t="shared" si="1"/>
        <v>1</v>
      </c>
      <c r="G22" s="37">
        <f t="shared" ref="G22:M22" si="10">IF(G21=0,0,G21/$F21)</f>
        <v>0.68965517241379315</v>
      </c>
      <c r="H22" s="37">
        <f t="shared" si="10"/>
        <v>0.31034482758620691</v>
      </c>
      <c r="I22" s="37">
        <f t="shared" si="10"/>
        <v>0.10344827586206896</v>
      </c>
      <c r="J22" s="37">
        <f t="shared" si="10"/>
        <v>0.41379310344827586</v>
      </c>
      <c r="K22" s="37">
        <f t="shared" si="10"/>
        <v>0.37931034482758619</v>
      </c>
      <c r="L22" s="37">
        <f t="shared" si="10"/>
        <v>0.27586206896551724</v>
      </c>
      <c r="M22" s="37">
        <f t="shared" si="10"/>
        <v>3.4482758620689655E-2</v>
      </c>
    </row>
    <row r="23" spans="1:13" ht="12" customHeight="1">
      <c r="A23" s="101"/>
      <c r="B23" s="101"/>
      <c r="C23" s="8"/>
      <c r="D23" s="174" t="s">
        <v>393</v>
      </c>
      <c r="E23" s="9"/>
      <c r="F23" s="16">
        <f t="shared" si="1"/>
        <v>4</v>
      </c>
      <c r="G23" s="16">
        <v>3</v>
      </c>
      <c r="H23" s="16">
        <v>2</v>
      </c>
      <c r="I23" s="16">
        <v>0</v>
      </c>
      <c r="J23" s="16">
        <v>0</v>
      </c>
      <c r="K23" s="16">
        <v>1</v>
      </c>
      <c r="L23" s="16">
        <v>1</v>
      </c>
      <c r="M23" s="16">
        <v>0</v>
      </c>
    </row>
    <row r="24" spans="1:13" ht="12" customHeight="1">
      <c r="A24" s="101"/>
      <c r="B24" s="101"/>
      <c r="C24" s="6"/>
      <c r="D24" s="175"/>
      <c r="E24" s="7"/>
      <c r="F24" s="36">
        <f t="shared" si="1"/>
        <v>1</v>
      </c>
      <c r="G24" s="37">
        <f t="shared" ref="G24:M24" si="11">IF(G23=0,0,G23/$F23)</f>
        <v>0.75</v>
      </c>
      <c r="H24" s="37">
        <f t="shared" si="11"/>
        <v>0.5</v>
      </c>
      <c r="I24" s="37">
        <f t="shared" si="11"/>
        <v>0</v>
      </c>
      <c r="J24" s="37">
        <f t="shared" si="11"/>
        <v>0</v>
      </c>
      <c r="K24" s="37">
        <f t="shared" si="11"/>
        <v>0.25</v>
      </c>
      <c r="L24" s="37">
        <f t="shared" si="11"/>
        <v>0.25</v>
      </c>
      <c r="M24" s="37">
        <f t="shared" si="11"/>
        <v>0</v>
      </c>
    </row>
    <row r="25" spans="1:13" ht="12" customHeight="1">
      <c r="A25" s="101"/>
      <c r="B25" s="101"/>
      <c r="C25" s="8"/>
      <c r="D25" s="174" t="s">
        <v>394</v>
      </c>
      <c r="E25" s="9"/>
      <c r="F25" s="16">
        <f t="shared" si="1"/>
        <v>15</v>
      </c>
      <c r="G25" s="16">
        <v>7</v>
      </c>
      <c r="H25" s="16">
        <v>3</v>
      </c>
      <c r="I25" s="16">
        <v>3</v>
      </c>
      <c r="J25" s="16">
        <v>3</v>
      </c>
      <c r="K25" s="16">
        <v>5</v>
      </c>
      <c r="L25" s="16">
        <v>6</v>
      </c>
      <c r="M25" s="16">
        <v>2</v>
      </c>
    </row>
    <row r="26" spans="1:13" ht="12" customHeight="1">
      <c r="A26" s="101"/>
      <c r="B26" s="101"/>
      <c r="C26" s="6"/>
      <c r="D26" s="175"/>
      <c r="E26" s="7"/>
      <c r="F26" s="36">
        <f t="shared" si="1"/>
        <v>1</v>
      </c>
      <c r="G26" s="37">
        <f>IF(G25=0,0,G25/$F25)</f>
        <v>0.46666666666666667</v>
      </c>
      <c r="H26" s="37">
        <f t="shared" ref="H26:M26" si="12">IF(H25=0,0,H25/$F25)</f>
        <v>0.2</v>
      </c>
      <c r="I26" s="37">
        <f t="shared" si="12"/>
        <v>0.2</v>
      </c>
      <c r="J26" s="37">
        <f t="shared" si="12"/>
        <v>0.2</v>
      </c>
      <c r="K26" s="37">
        <f t="shared" si="12"/>
        <v>0.33333333333333331</v>
      </c>
      <c r="L26" s="37">
        <f t="shared" si="12"/>
        <v>0.4</v>
      </c>
      <c r="M26" s="37">
        <f t="shared" si="12"/>
        <v>0.13333333333333333</v>
      </c>
    </row>
    <row r="27" spans="1:13" ht="12" customHeight="1">
      <c r="A27" s="101"/>
      <c r="B27" s="101"/>
      <c r="C27" s="8"/>
      <c r="D27" s="174" t="s">
        <v>395</v>
      </c>
      <c r="E27" s="9"/>
      <c r="F27" s="16">
        <f t="shared" si="1"/>
        <v>1</v>
      </c>
      <c r="G27" s="16">
        <v>0</v>
      </c>
      <c r="H27" s="16">
        <v>0</v>
      </c>
      <c r="I27" s="16">
        <v>0</v>
      </c>
      <c r="J27" s="16">
        <v>0</v>
      </c>
      <c r="K27" s="16">
        <v>0</v>
      </c>
      <c r="L27" s="16">
        <v>1</v>
      </c>
      <c r="M27" s="16">
        <v>0</v>
      </c>
    </row>
    <row r="28" spans="1:13" ht="12" customHeight="1">
      <c r="A28" s="101"/>
      <c r="B28" s="101"/>
      <c r="C28" s="6"/>
      <c r="D28" s="175"/>
      <c r="E28" s="7"/>
      <c r="F28" s="36">
        <f t="shared" si="1"/>
        <v>1</v>
      </c>
      <c r="G28" s="37">
        <f t="shared" ref="G28:M28" si="13">IF(G27=0,0,G27/$F27)</f>
        <v>0</v>
      </c>
      <c r="H28" s="37">
        <f t="shared" si="13"/>
        <v>0</v>
      </c>
      <c r="I28" s="37">
        <f t="shared" si="13"/>
        <v>0</v>
      </c>
      <c r="J28" s="37">
        <f t="shared" si="13"/>
        <v>0</v>
      </c>
      <c r="K28" s="37">
        <f t="shared" si="13"/>
        <v>0</v>
      </c>
      <c r="L28" s="37">
        <f t="shared" si="13"/>
        <v>1</v>
      </c>
      <c r="M28" s="37">
        <f t="shared" si="13"/>
        <v>0</v>
      </c>
    </row>
    <row r="29" spans="1:13" ht="12" customHeight="1">
      <c r="A29" s="101"/>
      <c r="B29" s="101"/>
      <c r="C29" s="8"/>
      <c r="D29" s="174" t="s">
        <v>396</v>
      </c>
      <c r="E29" s="9"/>
      <c r="F29" s="16">
        <f t="shared" si="1"/>
        <v>6</v>
      </c>
      <c r="G29" s="16">
        <v>4</v>
      </c>
      <c r="H29" s="16">
        <v>1</v>
      </c>
      <c r="I29" s="16">
        <v>1</v>
      </c>
      <c r="J29" s="16">
        <v>2</v>
      </c>
      <c r="K29" s="16">
        <v>4</v>
      </c>
      <c r="L29" s="16">
        <v>1</v>
      </c>
      <c r="M29" s="16">
        <v>1</v>
      </c>
    </row>
    <row r="30" spans="1:13" ht="12" customHeight="1">
      <c r="A30" s="101"/>
      <c r="B30" s="101"/>
      <c r="C30" s="6"/>
      <c r="D30" s="175"/>
      <c r="E30" s="7"/>
      <c r="F30" s="36">
        <f t="shared" si="1"/>
        <v>0.99999999999999989</v>
      </c>
      <c r="G30" s="37">
        <f t="shared" ref="G30:M30" si="14">IF(G29=0,0,G29/$F29)</f>
        <v>0.66666666666666663</v>
      </c>
      <c r="H30" s="37">
        <f t="shared" si="14"/>
        <v>0.16666666666666666</v>
      </c>
      <c r="I30" s="37">
        <f t="shared" si="14"/>
        <v>0.16666666666666666</v>
      </c>
      <c r="J30" s="37">
        <f t="shared" si="14"/>
        <v>0.33333333333333331</v>
      </c>
      <c r="K30" s="37">
        <f t="shared" si="14"/>
        <v>0.66666666666666663</v>
      </c>
      <c r="L30" s="37">
        <f t="shared" si="14"/>
        <v>0.16666666666666666</v>
      </c>
      <c r="M30" s="37">
        <f t="shared" si="14"/>
        <v>0.16666666666666666</v>
      </c>
    </row>
    <row r="31" spans="1:13" ht="12" customHeight="1">
      <c r="A31" s="101"/>
      <c r="B31" s="101"/>
      <c r="C31" s="8"/>
      <c r="D31" s="174" t="s">
        <v>397</v>
      </c>
      <c r="E31" s="9"/>
      <c r="F31" s="16">
        <f t="shared" si="1"/>
        <v>1</v>
      </c>
      <c r="G31" s="16">
        <v>1</v>
      </c>
      <c r="H31" s="16">
        <v>1</v>
      </c>
      <c r="I31" s="16">
        <v>0</v>
      </c>
      <c r="J31" s="16">
        <v>0</v>
      </c>
      <c r="K31" s="16">
        <v>0</v>
      </c>
      <c r="L31" s="16">
        <v>0</v>
      </c>
      <c r="M31" s="16">
        <v>0</v>
      </c>
    </row>
    <row r="32" spans="1:13" ht="12" customHeight="1">
      <c r="A32" s="101"/>
      <c r="B32" s="101"/>
      <c r="C32" s="6"/>
      <c r="D32" s="175"/>
      <c r="E32" s="7"/>
      <c r="F32" s="36">
        <f t="shared" si="1"/>
        <v>1</v>
      </c>
      <c r="G32" s="37">
        <f t="shared" ref="G32:M32" si="15">IF(G31=0,0,G31/$F31)</f>
        <v>1</v>
      </c>
      <c r="H32" s="37">
        <f t="shared" si="15"/>
        <v>1</v>
      </c>
      <c r="I32" s="37">
        <f t="shared" si="15"/>
        <v>0</v>
      </c>
      <c r="J32" s="37">
        <f t="shared" si="15"/>
        <v>0</v>
      </c>
      <c r="K32" s="37">
        <f t="shared" si="15"/>
        <v>0</v>
      </c>
      <c r="L32" s="37">
        <f t="shared" si="15"/>
        <v>0</v>
      </c>
      <c r="M32" s="37">
        <f t="shared" si="15"/>
        <v>0</v>
      </c>
    </row>
    <row r="33" spans="1:13" ht="12" customHeight="1">
      <c r="A33" s="101"/>
      <c r="B33" s="101"/>
      <c r="C33" s="8"/>
      <c r="D33" s="174" t="s">
        <v>398</v>
      </c>
      <c r="E33" s="9"/>
      <c r="F33" s="16">
        <f t="shared" si="1"/>
        <v>7</v>
      </c>
      <c r="G33" s="16">
        <v>5</v>
      </c>
      <c r="H33" s="16">
        <v>4</v>
      </c>
      <c r="I33" s="16">
        <v>3</v>
      </c>
      <c r="J33" s="16">
        <v>4</v>
      </c>
      <c r="K33" s="16">
        <v>3</v>
      </c>
      <c r="L33" s="16">
        <v>2</v>
      </c>
      <c r="M33" s="16">
        <v>0</v>
      </c>
    </row>
    <row r="34" spans="1:13" ht="12" customHeight="1">
      <c r="A34" s="101"/>
      <c r="B34" s="101"/>
      <c r="C34" s="6"/>
      <c r="D34" s="175"/>
      <c r="E34" s="7"/>
      <c r="F34" s="36">
        <f t="shared" si="1"/>
        <v>1</v>
      </c>
      <c r="G34" s="37">
        <f t="shared" ref="G34:M34" si="16">IF(G33=0,0,G33/$F33)</f>
        <v>0.7142857142857143</v>
      </c>
      <c r="H34" s="37">
        <f t="shared" si="16"/>
        <v>0.5714285714285714</v>
      </c>
      <c r="I34" s="37">
        <f t="shared" si="16"/>
        <v>0.42857142857142855</v>
      </c>
      <c r="J34" s="37">
        <f t="shared" si="16"/>
        <v>0.5714285714285714</v>
      </c>
      <c r="K34" s="37">
        <f t="shared" si="16"/>
        <v>0.42857142857142855</v>
      </c>
      <c r="L34" s="37">
        <f t="shared" si="16"/>
        <v>0.2857142857142857</v>
      </c>
      <c r="M34" s="37">
        <f t="shared" si="16"/>
        <v>0</v>
      </c>
    </row>
    <row r="35" spans="1:13" ht="12" customHeight="1">
      <c r="A35" s="101"/>
      <c r="B35" s="101"/>
      <c r="C35" s="8"/>
      <c r="D35" s="174" t="s">
        <v>399</v>
      </c>
      <c r="E35" s="9"/>
      <c r="F35" s="16">
        <f t="shared" si="1"/>
        <v>10</v>
      </c>
      <c r="G35" s="16">
        <v>7</v>
      </c>
      <c r="H35" s="16">
        <v>2</v>
      </c>
      <c r="I35" s="16">
        <v>2</v>
      </c>
      <c r="J35" s="16">
        <v>7</v>
      </c>
      <c r="K35" s="16">
        <v>4</v>
      </c>
      <c r="L35" s="16">
        <v>3</v>
      </c>
      <c r="M35" s="16">
        <v>0</v>
      </c>
    </row>
    <row r="36" spans="1:13" ht="12" customHeight="1">
      <c r="A36" s="101"/>
      <c r="B36" s="101"/>
      <c r="C36" s="6"/>
      <c r="D36" s="175"/>
      <c r="E36" s="7"/>
      <c r="F36" s="36">
        <f t="shared" si="1"/>
        <v>1</v>
      </c>
      <c r="G36" s="37">
        <f t="shared" ref="G36:M36" si="17">IF(G35=0,0,G35/$F35)</f>
        <v>0.7</v>
      </c>
      <c r="H36" s="37">
        <f t="shared" si="17"/>
        <v>0.2</v>
      </c>
      <c r="I36" s="37">
        <f t="shared" si="17"/>
        <v>0.2</v>
      </c>
      <c r="J36" s="37">
        <f t="shared" si="17"/>
        <v>0.7</v>
      </c>
      <c r="K36" s="37">
        <f t="shared" si="17"/>
        <v>0.4</v>
      </c>
      <c r="L36" s="37">
        <f t="shared" si="17"/>
        <v>0.3</v>
      </c>
      <c r="M36" s="37">
        <f t="shared" si="17"/>
        <v>0</v>
      </c>
    </row>
    <row r="37" spans="1:13" ht="12" customHeight="1">
      <c r="A37" s="101"/>
      <c r="B37" s="101"/>
      <c r="C37" s="8"/>
      <c r="D37" s="174" t="s">
        <v>378</v>
      </c>
      <c r="E37" s="9"/>
      <c r="F37" s="16">
        <f t="shared" si="1"/>
        <v>0</v>
      </c>
      <c r="G37" s="16">
        <v>0</v>
      </c>
      <c r="H37" s="16">
        <v>0</v>
      </c>
      <c r="I37" s="16">
        <v>0</v>
      </c>
      <c r="J37" s="16">
        <v>0</v>
      </c>
      <c r="K37" s="16">
        <v>0</v>
      </c>
      <c r="L37" s="16">
        <v>0</v>
      </c>
      <c r="M37" s="16">
        <v>0</v>
      </c>
    </row>
    <row r="38" spans="1:13" ht="12" customHeight="1">
      <c r="A38" s="101"/>
      <c r="B38" s="101"/>
      <c r="C38" s="6"/>
      <c r="D38" s="175"/>
      <c r="E38" s="7"/>
      <c r="F38" s="36">
        <f t="shared" si="1"/>
        <v>0</v>
      </c>
      <c r="G38" s="37">
        <f t="shared" ref="G38:M38" si="18">IF(G37=0,0,G37/$F37)</f>
        <v>0</v>
      </c>
      <c r="H38" s="37">
        <f t="shared" si="18"/>
        <v>0</v>
      </c>
      <c r="I38" s="37">
        <f t="shared" si="18"/>
        <v>0</v>
      </c>
      <c r="J38" s="37">
        <f t="shared" si="18"/>
        <v>0</v>
      </c>
      <c r="K38" s="37">
        <f t="shared" si="18"/>
        <v>0</v>
      </c>
      <c r="L38" s="37">
        <f t="shared" si="18"/>
        <v>0</v>
      </c>
      <c r="M38" s="37">
        <f t="shared" si="18"/>
        <v>0</v>
      </c>
    </row>
    <row r="39" spans="1:13" ht="12" customHeight="1">
      <c r="A39" s="101"/>
      <c r="B39" s="101"/>
      <c r="C39" s="8"/>
      <c r="D39" s="174" t="s">
        <v>379</v>
      </c>
      <c r="E39" s="9"/>
      <c r="F39" s="16">
        <f t="shared" si="1"/>
        <v>8</v>
      </c>
      <c r="G39" s="16">
        <v>5</v>
      </c>
      <c r="H39" s="16">
        <v>1</v>
      </c>
      <c r="I39" s="16">
        <v>0</v>
      </c>
      <c r="J39" s="16">
        <v>1</v>
      </c>
      <c r="K39" s="16">
        <v>5</v>
      </c>
      <c r="L39" s="16">
        <v>3</v>
      </c>
      <c r="M39" s="16">
        <v>0</v>
      </c>
    </row>
    <row r="40" spans="1:13" ht="12" customHeight="1">
      <c r="A40" s="101"/>
      <c r="B40" s="101"/>
      <c r="C40" s="6"/>
      <c r="D40" s="175"/>
      <c r="E40" s="7"/>
      <c r="F40" s="36">
        <f t="shared" si="1"/>
        <v>1</v>
      </c>
      <c r="G40" s="37">
        <f t="shared" ref="G40:M40" si="19">IF(G39=0,0,G39/$F39)</f>
        <v>0.625</v>
      </c>
      <c r="H40" s="37">
        <f t="shared" si="19"/>
        <v>0.125</v>
      </c>
      <c r="I40" s="37">
        <f t="shared" si="19"/>
        <v>0</v>
      </c>
      <c r="J40" s="37">
        <f t="shared" si="19"/>
        <v>0.125</v>
      </c>
      <c r="K40" s="37">
        <f t="shared" si="19"/>
        <v>0.625</v>
      </c>
      <c r="L40" s="37">
        <f t="shared" si="19"/>
        <v>0.375</v>
      </c>
      <c r="M40" s="37">
        <f t="shared" si="19"/>
        <v>0</v>
      </c>
    </row>
    <row r="41" spans="1:13" ht="12" customHeight="1">
      <c r="A41" s="101"/>
      <c r="B41" s="101"/>
      <c r="C41" s="8"/>
      <c r="D41" s="174" t="s">
        <v>380</v>
      </c>
      <c r="E41" s="9"/>
      <c r="F41" s="16">
        <f t="shared" si="1"/>
        <v>0</v>
      </c>
      <c r="G41" s="16">
        <v>0</v>
      </c>
      <c r="H41" s="16">
        <v>0</v>
      </c>
      <c r="I41" s="16">
        <v>0</v>
      </c>
      <c r="J41" s="16">
        <v>0</v>
      </c>
      <c r="K41" s="16">
        <v>0</v>
      </c>
      <c r="L41" s="16">
        <v>0</v>
      </c>
      <c r="M41" s="16">
        <v>0</v>
      </c>
    </row>
    <row r="42" spans="1:13" ht="12" customHeight="1">
      <c r="A42" s="101"/>
      <c r="B42" s="101"/>
      <c r="C42" s="6"/>
      <c r="D42" s="175"/>
      <c r="E42" s="7"/>
      <c r="F42" s="36">
        <f t="shared" si="1"/>
        <v>0</v>
      </c>
      <c r="G42" s="37">
        <f t="shared" ref="G42:M42" si="20">IF(G41=0,0,G41/$F41)</f>
        <v>0</v>
      </c>
      <c r="H42" s="37">
        <f t="shared" si="20"/>
        <v>0</v>
      </c>
      <c r="I42" s="37">
        <f t="shared" si="20"/>
        <v>0</v>
      </c>
      <c r="J42" s="37">
        <f t="shared" si="20"/>
        <v>0</v>
      </c>
      <c r="K42" s="37">
        <f t="shared" si="20"/>
        <v>0</v>
      </c>
      <c r="L42" s="37">
        <f t="shared" si="20"/>
        <v>0</v>
      </c>
      <c r="M42" s="37">
        <f t="shared" si="20"/>
        <v>0</v>
      </c>
    </row>
    <row r="43" spans="1:13" ht="12" customHeight="1">
      <c r="A43" s="101"/>
      <c r="B43" s="101"/>
      <c r="C43" s="8"/>
      <c r="D43" s="176" t="s">
        <v>89</v>
      </c>
      <c r="E43" s="9"/>
      <c r="F43" s="16">
        <f t="shared" si="1"/>
        <v>3</v>
      </c>
      <c r="G43" s="16">
        <v>1</v>
      </c>
      <c r="H43" s="16">
        <v>1</v>
      </c>
      <c r="I43" s="16">
        <v>0</v>
      </c>
      <c r="J43" s="16">
        <v>0</v>
      </c>
      <c r="K43" s="16">
        <v>1</v>
      </c>
      <c r="L43" s="16">
        <v>2</v>
      </c>
      <c r="M43" s="16">
        <v>0</v>
      </c>
    </row>
    <row r="44" spans="1:13" ht="12" customHeight="1">
      <c r="A44" s="101"/>
      <c r="B44" s="101"/>
      <c r="C44" s="6"/>
      <c r="D44" s="175"/>
      <c r="E44" s="7"/>
      <c r="F44" s="36">
        <f t="shared" si="1"/>
        <v>1</v>
      </c>
      <c r="G44" s="37">
        <f t="shared" ref="G44:M44" si="21">IF(G43=0,0,G43/$F43)</f>
        <v>0.33333333333333331</v>
      </c>
      <c r="H44" s="37">
        <f t="shared" si="21"/>
        <v>0.33333333333333331</v>
      </c>
      <c r="I44" s="37">
        <f t="shared" si="21"/>
        <v>0</v>
      </c>
      <c r="J44" s="37">
        <f t="shared" si="21"/>
        <v>0</v>
      </c>
      <c r="K44" s="37">
        <f t="shared" si="21"/>
        <v>0.33333333333333331</v>
      </c>
      <c r="L44" s="37">
        <f t="shared" si="21"/>
        <v>0.66666666666666663</v>
      </c>
      <c r="M44" s="37">
        <f t="shared" si="21"/>
        <v>0</v>
      </c>
    </row>
    <row r="45" spans="1:13" ht="12" customHeight="1">
      <c r="A45" s="101"/>
      <c r="B45" s="101"/>
      <c r="C45" s="8"/>
      <c r="D45" s="174" t="s">
        <v>381</v>
      </c>
      <c r="E45" s="9"/>
      <c r="F45" s="16">
        <f t="shared" si="1"/>
        <v>8</v>
      </c>
      <c r="G45" s="16">
        <v>4</v>
      </c>
      <c r="H45" s="16">
        <v>2</v>
      </c>
      <c r="I45" s="16">
        <v>2</v>
      </c>
      <c r="J45" s="16">
        <v>1</v>
      </c>
      <c r="K45" s="16">
        <v>0</v>
      </c>
      <c r="L45" s="16">
        <v>3</v>
      </c>
      <c r="M45" s="16">
        <v>1</v>
      </c>
    </row>
    <row r="46" spans="1:13" ht="12" customHeight="1">
      <c r="A46" s="101"/>
      <c r="B46" s="101"/>
      <c r="C46" s="6"/>
      <c r="D46" s="175"/>
      <c r="E46" s="7"/>
      <c r="F46" s="36">
        <f t="shared" si="1"/>
        <v>1</v>
      </c>
      <c r="G46" s="37">
        <f t="shared" ref="G46:M46" si="22">IF(G45=0,0,G45/$F45)</f>
        <v>0.5</v>
      </c>
      <c r="H46" s="37">
        <f t="shared" si="22"/>
        <v>0.25</v>
      </c>
      <c r="I46" s="37">
        <f t="shared" si="22"/>
        <v>0.25</v>
      </c>
      <c r="J46" s="37">
        <f t="shared" si="22"/>
        <v>0.125</v>
      </c>
      <c r="K46" s="37">
        <f t="shared" si="22"/>
        <v>0</v>
      </c>
      <c r="L46" s="37">
        <f t="shared" si="22"/>
        <v>0.375</v>
      </c>
      <c r="M46" s="37">
        <f t="shared" si="22"/>
        <v>0.125</v>
      </c>
    </row>
    <row r="47" spans="1:13" ht="12" customHeight="1">
      <c r="A47" s="101"/>
      <c r="B47" s="101"/>
      <c r="C47" s="8"/>
      <c r="D47" s="176" t="s">
        <v>382</v>
      </c>
      <c r="E47" s="9"/>
      <c r="F47" s="16">
        <f t="shared" si="1"/>
        <v>2</v>
      </c>
      <c r="G47" s="16">
        <v>1</v>
      </c>
      <c r="H47" s="16">
        <v>1</v>
      </c>
      <c r="I47" s="16">
        <v>0</v>
      </c>
      <c r="J47" s="16">
        <v>0</v>
      </c>
      <c r="K47" s="16">
        <v>0</v>
      </c>
      <c r="L47" s="16">
        <v>1</v>
      </c>
      <c r="M47" s="16">
        <v>0</v>
      </c>
    </row>
    <row r="48" spans="1:13" ht="12" customHeight="1">
      <c r="A48" s="101"/>
      <c r="B48" s="101"/>
      <c r="C48" s="6"/>
      <c r="D48" s="175"/>
      <c r="E48" s="7"/>
      <c r="F48" s="36">
        <f t="shared" si="1"/>
        <v>1</v>
      </c>
      <c r="G48" s="37">
        <f t="shared" ref="G48:M48" si="23">IF(G47=0,0,G47/$F47)</f>
        <v>0.5</v>
      </c>
      <c r="H48" s="37">
        <f t="shared" si="23"/>
        <v>0.5</v>
      </c>
      <c r="I48" s="37">
        <f t="shared" si="23"/>
        <v>0</v>
      </c>
      <c r="J48" s="37">
        <f t="shared" si="23"/>
        <v>0</v>
      </c>
      <c r="K48" s="37">
        <f t="shared" si="23"/>
        <v>0</v>
      </c>
      <c r="L48" s="37">
        <f t="shared" si="23"/>
        <v>0.5</v>
      </c>
      <c r="M48" s="37">
        <f t="shared" si="23"/>
        <v>0</v>
      </c>
    </row>
    <row r="49" spans="1:13" ht="12" customHeight="1">
      <c r="A49" s="101"/>
      <c r="B49" s="101"/>
      <c r="C49" s="8"/>
      <c r="D49" s="174" t="s">
        <v>383</v>
      </c>
      <c r="E49" s="9"/>
      <c r="F49" s="16">
        <f t="shared" si="1"/>
        <v>3</v>
      </c>
      <c r="G49" s="16">
        <v>2</v>
      </c>
      <c r="H49" s="16">
        <v>1</v>
      </c>
      <c r="I49" s="16">
        <v>1</v>
      </c>
      <c r="J49" s="16">
        <v>0</v>
      </c>
      <c r="K49" s="16">
        <v>0</v>
      </c>
      <c r="L49" s="16">
        <v>1</v>
      </c>
      <c r="M49" s="16">
        <v>0</v>
      </c>
    </row>
    <row r="50" spans="1:13" ht="12" customHeight="1">
      <c r="A50" s="101"/>
      <c r="B50" s="101"/>
      <c r="C50" s="6"/>
      <c r="D50" s="175"/>
      <c r="E50" s="7"/>
      <c r="F50" s="36">
        <f t="shared" si="1"/>
        <v>1</v>
      </c>
      <c r="G50" s="37">
        <f t="shared" ref="G50:M50" si="24">IF(G49=0,0,G49/$F49)</f>
        <v>0.66666666666666663</v>
      </c>
      <c r="H50" s="37">
        <f t="shared" si="24"/>
        <v>0.33333333333333331</v>
      </c>
      <c r="I50" s="37">
        <f t="shared" si="24"/>
        <v>0.33333333333333331</v>
      </c>
      <c r="J50" s="37">
        <f t="shared" si="24"/>
        <v>0</v>
      </c>
      <c r="K50" s="37">
        <f t="shared" si="24"/>
        <v>0</v>
      </c>
      <c r="L50" s="37">
        <f t="shared" si="24"/>
        <v>0.33333333333333331</v>
      </c>
      <c r="M50" s="37">
        <f t="shared" si="24"/>
        <v>0</v>
      </c>
    </row>
    <row r="51" spans="1:13" ht="12" customHeight="1">
      <c r="A51" s="101"/>
      <c r="B51" s="101"/>
      <c r="C51" s="8"/>
      <c r="D51" s="174" t="s">
        <v>384</v>
      </c>
      <c r="E51" s="9"/>
      <c r="F51" s="16">
        <f t="shared" si="1"/>
        <v>13</v>
      </c>
      <c r="G51" s="16">
        <v>8</v>
      </c>
      <c r="H51" s="16">
        <v>8</v>
      </c>
      <c r="I51" s="16">
        <v>0</v>
      </c>
      <c r="J51" s="16">
        <v>1</v>
      </c>
      <c r="K51" s="16">
        <v>5</v>
      </c>
      <c r="L51" s="16">
        <v>4</v>
      </c>
      <c r="M51" s="16">
        <v>1</v>
      </c>
    </row>
    <row r="52" spans="1:13" ht="12" customHeight="1">
      <c r="A52" s="101"/>
      <c r="B52" s="101"/>
      <c r="C52" s="6"/>
      <c r="D52" s="175"/>
      <c r="E52" s="7"/>
      <c r="F52" s="36">
        <f t="shared" si="1"/>
        <v>1</v>
      </c>
      <c r="G52" s="37">
        <f t="shared" ref="G52:M52" si="25">IF(G51=0,0,G51/$F51)</f>
        <v>0.61538461538461542</v>
      </c>
      <c r="H52" s="37">
        <f t="shared" si="25"/>
        <v>0.61538461538461542</v>
      </c>
      <c r="I52" s="37">
        <f t="shared" si="25"/>
        <v>0</v>
      </c>
      <c r="J52" s="37">
        <f t="shared" si="25"/>
        <v>7.6923076923076927E-2</v>
      </c>
      <c r="K52" s="37">
        <f t="shared" si="25"/>
        <v>0.38461538461538464</v>
      </c>
      <c r="L52" s="37">
        <f t="shared" si="25"/>
        <v>0.30769230769230771</v>
      </c>
      <c r="M52" s="37">
        <f t="shared" si="25"/>
        <v>7.6923076923076927E-2</v>
      </c>
    </row>
    <row r="53" spans="1:13" ht="12" customHeight="1">
      <c r="A53" s="101"/>
      <c r="B53" s="101"/>
      <c r="C53" s="8"/>
      <c r="D53" s="174" t="s">
        <v>385</v>
      </c>
      <c r="E53" s="9"/>
      <c r="F53" s="16">
        <f t="shared" si="1"/>
        <v>3</v>
      </c>
      <c r="G53" s="16">
        <v>2</v>
      </c>
      <c r="H53" s="16">
        <v>1</v>
      </c>
      <c r="I53" s="16">
        <v>1</v>
      </c>
      <c r="J53" s="16">
        <v>1</v>
      </c>
      <c r="K53" s="16">
        <v>1</v>
      </c>
      <c r="L53" s="16">
        <v>1</v>
      </c>
      <c r="M53" s="16">
        <v>0</v>
      </c>
    </row>
    <row r="54" spans="1:13" ht="12" customHeight="1">
      <c r="A54" s="101"/>
      <c r="B54" s="101"/>
      <c r="C54" s="6"/>
      <c r="D54" s="175"/>
      <c r="E54" s="7"/>
      <c r="F54" s="36">
        <f t="shared" si="1"/>
        <v>1</v>
      </c>
      <c r="G54" s="37">
        <f t="shared" ref="G54:M54" si="26">IF(G53=0,0,G53/$F53)</f>
        <v>0.66666666666666663</v>
      </c>
      <c r="H54" s="37">
        <f t="shared" si="26"/>
        <v>0.33333333333333331</v>
      </c>
      <c r="I54" s="37">
        <f t="shared" si="26"/>
        <v>0.33333333333333331</v>
      </c>
      <c r="J54" s="37">
        <f t="shared" si="26"/>
        <v>0.33333333333333331</v>
      </c>
      <c r="K54" s="37">
        <f t="shared" si="26"/>
        <v>0.33333333333333331</v>
      </c>
      <c r="L54" s="37">
        <f t="shared" si="26"/>
        <v>0.33333333333333331</v>
      </c>
      <c r="M54" s="37">
        <f t="shared" si="26"/>
        <v>0</v>
      </c>
    </row>
    <row r="55" spans="1:13" ht="12" customHeight="1">
      <c r="A55" s="101"/>
      <c r="B55" s="101"/>
      <c r="C55" s="8"/>
      <c r="D55" s="174" t="s">
        <v>386</v>
      </c>
      <c r="E55" s="9"/>
      <c r="F55" s="16">
        <f t="shared" si="1"/>
        <v>28</v>
      </c>
      <c r="G55" s="16">
        <v>12</v>
      </c>
      <c r="H55" s="16">
        <v>2</v>
      </c>
      <c r="I55" s="16">
        <v>2</v>
      </c>
      <c r="J55" s="16">
        <v>3</v>
      </c>
      <c r="K55" s="16">
        <v>8</v>
      </c>
      <c r="L55" s="16">
        <v>16</v>
      </c>
      <c r="M55" s="16">
        <v>0</v>
      </c>
    </row>
    <row r="56" spans="1:13" ht="12" customHeight="1">
      <c r="A56" s="101"/>
      <c r="B56" s="101"/>
      <c r="C56" s="6"/>
      <c r="D56" s="175"/>
      <c r="E56" s="7"/>
      <c r="F56" s="36">
        <f t="shared" si="1"/>
        <v>1</v>
      </c>
      <c r="G56" s="37">
        <f t="shared" ref="G56:M56" si="27">IF(G55=0,0,G55/$F55)</f>
        <v>0.42857142857142855</v>
      </c>
      <c r="H56" s="37">
        <f t="shared" si="27"/>
        <v>7.1428571428571425E-2</v>
      </c>
      <c r="I56" s="37">
        <f t="shared" si="27"/>
        <v>7.1428571428571425E-2</v>
      </c>
      <c r="J56" s="37">
        <f t="shared" si="27"/>
        <v>0.10714285714285714</v>
      </c>
      <c r="K56" s="37">
        <f t="shared" si="27"/>
        <v>0.2857142857142857</v>
      </c>
      <c r="L56" s="37">
        <f t="shared" si="27"/>
        <v>0.5714285714285714</v>
      </c>
      <c r="M56" s="37">
        <f t="shared" si="27"/>
        <v>0</v>
      </c>
    </row>
    <row r="57" spans="1:13" ht="12" customHeight="1">
      <c r="A57" s="101"/>
      <c r="B57" s="101"/>
      <c r="C57" s="8"/>
      <c r="D57" s="174" t="s">
        <v>387</v>
      </c>
      <c r="E57" s="9"/>
      <c r="F57" s="16">
        <f t="shared" si="1"/>
        <v>10</v>
      </c>
      <c r="G57" s="16">
        <v>5</v>
      </c>
      <c r="H57" s="16">
        <v>1</v>
      </c>
      <c r="I57" s="16">
        <v>2</v>
      </c>
      <c r="J57" s="16">
        <v>3</v>
      </c>
      <c r="K57" s="16">
        <v>4</v>
      </c>
      <c r="L57" s="16">
        <v>5</v>
      </c>
      <c r="M57" s="16">
        <v>0</v>
      </c>
    </row>
    <row r="58" spans="1:13" ht="12" customHeight="1">
      <c r="A58" s="101"/>
      <c r="B58" s="101"/>
      <c r="C58" s="6"/>
      <c r="D58" s="175"/>
      <c r="E58" s="7"/>
      <c r="F58" s="36">
        <f t="shared" si="1"/>
        <v>1</v>
      </c>
      <c r="G58" s="37">
        <f t="shared" ref="G58:M58" si="28">IF(G57=0,0,G57/$F57)</f>
        <v>0.5</v>
      </c>
      <c r="H58" s="37">
        <f t="shared" si="28"/>
        <v>0.1</v>
      </c>
      <c r="I58" s="37">
        <f t="shared" si="28"/>
        <v>0.2</v>
      </c>
      <c r="J58" s="37">
        <f t="shared" si="28"/>
        <v>0.3</v>
      </c>
      <c r="K58" s="37">
        <f t="shared" si="28"/>
        <v>0.4</v>
      </c>
      <c r="L58" s="37">
        <f t="shared" si="28"/>
        <v>0.5</v>
      </c>
      <c r="M58" s="37">
        <f t="shared" si="28"/>
        <v>0</v>
      </c>
    </row>
    <row r="59" spans="1:13" ht="12.75" customHeight="1">
      <c r="A59" s="101"/>
      <c r="B59" s="101"/>
      <c r="C59" s="8"/>
      <c r="D59" s="174" t="s">
        <v>388</v>
      </c>
      <c r="E59" s="9"/>
      <c r="F59" s="16">
        <f t="shared" si="1"/>
        <v>25</v>
      </c>
      <c r="G59" s="16">
        <v>18</v>
      </c>
      <c r="H59" s="16">
        <v>2</v>
      </c>
      <c r="I59" s="16">
        <v>1</v>
      </c>
      <c r="J59" s="16">
        <v>6</v>
      </c>
      <c r="K59" s="16">
        <v>14</v>
      </c>
      <c r="L59" s="16">
        <v>7</v>
      </c>
      <c r="M59" s="16">
        <v>0</v>
      </c>
    </row>
    <row r="60" spans="1:13" ht="12.75" customHeight="1">
      <c r="A60" s="101"/>
      <c r="B60" s="101"/>
      <c r="C60" s="6"/>
      <c r="D60" s="175"/>
      <c r="E60" s="7"/>
      <c r="F60" s="36">
        <f t="shared" si="1"/>
        <v>1</v>
      </c>
      <c r="G60" s="37">
        <f t="shared" ref="G60:M60" si="29">IF(G59=0,0,G59/$F59)</f>
        <v>0.72</v>
      </c>
      <c r="H60" s="37">
        <f t="shared" si="29"/>
        <v>0.08</v>
      </c>
      <c r="I60" s="37">
        <f t="shared" si="29"/>
        <v>0.04</v>
      </c>
      <c r="J60" s="37">
        <f t="shared" si="29"/>
        <v>0.24</v>
      </c>
      <c r="K60" s="37">
        <f t="shared" si="29"/>
        <v>0.56000000000000005</v>
      </c>
      <c r="L60" s="37">
        <f t="shared" si="29"/>
        <v>0.28000000000000003</v>
      </c>
      <c r="M60" s="37">
        <f t="shared" si="29"/>
        <v>0</v>
      </c>
    </row>
    <row r="61" spans="1:13" ht="12" customHeight="1">
      <c r="A61" s="101"/>
      <c r="B61" s="101"/>
      <c r="C61" s="8"/>
      <c r="D61" s="174" t="s">
        <v>97</v>
      </c>
      <c r="E61" s="9"/>
      <c r="F61" s="16">
        <f t="shared" si="1"/>
        <v>13</v>
      </c>
      <c r="G61" s="16">
        <v>9</v>
      </c>
      <c r="H61" s="16">
        <v>5</v>
      </c>
      <c r="I61" s="16">
        <v>2</v>
      </c>
      <c r="J61" s="16">
        <v>5</v>
      </c>
      <c r="K61" s="16">
        <v>2</v>
      </c>
      <c r="L61" s="16">
        <v>4</v>
      </c>
      <c r="M61" s="16">
        <v>0</v>
      </c>
    </row>
    <row r="62" spans="1:13" ht="12" customHeight="1">
      <c r="A62" s="101"/>
      <c r="B62" s="101"/>
      <c r="C62" s="6"/>
      <c r="D62" s="175"/>
      <c r="E62" s="7"/>
      <c r="F62" s="36">
        <f t="shared" si="1"/>
        <v>1</v>
      </c>
      <c r="G62" s="37">
        <f t="shared" ref="G62:M62" si="30">IF(G61=0,0,G61/$F61)</f>
        <v>0.69230769230769229</v>
      </c>
      <c r="H62" s="37">
        <f t="shared" si="30"/>
        <v>0.38461538461538464</v>
      </c>
      <c r="I62" s="37">
        <f t="shared" si="30"/>
        <v>0.15384615384615385</v>
      </c>
      <c r="J62" s="37">
        <f t="shared" si="30"/>
        <v>0.38461538461538464</v>
      </c>
      <c r="K62" s="37">
        <f t="shared" si="30"/>
        <v>0.15384615384615385</v>
      </c>
      <c r="L62" s="37">
        <f t="shared" si="30"/>
        <v>0.30769230769230771</v>
      </c>
      <c r="M62" s="37">
        <f t="shared" si="30"/>
        <v>0</v>
      </c>
    </row>
    <row r="63" spans="1:13" ht="12" customHeight="1">
      <c r="A63" s="101"/>
      <c r="B63" s="101"/>
      <c r="C63" s="8"/>
      <c r="D63" s="174" t="s">
        <v>389</v>
      </c>
      <c r="E63" s="9"/>
      <c r="F63" s="16">
        <f t="shared" si="1"/>
        <v>9</v>
      </c>
      <c r="G63" s="16">
        <v>5</v>
      </c>
      <c r="H63" s="16">
        <v>2</v>
      </c>
      <c r="I63" s="16">
        <v>0</v>
      </c>
      <c r="J63" s="16">
        <v>3</v>
      </c>
      <c r="K63" s="16">
        <v>5</v>
      </c>
      <c r="L63" s="16">
        <v>4</v>
      </c>
      <c r="M63" s="16">
        <v>0</v>
      </c>
    </row>
    <row r="64" spans="1:13" ht="12" customHeight="1">
      <c r="A64" s="101"/>
      <c r="B64" s="101"/>
      <c r="C64" s="6"/>
      <c r="D64" s="175"/>
      <c r="E64" s="7"/>
      <c r="F64" s="36">
        <f t="shared" si="1"/>
        <v>1</v>
      </c>
      <c r="G64" s="37">
        <f t="shared" ref="G64:M64" si="31">IF(G63=0,0,G63/$F63)</f>
        <v>0.55555555555555558</v>
      </c>
      <c r="H64" s="37">
        <f t="shared" si="31"/>
        <v>0.22222222222222221</v>
      </c>
      <c r="I64" s="37">
        <f t="shared" si="31"/>
        <v>0</v>
      </c>
      <c r="J64" s="37">
        <f t="shared" si="31"/>
        <v>0.33333333333333331</v>
      </c>
      <c r="K64" s="37">
        <f t="shared" si="31"/>
        <v>0.55555555555555558</v>
      </c>
      <c r="L64" s="37">
        <f t="shared" si="31"/>
        <v>0.44444444444444442</v>
      </c>
      <c r="M64" s="37">
        <f t="shared" si="31"/>
        <v>0</v>
      </c>
    </row>
    <row r="65" spans="1:13" ht="12" customHeight="1">
      <c r="A65" s="101"/>
      <c r="B65" s="101"/>
      <c r="C65" s="8"/>
      <c r="D65" s="174" t="s">
        <v>390</v>
      </c>
      <c r="E65" s="9"/>
      <c r="F65" s="16">
        <f t="shared" si="1"/>
        <v>12</v>
      </c>
      <c r="G65" s="16">
        <v>4</v>
      </c>
      <c r="H65" s="16">
        <v>1</v>
      </c>
      <c r="I65" s="16">
        <v>0</v>
      </c>
      <c r="J65" s="16">
        <v>1</v>
      </c>
      <c r="K65" s="16">
        <v>3</v>
      </c>
      <c r="L65" s="16">
        <v>7</v>
      </c>
      <c r="M65" s="16">
        <v>1</v>
      </c>
    </row>
    <row r="66" spans="1:13" ht="12" customHeight="1">
      <c r="A66" s="101"/>
      <c r="B66" s="101"/>
      <c r="C66" s="6"/>
      <c r="D66" s="175"/>
      <c r="E66" s="7"/>
      <c r="F66" s="36">
        <f t="shared" si="1"/>
        <v>1</v>
      </c>
      <c r="G66" s="37">
        <f t="shared" ref="G66:M66" si="32">IF(G65=0,0,G65/$F65)</f>
        <v>0.33333333333333331</v>
      </c>
      <c r="H66" s="37">
        <f t="shared" si="32"/>
        <v>8.3333333333333329E-2</v>
      </c>
      <c r="I66" s="37">
        <f t="shared" si="32"/>
        <v>0</v>
      </c>
      <c r="J66" s="37">
        <f t="shared" si="32"/>
        <v>8.3333333333333329E-2</v>
      </c>
      <c r="K66" s="37">
        <f t="shared" si="32"/>
        <v>0.25</v>
      </c>
      <c r="L66" s="37">
        <f t="shared" si="32"/>
        <v>0.58333333333333337</v>
      </c>
      <c r="M66" s="37">
        <f t="shared" si="32"/>
        <v>8.3333333333333329E-2</v>
      </c>
    </row>
    <row r="67" spans="1:13" ht="12" customHeight="1">
      <c r="A67" s="101"/>
      <c r="B67" s="101"/>
      <c r="C67" s="8"/>
      <c r="D67" s="174" t="s">
        <v>391</v>
      </c>
      <c r="E67" s="9"/>
      <c r="F67" s="16">
        <f t="shared" si="1"/>
        <v>3</v>
      </c>
      <c r="G67" s="16">
        <v>2</v>
      </c>
      <c r="H67" s="16">
        <v>1</v>
      </c>
      <c r="I67" s="16">
        <v>0</v>
      </c>
      <c r="J67" s="16">
        <v>0</v>
      </c>
      <c r="K67" s="16">
        <v>1</v>
      </c>
      <c r="L67" s="16">
        <v>0</v>
      </c>
      <c r="M67" s="16">
        <v>1</v>
      </c>
    </row>
    <row r="68" spans="1:13" ht="12" customHeight="1">
      <c r="A68" s="101"/>
      <c r="B68" s="102"/>
      <c r="C68" s="6"/>
      <c r="D68" s="175"/>
      <c r="E68" s="7"/>
      <c r="F68" s="36">
        <f t="shared" si="1"/>
        <v>1</v>
      </c>
      <c r="G68" s="37">
        <f t="shared" ref="G68:M68" si="33">IF(G67=0,0,G67/$F67)</f>
        <v>0.66666666666666663</v>
      </c>
      <c r="H68" s="37">
        <f t="shared" si="33"/>
        <v>0.33333333333333331</v>
      </c>
      <c r="I68" s="37">
        <f t="shared" si="33"/>
        <v>0</v>
      </c>
      <c r="J68" s="37">
        <f t="shared" si="33"/>
        <v>0</v>
      </c>
      <c r="K68" s="37">
        <f t="shared" si="33"/>
        <v>0.33333333333333331</v>
      </c>
      <c r="L68" s="37">
        <f t="shared" si="33"/>
        <v>0</v>
      </c>
      <c r="M68" s="37">
        <f t="shared" si="33"/>
        <v>0.33333333333333331</v>
      </c>
    </row>
    <row r="69" spans="1:13" ht="12" customHeight="1">
      <c r="A69" s="101"/>
      <c r="B69" s="100" t="s">
        <v>63</v>
      </c>
      <c r="C69" s="8"/>
      <c r="D69" s="174" t="s">
        <v>56</v>
      </c>
      <c r="E69" s="9"/>
      <c r="F69" s="16">
        <f t="shared" si="1"/>
        <v>705</v>
      </c>
      <c r="G69" s="16">
        <f t="shared" ref="G69:M69" si="34">SUM(G71,G73,G75,G77,G79,G81,G83,G85,G87,G89,G91,G93,G95,G97,G99)</f>
        <v>393</v>
      </c>
      <c r="H69" s="16">
        <f t="shared" si="34"/>
        <v>168</v>
      </c>
      <c r="I69" s="16">
        <f t="shared" si="34"/>
        <v>95</v>
      </c>
      <c r="J69" s="16">
        <f t="shared" si="34"/>
        <v>159</v>
      </c>
      <c r="K69" s="16">
        <f t="shared" si="34"/>
        <v>203</v>
      </c>
      <c r="L69" s="16">
        <f t="shared" si="34"/>
        <v>276</v>
      </c>
      <c r="M69" s="16">
        <f t="shared" si="34"/>
        <v>36</v>
      </c>
    </row>
    <row r="70" spans="1:13" ht="12" customHeight="1">
      <c r="A70" s="101"/>
      <c r="B70" s="101"/>
      <c r="C70" s="6"/>
      <c r="D70" s="175"/>
      <c r="E70" s="7"/>
      <c r="F70" s="36">
        <f t="shared" si="1"/>
        <v>1</v>
      </c>
      <c r="G70" s="37">
        <f t="shared" ref="G70:M70" si="35">IF(G69=0,0,G69/$F69)</f>
        <v>0.55744680851063833</v>
      </c>
      <c r="H70" s="37">
        <f t="shared" si="35"/>
        <v>0.23829787234042554</v>
      </c>
      <c r="I70" s="37">
        <f t="shared" si="35"/>
        <v>0.13475177304964539</v>
      </c>
      <c r="J70" s="37">
        <f t="shared" si="35"/>
        <v>0.22553191489361701</v>
      </c>
      <c r="K70" s="37">
        <f t="shared" si="35"/>
        <v>0.28794326241134754</v>
      </c>
      <c r="L70" s="37">
        <f t="shared" si="35"/>
        <v>0.39148936170212767</v>
      </c>
      <c r="M70" s="37">
        <f t="shared" si="35"/>
        <v>5.106382978723404E-2</v>
      </c>
    </row>
    <row r="71" spans="1:13" ht="12" customHeight="1">
      <c r="A71" s="101"/>
      <c r="B71" s="101"/>
      <c r="C71" s="8"/>
      <c r="D71" s="174" t="s">
        <v>328</v>
      </c>
      <c r="E71" s="9"/>
      <c r="F71" s="16">
        <f t="shared" si="1"/>
        <v>4</v>
      </c>
      <c r="G71" s="16">
        <v>2</v>
      </c>
      <c r="H71" s="16">
        <v>1</v>
      </c>
      <c r="I71" s="16">
        <v>0</v>
      </c>
      <c r="J71" s="16">
        <v>1</v>
      </c>
      <c r="K71" s="16">
        <v>0</v>
      </c>
      <c r="L71" s="16">
        <v>1</v>
      </c>
      <c r="M71" s="16">
        <v>1</v>
      </c>
    </row>
    <row r="72" spans="1:13" ht="12" customHeight="1">
      <c r="A72" s="101"/>
      <c r="B72" s="101"/>
      <c r="C72" s="6"/>
      <c r="D72" s="175"/>
      <c r="E72" s="7"/>
      <c r="F72" s="36">
        <f t="shared" ref="F72:F100" si="36">SUM(G72,L72,M72)</f>
        <v>1</v>
      </c>
      <c r="G72" s="37">
        <f t="shared" ref="G72" si="37">IF(G71=0,0,G71/$F71)</f>
        <v>0.5</v>
      </c>
      <c r="H72" s="37">
        <f t="shared" ref="H72" si="38">IF(H71=0,0,H71/$F71)</f>
        <v>0.25</v>
      </c>
      <c r="I72" s="37">
        <f t="shared" ref="I72" si="39">IF(I71=0,0,I71/$F71)</f>
        <v>0</v>
      </c>
      <c r="J72" s="37">
        <f t="shared" ref="J72" si="40">IF(J71=0,0,J71/$F71)</f>
        <v>0.25</v>
      </c>
      <c r="K72" s="37">
        <f t="shared" ref="K72" si="41">IF(K71=0,0,K71/$F71)</f>
        <v>0</v>
      </c>
      <c r="L72" s="37">
        <f t="shared" ref="L72" si="42">IF(L71=0,0,L71/$F71)</f>
        <v>0.25</v>
      </c>
      <c r="M72" s="37">
        <f t="shared" ref="M72" si="43">IF(M71=0,0,M71/$F71)</f>
        <v>0.25</v>
      </c>
    </row>
    <row r="73" spans="1:13" ht="12" customHeight="1">
      <c r="A73" s="101"/>
      <c r="B73" s="101"/>
      <c r="C73" s="8"/>
      <c r="D73" s="174" t="s">
        <v>329</v>
      </c>
      <c r="E73" s="9"/>
      <c r="F73" s="16">
        <f t="shared" si="36"/>
        <v>83</v>
      </c>
      <c r="G73" s="16">
        <v>49</v>
      </c>
      <c r="H73" s="16">
        <v>37</v>
      </c>
      <c r="I73" s="16">
        <v>9</v>
      </c>
      <c r="J73" s="16">
        <v>8</v>
      </c>
      <c r="K73" s="16">
        <v>10</v>
      </c>
      <c r="L73" s="16">
        <v>30</v>
      </c>
      <c r="M73" s="16">
        <v>4</v>
      </c>
    </row>
    <row r="74" spans="1:13" ht="12" customHeight="1">
      <c r="A74" s="101"/>
      <c r="B74" s="101"/>
      <c r="C74" s="6"/>
      <c r="D74" s="175"/>
      <c r="E74" s="7"/>
      <c r="F74" s="36">
        <f t="shared" si="36"/>
        <v>1</v>
      </c>
      <c r="G74" s="37">
        <f t="shared" ref="G74" si="44">IF(G73=0,0,G73/$F73)</f>
        <v>0.59036144578313254</v>
      </c>
      <c r="H74" s="37">
        <f t="shared" ref="H74" si="45">IF(H73=0,0,H73/$F73)</f>
        <v>0.44578313253012047</v>
      </c>
      <c r="I74" s="37">
        <f t="shared" ref="I74" si="46">IF(I73=0,0,I73/$F73)</f>
        <v>0.10843373493975904</v>
      </c>
      <c r="J74" s="37">
        <f t="shared" ref="J74" si="47">IF(J73=0,0,J73/$F73)</f>
        <v>9.6385542168674704E-2</v>
      </c>
      <c r="K74" s="37">
        <f t="shared" ref="K74" si="48">IF(K73=0,0,K73/$F73)</f>
        <v>0.12048192771084337</v>
      </c>
      <c r="L74" s="37">
        <f t="shared" ref="L74" si="49">IF(L73=0,0,L73/$F73)</f>
        <v>0.36144578313253012</v>
      </c>
      <c r="M74" s="37">
        <f t="shared" ref="M74" si="50">IF(M73=0,0,M73/$F73)</f>
        <v>4.8192771084337352E-2</v>
      </c>
    </row>
    <row r="75" spans="1:13" ht="12" customHeight="1">
      <c r="A75" s="101"/>
      <c r="B75" s="101"/>
      <c r="C75" s="8"/>
      <c r="D75" s="174" t="s">
        <v>99</v>
      </c>
      <c r="E75" s="9"/>
      <c r="F75" s="16">
        <f t="shared" si="36"/>
        <v>19</v>
      </c>
      <c r="G75" s="16">
        <v>5</v>
      </c>
      <c r="H75" s="16">
        <v>1</v>
      </c>
      <c r="I75" s="16">
        <v>2</v>
      </c>
      <c r="J75" s="16">
        <v>0</v>
      </c>
      <c r="K75" s="16">
        <v>3</v>
      </c>
      <c r="L75" s="16">
        <v>13</v>
      </c>
      <c r="M75" s="16">
        <v>1</v>
      </c>
    </row>
    <row r="76" spans="1:13" ht="12" customHeight="1">
      <c r="A76" s="101"/>
      <c r="B76" s="101"/>
      <c r="C76" s="6"/>
      <c r="D76" s="175"/>
      <c r="E76" s="7"/>
      <c r="F76" s="36">
        <f t="shared" si="36"/>
        <v>1</v>
      </c>
      <c r="G76" s="37">
        <f t="shared" ref="G76" si="51">IF(G75=0,0,G75/$F75)</f>
        <v>0.26315789473684209</v>
      </c>
      <c r="H76" s="37">
        <f t="shared" ref="H76" si="52">IF(H75=0,0,H75/$F75)</f>
        <v>5.2631578947368418E-2</v>
      </c>
      <c r="I76" s="37">
        <f t="shared" ref="I76" si="53">IF(I75=0,0,I75/$F75)</f>
        <v>0.10526315789473684</v>
      </c>
      <c r="J76" s="37">
        <f t="shared" ref="J76" si="54">IF(J75=0,0,J75/$F75)</f>
        <v>0</v>
      </c>
      <c r="K76" s="37">
        <f t="shared" ref="K76" si="55">IF(K75=0,0,K75/$F75)</f>
        <v>0.15789473684210525</v>
      </c>
      <c r="L76" s="37">
        <f t="shared" ref="L76" si="56">IF(L75=0,0,L75/$F75)</f>
        <v>0.68421052631578949</v>
      </c>
      <c r="M76" s="37">
        <f t="shared" ref="M76" si="57">IF(M75=0,0,M75/$F75)</f>
        <v>5.2631578947368418E-2</v>
      </c>
    </row>
    <row r="77" spans="1:13" ht="12" customHeight="1">
      <c r="A77" s="101"/>
      <c r="B77" s="101"/>
      <c r="C77" s="8"/>
      <c r="D77" s="174" t="s">
        <v>330</v>
      </c>
      <c r="E77" s="9"/>
      <c r="F77" s="16">
        <f t="shared" si="36"/>
        <v>8</v>
      </c>
      <c r="G77" s="16">
        <v>7</v>
      </c>
      <c r="H77" s="16">
        <v>1</v>
      </c>
      <c r="I77" s="16">
        <v>2</v>
      </c>
      <c r="J77" s="16">
        <v>6</v>
      </c>
      <c r="K77" s="16">
        <v>5</v>
      </c>
      <c r="L77" s="16">
        <v>1</v>
      </c>
      <c r="M77" s="16">
        <v>0</v>
      </c>
    </row>
    <row r="78" spans="1:13" ht="12" customHeight="1">
      <c r="A78" s="101"/>
      <c r="B78" s="101"/>
      <c r="C78" s="6"/>
      <c r="D78" s="175"/>
      <c r="E78" s="7"/>
      <c r="F78" s="36">
        <f t="shared" si="36"/>
        <v>1</v>
      </c>
      <c r="G78" s="37">
        <f t="shared" ref="G78" si="58">IF(G77=0,0,G77/$F77)</f>
        <v>0.875</v>
      </c>
      <c r="H78" s="37">
        <f t="shared" ref="H78" si="59">IF(H77=0,0,H77/$F77)</f>
        <v>0.125</v>
      </c>
      <c r="I78" s="37">
        <f t="shared" ref="I78" si="60">IF(I77=0,0,I77/$F77)</f>
        <v>0.25</v>
      </c>
      <c r="J78" s="37">
        <f t="shared" ref="J78" si="61">IF(J77=0,0,J77/$F77)</f>
        <v>0.75</v>
      </c>
      <c r="K78" s="37">
        <f t="shared" ref="K78" si="62">IF(K77=0,0,K77/$F77)</f>
        <v>0.625</v>
      </c>
      <c r="L78" s="37">
        <f t="shared" ref="L78" si="63">IF(L77=0,0,L77/$F77)</f>
        <v>0.125</v>
      </c>
      <c r="M78" s="37">
        <f t="shared" ref="M78" si="64">IF(M77=0,0,M77/$F77)</f>
        <v>0</v>
      </c>
    </row>
    <row r="79" spans="1:13" ht="12" customHeight="1">
      <c r="A79" s="101"/>
      <c r="B79" s="101"/>
      <c r="C79" s="8"/>
      <c r="D79" s="174" t="s">
        <v>325</v>
      </c>
      <c r="E79" s="9"/>
      <c r="F79" s="16">
        <f t="shared" si="36"/>
        <v>38</v>
      </c>
      <c r="G79" s="16">
        <v>17</v>
      </c>
      <c r="H79" s="16">
        <v>4</v>
      </c>
      <c r="I79" s="16">
        <v>2</v>
      </c>
      <c r="J79" s="16">
        <v>4</v>
      </c>
      <c r="K79" s="16">
        <v>9</v>
      </c>
      <c r="L79" s="16">
        <v>19</v>
      </c>
      <c r="M79" s="16">
        <v>2</v>
      </c>
    </row>
    <row r="80" spans="1:13" ht="12" customHeight="1">
      <c r="A80" s="101"/>
      <c r="B80" s="101"/>
      <c r="C80" s="6"/>
      <c r="D80" s="175"/>
      <c r="E80" s="7"/>
      <c r="F80" s="36">
        <f t="shared" si="36"/>
        <v>1</v>
      </c>
      <c r="G80" s="37">
        <f t="shared" ref="G80" si="65">IF(G79=0,0,G79/$F79)</f>
        <v>0.44736842105263158</v>
      </c>
      <c r="H80" s="37">
        <f t="shared" ref="H80" si="66">IF(H79=0,0,H79/$F79)</f>
        <v>0.10526315789473684</v>
      </c>
      <c r="I80" s="37">
        <f t="shared" ref="I80" si="67">IF(I79=0,0,I79/$F79)</f>
        <v>5.2631578947368418E-2</v>
      </c>
      <c r="J80" s="37">
        <f t="shared" ref="J80" si="68">IF(J79=0,0,J79/$F79)</f>
        <v>0.10526315789473684</v>
      </c>
      <c r="K80" s="37">
        <f t="shared" ref="K80" si="69">IF(K79=0,0,K79/$F79)</f>
        <v>0.23684210526315788</v>
      </c>
      <c r="L80" s="37">
        <f t="shared" ref="L80" si="70">IF(L79=0,0,L79/$F79)</f>
        <v>0.5</v>
      </c>
      <c r="M80" s="37">
        <f t="shared" ref="M80" si="71">IF(M79=0,0,M79/$F79)</f>
        <v>5.2631578947368418E-2</v>
      </c>
    </row>
    <row r="81" spans="1:13" ht="12" customHeight="1">
      <c r="A81" s="101"/>
      <c r="B81" s="101"/>
      <c r="C81" s="8"/>
      <c r="D81" s="174" t="s">
        <v>101</v>
      </c>
      <c r="E81" s="9"/>
      <c r="F81" s="16">
        <f t="shared" si="36"/>
        <v>184</v>
      </c>
      <c r="G81" s="16">
        <v>76</v>
      </c>
      <c r="H81" s="16">
        <v>32</v>
      </c>
      <c r="I81" s="16">
        <v>4</v>
      </c>
      <c r="J81" s="16">
        <v>24</v>
      </c>
      <c r="K81" s="16">
        <v>33</v>
      </c>
      <c r="L81" s="16">
        <v>98</v>
      </c>
      <c r="M81" s="16">
        <v>10</v>
      </c>
    </row>
    <row r="82" spans="1:13" ht="12" customHeight="1">
      <c r="A82" s="101"/>
      <c r="B82" s="101"/>
      <c r="C82" s="6"/>
      <c r="D82" s="175"/>
      <c r="E82" s="7"/>
      <c r="F82" s="36">
        <f t="shared" si="36"/>
        <v>1</v>
      </c>
      <c r="G82" s="37">
        <f t="shared" ref="G82" si="72">IF(G81=0,0,G81/$F81)</f>
        <v>0.41304347826086957</v>
      </c>
      <c r="H82" s="37">
        <f t="shared" ref="H82" si="73">IF(H81=0,0,H81/$F81)</f>
        <v>0.17391304347826086</v>
      </c>
      <c r="I82" s="37">
        <f t="shared" ref="I82" si="74">IF(I81=0,0,I81/$F81)</f>
        <v>2.1739130434782608E-2</v>
      </c>
      <c r="J82" s="37">
        <f t="shared" ref="J82" si="75">IF(J81=0,0,J81/$F81)</f>
        <v>0.13043478260869565</v>
      </c>
      <c r="K82" s="37">
        <f t="shared" ref="K82" si="76">IF(K81=0,0,K81/$F81)</f>
        <v>0.17934782608695651</v>
      </c>
      <c r="L82" s="37">
        <f t="shared" ref="L82" si="77">IF(L81=0,0,L81/$F81)</f>
        <v>0.53260869565217395</v>
      </c>
      <c r="M82" s="37">
        <f t="shared" ref="M82" si="78">IF(M81=0,0,M81/$F81)</f>
        <v>5.434782608695652E-2</v>
      </c>
    </row>
    <row r="83" spans="1:13" ht="12" customHeight="1">
      <c r="A83" s="101"/>
      <c r="B83" s="101"/>
      <c r="C83" s="8"/>
      <c r="D83" s="174" t="s">
        <v>102</v>
      </c>
      <c r="E83" s="9"/>
      <c r="F83" s="16">
        <f t="shared" si="36"/>
        <v>22</v>
      </c>
      <c r="G83" s="16">
        <v>15</v>
      </c>
      <c r="H83" s="16">
        <v>2</v>
      </c>
      <c r="I83" s="16">
        <v>1</v>
      </c>
      <c r="J83" s="16">
        <v>5</v>
      </c>
      <c r="K83" s="16">
        <v>12</v>
      </c>
      <c r="L83" s="16">
        <v>6</v>
      </c>
      <c r="M83" s="16">
        <v>1</v>
      </c>
    </row>
    <row r="84" spans="1:13" ht="12" customHeight="1">
      <c r="A84" s="101"/>
      <c r="B84" s="101"/>
      <c r="C84" s="6"/>
      <c r="D84" s="175"/>
      <c r="E84" s="7"/>
      <c r="F84" s="36">
        <f t="shared" si="36"/>
        <v>0.99999999999999989</v>
      </c>
      <c r="G84" s="37">
        <f t="shared" ref="G84" si="79">IF(G83=0,0,G83/$F83)</f>
        <v>0.68181818181818177</v>
      </c>
      <c r="H84" s="37">
        <f t="shared" ref="H84" si="80">IF(H83=0,0,H83/$F83)</f>
        <v>9.0909090909090912E-2</v>
      </c>
      <c r="I84" s="37">
        <f t="shared" ref="I84" si="81">IF(I83=0,0,I83/$F83)</f>
        <v>4.5454545454545456E-2</v>
      </c>
      <c r="J84" s="37">
        <f t="shared" ref="J84" si="82">IF(J83=0,0,J83/$F83)</f>
        <v>0.22727272727272727</v>
      </c>
      <c r="K84" s="37">
        <f t="shared" ref="K84" si="83">IF(K83=0,0,K83/$F83)</f>
        <v>0.54545454545454541</v>
      </c>
      <c r="L84" s="37">
        <f t="shared" ref="L84" si="84">IF(L83=0,0,L83/$F83)</f>
        <v>0.27272727272727271</v>
      </c>
      <c r="M84" s="37">
        <f t="shared" ref="M84" si="85">IF(M83=0,0,M83/$F83)</f>
        <v>4.5454545454545456E-2</v>
      </c>
    </row>
    <row r="85" spans="1:13" ht="12" customHeight="1">
      <c r="A85" s="101"/>
      <c r="B85" s="101"/>
      <c r="C85" s="8"/>
      <c r="D85" s="174" t="s">
        <v>331</v>
      </c>
      <c r="E85" s="9"/>
      <c r="F85" s="16">
        <f t="shared" si="36"/>
        <v>12</v>
      </c>
      <c r="G85" s="16">
        <v>4</v>
      </c>
      <c r="H85" s="16">
        <v>4</v>
      </c>
      <c r="I85" s="16">
        <v>1</v>
      </c>
      <c r="J85" s="16">
        <v>0</v>
      </c>
      <c r="K85" s="16">
        <v>0</v>
      </c>
      <c r="L85" s="16">
        <v>8</v>
      </c>
      <c r="M85" s="16">
        <v>0</v>
      </c>
    </row>
    <row r="86" spans="1:13" ht="12" customHeight="1">
      <c r="A86" s="101"/>
      <c r="B86" s="101"/>
      <c r="C86" s="6"/>
      <c r="D86" s="175"/>
      <c r="E86" s="7"/>
      <c r="F86" s="36">
        <f t="shared" si="36"/>
        <v>1</v>
      </c>
      <c r="G86" s="37">
        <f t="shared" ref="G86" si="86">IF(G85=0,0,G85/$F85)</f>
        <v>0.33333333333333331</v>
      </c>
      <c r="H86" s="37">
        <f t="shared" ref="H86" si="87">IF(H85=0,0,H85/$F85)</f>
        <v>0.33333333333333331</v>
      </c>
      <c r="I86" s="37">
        <f t="shared" ref="I86" si="88">IF(I85=0,0,I85/$F85)</f>
        <v>8.3333333333333329E-2</v>
      </c>
      <c r="J86" s="37">
        <f t="shared" ref="J86" si="89">IF(J85=0,0,J85/$F85)</f>
        <v>0</v>
      </c>
      <c r="K86" s="37">
        <f t="shared" ref="K86" si="90">IF(K85=0,0,K85/$F85)</f>
        <v>0</v>
      </c>
      <c r="L86" s="37">
        <f t="shared" ref="L86" si="91">IF(L85=0,0,L85/$F85)</f>
        <v>0.66666666666666663</v>
      </c>
      <c r="M86" s="37">
        <f t="shared" ref="M86" si="92">IF(M85=0,0,M85/$F85)</f>
        <v>0</v>
      </c>
    </row>
    <row r="87" spans="1:13" ht="13.5" customHeight="1">
      <c r="A87" s="101"/>
      <c r="B87" s="101"/>
      <c r="C87" s="8"/>
      <c r="D87" s="176" t="s">
        <v>332</v>
      </c>
      <c r="E87" s="9"/>
      <c r="F87" s="16">
        <f t="shared" si="36"/>
        <v>16</v>
      </c>
      <c r="G87" s="16">
        <v>8</v>
      </c>
      <c r="H87" s="16">
        <v>7</v>
      </c>
      <c r="I87" s="16">
        <v>2</v>
      </c>
      <c r="J87" s="16">
        <v>1</v>
      </c>
      <c r="K87" s="16">
        <v>2</v>
      </c>
      <c r="L87" s="16">
        <v>7</v>
      </c>
      <c r="M87" s="16">
        <v>1</v>
      </c>
    </row>
    <row r="88" spans="1:13" ht="13.5" customHeight="1">
      <c r="A88" s="101"/>
      <c r="B88" s="101"/>
      <c r="C88" s="6"/>
      <c r="D88" s="175"/>
      <c r="E88" s="7"/>
      <c r="F88" s="36">
        <f t="shared" si="36"/>
        <v>1</v>
      </c>
      <c r="G88" s="37">
        <f t="shared" ref="G88" si="93">IF(G87=0,0,G87/$F87)</f>
        <v>0.5</v>
      </c>
      <c r="H88" s="37">
        <f t="shared" ref="H88" si="94">IF(H87=0,0,H87/$F87)</f>
        <v>0.4375</v>
      </c>
      <c r="I88" s="37">
        <f t="shared" ref="I88" si="95">IF(I87=0,0,I87/$F87)</f>
        <v>0.125</v>
      </c>
      <c r="J88" s="37">
        <f t="shared" ref="J88" si="96">IF(J87=0,0,J87/$F87)</f>
        <v>6.25E-2</v>
      </c>
      <c r="K88" s="37">
        <f t="shared" ref="K88" si="97">IF(K87=0,0,K87/$F87)</f>
        <v>0.125</v>
      </c>
      <c r="L88" s="37">
        <f t="shared" ref="L88" si="98">IF(L87=0,0,L87/$F87)</f>
        <v>0.4375</v>
      </c>
      <c r="M88" s="37">
        <f t="shared" ref="M88" si="99">IF(M87=0,0,M87/$F87)</f>
        <v>6.25E-2</v>
      </c>
    </row>
    <row r="89" spans="1:13" ht="12" customHeight="1">
      <c r="A89" s="101"/>
      <c r="B89" s="101"/>
      <c r="C89" s="8"/>
      <c r="D89" s="174" t="s">
        <v>333</v>
      </c>
      <c r="E89" s="9"/>
      <c r="F89" s="16">
        <f t="shared" si="36"/>
        <v>47</v>
      </c>
      <c r="G89" s="16">
        <v>23</v>
      </c>
      <c r="H89" s="16">
        <v>10</v>
      </c>
      <c r="I89" s="16">
        <v>9</v>
      </c>
      <c r="J89" s="16">
        <v>8</v>
      </c>
      <c r="K89" s="16">
        <v>13</v>
      </c>
      <c r="L89" s="16">
        <v>18</v>
      </c>
      <c r="M89" s="16">
        <v>6</v>
      </c>
    </row>
    <row r="90" spans="1:13" ht="12" customHeight="1">
      <c r="A90" s="101"/>
      <c r="B90" s="101"/>
      <c r="C90" s="6"/>
      <c r="D90" s="175"/>
      <c r="E90" s="7"/>
      <c r="F90" s="36">
        <f t="shared" si="36"/>
        <v>1</v>
      </c>
      <c r="G90" s="37">
        <f t="shared" ref="G90" si="100">IF(G89=0,0,G89/$F89)</f>
        <v>0.48936170212765956</v>
      </c>
      <c r="H90" s="37">
        <f t="shared" ref="H90" si="101">IF(H89=0,0,H89/$F89)</f>
        <v>0.21276595744680851</v>
      </c>
      <c r="I90" s="37">
        <f t="shared" ref="I90" si="102">IF(I89=0,0,I89/$F89)</f>
        <v>0.19148936170212766</v>
      </c>
      <c r="J90" s="37">
        <f t="shared" ref="J90" si="103">IF(J89=0,0,J89/$F89)</f>
        <v>0.1702127659574468</v>
      </c>
      <c r="K90" s="37">
        <f t="shared" ref="K90" si="104">IF(K89=0,0,K89/$F89)</f>
        <v>0.27659574468085107</v>
      </c>
      <c r="L90" s="37">
        <f t="shared" ref="L90" si="105">IF(L89=0,0,L89/$F89)</f>
        <v>0.38297872340425532</v>
      </c>
      <c r="M90" s="37">
        <f t="shared" ref="M90" si="106">IF(M89=0,0,M89/$F89)</f>
        <v>0.1276595744680851</v>
      </c>
    </row>
    <row r="91" spans="1:13" ht="12" customHeight="1">
      <c r="A91" s="101"/>
      <c r="B91" s="101"/>
      <c r="C91" s="8"/>
      <c r="D91" s="174" t="s">
        <v>326</v>
      </c>
      <c r="E91" s="9"/>
      <c r="F91" s="16">
        <f t="shared" si="36"/>
        <v>17</v>
      </c>
      <c r="G91" s="16">
        <v>10</v>
      </c>
      <c r="H91" s="16">
        <v>3</v>
      </c>
      <c r="I91" s="16">
        <v>2</v>
      </c>
      <c r="J91" s="16">
        <v>4</v>
      </c>
      <c r="K91" s="16">
        <v>6</v>
      </c>
      <c r="L91" s="16">
        <v>6</v>
      </c>
      <c r="M91" s="16">
        <v>1</v>
      </c>
    </row>
    <row r="92" spans="1:13" ht="12" customHeight="1">
      <c r="A92" s="101"/>
      <c r="B92" s="101"/>
      <c r="C92" s="6"/>
      <c r="D92" s="175"/>
      <c r="E92" s="7"/>
      <c r="F92" s="36">
        <f t="shared" si="36"/>
        <v>1</v>
      </c>
      <c r="G92" s="37">
        <f t="shared" ref="G92" si="107">IF(G91=0,0,G91/$F91)</f>
        <v>0.58823529411764708</v>
      </c>
      <c r="H92" s="37">
        <f t="shared" ref="H92" si="108">IF(H91=0,0,H91/$F91)</f>
        <v>0.17647058823529413</v>
      </c>
      <c r="I92" s="37">
        <f t="shared" ref="I92" si="109">IF(I91=0,0,I91/$F91)</f>
        <v>0.11764705882352941</v>
      </c>
      <c r="J92" s="37">
        <f t="shared" ref="J92" si="110">IF(J91=0,0,J91/$F91)</f>
        <v>0.23529411764705882</v>
      </c>
      <c r="K92" s="37">
        <f t="shared" ref="K92" si="111">IF(K91=0,0,K91/$F91)</f>
        <v>0.35294117647058826</v>
      </c>
      <c r="L92" s="37">
        <f t="shared" ref="L92" si="112">IF(L91=0,0,L91/$F91)</f>
        <v>0.35294117647058826</v>
      </c>
      <c r="M92" s="37">
        <f t="shared" ref="M92" si="113">IF(M91=0,0,M91/$F91)</f>
        <v>5.8823529411764705E-2</v>
      </c>
    </row>
    <row r="93" spans="1:13" ht="12" customHeight="1">
      <c r="A93" s="101"/>
      <c r="B93" s="101"/>
      <c r="C93" s="8"/>
      <c r="D93" s="174" t="s">
        <v>334</v>
      </c>
      <c r="E93" s="9"/>
      <c r="F93" s="16">
        <f t="shared" si="36"/>
        <v>40</v>
      </c>
      <c r="G93" s="16">
        <v>33</v>
      </c>
      <c r="H93" s="16">
        <v>11</v>
      </c>
      <c r="I93" s="16">
        <v>13</v>
      </c>
      <c r="J93" s="16">
        <v>21</v>
      </c>
      <c r="K93" s="16">
        <v>16</v>
      </c>
      <c r="L93" s="16">
        <v>6</v>
      </c>
      <c r="M93" s="16">
        <v>1</v>
      </c>
    </row>
    <row r="94" spans="1:13" ht="12" customHeight="1">
      <c r="A94" s="101"/>
      <c r="B94" s="101"/>
      <c r="C94" s="6"/>
      <c r="D94" s="175"/>
      <c r="E94" s="7"/>
      <c r="F94" s="36">
        <f t="shared" si="36"/>
        <v>1</v>
      </c>
      <c r="G94" s="37">
        <f t="shared" ref="G94" si="114">IF(G93=0,0,G93/$F93)</f>
        <v>0.82499999999999996</v>
      </c>
      <c r="H94" s="37">
        <f t="shared" ref="H94" si="115">IF(H93=0,0,H93/$F93)</f>
        <v>0.27500000000000002</v>
      </c>
      <c r="I94" s="37">
        <f t="shared" ref="I94" si="116">IF(I93=0,0,I93/$F93)</f>
        <v>0.32500000000000001</v>
      </c>
      <c r="J94" s="37">
        <f t="shared" ref="J94" si="117">IF(J93=0,0,J93/$F93)</f>
        <v>0.52500000000000002</v>
      </c>
      <c r="K94" s="37">
        <f t="shared" ref="K94" si="118">IF(K93=0,0,K93/$F93)</f>
        <v>0.4</v>
      </c>
      <c r="L94" s="37">
        <f t="shared" ref="L94" si="119">IF(L93=0,0,L93/$F93)</f>
        <v>0.15</v>
      </c>
      <c r="M94" s="37">
        <f t="shared" ref="M94" si="120">IF(M93=0,0,M93/$F93)</f>
        <v>2.5000000000000001E-2</v>
      </c>
    </row>
    <row r="95" spans="1:13" ht="12" customHeight="1">
      <c r="A95" s="101"/>
      <c r="B95" s="101"/>
      <c r="C95" s="8"/>
      <c r="D95" s="174" t="s">
        <v>327</v>
      </c>
      <c r="E95" s="9"/>
      <c r="F95" s="16">
        <f t="shared" si="36"/>
        <v>134</v>
      </c>
      <c r="G95" s="16">
        <v>107</v>
      </c>
      <c r="H95" s="16">
        <v>45</v>
      </c>
      <c r="I95" s="16">
        <v>44</v>
      </c>
      <c r="J95" s="16">
        <v>63</v>
      </c>
      <c r="K95" s="16">
        <v>69</v>
      </c>
      <c r="L95" s="16">
        <v>22</v>
      </c>
      <c r="M95" s="16">
        <v>5</v>
      </c>
    </row>
    <row r="96" spans="1:13" ht="12" customHeight="1">
      <c r="A96" s="101"/>
      <c r="B96" s="101"/>
      <c r="C96" s="6"/>
      <c r="D96" s="175"/>
      <c r="E96" s="7"/>
      <c r="F96" s="36">
        <f t="shared" si="36"/>
        <v>1</v>
      </c>
      <c r="G96" s="37">
        <f t="shared" ref="G96" si="121">IF(G95=0,0,G95/$F95)</f>
        <v>0.79850746268656714</v>
      </c>
      <c r="H96" s="37">
        <f t="shared" ref="H96" si="122">IF(H95=0,0,H95/$F95)</f>
        <v>0.33582089552238809</v>
      </c>
      <c r="I96" s="37">
        <f t="shared" ref="I96" si="123">IF(I95=0,0,I95/$F95)</f>
        <v>0.32835820895522388</v>
      </c>
      <c r="J96" s="37">
        <f t="shared" ref="J96" si="124">IF(J95=0,0,J95/$F95)</f>
        <v>0.47014925373134331</v>
      </c>
      <c r="K96" s="37">
        <f t="shared" ref="K96" si="125">IF(K95=0,0,K95/$F95)</f>
        <v>0.5149253731343284</v>
      </c>
      <c r="L96" s="37">
        <f t="shared" ref="L96" si="126">IF(L95=0,0,L95/$F95)</f>
        <v>0.16417910447761194</v>
      </c>
      <c r="M96" s="37">
        <f t="shared" ref="M96" si="127">IF(M95=0,0,M95/$F95)</f>
        <v>3.7313432835820892E-2</v>
      </c>
    </row>
    <row r="97" spans="1:13" ht="12" customHeight="1">
      <c r="A97" s="101"/>
      <c r="B97" s="101"/>
      <c r="C97" s="8"/>
      <c r="D97" s="174" t="s">
        <v>335</v>
      </c>
      <c r="E97" s="9"/>
      <c r="F97" s="16">
        <f t="shared" si="36"/>
        <v>19</v>
      </c>
      <c r="G97" s="16">
        <v>8</v>
      </c>
      <c r="H97" s="16">
        <v>1</v>
      </c>
      <c r="I97" s="16">
        <v>2</v>
      </c>
      <c r="J97" s="16">
        <v>7</v>
      </c>
      <c r="K97" s="16">
        <v>7</v>
      </c>
      <c r="L97" s="16">
        <v>10</v>
      </c>
      <c r="M97" s="16">
        <v>1</v>
      </c>
    </row>
    <row r="98" spans="1:13" ht="12" customHeight="1">
      <c r="A98" s="101"/>
      <c r="B98" s="101"/>
      <c r="C98" s="6"/>
      <c r="D98" s="175"/>
      <c r="E98" s="7"/>
      <c r="F98" s="36">
        <f t="shared" si="36"/>
        <v>1</v>
      </c>
      <c r="G98" s="37">
        <f t="shared" ref="G98" si="128">IF(G97=0,0,G97/$F97)</f>
        <v>0.42105263157894735</v>
      </c>
      <c r="H98" s="37">
        <f t="shared" ref="H98" si="129">IF(H97=0,0,H97/$F97)</f>
        <v>5.2631578947368418E-2</v>
      </c>
      <c r="I98" s="37">
        <f t="shared" ref="I98" si="130">IF(I97=0,0,I97/$F97)</f>
        <v>0.10526315789473684</v>
      </c>
      <c r="J98" s="37">
        <f t="shared" ref="J98" si="131">IF(J97=0,0,J97/$F97)</f>
        <v>0.36842105263157893</v>
      </c>
      <c r="K98" s="37">
        <f t="shared" ref="K98" si="132">IF(K97=0,0,K97/$F97)</f>
        <v>0.36842105263157893</v>
      </c>
      <c r="L98" s="37">
        <f t="shared" ref="L98" si="133">IF(L97=0,0,L97/$F97)</f>
        <v>0.52631578947368418</v>
      </c>
      <c r="M98" s="37">
        <f t="shared" ref="M98" si="134">IF(M97=0,0,M97/$F97)</f>
        <v>5.2631578947368418E-2</v>
      </c>
    </row>
    <row r="99" spans="1:13" ht="12.75" customHeight="1">
      <c r="A99" s="101"/>
      <c r="B99" s="101"/>
      <c r="C99" s="8"/>
      <c r="D99" s="174" t="s">
        <v>336</v>
      </c>
      <c r="E99" s="9"/>
      <c r="F99" s="16">
        <f t="shared" si="36"/>
        <v>62</v>
      </c>
      <c r="G99" s="16">
        <v>29</v>
      </c>
      <c r="H99" s="16">
        <v>9</v>
      </c>
      <c r="I99" s="16">
        <v>2</v>
      </c>
      <c r="J99" s="16">
        <v>7</v>
      </c>
      <c r="K99" s="16">
        <v>18</v>
      </c>
      <c r="L99" s="16">
        <v>31</v>
      </c>
      <c r="M99" s="16">
        <v>2</v>
      </c>
    </row>
    <row r="100" spans="1:13" ht="12.75" customHeight="1">
      <c r="A100" s="102"/>
      <c r="B100" s="102"/>
      <c r="C100" s="6"/>
      <c r="D100" s="175"/>
      <c r="E100" s="7"/>
      <c r="F100" s="65">
        <f t="shared" si="36"/>
        <v>1</v>
      </c>
      <c r="G100" s="37">
        <f t="shared" ref="G100" si="135">IF(G99=0,0,G99/$F99)</f>
        <v>0.46774193548387094</v>
      </c>
      <c r="H100" s="37">
        <f t="shared" ref="H100" si="136">IF(H99=0,0,H99/$F99)</f>
        <v>0.14516129032258066</v>
      </c>
      <c r="I100" s="37">
        <f t="shared" ref="I100" si="137">IF(I99=0,0,I99/$F99)</f>
        <v>3.2258064516129031E-2</v>
      </c>
      <c r="J100" s="37">
        <f t="shared" ref="J100" si="138">IF(J99=0,0,J99/$F99)</f>
        <v>0.11290322580645161</v>
      </c>
      <c r="K100" s="37">
        <f t="shared" ref="K100" si="139">IF(K99=0,0,K99/$F99)</f>
        <v>0.29032258064516131</v>
      </c>
      <c r="L100" s="37">
        <f t="shared" ref="L100" si="140">IF(L99=0,0,L99/$F99)</f>
        <v>0.5</v>
      </c>
      <c r="M100" s="37">
        <f t="shared" ref="M100" si="141">IF(M99=0,0,M99/$F99)</f>
        <v>3.2258064516129031E-2</v>
      </c>
    </row>
  </sheetData>
  <mergeCells count="61">
    <mergeCell ref="M3:M6"/>
    <mergeCell ref="H4:H6"/>
    <mergeCell ref="I4:I6"/>
    <mergeCell ref="J4:J6"/>
    <mergeCell ref="K4:K6"/>
    <mergeCell ref="A3:E6"/>
    <mergeCell ref="F3:F6"/>
    <mergeCell ref="G3:G6"/>
    <mergeCell ref="H3:K3"/>
    <mergeCell ref="L3:L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D89:D90"/>
    <mergeCell ref="D91:D92"/>
    <mergeCell ref="D93:D94"/>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19 G69:M69"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M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3" width="11.625" style="2" customWidth="1"/>
    <col min="14" max="16384" width="9" style="2"/>
  </cols>
  <sheetData>
    <row r="1" spans="1:13" ht="14.25">
      <c r="A1" s="17" t="s">
        <v>428</v>
      </c>
    </row>
    <row r="2" spans="1:13">
      <c r="M2" s="1" t="s">
        <v>253</v>
      </c>
    </row>
    <row r="3" spans="1:13" ht="13.5" customHeight="1">
      <c r="A3" s="159" t="s">
        <v>67</v>
      </c>
      <c r="B3" s="160"/>
      <c r="C3" s="160"/>
      <c r="D3" s="160"/>
      <c r="E3" s="161"/>
      <c r="F3" s="95" t="s">
        <v>54</v>
      </c>
      <c r="G3" s="28"/>
      <c r="H3" s="95" t="s">
        <v>42</v>
      </c>
      <c r="I3" s="28"/>
      <c r="J3" s="95" t="s">
        <v>43</v>
      </c>
      <c r="K3" s="28"/>
      <c r="L3" s="95" t="s">
        <v>44</v>
      </c>
      <c r="M3" s="28"/>
    </row>
    <row r="4" spans="1:13" ht="27.75" customHeight="1">
      <c r="A4" s="162"/>
      <c r="B4" s="163"/>
      <c r="C4" s="163"/>
      <c r="D4" s="163"/>
      <c r="E4" s="164"/>
      <c r="F4" s="193"/>
      <c r="G4" s="212" t="s">
        <v>174</v>
      </c>
      <c r="H4" s="193"/>
      <c r="I4" s="212" t="s">
        <v>174</v>
      </c>
      <c r="J4" s="193"/>
      <c r="K4" s="212" t="s">
        <v>174</v>
      </c>
      <c r="L4" s="193"/>
      <c r="M4" s="212" t="s">
        <v>174</v>
      </c>
    </row>
    <row r="5" spans="1:13" ht="14.25" customHeight="1">
      <c r="A5" s="162"/>
      <c r="B5" s="163"/>
      <c r="C5" s="163"/>
      <c r="D5" s="163"/>
      <c r="E5" s="164"/>
      <c r="F5" s="193"/>
      <c r="G5" s="191"/>
      <c r="H5" s="193"/>
      <c r="I5" s="191"/>
      <c r="J5" s="193"/>
      <c r="K5" s="191"/>
      <c r="L5" s="193"/>
      <c r="M5" s="191"/>
    </row>
    <row r="6" spans="1:13" ht="24.75" customHeight="1">
      <c r="A6" s="165"/>
      <c r="B6" s="166"/>
      <c r="C6" s="166"/>
      <c r="D6" s="166"/>
      <c r="E6" s="167"/>
      <c r="F6" s="96"/>
      <c r="G6" s="192"/>
      <c r="H6" s="96"/>
      <c r="I6" s="192"/>
      <c r="J6" s="96"/>
      <c r="K6" s="192"/>
      <c r="L6" s="96"/>
      <c r="M6" s="192"/>
    </row>
    <row r="7" spans="1:13" ht="12" customHeight="1">
      <c r="A7" s="112" t="s">
        <v>68</v>
      </c>
      <c r="B7" s="113"/>
      <c r="C7" s="113"/>
      <c r="D7" s="113"/>
      <c r="E7" s="114"/>
      <c r="F7" s="16">
        <f>SUM(F9,F11,F13,F15,F17)</f>
        <v>1510</v>
      </c>
      <c r="G7" s="16">
        <f>SUM(G9,G11,G13,G15,G17)</f>
        <v>300</v>
      </c>
      <c r="H7" s="16">
        <f t="shared" ref="H7:M7" si="0">SUM(H9,H11,H13,H15,H17)</f>
        <v>1722</v>
      </c>
      <c r="I7" s="16">
        <f t="shared" si="0"/>
        <v>167</v>
      </c>
      <c r="J7" s="16">
        <f t="shared" si="0"/>
        <v>3842</v>
      </c>
      <c r="K7" s="16">
        <f t="shared" si="0"/>
        <v>579</v>
      </c>
      <c r="L7" s="16">
        <f t="shared" si="0"/>
        <v>4601</v>
      </c>
      <c r="M7" s="16">
        <f t="shared" si="0"/>
        <v>1254</v>
      </c>
    </row>
    <row r="8" spans="1:13" ht="12" customHeight="1">
      <c r="A8" s="115"/>
      <c r="B8" s="116"/>
      <c r="C8" s="116"/>
      <c r="D8" s="116"/>
      <c r="E8" s="117"/>
      <c r="F8" s="36">
        <f>IF(F7=0,0,F7/$F7)</f>
        <v>1</v>
      </c>
      <c r="G8" s="37">
        <f>IF(G7=0,0,G7/$F7)</f>
        <v>0.19867549668874171</v>
      </c>
      <c r="H8" s="37">
        <f>IF(H7=0,0,H7/$H7)</f>
        <v>1</v>
      </c>
      <c r="I8" s="37">
        <f>IF(I7=0,0,I7/$H7)</f>
        <v>9.6980255516840877E-2</v>
      </c>
      <c r="J8" s="37">
        <f>IF(J7=0,0,J7/$J7)</f>
        <v>1</v>
      </c>
      <c r="K8" s="37">
        <f>IF(K7=0,0,K7/$J7)</f>
        <v>0.15070275897969806</v>
      </c>
      <c r="L8" s="37">
        <f>IF(L7=0,0,L7/$L7)</f>
        <v>1</v>
      </c>
      <c r="M8" s="37">
        <f>IF(M7=0,0,M7/$L7)</f>
        <v>0.27254944577265811</v>
      </c>
    </row>
    <row r="9" spans="1:13" ht="12" customHeight="1">
      <c r="A9" s="103" t="s">
        <v>55</v>
      </c>
      <c r="B9" s="168" t="s">
        <v>92</v>
      </c>
      <c r="C9" s="169"/>
      <c r="D9" s="169"/>
      <c r="E9" s="170"/>
      <c r="F9" s="16">
        <v>480</v>
      </c>
      <c r="G9" s="16">
        <v>151</v>
      </c>
      <c r="H9" s="16">
        <v>171</v>
      </c>
      <c r="I9" s="16">
        <v>39</v>
      </c>
      <c r="J9" s="16">
        <v>176</v>
      </c>
      <c r="K9" s="16">
        <v>29</v>
      </c>
      <c r="L9" s="16">
        <v>138</v>
      </c>
      <c r="M9" s="16">
        <v>38</v>
      </c>
    </row>
    <row r="10" spans="1:13" ht="12" customHeight="1">
      <c r="A10" s="104"/>
      <c r="B10" s="171"/>
      <c r="C10" s="172"/>
      <c r="D10" s="172"/>
      <c r="E10" s="173"/>
      <c r="F10" s="36">
        <f>IF(F9=0,0,F9/$F9)</f>
        <v>1</v>
      </c>
      <c r="G10" s="37">
        <f>IF(G9=0,0,G9/$F9)</f>
        <v>0.31458333333333333</v>
      </c>
      <c r="H10" s="37">
        <f>IF(H9=0,0,H9/$H9)</f>
        <v>1</v>
      </c>
      <c r="I10" s="37">
        <f>IF(I9=0,0,I9/$H9)</f>
        <v>0.22807017543859648</v>
      </c>
      <c r="J10" s="37">
        <f>IF(J9=0,0,J9/$J9)</f>
        <v>1</v>
      </c>
      <c r="K10" s="37">
        <f>IF(K9=0,0,K9/$J9)</f>
        <v>0.16477272727272727</v>
      </c>
      <c r="L10" s="37">
        <f>IF(L9=0,0,L9/$L9)</f>
        <v>1</v>
      </c>
      <c r="M10" s="37">
        <f>IF(M9=0,0,M9/$L9)</f>
        <v>0.27536231884057971</v>
      </c>
    </row>
    <row r="11" spans="1:13" ht="12" customHeight="1">
      <c r="A11" s="104"/>
      <c r="B11" s="168" t="s">
        <v>93</v>
      </c>
      <c r="C11" s="169"/>
      <c r="D11" s="169"/>
      <c r="E11" s="170"/>
      <c r="F11" s="16">
        <v>246</v>
      </c>
      <c r="G11" s="16">
        <v>63</v>
      </c>
      <c r="H11" s="16">
        <v>163</v>
      </c>
      <c r="I11" s="16">
        <v>21</v>
      </c>
      <c r="J11" s="16">
        <v>275</v>
      </c>
      <c r="K11" s="16">
        <v>54</v>
      </c>
      <c r="L11" s="16">
        <v>297</v>
      </c>
      <c r="M11" s="16">
        <v>92</v>
      </c>
    </row>
    <row r="12" spans="1:13" ht="12" customHeight="1">
      <c r="A12" s="104"/>
      <c r="B12" s="171"/>
      <c r="C12" s="172"/>
      <c r="D12" s="172"/>
      <c r="E12" s="173"/>
      <c r="F12" s="36">
        <f>IF(F11=0,0,F11/$F11)</f>
        <v>1</v>
      </c>
      <c r="G12" s="37">
        <f>IF(G11=0,0,G11/$F11)</f>
        <v>0.25609756097560976</v>
      </c>
      <c r="H12" s="37">
        <f>IF(H11=0,0,H11/$H11)</f>
        <v>1</v>
      </c>
      <c r="I12" s="37">
        <f>IF(I11=0,0,I11/$H11)</f>
        <v>0.12883435582822086</v>
      </c>
      <c r="J12" s="37">
        <f>IF(J11=0,0,J11/$J11)</f>
        <v>1</v>
      </c>
      <c r="K12" s="37">
        <f>IF(K11=0,0,K11/$J11)</f>
        <v>0.19636363636363635</v>
      </c>
      <c r="L12" s="37">
        <f>IF(L11=0,0,L11/$L11)</f>
        <v>1</v>
      </c>
      <c r="M12" s="37">
        <f>IF(M11=0,0,M11/$L11)</f>
        <v>0.30976430976430974</v>
      </c>
    </row>
    <row r="13" spans="1:13" ht="12" customHeight="1">
      <c r="A13" s="104"/>
      <c r="B13" s="168" t="s">
        <v>94</v>
      </c>
      <c r="C13" s="169"/>
      <c r="D13" s="169"/>
      <c r="E13" s="170"/>
      <c r="F13" s="16">
        <v>489</v>
      </c>
      <c r="G13" s="16">
        <v>58</v>
      </c>
      <c r="H13" s="16">
        <v>579</v>
      </c>
      <c r="I13" s="16">
        <v>39</v>
      </c>
      <c r="J13" s="16">
        <v>1317</v>
      </c>
      <c r="K13" s="16">
        <v>166</v>
      </c>
      <c r="L13" s="16">
        <v>1269</v>
      </c>
      <c r="M13" s="16">
        <v>287</v>
      </c>
    </row>
    <row r="14" spans="1:13" ht="12" customHeight="1">
      <c r="A14" s="104"/>
      <c r="B14" s="171"/>
      <c r="C14" s="172"/>
      <c r="D14" s="172"/>
      <c r="E14" s="173"/>
      <c r="F14" s="36">
        <f>IF(F13=0,0,F13/$F13)</f>
        <v>1</v>
      </c>
      <c r="G14" s="37">
        <f>IF(G13=0,0,G13/$F13)</f>
        <v>0.11860940695296524</v>
      </c>
      <c r="H14" s="37">
        <f>IF(H13=0,0,H13/$H13)</f>
        <v>1</v>
      </c>
      <c r="I14" s="37">
        <f>IF(I13=0,0,I13/$H13)</f>
        <v>6.7357512953367879E-2</v>
      </c>
      <c r="J14" s="37">
        <f>IF(J13=0,0,J13/$J13)</f>
        <v>1</v>
      </c>
      <c r="K14" s="37">
        <f>IF(K13=0,0,K13/$J13)</f>
        <v>0.12604403948367501</v>
      </c>
      <c r="L14" s="37">
        <f>IF(L13=0,0,L13/$L13)</f>
        <v>1</v>
      </c>
      <c r="M14" s="37">
        <f>IF(M13=0,0,M13/$L13)</f>
        <v>0.22616233254531126</v>
      </c>
    </row>
    <row r="15" spans="1:13" ht="12" customHeight="1">
      <c r="A15" s="104"/>
      <c r="B15" s="168" t="s">
        <v>95</v>
      </c>
      <c r="C15" s="169"/>
      <c r="D15" s="169"/>
      <c r="E15" s="170"/>
      <c r="F15" s="16">
        <v>165</v>
      </c>
      <c r="G15" s="16">
        <v>10</v>
      </c>
      <c r="H15" s="16">
        <v>227</v>
      </c>
      <c r="I15" s="16">
        <v>19</v>
      </c>
      <c r="J15" s="16">
        <v>583</v>
      </c>
      <c r="K15" s="16">
        <v>77</v>
      </c>
      <c r="L15" s="16">
        <v>923</v>
      </c>
      <c r="M15" s="16">
        <v>193</v>
      </c>
    </row>
    <row r="16" spans="1:13" ht="12" customHeight="1">
      <c r="A16" s="104"/>
      <c r="B16" s="171"/>
      <c r="C16" s="172"/>
      <c r="D16" s="172"/>
      <c r="E16" s="173"/>
      <c r="F16" s="36">
        <f>IF(F15=0,0,F15/$F15)</f>
        <v>1</v>
      </c>
      <c r="G16" s="37">
        <f>IF(G15=0,0,G15/$F15)</f>
        <v>6.0606060606060608E-2</v>
      </c>
      <c r="H16" s="37">
        <f>IF(H15=0,0,H15/$H15)</f>
        <v>1</v>
      </c>
      <c r="I16" s="37">
        <f>IF(I15=0,0,I15/$H15)</f>
        <v>8.3700440528634359E-2</v>
      </c>
      <c r="J16" s="37">
        <f>IF(J15=0,0,J15/$J15)</f>
        <v>1</v>
      </c>
      <c r="K16" s="37">
        <f>IF(K15=0,0,K15/$J15)</f>
        <v>0.13207547169811321</v>
      </c>
      <c r="L16" s="37">
        <f>IF(L15=0,0,L15/$L15)</f>
        <v>1</v>
      </c>
      <c r="M16" s="37">
        <f>IF(M15=0,0,M15/$L15)</f>
        <v>0.20910075839653305</v>
      </c>
    </row>
    <row r="17" spans="1:13" ht="12" customHeight="1">
      <c r="A17" s="104"/>
      <c r="B17" s="168" t="s">
        <v>96</v>
      </c>
      <c r="C17" s="169"/>
      <c r="D17" s="169"/>
      <c r="E17" s="170"/>
      <c r="F17" s="16">
        <v>130</v>
      </c>
      <c r="G17" s="16">
        <v>18</v>
      </c>
      <c r="H17" s="16">
        <v>582</v>
      </c>
      <c r="I17" s="16">
        <v>49</v>
      </c>
      <c r="J17" s="16">
        <v>1491</v>
      </c>
      <c r="K17" s="16">
        <v>253</v>
      </c>
      <c r="L17" s="16">
        <v>1974</v>
      </c>
      <c r="M17" s="16">
        <v>644</v>
      </c>
    </row>
    <row r="18" spans="1:13" ht="12" customHeight="1">
      <c r="A18" s="105"/>
      <c r="B18" s="171"/>
      <c r="C18" s="172"/>
      <c r="D18" s="172"/>
      <c r="E18" s="173"/>
      <c r="F18" s="36">
        <f>IF(F17=0,0,F17/$F17)</f>
        <v>1</v>
      </c>
      <c r="G18" s="37">
        <f>IF(G17=0,0,G17/$F17)</f>
        <v>0.13846153846153847</v>
      </c>
      <c r="H18" s="37">
        <f>IF(H17=0,0,H17/$H17)</f>
        <v>1</v>
      </c>
      <c r="I18" s="37">
        <f>IF(I17=0,0,I17/$H17)</f>
        <v>8.4192439862542962E-2</v>
      </c>
      <c r="J18" s="37">
        <f>IF(J17=0,0,J17/$J17)</f>
        <v>1</v>
      </c>
      <c r="K18" s="37">
        <f>IF(K17=0,0,K17/$J17)</f>
        <v>0.16968477531857815</v>
      </c>
      <c r="L18" s="37">
        <f>IF(L17=0,0,L17/$L17)</f>
        <v>1</v>
      </c>
      <c r="M18" s="37">
        <f>IF(M17=0,0,M17/$L17)</f>
        <v>0.32624113475177308</v>
      </c>
    </row>
    <row r="19" spans="1:13" ht="12" customHeight="1">
      <c r="A19" s="100" t="s">
        <v>61</v>
      </c>
      <c r="B19" s="100" t="s">
        <v>62</v>
      </c>
      <c r="C19" s="8"/>
      <c r="D19" s="174" t="s">
        <v>56</v>
      </c>
      <c r="E19" s="9"/>
      <c r="F19" s="16">
        <f t="shared" ref="F19:M19" si="1">SUM(F21,F23,F25,F27,F29,F31,F33,F35,F37,F39,F41,F43,F45,F47,F49,F51,F53,F55,F57,F59,F61,F63,F65,F67)</f>
        <v>455</v>
      </c>
      <c r="G19" s="16">
        <f t="shared" si="1"/>
        <v>73</v>
      </c>
      <c r="H19" s="16">
        <f t="shared" si="1"/>
        <v>664</v>
      </c>
      <c r="I19" s="16">
        <f t="shared" si="1"/>
        <v>26</v>
      </c>
      <c r="J19" s="16">
        <f t="shared" si="1"/>
        <v>1631</v>
      </c>
      <c r="K19" s="16">
        <f t="shared" si="1"/>
        <v>91</v>
      </c>
      <c r="L19" s="16">
        <f t="shared" si="1"/>
        <v>2037</v>
      </c>
      <c r="M19" s="16">
        <f t="shared" si="1"/>
        <v>194</v>
      </c>
    </row>
    <row r="20" spans="1:13" ht="12" customHeight="1">
      <c r="A20" s="101"/>
      <c r="B20" s="101"/>
      <c r="C20" s="6"/>
      <c r="D20" s="175"/>
      <c r="E20" s="7"/>
      <c r="F20" s="36">
        <f>IF(F19=0,0,F19/$F19)</f>
        <v>1</v>
      </c>
      <c r="G20" s="37">
        <f>IF(G19=0,0,G19/$F19)</f>
        <v>0.16043956043956045</v>
      </c>
      <c r="H20" s="37">
        <f>IF(H19=0,0,H19/$H19)</f>
        <v>1</v>
      </c>
      <c r="I20" s="37">
        <f>IF(I19=0,0,I19/$H19)</f>
        <v>3.9156626506024098E-2</v>
      </c>
      <c r="J20" s="37">
        <f>IF(J19=0,0,J19/$J19)</f>
        <v>1</v>
      </c>
      <c r="K20" s="37">
        <f>IF(K19=0,0,K19/$J19)</f>
        <v>5.5793991416309016E-2</v>
      </c>
      <c r="L20" s="37">
        <f>IF(L19=0,0,L19/$L19)</f>
        <v>1</v>
      </c>
      <c r="M20" s="37">
        <f>IF(M19=0,0,M19/$L19)</f>
        <v>9.5238095238095233E-2</v>
      </c>
    </row>
    <row r="21" spans="1:13" ht="12" customHeight="1">
      <c r="A21" s="101"/>
      <c r="B21" s="101"/>
      <c r="C21" s="8"/>
      <c r="D21" s="174" t="s">
        <v>392</v>
      </c>
      <c r="E21" s="9"/>
      <c r="F21" s="16">
        <v>52</v>
      </c>
      <c r="G21" s="16">
        <v>10</v>
      </c>
      <c r="H21" s="16">
        <v>67</v>
      </c>
      <c r="I21" s="16">
        <v>4</v>
      </c>
      <c r="J21" s="16">
        <v>154</v>
      </c>
      <c r="K21" s="16">
        <v>24</v>
      </c>
      <c r="L21" s="16">
        <v>160</v>
      </c>
      <c r="M21" s="16">
        <v>40</v>
      </c>
    </row>
    <row r="22" spans="1:13" ht="12" customHeight="1">
      <c r="A22" s="101"/>
      <c r="B22" s="101"/>
      <c r="C22" s="6"/>
      <c r="D22" s="175"/>
      <c r="E22" s="7"/>
      <c r="F22" s="36">
        <f>IF(F21=0,0,F21/$F21)</f>
        <v>1</v>
      </c>
      <c r="G22" s="37">
        <f>IF(G21=0,0,G21/$F21)</f>
        <v>0.19230769230769232</v>
      </c>
      <c r="H22" s="37">
        <f>IF(H21=0,0,H21/$H21)</f>
        <v>1</v>
      </c>
      <c r="I22" s="37">
        <f>IF(I21=0,0,I21/$H21)</f>
        <v>5.9701492537313432E-2</v>
      </c>
      <c r="J22" s="37">
        <f>IF(J21=0,0,J21/$J21)</f>
        <v>1</v>
      </c>
      <c r="K22" s="37">
        <f>IF(K21=0,0,K21/$J21)</f>
        <v>0.15584415584415584</v>
      </c>
      <c r="L22" s="37">
        <f>IF(L21=0,0,L21/$L21)</f>
        <v>1</v>
      </c>
      <c r="M22" s="37">
        <f>IF(M21=0,0,M21/$L21)</f>
        <v>0.25</v>
      </c>
    </row>
    <row r="23" spans="1:13" ht="12" customHeight="1">
      <c r="A23" s="101"/>
      <c r="B23" s="101"/>
      <c r="C23" s="8"/>
      <c r="D23" s="174" t="s">
        <v>393</v>
      </c>
      <c r="E23" s="9"/>
      <c r="F23" s="16">
        <v>7</v>
      </c>
      <c r="G23" s="16">
        <v>2</v>
      </c>
      <c r="H23" s="16">
        <v>7</v>
      </c>
      <c r="I23" s="16">
        <v>0</v>
      </c>
      <c r="J23" s="16">
        <v>12</v>
      </c>
      <c r="K23" s="16">
        <v>0</v>
      </c>
      <c r="L23" s="16">
        <v>16</v>
      </c>
      <c r="M23" s="16">
        <v>1</v>
      </c>
    </row>
    <row r="24" spans="1:13" ht="12" customHeight="1">
      <c r="A24" s="101"/>
      <c r="B24" s="101"/>
      <c r="C24" s="6"/>
      <c r="D24" s="175"/>
      <c r="E24" s="7"/>
      <c r="F24" s="36">
        <f>IF(F23=0,0,F23/$F23)</f>
        <v>1</v>
      </c>
      <c r="G24" s="37">
        <f>IF(G23=0,0,G23/$F23)</f>
        <v>0.2857142857142857</v>
      </c>
      <c r="H24" s="37">
        <f>IF(H23=0,0,H23/$H23)</f>
        <v>1</v>
      </c>
      <c r="I24" s="37">
        <f>IF(I23=0,0,I23/$H23)</f>
        <v>0</v>
      </c>
      <c r="J24" s="37">
        <f>IF(J23=0,0,J23/$J23)</f>
        <v>1</v>
      </c>
      <c r="K24" s="37">
        <f>IF(K23=0,0,K23/$J23)</f>
        <v>0</v>
      </c>
      <c r="L24" s="37">
        <f>IF(L23=0,0,L23/$L23)</f>
        <v>1</v>
      </c>
      <c r="M24" s="37">
        <f>IF(M23=0,0,M23/$L23)</f>
        <v>6.25E-2</v>
      </c>
    </row>
    <row r="25" spans="1:13" ht="12" customHeight="1">
      <c r="A25" s="101"/>
      <c r="B25" s="101"/>
      <c r="C25" s="8"/>
      <c r="D25" s="174" t="s">
        <v>394</v>
      </c>
      <c r="E25" s="9"/>
      <c r="F25" s="16">
        <v>30</v>
      </c>
      <c r="G25" s="16">
        <v>5</v>
      </c>
      <c r="H25" s="16">
        <v>15</v>
      </c>
      <c r="I25" s="16">
        <v>4</v>
      </c>
      <c r="J25" s="16">
        <v>24</v>
      </c>
      <c r="K25" s="16">
        <v>9</v>
      </c>
      <c r="L25" s="16">
        <v>46</v>
      </c>
      <c r="M25" s="16">
        <v>20</v>
      </c>
    </row>
    <row r="26" spans="1:13" ht="12" customHeight="1">
      <c r="A26" s="101"/>
      <c r="B26" s="101"/>
      <c r="C26" s="6"/>
      <c r="D26" s="175"/>
      <c r="E26" s="7"/>
      <c r="F26" s="36">
        <f>IF(F25=0,0,F25/$F25)</f>
        <v>1</v>
      </c>
      <c r="G26" s="37">
        <f>IF(G25=0,0,G25/$F25)</f>
        <v>0.16666666666666666</v>
      </c>
      <c r="H26" s="37">
        <f>IF(H25=0,0,H25/$H25)</f>
        <v>1</v>
      </c>
      <c r="I26" s="37">
        <f>IF(I25=0,0,I25/$H25)</f>
        <v>0.26666666666666666</v>
      </c>
      <c r="J26" s="37">
        <f>IF(J25=0,0,J25/$J25)</f>
        <v>1</v>
      </c>
      <c r="K26" s="37">
        <f>IF(K25=0,0,K25/$J25)</f>
        <v>0.375</v>
      </c>
      <c r="L26" s="37">
        <f>IF(L25=0,0,L25/$L25)</f>
        <v>1</v>
      </c>
      <c r="M26" s="37">
        <f>IF(M25=0,0,M25/$L25)</f>
        <v>0.43478260869565216</v>
      </c>
    </row>
    <row r="27" spans="1:13" ht="12" customHeight="1">
      <c r="A27" s="101"/>
      <c r="B27" s="101"/>
      <c r="C27" s="8"/>
      <c r="D27" s="174" t="s">
        <v>395</v>
      </c>
      <c r="E27" s="9"/>
      <c r="F27" s="16">
        <v>1</v>
      </c>
      <c r="G27" s="16">
        <v>0</v>
      </c>
      <c r="H27" s="16">
        <v>1</v>
      </c>
      <c r="I27" s="16">
        <v>0</v>
      </c>
      <c r="J27" s="16">
        <v>1</v>
      </c>
      <c r="K27" s="16">
        <v>0</v>
      </c>
      <c r="L27" s="16">
        <v>0</v>
      </c>
      <c r="M27" s="16">
        <v>0</v>
      </c>
    </row>
    <row r="28" spans="1:13" ht="12" customHeight="1">
      <c r="A28" s="101"/>
      <c r="B28" s="101"/>
      <c r="C28" s="6"/>
      <c r="D28" s="175"/>
      <c r="E28" s="7"/>
      <c r="F28" s="36">
        <f>IF(F27=0,0,F27/$F27)</f>
        <v>1</v>
      </c>
      <c r="G28" s="37">
        <f>IF(G27=0,0,G27/$F27)</f>
        <v>0</v>
      </c>
      <c r="H28" s="37">
        <f>IF(H27=0,0,H27/$H27)</f>
        <v>1</v>
      </c>
      <c r="I28" s="37">
        <f>IF(I27=0,0,I27/$H27)</f>
        <v>0</v>
      </c>
      <c r="J28" s="37">
        <f>IF(J27=0,0,J27/$J27)</f>
        <v>1</v>
      </c>
      <c r="K28" s="37">
        <f>IF(K27=0,0,K27/$J27)</f>
        <v>0</v>
      </c>
      <c r="L28" s="37">
        <f>IF(L27=0,0,L27/$L27)</f>
        <v>0</v>
      </c>
      <c r="M28" s="37">
        <f>IF(M27=0,0,M27/$L27)</f>
        <v>0</v>
      </c>
    </row>
    <row r="29" spans="1:13" ht="12" customHeight="1">
      <c r="A29" s="101"/>
      <c r="B29" s="101"/>
      <c r="C29" s="8"/>
      <c r="D29" s="174" t="s">
        <v>396</v>
      </c>
      <c r="E29" s="9"/>
      <c r="F29" s="16">
        <v>15</v>
      </c>
      <c r="G29" s="16">
        <v>1</v>
      </c>
      <c r="H29" s="16">
        <v>13</v>
      </c>
      <c r="I29" s="16">
        <v>1</v>
      </c>
      <c r="J29" s="16">
        <v>50</v>
      </c>
      <c r="K29" s="16">
        <v>5</v>
      </c>
      <c r="L29" s="16">
        <v>89</v>
      </c>
      <c r="M29" s="16">
        <v>17</v>
      </c>
    </row>
    <row r="30" spans="1:13" ht="12" customHeight="1">
      <c r="A30" s="101"/>
      <c r="B30" s="101"/>
      <c r="C30" s="6"/>
      <c r="D30" s="175"/>
      <c r="E30" s="7"/>
      <c r="F30" s="36">
        <f>IF(F29=0,0,F29/$F29)</f>
        <v>1</v>
      </c>
      <c r="G30" s="37">
        <f>IF(G29=0,0,G29/$F29)</f>
        <v>6.6666666666666666E-2</v>
      </c>
      <c r="H30" s="37">
        <f>IF(H29=0,0,H29/$H29)</f>
        <v>1</v>
      </c>
      <c r="I30" s="37">
        <f>IF(I29=0,0,I29/$H29)</f>
        <v>7.6923076923076927E-2</v>
      </c>
      <c r="J30" s="37">
        <f>IF(J29=0,0,J29/$J29)</f>
        <v>1</v>
      </c>
      <c r="K30" s="37">
        <f>IF(K29=0,0,K29/$J29)</f>
        <v>0.1</v>
      </c>
      <c r="L30" s="37">
        <f>IF(L29=0,0,L29/$L29)</f>
        <v>1</v>
      </c>
      <c r="M30" s="37">
        <f>IF(M29=0,0,M29/$L29)</f>
        <v>0.19101123595505617</v>
      </c>
    </row>
    <row r="31" spans="1:13" ht="12" customHeight="1">
      <c r="A31" s="101"/>
      <c r="B31" s="101"/>
      <c r="C31" s="8"/>
      <c r="D31" s="174" t="s">
        <v>397</v>
      </c>
      <c r="E31" s="9"/>
      <c r="F31" s="16">
        <v>3</v>
      </c>
      <c r="G31" s="16">
        <v>2</v>
      </c>
      <c r="H31" s="16">
        <v>1</v>
      </c>
      <c r="I31" s="16">
        <v>0</v>
      </c>
      <c r="J31" s="16">
        <v>1</v>
      </c>
      <c r="K31" s="16">
        <v>0</v>
      </c>
      <c r="L31" s="16">
        <v>0</v>
      </c>
      <c r="M31" s="16">
        <v>0</v>
      </c>
    </row>
    <row r="32" spans="1:13" ht="12" customHeight="1">
      <c r="A32" s="101"/>
      <c r="B32" s="101"/>
      <c r="C32" s="6"/>
      <c r="D32" s="175"/>
      <c r="E32" s="7"/>
      <c r="F32" s="36">
        <f>IF(F31=0,0,F31/$F31)</f>
        <v>1</v>
      </c>
      <c r="G32" s="37">
        <f>IF(G31=0,0,G31/$F31)</f>
        <v>0.66666666666666663</v>
      </c>
      <c r="H32" s="37">
        <f>IF(H31=0,0,H31/$H31)</f>
        <v>1</v>
      </c>
      <c r="I32" s="37">
        <f>IF(I31=0,0,I31/$H31)</f>
        <v>0</v>
      </c>
      <c r="J32" s="37">
        <f>IF(J31=0,0,J31/$J31)</f>
        <v>1</v>
      </c>
      <c r="K32" s="37">
        <f>IF(K31=0,0,K31/$J31)</f>
        <v>0</v>
      </c>
      <c r="L32" s="37">
        <f>IF(L31=0,0,L31/$L31)</f>
        <v>0</v>
      </c>
      <c r="M32" s="37">
        <f>IF(M31=0,0,M31/$L31)</f>
        <v>0</v>
      </c>
    </row>
    <row r="33" spans="1:13" ht="12" customHeight="1">
      <c r="A33" s="101"/>
      <c r="B33" s="101"/>
      <c r="C33" s="8"/>
      <c r="D33" s="174" t="s">
        <v>398</v>
      </c>
      <c r="E33" s="9"/>
      <c r="F33" s="16">
        <v>29</v>
      </c>
      <c r="G33" s="16">
        <v>8</v>
      </c>
      <c r="H33" s="16">
        <v>21</v>
      </c>
      <c r="I33" s="16">
        <v>4</v>
      </c>
      <c r="J33" s="16">
        <v>46</v>
      </c>
      <c r="K33" s="16">
        <v>5</v>
      </c>
      <c r="L33" s="16">
        <v>51</v>
      </c>
      <c r="M33" s="16">
        <v>10</v>
      </c>
    </row>
    <row r="34" spans="1:13" ht="12" customHeight="1">
      <c r="A34" s="101"/>
      <c r="B34" s="101"/>
      <c r="C34" s="6"/>
      <c r="D34" s="175"/>
      <c r="E34" s="7"/>
      <c r="F34" s="36">
        <f>IF(F33=0,0,F33/$F33)</f>
        <v>1</v>
      </c>
      <c r="G34" s="37">
        <f>IF(G33=0,0,G33/$F33)</f>
        <v>0.27586206896551724</v>
      </c>
      <c r="H34" s="37">
        <f>IF(H33=0,0,H33/$H33)</f>
        <v>1</v>
      </c>
      <c r="I34" s="37">
        <f>IF(I33=0,0,I33/$H33)</f>
        <v>0.19047619047619047</v>
      </c>
      <c r="J34" s="37">
        <f>IF(J33=0,0,J33/$J33)</f>
        <v>1</v>
      </c>
      <c r="K34" s="37">
        <f>IF(K33=0,0,K33/$J33)</f>
        <v>0.10869565217391304</v>
      </c>
      <c r="L34" s="37">
        <f>IF(L33=0,0,L33/$L33)</f>
        <v>1</v>
      </c>
      <c r="M34" s="37">
        <f>IF(M33=0,0,M33/$L33)</f>
        <v>0.19607843137254902</v>
      </c>
    </row>
    <row r="35" spans="1:13" ht="12" customHeight="1">
      <c r="A35" s="101"/>
      <c r="B35" s="101"/>
      <c r="C35" s="8"/>
      <c r="D35" s="174" t="s">
        <v>399</v>
      </c>
      <c r="E35" s="9"/>
      <c r="F35" s="16">
        <v>22</v>
      </c>
      <c r="G35" s="16">
        <v>4</v>
      </c>
      <c r="H35" s="16">
        <v>34</v>
      </c>
      <c r="I35" s="16">
        <v>2</v>
      </c>
      <c r="J35" s="16">
        <v>98</v>
      </c>
      <c r="K35" s="16">
        <v>16</v>
      </c>
      <c r="L35" s="16">
        <v>74</v>
      </c>
      <c r="M35" s="16">
        <v>13</v>
      </c>
    </row>
    <row r="36" spans="1:13" ht="12" customHeight="1">
      <c r="A36" s="101"/>
      <c r="B36" s="101"/>
      <c r="C36" s="6"/>
      <c r="D36" s="175"/>
      <c r="E36" s="7"/>
      <c r="F36" s="36">
        <f>IF(F35=0,0,F35/$F35)</f>
        <v>1</v>
      </c>
      <c r="G36" s="37">
        <f>IF(G35=0,0,G35/$F35)</f>
        <v>0.18181818181818182</v>
      </c>
      <c r="H36" s="37">
        <f>IF(H35=0,0,H35/$H35)</f>
        <v>1</v>
      </c>
      <c r="I36" s="37">
        <f>IF(I35=0,0,I35/$H35)</f>
        <v>5.8823529411764705E-2</v>
      </c>
      <c r="J36" s="37">
        <f>IF(J35=0,0,J35/$J35)</f>
        <v>1</v>
      </c>
      <c r="K36" s="37">
        <f>IF(K35=0,0,K35/$J35)</f>
        <v>0.16326530612244897</v>
      </c>
      <c r="L36" s="37">
        <f>IF(L35=0,0,L35/$L35)</f>
        <v>1</v>
      </c>
      <c r="M36" s="37">
        <f>IF(M35=0,0,M35/$L35)</f>
        <v>0.17567567567567569</v>
      </c>
    </row>
    <row r="37" spans="1:13" ht="12" customHeight="1">
      <c r="A37" s="101"/>
      <c r="B37" s="101"/>
      <c r="C37" s="8"/>
      <c r="D37" s="174" t="s">
        <v>378</v>
      </c>
      <c r="E37" s="9"/>
      <c r="F37" s="16">
        <v>0</v>
      </c>
      <c r="G37" s="16">
        <v>0</v>
      </c>
      <c r="H37" s="16">
        <v>0</v>
      </c>
      <c r="I37" s="16">
        <v>0</v>
      </c>
      <c r="J37" s="16">
        <v>0</v>
      </c>
      <c r="K37" s="16">
        <v>0</v>
      </c>
      <c r="L37" s="16">
        <v>0</v>
      </c>
      <c r="M37" s="16">
        <v>0</v>
      </c>
    </row>
    <row r="38" spans="1:13" ht="12" customHeight="1">
      <c r="A38" s="101"/>
      <c r="B38" s="101"/>
      <c r="C38" s="6"/>
      <c r="D38" s="175"/>
      <c r="E38" s="7"/>
      <c r="F38" s="36">
        <f>IF(F37=0,0,F37/$F37)</f>
        <v>0</v>
      </c>
      <c r="G38" s="37">
        <f>IF(G37=0,0,G37/$F37)</f>
        <v>0</v>
      </c>
      <c r="H38" s="37">
        <f>IF(H37=0,0,H37/$H37)</f>
        <v>0</v>
      </c>
      <c r="I38" s="37">
        <f>IF(I37=0,0,I37/$H37)</f>
        <v>0</v>
      </c>
      <c r="J38" s="37">
        <f>IF(J37=0,0,J37/$J37)</f>
        <v>0</v>
      </c>
      <c r="K38" s="37">
        <f>IF(K37=0,0,K37/$J37)</f>
        <v>0</v>
      </c>
      <c r="L38" s="37">
        <f>IF(L37=0,0,L37/$L37)</f>
        <v>0</v>
      </c>
      <c r="M38" s="37">
        <f>IF(M37=0,0,M37/$L37)</f>
        <v>0</v>
      </c>
    </row>
    <row r="39" spans="1:13" ht="12" customHeight="1">
      <c r="A39" s="101"/>
      <c r="B39" s="101"/>
      <c r="C39" s="8"/>
      <c r="D39" s="174" t="s">
        <v>379</v>
      </c>
      <c r="E39" s="9"/>
      <c r="F39" s="16">
        <v>16</v>
      </c>
      <c r="G39" s="16">
        <v>1</v>
      </c>
      <c r="H39" s="16">
        <v>34</v>
      </c>
      <c r="I39" s="16">
        <v>0</v>
      </c>
      <c r="J39" s="16">
        <v>69</v>
      </c>
      <c r="K39" s="16">
        <v>1</v>
      </c>
      <c r="L39" s="16">
        <v>101</v>
      </c>
      <c r="M39" s="16">
        <v>8</v>
      </c>
    </row>
    <row r="40" spans="1:13" ht="12" customHeight="1">
      <c r="A40" s="101"/>
      <c r="B40" s="101"/>
      <c r="C40" s="6"/>
      <c r="D40" s="175"/>
      <c r="E40" s="7"/>
      <c r="F40" s="36">
        <f>IF(F39=0,0,F39/$F39)</f>
        <v>1</v>
      </c>
      <c r="G40" s="37">
        <f>IF(G39=0,0,G39/$F39)</f>
        <v>6.25E-2</v>
      </c>
      <c r="H40" s="37">
        <f>IF(H39=0,0,H39/$H39)</f>
        <v>1</v>
      </c>
      <c r="I40" s="37">
        <f>IF(I39=0,0,I39/$H39)</f>
        <v>0</v>
      </c>
      <c r="J40" s="37">
        <f>IF(J39=0,0,J39/$J39)</f>
        <v>1</v>
      </c>
      <c r="K40" s="37">
        <f>IF(K39=0,0,K39/$J39)</f>
        <v>1.4492753623188406E-2</v>
      </c>
      <c r="L40" s="37">
        <f>IF(L39=0,0,L39/$L39)</f>
        <v>1</v>
      </c>
      <c r="M40" s="37">
        <f>IF(M39=0,0,M39/$L39)</f>
        <v>7.9207920792079209E-2</v>
      </c>
    </row>
    <row r="41" spans="1:13" ht="12" customHeight="1">
      <c r="A41" s="101"/>
      <c r="B41" s="101"/>
      <c r="C41" s="8"/>
      <c r="D41" s="174" t="s">
        <v>380</v>
      </c>
      <c r="E41" s="9"/>
      <c r="F41" s="16">
        <v>0</v>
      </c>
      <c r="G41" s="16">
        <v>0</v>
      </c>
      <c r="H41" s="16">
        <v>0</v>
      </c>
      <c r="I41" s="16">
        <v>0</v>
      </c>
      <c r="J41" s="16">
        <v>0</v>
      </c>
      <c r="K41" s="16">
        <v>0</v>
      </c>
      <c r="L41" s="16">
        <v>0</v>
      </c>
      <c r="M41" s="16">
        <v>0</v>
      </c>
    </row>
    <row r="42" spans="1:13" ht="12" customHeight="1">
      <c r="A42" s="101"/>
      <c r="B42" s="101"/>
      <c r="C42" s="6"/>
      <c r="D42" s="175"/>
      <c r="E42" s="7"/>
      <c r="F42" s="36">
        <f>IF(F41=0,0,F41/$F41)</f>
        <v>0</v>
      </c>
      <c r="G42" s="37">
        <f>IF(G41=0,0,G41/$F41)</f>
        <v>0</v>
      </c>
      <c r="H42" s="37">
        <f>IF(H41=0,0,H41/$H41)</f>
        <v>0</v>
      </c>
      <c r="I42" s="37">
        <f>IF(I41=0,0,I41/$H41)</f>
        <v>0</v>
      </c>
      <c r="J42" s="37">
        <f>IF(J41=0,0,J41/$J41)</f>
        <v>0</v>
      </c>
      <c r="K42" s="37">
        <f>IF(K41=0,0,K41/$J41)</f>
        <v>0</v>
      </c>
      <c r="L42" s="37">
        <f>IF(L41=0,0,L41/$L41)</f>
        <v>0</v>
      </c>
      <c r="M42" s="37">
        <f>IF(M41=0,0,M41/$L41)</f>
        <v>0</v>
      </c>
    </row>
    <row r="43" spans="1:13" ht="12" customHeight="1">
      <c r="A43" s="101"/>
      <c r="B43" s="101"/>
      <c r="C43" s="8"/>
      <c r="D43" s="176" t="s">
        <v>89</v>
      </c>
      <c r="E43" s="9"/>
      <c r="F43" s="16">
        <v>5</v>
      </c>
      <c r="G43" s="16">
        <v>1</v>
      </c>
      <c r="H43" s="16">
        <v>6</v>
      </c>
      <c r="I43" s="16">
        <v>0</v>
      </c>
      <c r="J43" s="16">
        <v>17</v>
      </c>
      <c r="K43" s="16">
        <v>0</v>
      </c>
      <c r="L43" s="16">
        <v>6</v>
      </c>
      <c r="M43" s="16">
        <v>1</v>
      </c>
    </row>
    <row r="44" spans="1:13" ht="12" customHeight="1">
      <c r="A44" s="101"/>
      <c r="B44" s="101"/>
      <c r="C44" s="6"/>
      <c r="D44" s="175"/>
      <c r="E44" s="7"/>
      <c r="F44" s="36">
        <f>IF(F43=0,0,F43/$F43)</f>
        <v>1</v>
      </c>
      <c r="G44" s="37">
        <f>IF(G43=0,0,G43/$F43)</f>
        <v>0.2</v>
      </c>
      <c r="H44" s="37">
        <f>IF(H43=0,0,H43/$H43)</f>
        <v>1</v>
      </c>
      <c r="I44" s="37">
        <f>IF(I43=0,0,I43/$H43)</f>
        <v>0</v>
      </c>
      <c r="J44" s="37">
        <f>IF(J43=0,0,J43/$J43)</f>
        <v>1</v>
      </c>
      <c r="K44" s="37">
        <f>IF(K43=0,0,K43/$J43)</f>
        <v>0</v>
      </c>
      <c r="L44" s="37">
        <f>IF(L43=0,0,L43/$L43)</f>
        <v>1</v>
      </c>
      <c r="M44" s="37">
        <f>IF(M43=0,0,M43/$L43)</f>
        <v>0.16666666666666666</v>
      </c>
    </row>
    <row r="45" spans="1:13" ht="12" customHeight="1">
      <c r="A45" s="101"/>
      <c r="B45" s="101"/>
      <c r="C45" s="8"/>
      <c r="D45" s="174" t="s">
        <v>381</v>
      </c>
      <c r="E45" s="9"/>
      <c r="F45" s="16">
        <v>13</v>
      </c>
      <c r="G45" s="16">
        <v>2</v>
      </c>
      <c r="H45" s="16">
        <v>14</v>
      </c>
      <c r="I45" s="16">
        <v>2</v>
      </c>
      <c r="J45" s="16">
        <v>22</v>
      </c>
      <c r="K45" s="16">
        <v>1</v>
      </c>
      <c r="L45" s="16">
        <v>12</v>
      </c>
      <c r="M45" s="16">
        <v>0</v>
      </c>
    </row>
    <row r="46" spans="1:13" ht="12" customHeight="1">
      <c r="A46" s="101"/>
      <c r="B46" s="101"/>
      <c r="C46" s="6"/>
      <c r="D46" s="175"/>
      <c r="E46" s="7"/>
      <c r="F46" s="36">
        <f>IF(F45=0,0,F45/$F45)</f>
        <v>1</v>
      </c>
      <c r="G46" s="37">
        <f>IF(G45=0,0,G45/$F45)</f>
        <v>0.15384615384615385</v>
      </c>
      <c r="H46" s="37">
        <f>IF(H45=0,0,H45/$H45)</f>
        <v>1</v>
      </c>
      <c r="I46" s="37">
        <f>IF(I45=0,0,I45/$H45)</f>
        <v>0.14285714285714285</v>
      </c>
      <c r="J46" s="37">
        <f>IF(J45=0,0,J45/$J45)</f>
        <v>1</v>
      </c>
      <c r="K46" s="37">
        <f>IF(K45=0,0,K45/$J45)</f>
        <v>4.5454545454545456E-2</v>
      </c>
      <c r="L46" s="37">
        <f>IF(L45=0,0,L45/$L45)</f>
        <v>1</v>
      </c>
      <c r="M46" s="37">
        <f>IF(M45=0,0,M45/$L45)</f>
        <v>0</v>
      </c>
    </row>
    <row r="47" spans="1:13" ht="12" customHeight="1">
      <c r="A47" s="101"/>
      <c r="B47" s="101"/>
      <c r="C47" s="8"/>
      <c r="D47" s="176" t="s">
        <v>382</v>
      </c>
      <c r="E47" s="9"/>
      <c r="F47" s="16">
        <v>4</v>
      </c>
      <c r="G47" s="16">
        <v>2</v>
      </c>
      <c r="H47" s="16">
        <v>3</v>
      </c>
      <c r="I47" s="16">
        <v>0</v>
      </c>
      <c r="J47" s="16">
        <v>10</v>
      </c>
      <c r="K47" s="16">
        <v>0</v>
      </c>
      <c r="L47" s="16">
        <v>3</v>
      </c>
      <c r="M47" s="16">
        <v>0</v>
      </c>
    </row>
    <row r="48" spans="1:13" ht="12" customHeight="1">
      <c r="A48" s="101"/>
      <c r="B48" s="101"/>
      <c r="C48" s="6"/>
      <c r="D48" s="175"/>
      <c r="E48" s="7"/>
      <c r="F48" s="36">
        <f>IF(F47=0,0,F47/$F47)</f>
        <v>1</v>
      </c>
      <c r="G48" s="37">
        <f>IF(G47=0,0,G47/$F47)</f>
        <v>0.5</v>
      </c>
      <c r="H48" s="37">
        <f>IF(H47=0,0,H47/$H47)</f>
        <v>1</v>
      </c>
      <c r="I48" s="37">
        <f>IF(I47=0,0,I47/$H47)</f>
        <v>0</v>
      </c>
      <c r="J48" s="37">
        <f>IF(J47=0,0,J47/$J47)</f>
        <v>1</v>
      </c>
      <c r="K48" s="37">
        <f>IF(K47=0,0,K47/$J47)</f>
        <v>0</v>
      </c>
      <c r="L48" s="37">
        <f>IF(L47=0,0,L47/$L47)</f>
        <v>1</v>
      </c>
      <c r="M48" s="37">
        <f>IF(M47=0,0,M47/$L47)</f>
        <v>0</v>
      </c>
    </row>
    <row r="49" spans="1:13" ht="12" customHeight="1">
      <c r="A49" s="101"/>
      <c r="B49" s="101"/>
      <c r="C49" s="8"/>
      <c r="D49" s="174" t="s">
        <v>383</v>
      </c>
      <c r="E49" s="9"/>
      <c r="F49" s="16">
        <v>6</v>
      </c>
      <c r="G49" s="16">
        <v>1</v>
      </c>
      <c r="H49" s="16">
        <v>9</v>
      </c>
      <c r="I49" s="16">
        <v>1</v>
      </c>
      <c r="J49" s="16">
        <v>12</v>
      </c>
      <c r="K49" s="16">
        <v>0</v>
      </c>
      <c r="L49" s="16">
        <v>3</v>
      </c>
      <c r="M49" s="16">
        <v>0</v>
      </c>
    </row>
    <row r="50" spans="1:13" ht="12" customHeight="1">
      <c r="A50" s="101"/>
      <c r="B50" s="101"/>
      <c r="C50" s="6"/>
      <c r="D50" s="175"/>
      <c r="E50" s="7"/>
      <c r="F50" s="36">
        <f>IF(F49=0,0,F49/$F49)</f>
        <v>1</v>
      </c>
      <c r="G50" s="37">
        <f>IF(G49=0,0,G49/$F49)</f>
        <v>0.16666666666666666</v>
      </c>
      <c r="H50" s="37">
        <f>IF(H49=0,0,H49/$H49)</f>
        <v>1</v>
      </c>
      <c r="I50" s="37">
        <f>IF(I49=0,0,I49/$H49)</f>
        <v>0.1111111111111111</v>
      </c>
      <c r="J50" s="37">
        <f>IF(J49=0,0,J49/$J49)</f>
        <v>1</v>
      </c>
      <c r="K50" s="37">
        <f>IF(K49=0,0,K49/$J49)</f>
        <v>0</v>
      </c>
      <c r="L50" s="37">
        <f>IF(L49=0,0,L49/$L49)</f>
        <v>1</v>
      </c>
      <c r="M50" s="37">
        <f>IF(M49=0,0,M49/$L49)</f>
        <v>0</v>
      </c>
    </row>
    <row r="51" spans="1:13" ht="12" customHeight="1">
      <c r="A51" s="101"/>
      <c r="B51" s="101"/>
      <c r="C51" s="8"/>
      <c r="D51" s="174" t="s">
        <v>384</v>
      </c>
      <c r="E51" s="9"/>
      <c r="F51" s="16">
        <v>37</v>
      </c>
      <c r="G51" s="16">
        <v>9</v>
      </c>
      <c r="H51" s="16">
        <v>27</v>
      </c>
      <c r="I51" s="16">
        <v>0</v>
      </c>
      <c r="J51" s="16">
        <v>61</v>
      </c>
      <c r="K51" s="16">
        <v>2</v>
      </c>
      <c r="L51" s="16">
        <v>56</v>
      </c>
      <c r="M51" s="16">
        <v>8</v>
      </c>
    </row>
    <row r="52" spans="1:13" ht="12" customHeight="1">
      <c r="A52" s="101"/>
      <c r="B52" s="101"/>
      <c r="C52" s="6"/>
      <c r="D52" s="175"/>
      <c r="E52" s="7"/>
      <c r="F52" s="36">
        <f>IF(F51=0,0,F51/$F51)</f>
        <v>1</v>
      </c>
      <c r="G52" s="37">
        <f>IF(G51=0,0,G51/$F51)</f>
        <v>0.24324324324324326</v>
      </c>
      <c r="H52" s="37">
        <f>IF(H51=0,0,H51/$H51)</f>
        <v>1</v>
      </c>
      <c r="I52" s="37">
        <f>IF(I51=0,0,I51/$H51)</f>
        <v>0</v>
      </c>
      <c r="J52" s="37">
        <f>IF(J51=0,0,J51/$J51)</f>
        <v>1</v>
      </c>
      <c r="K52" s="37">
        <f>IF(K51=0,0,K51/$J51)</f>
        <v>3.2786885245901641E-2</v>
      </c>
      <c r="L52" s="37">
        <f>IF(L51=0,0,L51/$L51)</f>
        <v>1</v>
      </c>
      <c r="M52" s="37">
        <f>IF(M51=0,0,M51/$L51)</f>
        <v>0.14285714285714285</v>
      </c>
    </row>
    <row r="53" spans="1:13" ht="12" customHeight="1">
      <c r="A53" s="101"/>
      <c r="B53" s="101"/>
      <c r="C53" s="8"/>
      <c r="D53" s="174" t="s">
        <v>385</v>
      </c>
      <c r="E53" s="9"/>
      <c r="F53" s="16">
        <v>2</v>
      </c>
      <c r="G53" s="16">
        <v>1</v>
      </c>
      <c r="H53" s="16">
        <v>15</v>
      </c>
      <c r="I53" s="16">
        <v>1</v>
      </c>
      <c r="J53" s="16">
        <v>34</v>
      </c>
      <c r="K53" s="16">
        <v>2</v>
      </c>
      <c r="L53" s="16">
        <v>14</v>
      </c>
      <c r="M53" s="16">
        <v>2</v>
      </c>
    </row>
    <row r="54" spans="1:13" ht="12" customHeight="1">
      <c r="A54" s="101"/>
      <c r="B54" s="101"/>
      <c r="C54" s="6"/>
      <c r="D54" s="175"/>
      <c r="E54" s="7"/>
      <c r="F54" s="36">
        <f>IF(F53=0,0,F53/$F53)</f>
        <v>1</v>
      </c>
      <c r="G54" s="37">
        <f>IF(G53=0,0,G53/$F53)</f>
        <v>0.5</v>
      </c>
      <c r="H54" s="37">
        <f>IF(H53=0,0,H53/$H53)</f>
        <v>1</v>
      </c>
      <c r="I54" s="37">
        <f>IF(I53=0,0,I53/$H53)</f>
        <v>6.6666666666666666E-2</v>
      </c>
      <c r="J54" s="37">
        <f>IF(J53=0,0,J53/$J53)</f>
        <v>1</v>
      </c>
      <c r="K54" s="37">
        <f>IF(K53=0,0,K53/$J53)</f>
        <v>5.8823529411764705E-2</v>
      </c>
      <c r="L54" s="37">
        <f>IF(L53=0,0,L53/$L53)</f>
        <v>1</v>
      </c>
      <c r="M54" s="37">
        <f>IF(M53=0,0,M53/$L53)</f>
        <v>0.14285714285714285</v>
      </c>
    </row>
    <row r="55" spans="1:13" ht="12" customHeight="1">
      <c r="A55" s="101"/>
      <c r="B55" s="101"/>
      <c r="C55" s="8"/>
      <c r="D55" s="174" t="s">
        <v>386</v>
      </c>
      <c r="E55" s="9"/>
      <c r="F55" s="16">
        <v>85</v>
      </c>
      <c r="G55" s="16">
        <v>4</v>
      </c>
      <c r="H55" s="16">
        <v>93</v>
      </c>
      <c r="I55" s="16">
        <v>2</v>
      </c>
      <c r="J55" s="16">
        <v>226</v>
      </c>
      <c r="K55" s="16">
        <v>5</v>
      </c>
      <c r="L55" s="16">
        <v>234</v>
      </c>
      <c r="M55" s="16">
        <v>9</v>
      </c>
    </row>
    <row r="56" spans="1:13" ht="12" customHeight="1">
      <c r="A56" s="101"/>
      <c r="B56" s="101"/>
      <c r="C56" s="6"/>
      <c r="D56" s="175"/>
      <c r="E56" s="7"/>
      <c r="F56" s="36">
        <f>IF(F55=0,0,F55/$F55)</f>
        <v>1</v>
      </c>
      <c r="G56" s="37">
        <f>IF(G55=0,0,G55/$F55)</f>
        <v>4.7058823529411764E-2</v>
      </c>
      <c r="H56" s="37">
        <f>IF(H55=0,0,H55/$H55)</f>
        <v>1</v>
      </c>
      <c r="I56" s="37">
        <f>IF(I55=0,0,I55/$H55)</f>
        <v>2.1505376344086023E-2</v>
      </c>
      <c r="J56" s="37">
        <f>IF(J55=0,0,J55/$J55)</f>
        <v>1</v>
      </c>
      <c r="K56" s="37">
        <f>IF(K55=0,0,K55/$J55)</f>
        <v>2.2123893805309734E-2</v>
      </c>
      <c r="L56" s="37">
        <f>IF(L55=0,0,L55/$L55)</f>
        <v>1</v>
      </c>
      <c r="M56" s="37">
        <f>IF(M55=0,0,M55/$L55)</f>
        <v>3.8461538461538464E-2</v>
      </c>
    </row>
    <row r="57" spans="1:13" ht="12" customHeight="1">
      <c r="A57" s="101"/>
      <c r="B57" s="101"/>
      <c r="C57" s="8"/>
      <c r="D57" s="174" t="s">
        <v>387</v>
      </c>
      <c r="E57" s="9"/>
      <c r="F57" s="16">
        <v>15</v>
      </c>
      <c r="G57" s="16">
        <v>1</v>
      </c>
      <c r="H57" s="16">
        <v>53</v>
      </c>
      <c r="I57" s="16">
        <v>2</v>
      </c>
      <c r="J57" s="16">
        <v>112</v>
      </c>
      <c r="K57" s="16">
        <v>3</v>
      </c>
      <c r="L57" s="16">
        <v>100</v>
      </c>
      <c r="M57" s="16">
        <v>12</v>
      </c>
    </row>
    <row r="58" spans="1:13" ht="12" customHeight="1">
      <c r="A58" s="101"/>
      <c r="B58" s="101"/>
      <c r="C58" s="6"/>
      <c r="D58" s="175"/>
      <c r="E58" s="7"/>
      <c r="F58" s="36">
        <f>IF(F57=0,0,F57/$F57)</f>
        <v>1</v>
      </c>
      <c r="G58" s="37">
        <f>IF(G57=0,0,G57/$F57)</f>
        <v>6.6666666666666666E-2</v>
      </c>
      <c r="H58" s="37">
        <f>IF(H57=0,0,H57/$H57)</f>
        <v>1</v>
      </c>
      <c r="I58" s="37">
        <f>IF(I57=0,0,I57/$H57)</f>
        <v>3.7735849056603772E-2</v>
      </c>
      <c r="J58" s="37">
        <f>IF(J57=0,0,J57/$J57)</f>
        <v>1</v>
      </c>
      <c r="K58" s="37">
        <f>IF(K57=0,0,K57/$J57)</f>
        <v>2.6785714285714284E-2</v>
      </c>
      <c r="L58" s="37">
        <f>IF(L57=0,0,L57/$L57)</f>
        <v>1</v>
      </c>
      <c r="M58" s="37">
        <f>IF(M57=0,0,M57/$L57)</f>
        <v>0.12</v>
      </c>
    </row>
    <row r="59" spans="1:13" ht="12.75" customHeight="1">
      <c r="A59" s="101"/>
      <c r="B59" s="101"/>
      <c r="C59" s="8"/>
      <c r="D59" s="174" t="s">
        <v>388</v>
      </c>
      <c r="E59" s="9"/>
      <c r="F59" s="16">
        <v>41</v>
      </c>
      <c r="G59" s="16">
        <v>3</v>
      </c>
      <c r="H59" s="16">
        <v>112</v>
      </c>
      <c r="I59" s="16">
        <v>1</v>
      </c>
      <c r="J59" s="16">
        <v>313</v>
      </c>
      <c r="K59" s="16">
        <v>8</v>
      </c>
      <c r="L59" s="16">
        <v>567</v>
      </c>
      <c r="M59" s="16">
        <v>20</v>
      </c>
    </row>
    <row r="60" spans="1:13" ht="12.75" customHeight="1">
      <c r="A60" s="101"/>
      <c r="B60" s="101"/>
      <c r="C60" s="6"/>
      <c r="D60" s="175"/>
      <c r="E60" s="7"/>
      <c r="F60" s="36">
        <f>IF(F59=0,0,F59/$F59)</f>
        <v>1</v>
      </c>
      <c r="G60" s="37">
        <f>IF(G59=0,0,G59/$F59)</f>
        <v>7.3170731707317069E-2</v>
      </c>
      <c r="H60" s="37">
        <f>IF(H59=0,0,H59/$H59)</f>
        <v>1</v>
      </c>
      <c r="I60" s="37">
        <f>IF(I59=0,0,I59/$H59)</f>
        <v>8.9285714285714281E-3</v>
      </c>
      <c r="J60" s="37">
        <f>IF(J59=0,0,J59/$J59)</f>
        <v>1</v>
      </c>
      <c r="K60" s="37">
        <f>IF(K59=0,0,K59/$J59)</f>
        <v>2.5559105431309903E-2</v>
      </c>
      <c r="L60" s="37">
        <f>IF(L59=0,0,L59/$L59)</f>
        <v>1</v>
      </c>
      <c r="M60" s="37">
        <f>IF(M59=0,0,M59/$L59)</f>
        <v>3.5273368606701938E-2</v>
      </c>
    </row>
    <row r="61" spans="1:13" ht="12" customHeight="1">
      <c r="A61" s="101"/>
      <c r="B61" s="101"/>
      <c r="C61" s="8"/>
      <c r="D61" s="174" t="s">
        <v>97</v>
      </c>
      <c r="E61" s="9"/>
      <c r="F61" s="16">
        <v>25</v>
      </c>
      <c r="G61" s="16">
        <v>6</v>
      </c>
      <c r="H61" s="16">
        <v>39</v>
      </c>
      <c r="I61" s="16">
        <v>2</v>
      </c>
      <c r="J61" s="16">
        <v>95</v>
      </c>
      <c r="K61" s="16">
        <v>5</v>
      </c>
      <c r="L61" s="16">
        <v>82</v>
      </c>
      <c r="M61" s="16">
        <v>5</v>
      </c>
    </row>
    <row r="62" spans="1:13" ht="12" customHeight="1">
      <c r="A62" s="101"/>
      <c r="B62" s="101"/>
      <c r="C62" s="6"/>
      <c r="D62" s="175"/>
      <c r="E62" s="7"/>
      <c r="F62" s="36">
        <f>IF(F61=0,0,F61/$F61)</f>
        <v>1</v>
      </c>
      <c r="G62" s="37">
        <f>IF(G61=0,0,G61/$F61)</f>
        <v>0.24</v>
      </c>
      <c r="H62" s="37">
        <f>IF(H61=0,0,H61/$H61)</f>
        <v>1</v>
      </c>
      <c r="I62" s="37">
        <f>IF(I61=0,0,I61/$H61)</f>
        <v>5.128205128205128E-2</v>
      </c>
      <c r="J62" s="37">
        <f>IF(J61=0,0,J61/$J61)</f>
        <v>1</v>
      </c>
      <c r="K62" s="37">
        <f>IF(K61=0,0,K61/$J61)</f>
        <v>5.2631578947368418E-2</v>
      </c>
      <c r="L62" s="37">
        <f>IF(L61=0,0,L61/$L61)</f>
        <v>1</v>
      </c>
      <c r="M62" s="37">
        <f>IF(M61=0,0,M61/$L61)</f>
        <v>6.097560975609756E-2</v>
      </c>
    </row>
    <row r="63" spans="1:13" ht="12" customHeight="1">
      <c r="A63" s="101"/>
      <c r="B63" s="101"/>
      <c r="C63" s="8"/>
      <c r="D63" s="174" t="s">
        <v>389</v>
      </c>
      <c r="E63" s="9"/>
      <c r="F63" s="16">
        <v>20</v>
      </c>
      <c r="G63" s="16">
        <v>7</v>
      </c>
      <c r="H63" s="16">
        <v>82</v>
      </c>
      <c r="I63" s="16">
        <v>0</v>
      </c>
      <c r="J63" s="16">
        <v>205</v>
      </c>
      <c r="K63" s="16">
        <v>4</v>
      </c>
      <c r="L63" s="16">
        <v>303</v>
      </c>
      <c r="M63" s="16">
        <v>13</v>
      </c>
    </row>
    <row r="64" spans="1:13" ht="12" customHeight="1">
      <c r="A64" s="101"/>
      <c r="B64" s="101"/>
      <c r="C64" s="6"/>
      <c r="D64" s="175"/>
      <c r="E64" s="7"/>
      <c r="F64" s="36">
        <f>IF(F63=0,0,F63/$F63)</f>
        <v>1</v>
      </c>
      <c r="G64" s="37">
        <f>IF(G63=0,0,G63/$F63)</f>
        <v>0.35</v>
      </c>
      <c r="H64" s="37">
        <f>IF(H63=0,0,H63/$H63)</f>
        <v>1</v>
      </c>
      <c r="I64" s="37">
        <f>IF(I63=0,0,I63/$H63)</f>
        <v>0</v>
      </c>
      <c r="J64" s="37">
        <f>IF(J63=0,0,J63/$J63)</f>
        <v>1</v>
      </c>
      <c r="K64" s="37">
        <f>IF(K63=0,0,K63/$J63)</f>
        <v>1.9512195121951219E-2</v>
      </c>
      <c r="L64" s="37">
        <f>IF(L63=0,0,L63/$L63)</f>
        <v>1</v>
      </c>
      <c r="M64" s="37">
        <f>IF(M63=0,0,M63/$L63)</f>
        <v>4.2904290429042903E-2</v>
      </c>
    </row>
    <row r="65" spans="1:13" ht="12" customHeight="1">
      <c r="A65" s="101"/>
      <c r="B65" s="101"/>
      <c r="C65" s="8"/>
      <c r="D65" s="174" t="s">
        <v>390</v>
      </c>
      <c r="E65" s="9"/>
      <c r="F65" s="16">
        <v>23</v>
      </c>
      <c r="G65" s="16">
        <v>2</v>
      </c>
      <c r="H65" s="16">
        <v>18</v>
      </c>
      <c r="I65" s="16">
        <v>0</v>
      </c>
      <c r="J65" s="16">
        <v>64</v>
      </c>
      <c r="K65" s="16">
        <v>1</v>
      </c>
      <c r="L65" s="16">
        <v>92</v>
      </c>
      <c r="M65" s="16">
        <v>3</v>
      </c>
    </row>
    <row r="66" spans="1:13" ht="12" customHeight="1">
      <c r="A66" s="101"/>
      <c r="B66" s="101"/>
      <c r="C66" s="6"/>
      <c r="D66" s="175"/>
      <c r="E66" s="7"/>
      <c r="F66" s="36">
        <f>IF(F65=0,0,F65/$F65)</f>
        <v>1</v>
      </c>
      <c r="G66" s="37">
        <f>IF(G65=0,0,G65/$F65)</f>
        <v>8.6956521739130432E-2</v>
      </c>
      <c r="H66" s="37">
        <f>IF(H65=0,0,H65/$H65)</f>
        <v>1</v>
      </c>
      <c r="I66" s="37">
        <f>IF(I65=0,0,I65/$H65)</f>
        <v>0</v>
      </c>
      <c r="J66" s="37">
        <f>IF(J65=0,0,J65/$J65)</f>
        <v>1</v>
      </c>
      <c r="K66" s="37">
        <f>IF(K65=0,0,K65/$J65)</f>
        <v>1.5625E-2</v>
      </c>
      <c r="L66" s="37">
        <f>IF(L65=0,0,L65/$L65)</f>
        <v>1</v>
      </c>
      <c r="M66" s="37">
        <f>IF(M65=0,0,M65/$L65)</f>
        <v>3.2608695652173912E-2</v>
      </c>
    </row>
    <row r="67" spans="1:13" ht="12" customHeight="1">
      <c r="A67" s="101"/>
      <c r="B67" s="101"/>
      <c r="C67" s="8"/>
      <c r="D67" s="174" t="s">
        <v>391</v>
      </c>
      <c r="E67" s="9"/>
      <c r="F67" s="16">
        <v>4</v>
      </c>
      <c r="G67" s="16">
        <v>1</v>
      </c>
      <c r="H67" s="16">
        <v>0</v>
      </c>
      <c r="I67" s="16">
        <v>0</v>
      </c>
      <c r="J67" s="16">
        <v>5</v>
      </c>
      <c r="K67" s="16">
        <v>0</v>
      </c>
      <c r="L67" s="16">
        <v>28</v>
      </c>
      <c r="M67" s="16">
        <v>12</v>
      </c>
    </row>
    <row r="68" spans="1:13" ht="12" customHeight="1">
      <c r="A68" s="101"/>
      <c r="B68" s="102"/>
      <c r="C68" s="6"/>
      <c r="D68" s="175"/>
      <c r="E68" s="7"/>
      <c r="F68" s="36">
        <f>IF(F67=0,0,F67/$F67)</f>
        <v>1</v>
      </c>
      <c r="G68" s="37">
        <f>IF(G67=0,0,G67/$F67)</f>
        <v>0.25</v>
      </c>
      <c r="H68" s="37">
        <f>IF(H67=0,0,H67/$H67)</f>
        <v>0</v>
      </c>
      <c r="I68" s="37">
        <f>IF(I67=0,0,I67/$H67)</f>
        <v>0</v>
      </c>
      <c r="J68" s="37">
        <f>IF(J67=0,0,J67/$J67)</f>
        <v>1</v>
      </c>
      <c r="K68" s="37">
        <f>IF(K67=0,0,K67/$J67)</f>
        <v>0</v>
      </c>
      <c r="L68" s="37">
        <f>IF(L67=0,0,L67/$L67)</f>
        <v>1</v>
      </c>
      <c r="M68" s="37">
        <f>IF(M67=0,0,M67/$L67)</f>
        <v>0.42857142857142855</v>
      </c>
    </row>
    <row r="69" spans="1:13" ht="12" customHeight="1">
      <c r="A69" s="101"/>
      <c r="B69" s="100" t="s">
        <v>63</v>
      </c>
      <c r="C69" s="8"/>
      <c r="D69" s="174" t="s">
        <v>56</v>
      </c>
      <c r="E69" s="9"/>
      <c r="F69" s="16">
        <f t="shared" ref="F69:M69" si="2">SUM(F71,F73,F75,F77,F79,F81,F83,F85,F87,F89,F91,F93,F95,F97,F99)</f>
        <v>1055</v>
      </c>
      <c r="G69" s="16">
        <f t="shared" si="2"/>
        <v>227</v>
      </c>
      <c r="H69" s="16">
        <f t="shared" si="2"/>
        <v>1058</v>
      </c>
      <c r="I69" s="16">
        <f t="shared" si="2"/>
        <v>141</v>
      </c>
      <c r="J69" s="16">
        <f t="shared" si="2"/>
        <v>2211</v>
      </c>
      <c r="K69" s="16">
        <f t="shared" si="2"/>
        <v>488</v>
      </c>
      <c r="L69" s="16">
        <f t="shared" si="2"/>
        <v>2564</v>
      </c>
      <c r="M69" s="16">
        <f t="shared" si="2"/>
        <v>1060</v>
      </c>
    </row>
    <row r="70" spans="1:13" ht="12" customHeight="1">
      <c r="A70" s="101"/>
      <c r="B70" s="101"/>
      <c r="C70" s="6"/>
      <c r="D70" s="175"/>
      <c r="E70" s="7"/>
      <c r="F70" s="36">
        <f>IF(F69=0,0,F69/$F69)</f>
        <v>1</v>
      </c>
      <c r="G70" s="37">
        <f>IF(G69=0,0,G69/$F69)</f>
        <v>0.21516587677725119</v>
      </c>
      <c r="H70" s="37">
        <f>IF(H69=0,0,H69/$H69)</f>
        <v>1</v>
      </c>
      <c r="I70" s="37">
        <f>IF(I69=0,0,I69/$H69)</f>
        <v>0.1332703213610586</v>
      </c>
      <c r="J70" s="37">
        <f>IF(J69=0,0,J69/$J69)</f>
        <v>1</v>
      </c>
      <c r="K70" s="37">
        <f>IF(K69=0,0,K69/$J69)</f>
        <v>0.22071460877431026</v>
      </c>
      <c r="L70" s="37">
        <f>IF(L69=0,0,L69/$L69)</f>
        <v>1</v>
      </c>
      <c r="M70" s="37">
        <f>IF(M69=0,0,M69/$L69)</f>
        <v>0.41341653666146644</v>
      </c>
    </row>
    <row r="71" spans="1:13" ht="12" customHeight="1">
      <c r="A71" s="101"/>
      <c r="B71" s="101"/>
      <c r="C71" s="8"/>
      <c r="D71" s="174" t="s">
        <v>109</v>
      </c>
      <c r="E71" s="9"/>
      <c r="F71" s="16">
        <v>6</v>
      </c>
      <c r="G71" s="16">
        <v>2</v>
      </c>
      <c r="H71" s="16">
        <v>0</v>
      </c>
      <c r="I71" s="16">
        <v>0</v>
      </c>
      <c r="J71" s="16">
        <v>2</v>
      </c>
      <c r="K71" s="16">
        <v>1</v>
      </c>
      <c r="L71" s="16">
        <v>2</v>
      </c>
      <c r="M71" s="16">
        <v>0</v>
      </c>
    </row>
    <row r="72" spans="1:13" ht="12" customHeight="1">
      <c r="A72" s="101"/>
      <c r="B72" s="101"/>
      <c r="C72" s="6"/>
      <c r="D72" s="175"/>
      <c r="E72" s="7"/>
      <c r="F72" s="36">
        <f>IF(F71=0,0,F71/$F71)</f>
        <v>1</v>
      </c>
      <c r="G72" s="37">
        <f>IF(G71=0,0,G71/$F71)</f>
        <v>0.33333333333333331</v>
      </c>
      <c r="H72" s="37">
        <f>IF(H71=0,0,H71/$H71)</f>
        <v>0</v>
      </c>
      <c r="I72" s="37">
        <f>IF(I71=0,0,I71/$H71)</f>
        <v>0</v>
      </c>
      <c r="J72" s="37">
        <f>IF(J71=0,0,J71/$J71)</f>
        <v>1</v>
      </c>
      <c r="K72" s="37">
        <f>IF(K71=0,0,K71/$J71)</f>
        <v>0.5</v>
      </c>
      <c r="L72" s="37">
        <f>IF(L71=0,0,L71/$L71)</f>
        <v>1</v>
      </c>
      <c r="M72" s="37">
        <f>IF(M71=0,0,M71/$L71)</f>
        <v>0</v>
      </c>
    </row>
    <row r="73" spans="1:13" ht="12" customHeight="1">
      <c r="A73" s="101"/>
      <c r="B73" s="101"/>
      <c r="C73" s="8"/>
      <c r="D73" s="174" t="s">
        <v>58</v>
      </c>
      <c r="E73" s="9"/>
      <c r="F73" s="16">
        <v>187</v>
      </c>
      <c r="G73" s="16">
        <v>41</v>
      </c>
      <c r="H73" s="16">
        <v>115</v>
      </c>
      <c r="I73" s="16">
        <v>10</v>
      </c>
      <c r="J73" s="16">
        <v>183</v>
      </c>
      <c r="K73" s="16">
        <v>12</v>
      </c>
      <c r="L73" s="16">
        <v>101</v>
      </c>
      <c r="M73" s="16">
        <v>10</v>
      </c>
    </row>
    <row r="74" spans="1:13" ht="12" customHeight="1">
      <c r="A74" s="101"/>
      <c r="B74" s="101"/>
      <c r="C74" s="6"/>
      <c r="D74" s="175"/>
      <c r="E74" s="7"/>
      <c r="F74" s="36">
        <f>IF(F73=0,0,F73/$F73)</f>
        <v>1</v>
      </c>
      <c r="G74" s="37">
        <f>IF(G73=0,0,G73/$F73)</f>
        <v>0.21925133689839571</v>
      </c>
      <c r="H74" s="37">
        <f>IF(H73=0,0,H73/$H73)</f>
        <v>1</v>
      </c>
      <c r="I74" s="37">
        <f>IF(I73=0,0,I73/$H73)</f>
        <v>8.6956521739130432E-2</v>
      </c>
      <c r="J74" s="37">
        <f>IF(J73=0,0,J73/$J73)</f>
        <v>1</v>
      </c>
      <c r="K74" s="37">
        <f>IF(K73=0,0,K73/$J73)</f>
        <v>6.5573770491803282E-2</v>
      </c>
      <c r="L74" s="37">
        <f>IF(L73=0,0,L73/$L73)</f>
        <v>1</v>
      </c>
      <c r="M74" s="37">
        <f>IF(M73=0,0,M73/$L73)</f>
        <v>9.9009900990099015E-2</v>
      </c>
    </row>
    <row r="75" spans="1:13" ht="12" customHeight="1">
      <c r="A75" s="101"/>
      <c r="B75" s="101"/>
      <c r="C75" s="8"/>
      <c r="D75" s="174" t="s">
        <v>99</v>
      </c>
      <c r="E75" s="9"/>
      <c r="F75" s="16">
        <v>18</v>
      </c>
      <c r="G75" s="16">
        <v>1</v>
      </c>
      <c r="H75" s="16">
        <v>51</v>
      </c>
      <c r="I75" s="16">
        <v>2</v>
      </c>
      <c r="J75" s="16">
        <v>62</v>
      </c>
      <c r="K75" s="16">
        <v>0</v>
      </c>
      <c r="L75" s="16">
        <v>174</v>
      </c>
      <c r="M75" s="16">
        <v>4</v>
      </c>
    </row>
    <row r="76" spans="1:13" ht="12" customHeight="1">
      <c r="A76" s="101"/>
      <c r="B76" s="101"/>
      <c r="C76" s="6"/>
      <c r="D76" s="175"/>
      <c r="E76" s="7"/>
      <c r="F76" s="36">
        <f>IF(F75=0,0,F75/$F75)</f>
        <v>1</v>
      </c>
      <c r="G76" s="37">
        <f>IF(G75=0,0,G75/$F75)</f>
        <v>5.5555555555555552E-2</v>
      </c>
      <c r="H76" s="37">
        <f>IF(H75=0,0,H75/$H75)</f>
        <v>1</v>
      </c>
      <c r="I76" s="37">
        <f>IF(I75=0,0,I75/$H75)</f>
        <v>3.9215686274509803E-2</v>
      </c>
      <c r="J76" s="37">
        <f>IF(J75=0,0,J75/$J75)</f>
        <v>1</v>
      </c>
      <c r="K76" s="37">
        <f>IF(K75=0,0,K75/$J75)</f>
        <v>0</v>
      </c>
      <c r="L76" s="37">
        <f>IF(L75=0,0,L75/$L75)</f>
        <v>1</v>
      </c>
      <c r="M76" s="37">
        <f>IF(M75=0,0,M75/$L75)</f>
        <v>2.2988505747126436E-2</v>
      </c>
    </row>
    <row r="77" spans="1:13" ht="12" customHeight="1">
      <c r="A77" s="101"/>
      <c r="B77" s="101"/>
      <c r="C77" s="8"/>
      <c r="D77" s="174" t="s">
        <v>59</v>
      </c>
      <c r="E77" s="9"/>
      <c r="F77" s="16">
        <v>31</v>
      </c>
      <c r="G77" s="16">
        <v>1</v>
      </c>
      <c r="H77" s="16">
        <v>63</v>
      </c>
      <c r="I77" s="16">
        <v>2</v>
      </c>
      <c r="J77" s="16">
        <v>106</v>
      </c>
      <c r="K77" s="16">
        <v>14</v>
      </c>
      <c r="L77" s="16">
        <v>58</v>
      </c>
      <c r="M77" s="16">
        <v>15</v>
      </c>
    </row>
    <row r="78" spans="1:13" ht="12" customHeight="1">
      <c r="A78" s="101"/>
      <c r="B78" s="101"/>
      <c r="C78" s="6"/>
      <c r="D78" s="175"/>
      <c r="E78" s="7"/>
      <c r="F78" s="36">
        <f>IF(F77=0,0,F77/$F77)</f>
        <v>1</v>
      </c>
      <c r="G78" s="37">
        <f>IF(G77=0,0,G77/$F77)</f>
        <v>3.2258064516129031E-2</v>
      </c>
      <c r="H78" s="37">
        <f>IF(H77=0,0,H77/$H77)</f>
        <v>1</v>
      </c>
      <c r="I78" s="37">
        <f>IF(I77=0,0,I77/$H77)</f>
        <v>3.1746031746031744E-2</v>
      </c>
      <c r="J78" s="37">
        <f>IF(J77=0,0,J77/$J77)</f>
        <v>1</v>
      </c>
      <c r="K78" s="37">
        <f>IF(K77=0,0,K77/$J77)</f>
        <v>0.13207547169811321</v>
      </c>
      <c r="L78" s="37">
        <f>IF(L77=0,0,L77/$L77)</f>
        <v>1</v>
      </c>
      <c r="M78" s="37">
        <f>IF(M77=0,0,M77/$L77)</f>
        <v>0.25862068965517243</v>
      </c>
    </row>
    <row r="79" spans="1:13" ht="12" customHeight="1">
      <c r="A79" s="101"/>
      <c r="B79" s="101"/>
      <c r="C79" s="8"/>
      <c r="D79" s="174" t="s">
        <v>100</v>
      </c>
      <c r="E79" s="9"/>
      <c r="F79" s="16">
        <v>47</v>
      </c>
      <c r="G79" s="16">
        <v>6</v>
      </c>
      <c r="H79" s="16">
        <v>40</v>
      </c>
      <c r="I79" s="16">
        <v>2</v>
      </c>
      <c r="J79" s="16">
        <v>92</v>
      </c>
      <c r="K79" s="16">
        <v>5</v>
      </c>
      <c r="L79" s="16">
        <v>99</v>
      </c>
      <c r="M79" s="16">
        <v>11</v>
      </c>
    </row>
    <row r="80" spans="1:13" ht="12" customHeight="1">
      <c r="A80" s="101"/>
      <c r="B80" s="101"/>
      <c r="C80" s="6"/>
      <c r="D80" s="175"/>
      <c r="E80" s="7"/>
      <c r="F80" s="36">
        <f>IF(F79=0,0,F79/$F79)</f>
        <v>1</v>
      </c>
      <c r="G80" s="37">
        <f>IF(G79=0,0,G79/$F79)</f>
        <v>0.1276595744680851</v>
      </c>
      <c r="H80" s="37">
        <f>IF(H79=0,0,H79/$H79)</f>
        <v>1</v>
      </c>
      <c r="I80" s="37">
        <f>IF(I79=0,0,I79/$H79)</f>
        <v>0.05</v>
      </c>
      <c r="J80" s="37">
        <f>IF(J79=0,0,J79/$J79)</f>
        <v>1</v>
      </c>
      <c r="K80" s="37">
        <f>IF(K79=0,0,K79/$J79)</f>
        <v>5.434782608695652E-2</v>
      </c>
      <c r="L80" s="37">
        <f>IF(L79=0,0,L79/$L79)</f>
        <v>1</v>
      </c>
      <c r="M80" s="37">
        <f>IF(M79=0,0,M79/$L79)</f>
        <v>0.1111111111111111</v>
      </c>
    </row>
    <row r="81" spans="1:13" ht="12" customHeight="1">
      <c r="A81" s="101"/>
      <c r="B81" s="101"/>
      <c r="C81" s="8"/>
      <c r="D81" s="174" t="s">
        <v>101</v>
      </c>
      <c r="E81" s="9"/>
      <c r="F81" s="16">
        <v>165</v>
      </c>
      <c r="G81" s="16">
        <v>38</v>
      </c>
      <c r="H81" s="16">
        <v>125</v>
      </c>
      <c r="I81" s="16">
        <v>4</v>
      </c>
      <c r="J81" s="16">
        <v>320</v>
      </c>
      <c r="K81" s="16">
        <v>42</v>
      </c>
      <c r="L81" s="16">
        <v>322</v>
      </c>
      <c r="M81" s="16">
        <v>76</v>
      </c>
    </row>
    <row r="82" spans="1:13" ht="12" customHeight="1">
      <c r="A82" s="101"/>
      <c r="B82" s="101"/>
      <c r="C82" s="6"/>
      <c r="D82" s="175"/>
      <c r="E82" s="7"/>
      <c r="F82" s="36">
        <f>IF(F81=0,0,F81/$F81)</f>
        <v>1</v>
      </c>
      <c r="G82" s="37">
        <f>IF(G81=0,0,G81/$F81)</f>
        <v>0.23030303030303031</v>
      </c>
      <c r="H82" s="37">
        <f>IF(H81=0,0,H81/$H81)</f>
        <v>1</v>
      </c>
      <c r="I82" s="37">
        <f>IF(I81=0,0,I81/$H81)</f>
        <v>3.2000000000000001E-2</v>
      </c>
      <c r="J82" s="37">
        <f>IF(J81=0,0,J81/$J81)</f>
        <v>1</v>
      </c>
      <c r="K82" s="37">
        <f>IF(K81=0,0,K81/$J81)</f>
        <v>0.13125000000000001</v>
      </c>
      <c r="L82" s="37">
        <f>IF(L81=0,0,L81/$L81)</f>
        <v>1</v>
      </c>
      <c r="M82" s="37">
        <f>IF(M81=0,0,M81/$L81)</f>
        <v>0.2360248447204969</v>
      </c>
    </row>
    <row r="83" spans="1:13" ht="12" customHeight="1">
      <c r="A83" s="101"/>
      <c r="B83" s="101"/>
      <c r="C83" s="8"/>
      <c r="D83" s="174" t="s">
        <v>102</v>
      </c>
      <c r="E83" s="9"/>
      <c r="F83" s="16">
        <v>18</v>
      </c>
      <c r="G83" s="16">
        <v>2</v>
      </c>
      <c r="H83" s="16">
        <v>122</v>
      </c>
      <c r="I83" s="16">
        <v>3</v>
      </c>
      <c r="J83" s="16">
        <v>296</v>
      </c>
      <c r="K83" s="16">
        <v>30</v>
      </c>
      <c r="L83" s="16">
        <v>151</v>
      </c>
      <c r="M83" s="16">
        <v>78</v>
      </c>
    </row>
    <row r="84" spans="1:13" ht="12" customHeight="1">
      <c r="A84" s="101"/>
      <c r="B84" s="101"/>
      <c r="C84" s="6"/>
      <c r="D84" s="175"/>
      <c r="E84" s="7"/>
      <c r="F84" s="36">
        <f>IF(F83=0,0,F83/$F83)</f>
        <v>1</v>
      </c>
      <c r="G84" s="37">
        <f>IF(G83=0,0,G83/$F83)</f>
        <v>0.1111111111111111</v>
      </c>
      <c r="H84" s="37">
        <f>IF(H83=0,0,H83/$H83)</f>
        <v>1</v>
      </c>
      <c r="I84" s="37">
        <f>IF(I83=0,0,I83/$H83)</f>
        <v>2.4590163934426229E-2</v>
      </c>
      <c r="J84" s="37">
        <f>IF(J83=0,0,J83/$J83)</f>
        <v>1</v>
      </c>
      <c r="K84" s="37">
        <f>IF(K83=0,0,K83/$J83)</f>
        <v>0.10135135135135136</v>
      </c>
      <c r="L84" s="37">
        <f>IF(L83=0,0,L83/$L83)</f>
        <v>1</v>
      </c>
      <c r="M84" s="37">
        <f>IF(M83=0,0,M83/$L83)</f>
        <v>0.51655629139072845</v>
      </c>
    </row>
    <row r="85" spans="1:13" ht="12" customHeight="1">
      <c r="A85" s="101"/>
      <c r="B85" s="101"/>
      <c r="C85" s="8"/>
      <c r="D85" s="174" t="s">
        <v>103</v>
      </c>
      <c r="E85" s="9"/>
      <c r="F85" s="16">
        <v>30</v>
      </c>
      <c r="G85" s="16">
        <v>7</v>
      </c>
      <c r="H85" s="16">
        <v>16</v>
      </c>
      <c r="I85" s="16">
        <v>1</v>
      </c>
      <c r="J85" s="16">
        <v>37</v>
      </c>
      <c r="K85" s="16">
        <v>0</v>
      </c>
      <c r="L85" s="16">
        <v>25</v>
      </c>
      <c r="M85" s="16">
        <v>0</v>
      </c>
    </row>
    <row r="86" spans="1:13" ht="12" customHeight="1">
      <c r="A86" s="101"/>
      <c r="B86" s="101"/>
      <c r="C86" s="6"/>
      <c r="D86" s="175"/>
      <c r="E86" s="7"/>
      <c r="F86" s="36">
        <f>IF(F85=0,0,F85/$F85)</f>
        <v>1</v>
      </c>
      <c r="G86" s="37">
        <f>IF(G85=0,0,G85/$F85)</f>
        <v>0.23333333333333334</v>
      </c>
      <c r="H86" s="37">
        <f>IF(H85=0,0,H85/$H85)</f>
        <v>1</v>
      </c>
      <c r="I86" s="37">
        <f>IF(I85=0,0,I85/$H85)</f>
        <v>6.25E-2</v>
      </c>
      <c r="J86" s="37">
        <f>IF(J85=0,0,J85/$J85)</f>
        <v>1</v>
      </c>
      <c r="K86" s="37">
        <f>IF(K85=0,0,K85/$J85)</f>
        <v>0</v>
      </c>
      <c r="L86" s="37">
        <f>IF(L85=0,0,L85/$L85)</f>
        <v>1</v>
      </c>
      <c r="M86" s="37">
        <f>IF(M85=0,0,M85/$L85)</f>
        <v>0</v>
      </c>
    </row>
    <row r="87" spans="1:13" ht="13.5" customHeight="1">
      <c r="A87" s="101"/>
      <c r="B87" s="101"/>
      <c r="C87" s="8"/>
      <c r="D87" s="176" t="s">
        <v>110</v>
      </c>
      <c r="E87" s="9"/>
      <c r="F87" s="16">
        <v>33</v>
      </c>
      <c r="G87" s="16">
        <v>8</v>
      </c>
      <c r="H87" s="16">
        <v>24</v>
      </c>
      <c r="I87" s="16">
        <v>3</v>
      </c>
      <c r="J87" s="16">
        <v>21</v>
      </c>
      <c r="K87" s="16">
        <v>1</v>
      </c>
      <c r="L87" s="16">
        <v>15</v>
      </c>
      <c r="M87" s="16">
        <v>3</v>
      </c>
    </row>
    <row r="88" spans="1:13" ht="13.5" customHeight="1">
      <c r="A88" s="101"/>
      <c r="B88" s="101"/>
      <c r="C88" s="6"/>
      <c r="D88" s="175"/>
      <c r="E88" s="7"/>
      <c r="F88" s="36">
        <f>IF(F87=0,0,F87/$F87)</f>
        <v>1</v>
      </c>
      <c r="G88" s="37">
        <f>IF(G87=0,0,G87/$F87)</f>
        <v>0.24242424242424243</v>
      </c>
      <c r="H88" s="37">
        <f>IF(H87=0,0,H87/$H87)</f>
        <v>1</v>
      </c>
      <c r="I88" s="37">
        <f>IF(I87=0,0,I87/$H87)</f>
        <v>0.125</v>
      </c>
      <c r="J88" s="37">
        <f>IF(J87=0,0,J87/$J87)</f>
        <v>1</v>
      </c>
      <c r="K88" s="37">
        <f>IF(K87=0,0,K87/$J87)</f>
        <v>4.7619047619047616E-2</v>
      </c>
      <c r="L88" s="37">
        <f>IF(L87=0,0,L87/$L87)</f>
        <v>1</v>
      </c>
      <c r="M88" s="37">
        <f>IF(M87=0,0,M87/$L87)</f>
        <v>0.2</v>
      </c>
    </row>
    <row r="89" spans="1:13" ht="12" customHeight="1">
      <c r="A89" s="101"/>
      <c r="B89" s="101"/>
      <c r="C89" s="8"/>
      <c r="D89" s="174" t="s">
        <v>105</v>
      </c>
      <c r="E89" s="9"/>
      <c r="F89" s="16">
        <v>48</v>
      </c>
      <c r="G89" s="16">
        <v>14</v>
      </c>
      <c r="H89" s="16">
        <v>47</v>
      </c>
      <c r="I89" s="16">
        <v>10</v>
      </c>
      <c r="J89" s="16">
        <v>68</v>
      </c>
      <c r="K89" s="16">
        <v>13</v>
      </c>
      <c r="L89" s="16">
        <v>115</v>
      </c>
      <c r="M89" s="16">
        <v>48</v>
      </c>
    </row>
    <row r="90" spans="1:13" ht="12" customHeight="1">
      <c r="A90" s="101"/>
      <c r="B90" s="101"/>
      <c r="C90" s="6"/>
      <c r="D90" s="175"/>
      <c r="E90" s="7"/>
      <c r="F90" s="36">
        <f>IF(F89=0,0,F89/$F89)</f>
        <v>1</v>
      </c>
      <c r="G90" s="37">
        <f>IF(G89=0,0,G89/$F89)</f>
        <v>0.29166666666666669</v>
      </c>
      <c r="H90" s="37">
        <f>IF(H89=0,0,H89/$H89)</f>
        <v>1</v>
      </c>
      <c r="I90" s="37">
        <f>IF(I89=0,0,I89/$H89)</f>
        <v>0.21276595744680851</v>
      </c>
      <c r="J90" s="37">
        <f>IF(J89=0,0,J89/$J89)</f>
        <v>1</v>
      </c>
      <c r="K90" s="37">
        <f>IF(K89=0,0,K89/$J89)</f>
        <v>0.19117647058823528</v>
      </c>
      <c r="L90" s="37">
        <f>IF(L89=0,0,L89/$L89)</f>
        <v>1</v>
      </c>
      <c r="M90" s="37">
        <f>IF(M89=0,0,M89/$L89)</f>
        <v>0.41739130434782606</v>
      </c>
    </row>
    <row r="91" spans="1:13" ht="12" customHeight="1">
      <c r="A91" s="101"/>
      <c r="B91" s="101"/>
      <c r="C91" s="8"/>
      <c r="D91" s="174" t="s">
        <v>106</v>
      </c>
      <c r="E91" s="9"/>
      <c r="F91" s="16">
        <v>10</v>
      </c>
      <c r="G91" s="16">
        <v>3</v>
      </c>
      <c r="H91" s="16">
        <v>10</v>
      </c>
      <c r="I91" s="16">
        <v>3</v>
      </c>
      <c r="J91" s="16">
        <v>24</v>
      </c>
      <c r="K91" s="16">
        <v>5</v>
      </c>
      <c r="L91" s="16">
        <v>22</v>
      </c>
      <c r="M91" s="16">
        <v>12</v>
      </c>
    </row>
    <row r="92" spans="1:13" ht="12" customHeight="1">
      <c r="A92" s="101"/>
      <c r="B92" s="101"/>
      <c r="C92" s="6"/>
      <c r="D92" s="175"/>
      <c r="E92" s="7"/>
      <c r="F92" s="36">
        <f>IF(F91=0,0,F91/$F91)</f>
        <v>1</v>
      </c>
      <c r="G92" s="37">
        <f>IF(G91=0,0,G91/$F91)</f>
        <v>0.3</v>
      </c>
      <c r="H92" s="37">
        <f>IF(H91=0,0,H91/$H91)</f>
        <v>1</v>
      </c>
      <c r="I92" s="37">
        <f>IF(I91=0,0,I91/$H91)</f>
        <v>0.3</v>
      </c>
      <c r="J92" s="37">
        <f>IF(J91=0,0,J91/$J91)</f>
        <v>1</v>
      </c>
      <c r="K92" s="37">
        <f>IF(K91=0,0,K91/$J91)</f>
        <v>0.20833333333333334</v>
      </c>
      <c r="L92" s="37">
        <f>IF(L91=0,0,L91/$L91)</f>
        <v>1</v>
      </c>
      <c r="M92" s="37">
        <f>IF(M91=0,0,M91/$L91)</f>
        <v>0.54545454545454541</v>
      </c>
    </row>
    <row r="93" spans="1:13" ht="12" customHeight="1">
      <c r="A93" s="101"/>
      <c r="B93" s="101"/>
      <c r="C93" s="8"/>
      <c r="D93" s="174" t="s">
        <v>107</v>
      </c>
      <c r="E93" s="9"/>
      <c r="F93" s="16">
        <v>68</v>
      </c>
      <c r="G93" s="16">
        <v>14</v>
      </c>
      <c r="H93" s="16">
        <v>100</v>
      </c>
      <c r="I93" s="16">
        <v>23</v>
      </c>
      <c r="J93" s="16">
        <v>154</v>
      </c>
      <c r="K93" s="16">
        <v>43</v>
      </c>
      <c r="L93" s="16">
        <v>207</v>
      </c>
      <c r="M93" s="16">
        <v>60</v>
      </c>
    </row>
    <row r="94" spans="1:13" ht="12" customHeight="1">
      <c r="A94" s="101"/>
      <c r="B94" s="101"/>
      <c r="C94" s="6"/>
      <c r="D94" s="175"/>
      <c r="E94" s="7"/>
      <c r="F94" s="36">
        <f>IF(F93=0,0,F93/$F93)</f>
        <v>1</v>
      </c>
      <c r="G94" s="37">
        <f>IF(G93=0,0,G93/$F93)</f>
        <v>0.20588235294117646</v>
      </c>
      <c r="H94" s="37">
        <f>IF(H93=0,0,H93/$H93)</f>
        <v>1</v>
      </c>
      <c r="I94" s="37">
        <f>IF(I93=0,0,I93/$H93)</f>
        <v>0.23</v>
      </c>
      <c r="J94" s="37">
        <f>IF(J93=0,0,J93/$J93)</f>
        <v>1</v>
      </c>
      <c r="K94" s="37">
        <f>IF(K93=0,0,K93/$J93)</f>
        <v>0.2792207792207792</v>
      </c>
      <c r="L94" s="37">
        <f>IF(L93=0,0,L93/$L93)</f>
        <v>1</v>
      </c>
      <c r="M94" s="37">
        <f>IF(M93=0,0,M93/$L93)</f>
        <v>0.28985507246376813</v>
      </c>
    </row>
    <row r="95" spans="1:13" ht="12" customHeight="1">
      <c r="A95" s="101"/>
      <c r="B95" s="101"/>
      <c r="C95" s="8"/>
      <c r="D95" s="174" t="s">
        <v>108</v>
      </c>
      <c r="E95" s="9"/>
      <c r="F95" s="16">
        <v>257</v>
      </c>
      <c r="G95" s="16">
        <v>73</v>
      </c>
      <c r="H95" s="16">
        <v>221</v>
      </c>
      <c r="I95" s="16">
        <v>74</v>
      </c>
      <c r="J95" s="16">
        <v>587</v>
      </c>
      <c r="K95" s="16">
        <v>296</v>
      </c>
      <c r="L95" s="16">
        <v>982</v>
      </c>
      <c r="M95" s="16">
        <v>660</v>
      </c>
    </row>
    <row r="96" spans="1:13" ht="12" customHeight="1">
      <c r="A96" s="101"/>
      <c r="B96" s="101"/>
      <c r="C96" s="6"/>
      <c r="D96" s="175"/>
      <c r="E96" s="7"/>
      <c r="F96" s="36">
        <f>IF(F95=0,0,F95/$F95)</f>
        <v>1</v>
      </c>
      <c r="G96" s="37">
        <f>IF(G95=0,0,G95/$F95)</f>
        <v>0.28404669260700388</v>
      </c>
      <c r="H96" s="37">
        <f>IF(H95=0,0,H95/$H95)</f>
        <v>1</v>
      </c>
      <c r="I96" s="37">
        <f>IF(I95=0,0,I95/$H95)</f>
        <v>0.33484162895927599</v>
      </c>
      <c r="J96" s="37">
        <f>IF(J95=0,0,J95/$J95)</f>
        <v>1</v>
      </c>
      <c r="K96" s="37">
        <f>IF(K95=0,0,K95/$J95)</f>
        <v>0.50425894378194203</v>
      </c>
      <c r="L96" s="37">
        <f>IF(L95=0,0,L95/$L95)</f>
        <v>1</v>
      </c>
      <c r="M96" s="37">
        <f>IF(M95=0,0,M95/$L95)</f>
        <v>0.67209775967413443</v>
      </c>
    </row>
    <row r="97" spans="1:13" ht="12" customHeight="1">
      <c r="A97" s="101"/>
      <c r="B97" s="101"/>
      <c r="C97" s="8"/>
      <c r="D97" s="174" t="s">
        <v>60</v>
      </c>
      <c r="E97" s="9"/>
      <c r="F97" s="16">
        <v>44</v>
      </c>
      <c r="G97" s="16">
        <v>3</v>
      </c>
      <c r="H97" s="16">
        <v>64</v>
      </c>
      <c r="I97" s="16">
        <v>2</v>
      </c>
      <c r="J97" s="16">
        <v>108</v>
      </c>
      <c r="K97" s="16">
        <v>13</v>
      </c>
      <c r="L97" s="16">
        <v>100</v>
      </c>
      <c r="M97" s="16">
        <v>14</v>
      </c>
    </row>
    <row r="98" spans="1:13" ht="12" customHeight="1">
      <c r="A98" s="101"/>
      <c r="B98" s="101"/>
      <c r="C98" s="6"/>
      <c r="D98" s="175"/>
      <c r="E98" s="7"/>
      <c r="F98" s="36">
        <f>IF(F97=0,0,F97/$F97)</f>
        <v>1</v>
      </c>
      <c r="G98" s="37">
        <f>IF(G97=0,0,G97/$F97)</f>
        <v>6.8181818181818177E-2</v>
      </c>
      <c r="H98" s="37">
        <f>IF(H97=0,0,H97/$H97)</f>
        <v>1</v>
      </c>
      <c r="I98" s="37">
        <f>IF(I97=0,0,I97/$H97)</f>
        <v>3.125E-2</v>
      </c>
      <c r="J98" s="37">
        <f>IF(J97=0,0,J97/$J97)</f>
        <v>1</v>
      </c>
      <c r="K98" s="37">
        <f>IF(K97=0,0,K97/$J97)</f>
        <v>0.12037037037037036</v>
      </c>
      <c r="L98" s="37">
        <f>IF(L97=0,0,L97/$L97)</f>
        <v>1</v>
      </c>
      <c r="M98" s="37">
        <f>IF(M97=0,0,M97/$L97)</f>
        <v>0.14000000000000001</v>
      </c>
    </row>
    <row r="99" spans="1:13" ht="12.75" customHeight="1">
      <c r="A99" s="101"/>
      <c r="B99" s="101"/>
      <c r="C99" s="8"/>
      <c r="D99" s="174" t="s">
        <v>91</v>
      </c>
      <c r="E99" s="9"/>
      <c r="F99" s="16">
        <v>93</v>
      </c>
      <c r="G99" s="16">
        <v>14</v>
      </c>
      <c r="H99" s="16">
        <v>60</v>
      </c>
      <c r="I99" s="16">
        <v>2</v>
      </c>
      <c r="J99" s="16">
        <v>151</v>
      </c>
      <c r="K99" s="16">
        <v>13</v>
      </c>
      <c r="L99" s="16">
        <v>191</v>
      </c>
      <c r="M99" s="16">
        <v>69</v>
      </c>
    </row>
    <row r="100" spans="1:13" ht="12.75" customHeight="1">
      <c r="A100" s="102"/>
      <c r="B100" s="102"/>
      <c r="C100" s="6"/>
      <c r="D100" s="175"/>
      <c r="E100" s="7"/>
      <c r="F100" s="65">
        <f>IF(F99=0,0,F99/$F99)</f>
        <v>1</v>
      </c>
      <c r="G100" s="37">
        <f>IF(G99=0,0,G99/$F99)</f>
        <v>0.15053763440860216</v>
      </c>
      <c r="H100" s="37">
        <f>IF(H99=0,0,H99/$H99)</f>
        <v>1</v>
      </c>
      <c r="I100" s="37">
        <f>IF(I99=0,0,I99/$H99)</f>
        <v>3.3333333333333333E-2</v>
      </c>
      <c r="J100" s="37">
        <f>IF(J99=0,0,J99/$J99)</f>
        <v>1</v>
      </c>
      <c r="K100" s="37">
        <f>IF(K99=0,0,K99/$J99)</f>
        <v>8.6092715231788075E-2</v>
      </c>
      <c r="L100" s="37">
        <f>IF(L99=0,0,L99/$L99)</f>
        <v>1</v>
      </c>
      <c r="M100" s="37">
        <f>IF(M99=0,0,M99/$L99)</f>
        <v>0.36125654450261779</v>
      </c>
    </row>
  </sheetData>
  <mergeCells count="60">
    <mergeCell ref="D37:D38"/>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43:D44"/>
    <mergeCell ref="D45:D46"/>
    <mergeCell ref="B69:B100"/>
    <mergeCell ref="D47:D48"/>
    <mergeCell ref="D49:D50"/>
    <mergeCell ref="D35:D36"/>
    <mergeCell ref="D69:D70"/>
    <mergeCell ref="D71:D72"/>
    <mergeCell ref="D73:D74"/>
    <mergeCell ref="D75:D76"/>
    <mergeCell ref="D77:D78"/>
    <mergeCell ref="D79:D80"/>
    <mergeCell ref="D81:D82"/>
    <mergeCell ref="D83:D84"/>
    <mergeCell ref="D93:D94"/>
    <mergeCell ref="D95:D96"/>
    <mergeCell ref="D97:D98"/>
    <mergeCell ref="D99:D100"/>
    <mergeCell ref="D85:D86"/>
    <mergeCell ref="D87:D88"/>
    <mergeCell ref="D89:D90"/>
    <mergeCell ref="D91:D92"/>
    <mergeCell ref="M4:M6"/>
    <mergeCell ref="G4:G6"/>
    <mergeCell ref="H3:H6"/>
    <mergeCell ref="I4:I6"/>
    <mergeCell ref="J3:J6"/>
    <mergeCell ref="K4:K6"/>
    <mergeCell ref="L3:L6"/>
    <mergeCell ref="D67:D68"/>
    <mergeCell ref="D65:D66"/>
    <mergeCell ref="D51:D52"/>
    <mergeCell ref="D53:D54"/>
    <mergeCell ref="D55:D56"/>
    <mergeCell ref="D57:D58"/>
    <mergeCell ref="D59:D60"/>
    <mergeCell ref="D61:D62"/>
    <mergeCell ref="D63:D64"/>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F19:M19 F69:M6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96"/>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8.625" style="2" customWidth="1"/>
    <col min="17" max="16384" width="9" style="2"/>
  </cols>
  <sheetData>
    <row r="1" spans="1:16" ht="14.25">
      <c r="A1" s="17" t="s">
        <v>119</v>
      </c>
    </row>
    <row r="3" spans="1:16" ht="18" customHeight="1">
      <c r="A3" s="112" t="s">
        <v>67</v>
      </c>
      <c r="B3" s="113"/>
      <c r="C3" s="113"/>
      <c r="D3" s="113"/>
      <c r="E3" s="114"/>
      <c r="F3" s="121" t="s">
        <v>66</v>
      </c>
      <c r="G3" s="122" t="s">
        <v>116</v>
      </c>
      <c r="H3" s="122"/>
      <c r="I3" s="122"/>
      <c r="J3" s="122"/>
      <c r="K3" s="122"/>
      <c r="L3" s="122"/>
      <c r="M3" s="122"/>
      <c r="N3" s="122"/>
      <c r="O3" s="122"/>
      <c r="P3" s="122"/>
    </row>
    <row r="4" spans="1:16" ht="31.5" customHeight="1">
      <c r="A4" s="115"/>
      <c r="B4" s="116"/>
      <c r="C4" s="116"/>
      <c r="D4" s="116"/>
      <c r="E4" s="117"/>
      <c r="F4" s="99"/>
      <c r="G4" s="122" t="s">
        <v>223</v>
      </c>
      <c r="H4" s="122"/>
      <c r="I4" s="122" t="s">
        <v>1</v>
      </c>
      <c r="J4" s="122"/>
      <c r="K4" s="122" t="s">
        <v>2</v>
      </c>
      <c r="L4" s="122"/>
      <c r="M4" s="122" t="s">
        <v>3</v>
      </c>
      <c r="N4" s="122"/>
      <c r="O4" s="122" t="s">
        <v>4</v>
      </c>
      <c r="P4" s="122"/>
    </row>
    <row r="5" spans="1:16"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6" ht="15" customHeight="1">
      <c r="A6" s="118"/>
      <c r="B6" s="119"/>
      <c r="C6" s="119"/>
      <c r="D6" s="119"/>
      <c r="E6" s="120"/>
      <c r="F6" s="99"/>
      <c r="G6" s="96"/>
      <c r="H6" s="98"/>
      <c r="I6" s="96"/>
      <c r="J6" s="98"/>
      <c r="K6" s="96"/>
      <c r="L6" s="98"/>
      <c r="M6" s="96"/>
      <c r="N6" s="98"/>
      <c r="O6" s="96"/>
      <c r="P6" s="98"/>
    </row>
    <row r="7" spans="1:16" ht="23.1" customHeight="1">
      <c r="A7" s="109" t="s">
        <v>68</v>
      </c>
      <c r="B7" s="110"/>
      <c r="C7" s="110"/>
      <c r="D7" s="110"/>
      <c r="E7" s="111"/>
      <c r="F7" s="12">
        <f>SUM(F8:F12)</f>
        <v>918</v>
      </c>
      <c r="G7" s="13">
        <f>SUM(G8:G12)</f>
        <v>625</v>
      </c>
      <c r="H7" s="14">
        <f>IF(G7=0,0,G7/$F7*100)</f>
        <v>68.082788671023962</v>
      </c>
      <c r="I7" s="15">
        <f>SUM(I8:I12)</f>
        <v>162</v>
      </c>
      <c r="J7" s="14">
        <f>IF(I7=0,0,I7/$F7*100)</f>
        <v>17.647058823529413</v>
      </c>
      <c r="K7" s="15">
        <f>SUM(K8:K12)</f>
        <v>112</v>
      </c>
      <c r="L7" s="14">
        <f>IF(K7=0,0,K7/$F7*100)</f>
        <v>12.200435729847495</v>
      </c>
      <c r="M7" s="15">
        <f>SUM(M8:M12)</f>
        <v>13</v>
      </c>
      <c r="N7" s="14">
        <f>IF(M7=0,0,M7/$F7*100)</f>
        <v>1.4161220043572984</v>
      </c>
      <c r="O7" s="15">
        <f>SUM(O8:O12)</f>
        <v>6</v>
      </c>
      <c r="P7" s="14">
        <f>IF(O7=0,0,O7/$F7*100)</f>
        <v>0.65359477124183007</v>
      </c>
    </row>
    <row r="8" spans="1:16" ht="23.1" customHeight="1">
      <c r="A8" s="103" t="s">
        <v>55</v>
      </c>
      <c r="B8" s="106" t="s">
        <v>92</v>
      </c>
      <c r="C8" s="107"/>
      <c r="D8" s="107"/>
      <c r="E8" s="108"/>
      <c r="F8" s="12">
        <f>SUM(G8,I8,K8,M8,O8)</f>
        <v>310</v>
      </c>
      <c r="G8" s="13">
        <v>310</v>
      </c>
      <c r="H8" s="14">
        <f t="shared" ref="H8:H53" si="0">IF(G8=0,0,G8/$F8*100)</f>
        <v>100</v>
      </c>
      <c r="I8" s="15">
        <v>0</v>
      </c>
      <c r="J8" s="14">
        <f t="shared" ref="J8:J53" si="1">IF(I8=0,0,I8/$F8*100)</f>
        <v>0</v>
      </c>
      <c r="K8" s="15">
        <v>0</v>
      </c>
      <c r="L8" s="14">
        <f t="shared" ref="L8:L43" si="2">IF(K8=0,0,K8/$F8*100)</f>
        <v>0</v>
      </c>
      <c r="M8" s="15">
        <v>0</v>
      </c>
      <c r="N8" s="14">
        <f t="shared" ref="N8:N42" si="3">IF(M8=0,0,M8/$F8*100)</f>
        <v>0</v>
      </c>
      <c r="O8" s="15">
        <v>0</v>
      </c>
      <c r="P8" s="14">
        <f t="shared" ref="P8:P42" si="4">IF(O8=0,0,O8/$F8*100)</f>
        <v>0</v>
      </c>
    </row>
    <row r="9" spans="1:16" ht="23.1" customHeight="1">
      <c r="A9" s="104"/>
      <c r="B9" s="106" t="s">
        <v>93</v>
      </c>
      <c r="C9" s="107"/>
      <c r="D9" s="107"/>
      <c r="E9" s="108"/>
      <c r="F9" s="12">
        <f t="shared" ref="F9:F53" si="5">SUM(G9,I9,K9,M9,O9)</f>
        <v>137</v>
      </c>
      <c r="G9" s="13">
        <v>106</v>
      </c>
      <c r="H9" s="14">
        <f t="shared" si="0"/>
        <v>77.372262773722639</v>
      </c>
      <c r="I9" s="15">
        <v>31</v>
      </c>
      <c r="J9" s="14">
        <f t="shared" si="1"/>
        <v>22.627737226277372</v>
      </c>
      <c r="K9" s="15">
        <v>0</v>
      </c>
      <c r="L9" s="14">
        <f t="shared" si="2"/>
        <v>0</v>
      </c>
      <c r="M9" s="15">
        <v>0</v>
      </c>
      <c r="N9" s="14">
        <f t="shared" si="3"/>
        <v>0</v>
      </c>
      <c r="O9" s="15">
        <v>0</v>
      </c>
      <c r="P9" s="14">
        <f t="shared" si="4"/>
        <v>0</v>
      </c>
    </row>
    <row r="10" spans="1:16" ht="23.1" customHeight="1">
      <c r="A10" s="104"/>
      <c r="B10" s="106" t="s">
        <v>94</v>
      </c>
      <c r="C10" s="107"/>
      <c r="D10" s="107"/>
      <c r="E10" s="108"/>
      <c r="F10" s="12">
        <f t="shared" si="5"/>
        <v>200</v>
      </c>
      <c r="G10" s="13">
        <v>79</v>
      </c>
      <c r="H10" s="14">
        <f t="shared" si="0"/>
        <v>39.5</v>
      </c>
      <c r="I10" s="15">
        <v>70</v>
      </c>
      <c r="J10" s="14">
        <f t="shared" si="1"/>
        <v>35</v>
      </c>
      <c r="K10" s="15">
        <v>51</v>
      </c>
      <c r="L10" s="14">
        <f t="shared" si="2"/>
        <v>25.5</v>
      </c>
      <c r="M10" s="15">
        <v>0</v>
      </c>
      <c r="N10" s="14">
        <f t="shared" si="3"/>
        <v>0</v>
      </c>
      <c r="O10" s="15">
        <v>0</v>
      </c>
      <c r="P10" s="14">
        <f t="shared" si="4"/>
        <v>0</v>
      </c>
    </row>
    <row r="11" spans="1:16" ht="23.1" customHeight="1">
      <c r="A11" s="104"/>
      <c r="B11" s="106" t="s">
        <v>95</v>
      </c>
      <c r="C11" s="107"/>
      <c r="D11" s="107"/>
      <c r="E11" s="108"/>
      <c r="F11" s="12">
        <f t="shared" si="5"/>
        <v>79</v>
      </c>
      <c r="G11" s="13">
        <v>35</v>
      </c>
      <c r="H11" s="14">
        <f t="shared" si="0"/>
        <v>44.303797468354425</v>
      </c>
      <c r="I11" s="15">
        <v>15</v>
      </c>
      <c r="J11" s="14">
        <f t="shared" si="1"/>
        <v>18.9873417721519</v>
      </c>
      <c r="K11" s="15">
        <v>24</v>
      </c>
      <c r="L11" s="14">
        <f t="shared" si="2"/>
        <v>30.37974683544304</v>
      </c>
      <c r="M11" s="15">
        <v>5</v>
      </c>
      <c r="N11" s="14">
        <f t="shared" si="3"/>
        <v>6.3291139240506329</v>
      </c>
      <c r="O11" s="15">
        <v>0</v>
      </c>
      <c r="P11" s="14">
        <f t="shared" si="4"/>
        <v>0</v>
      </c>
    </row>
    <row r="12" spans="1:16" ht="23.1" customHeight="1">
      <c r="A12" s="105"/>
      <c r="B12" s="106" t="s">
        <v>96</v>
      </c>
      <c r="C12" s="107"/>
      <c r="D12" s="107"/>
      <c r="E12" s="108"/>
      <c r="F12" s="12">
        <f t="shared" si="5"/>
        <v>192</v>
      </c>
      <c r="G12" s="13">
        <v>95</v>
      </c>
      <c r="H12" s="14">
        <f t="shared" si="0"/>
        <v>49.479166666666671</v>
      </c>
      <c r="I12" s="15">
        <v>46</v>
      </c>
      <c r="J12" s="14">
        <f t="shared" si="1"/>
        <v>23.958333333333336</v>
      </c>
      <c r="K12" s="15">
        <v>37</v>
      </c>
      <c r="L12" s="14">
        <f t="shared" si="2"/>
        <v>19.270833333333336</v>
      </c>
      <c r="M12" s="15">
        <v>8</v>
      </c>
      <c r="N12" s="14">
        <f t="shared" si="3"/>
        <v>4.1666666666666661</v>
      </c>
      <c r="O12" s="15">
        <v>6</v>
      </c>
      <c r="P12" s="14">
        <f t="shared" si="4"/>
        <v>3.125</v>
      </c>
    </row>
    <row r="13" spans="1:16" ht="23.1" customHeight="1">
      <c r="A13" s="100" t="s">
        <v>61</v>
      </c>
      <c r="B13" s="100" t="s">
        <v>62</v>
      </c>
      <c r="C13" s="5"/>
      <c r="D13" s="10" t="s">
        <v>56</v>
      </c>
      <c r="E13" s="3"/>
      <c r="F13" s="12">
        <f t="shared" si="5"/>
        <v>213</v>
      </c>
      <c r="G13" s="13">
        <f>SUM(G14:G37)</f>
        <v>84</v>
      </c>
      <c r="H13" s="14">
        <f t="shared" si="0"/>
        <v>39.436619718309856</v>
      </c>
      <c r="I13" s="15">
        <f>SUM(I14:I37)</f>
        <v>50</v>
      </c>
      <c r="J13" s="14">
        <f t="shared" si="1"/>
        <v>23.474178403755868</v>
      </c>
      <c r="K13" s="15">
        <f>SUM(K14:K37)</f>
        <v>67</v>
      </c>
      <c r="L13" s="14">
        <f t="shared" si="2"/>
        <v>31.455399061032864</v>
      </c>
      <c r="M13" s="15">
        <f>SUM(M14:M37)</f>
        <v>9</v>
      </c>
      <c r="N13" s="14">
        <f t="shared" si="3"/>
        <v>4.225352112676056</v>
      </c>
      <c r="O13" s="15">
        <f>SUM(O14:O37)</f>
        <v>3</v>
      </c>
      <c r="P13" s="14">
        <f t="shared" si="4"/>
        <v>1.4084507042253522</v>
      </c>
    </row>
    <row r="14" spans="1:16" ht="23.1" customHeight="1">
      <c r="A14" s="101"/>
      <c r="B14" s="101"/>
      <c r="C14" s="5"/>
      <c r="D14" s="10" t="s">
        <v>69</v>
      </c>
      <c r="E14" s="3"/>
      <c r="F14" s="12">
        <f t="shared" si="5"/>
        <v>29</v>
      </c>
      <c r="G14" s="13">
        <v>16</v>
      </c>
      <c r="H14" s="14">
        <f t="shared" si="0"/>
        <v>55.172413793103445</v>
      </c>
      <c r="I14" s="15">
        <v>6</v>
      </c>
      <c r="J14" s="14">
        <f t="shared" si="1"/>
        <v>20.689655172413794</v>
      </c>
      <c r="K14" s="15">
        <v>7</v>
      </c>
      <c r="L14" s="14">
        <f t="shared" si="2"/>
        <v>24.137931034482758</v>
      </c>
      <c r="M14" s="15">
        <v>0</v>
      </c>
      <c r="N14" s="14">
        <f t="shared" si="3"/>
        <v>0</v>
      </c>
      <c r="O14" s="15">
        <v>0</v>
      </c>
      <c r="P14" s="14">
        <f t="shared" si="4"/>
        <v>0</v>
      </c>
    </row>
    <row r="15" spans="1:16" ht="23.1" customHeight="1">
      <c r="A15" s="101"/>
      <c r="B15" s="101"/>
      <c r="C15" s="5"/>
      <c r="D15" s="10" t="s">
        <v>70</v>
      </c>
      <c r="E15" s="3"/>
      <c r="F15" s="12">
        <f t="shared" si="5"/>
        <v>4</v>
      </c>
      <c r="G15" s="13">
        <v>3</v>
      </c>
      <c r="H15" s="14">
        <f t="shared" si="0"/>
        <v>75</v>
      </c>
      <c r="I15" s="15">
        <v>0</v>
      </c>
      <c r="J15" s="14">
        <f t="shared" si="1"/>
        <v>0</v>
      </c>
      <c r="K15" s="15">
        <v>1</v>
      </c>
      <c r="L15" s="14">
        <f t="shared" si="2"/>
        <v>25</v>
      </c>
      <c r="M15" s="15">
        <v>0</v>
      </c>
      <c r="N15" s="14">
        <f t="shared" si="3"/>
        <v>0</v>
      </c>
      <c r="O15" s="15">
        <v>0</v>
      </c>
      <c r="P15" s="14">
        <f t="shared" si="4"/>
        <v>0</v>
      </c>
    </row>
    <row r="16" spans="1:16" ht="23.1" customHeight="1">
      <c r="A16" s="101"/>
      <c r="B16" s="101"/>
      <c r="C16" s="5"/>
      <c r="D16" s="10" t="s">
        <v>71</v>
      </c>
      <c r="E16" s="3"/>
      <c r="F16" s="12">
        <f t="shared" si="5"/>
        <v>15</v>
      </c>
      <c r="G16" s="13">
        <v>13</v>
      </c>
      <c r="H16" s="14">
        <f t="shared" si="0"/>
        <v>86.666666666666671</v>
      </c>
      <c r="I16" s="15">
        <v>2</v>
      </c>
      <c r="J16" s="14">
        <f t="shared" si="1"/>
        <v>13.333333333333334</v>
      </c>
      <c r="K16" s="15">
        <v>0</v>
      </c>
      <c r="L16" s="14">
        <f t="shared" si="2"/>
        <v>0</v>
      </c>
      <c r="M16" s="15">
        <v>0</v>
      </c>
      <c r="N16" s="14">
        <f t="shared" si="3"/>
        <v>0</v>
      </c>
      <c r="O16" s="15">
        <v>0</v>
      </c>
      <c r="P16" s="14">
        <f t="shared" si="4"/>
        <v>0</v>
      </c>
    </row>
    <row r="17" spans="1:16" ht="23.1" customHeight="1">
      <c r="A17" s="101"/>
      <c r="B17" s="101"/>
      <c r="C17" s="5"/>
      <c r="D17" s="10" t="s">
        <v>57</v>
      </c>
      <c r="E17" s="3"/>
      <c r="F17" s="12">
        <f t="shared" si="5"/>
        <v>1</v>
      </c>
      <c r="G17" s="13">
        <v>1</v>
      </c>
      <c r="H17" s="14">
        <f t="shared" si="0"/>
        <v>100</v>
      </c>
      <c r="I17" s="15">
        <v>0</v>
      </c>
      <c r="J17" s="14">
        <f t="shared" si="1"/>
        <v>0</v>
      </c>
      <c r="K17" s="15">
        <v>0</v>
      </c>
      <c r="L17" s="14">
        <f t="shared" si="2"/>
        <v>0</v>
      </c>
      <c r="M17" s="15">
        <v>0</v>
      </c>
      <c r="N17" s="14">
        <f t="shared" si="3"/>
        <v>0</v>
      </c>
      <c r="O17" s="15">
        <v>0</v>
      </c>
      <c r="P17" s="14">
        <f t="shared" si="4"/>
        <v>0</v>
      </c>
    </row>
    <row r="18" spans="1:16" ht="23.1" customHeight="1">
      <c r="A18" s="101"/>
      <c r="B18" s="101"/>
      <c r="C18" s="5"/>
      <c r="D18" s="10" t="s">
        <v>72</v>
      </c>
      <c r="E18" s="3"/>
      <c r="F18" s="12">
        <f t="shared" si="5"/>
        <v>6</v>
      </c>
      <c r="G18" s="13">
        <v>2</v>
      </c>
      <c r="H18" s="14">
        <f t="shared" si="0"/>
        <v>33.333333333333329</v>
      </c>
      <c r="I18" s="15">
        <v>2</v>
      </c>
      <c r="J18" s="14">
        <f t="shared" si="1"/>
        <v>33.333333333333329</v>
      </c>
      <c r="K18" s="15">
        <v>2</v>
      </c>
      <c r="L18" s="14">
        <f t="shared" si="2"/>
        <v>33.333333333333329</v>
      </c>
      <c r="M18" s="15">
        <v>0</v>
      </c>
      <c r="N18" s="14">
        <f t="shared" si="3"/>
        <v>0</v>
      </c>
      <c r="O18" s="15">
        <v>0</v>
      </c>
      <c r="P18" s="14">
        <f t="shared" si="4"/>
        <v>0</v>
      </c>
    </row>
    <row r="19" spans="1:16" ht="23.1" customHeight="1">
      <c r="A19" s="101"/>
      <c r="B19" s="101"/>
      <c r="C19" s="5"/>
      <c r="D19" s="10" t="s">
        <v>73</v>
      </c>
      <c r="E19" s="3"/>
      <c r="F19" s="12">
        <f t="shared" si="5"/>
        <v>1</v>
      </c>
      <c r="G19" s="13">
        <v>1</v>
      </c>
      <c r="H19" s="14">
        <f t="shared" si="0"/>
        <v>100</v>
      </c>
      <c r="I19" s="15">
        <v>0</v>
      </c>
      <c r="J19" s="14">
        <f t="shared" si="1"/>
        <v>0</v>
      </c>
      <c r="K19" s="15">
        <v>0</v>
      </c>
      <c r="L19" s="14">
        <f t="shared" si="2"/>
        <v>0</v>
      </c>
      <c r="M19" s="15">
        <v>0</v>
      </c>
      <c r="N19" s="14">
        <f t="shared" si="3"/>
        <v>0</v>
      </c>
      <c r="O19" s="15">
        <v>0</v>
      </c>
      <c r="P19" s="14">
        <f t="shared" si="4"/>
        <v>0</v>
      </c>
    </row>
    <row r="20" spans="1:16" ht="23.1" customHeight="1">
      <c r="A20" s="101"/>
      <c r="B20" s="101"/>
      <c r="C20" s="5"/>
      <c r="D20" s="10" t="s">
        <v>74</v>
      </c>
      <c r="E20" s="3"/>
      <c r="F20" s="12">
        <f t="shared" si="5"/>
        <v>7</v>
      </c>
      <c r="G20" s="13">
        <v>3</v>
      </c>
      <c r="H20" s="14">
        <f t="shared" si="0"/>
        <v>42.857142857142854</v>
      </c>
      <c r="I20" s="15">
        <v>2</v>
      </c>
      <c r="J20" s="14">
        <f t="shared" si="1"/>
        <v>28.571428571428569</v>
      </c>
      <c r="K20" s="15">
        <v>2</v>
      </c>
      <c r="L20" s="14">
        <f t="shared" si="2"/>
        <v>28.571428571428569</v>
      </c>
      <c r="M20" s="15">
        <v>0</v>
      </c>
      <c r="N20" s="14">
        <f t="shared" si="3"/>
        <v>0</v>
      </c>
      <c r="O20" s="15">
        <v>0</v>
      </c>
      <c r="P20" s="14">
        <f t="shared" si="4"/>
        <v>0</v>
      </c>
    </row>
    <row r="21" spans="1:16" ht="23.1" customHeight="1">
      <c r="A21" s="101"/>
      <c r="B21" s="101"/>
      <c r="C21" s="5"/>
      <c r="D21" s="10" t="s">
        <v>75</v>
      </c>
      <c r="E21" s="3"/>
      <c r="F21" s="12">
        <f t="shared" si="5"/>
        <v>10</v>
      </c>
      <c r="G21" s="13">
        <v>3</v>
      </c>
      <c r="H21" s="14">
        <f t="shared" si="0"/>
        <v>30</v>
      </c>
      <c r="I21" s="15">
        <v>2</v>
      </c>
      <c r="J21" s="14">
        <f t="shared" si="1"/>
        <v>20</v>
      </c>
      <c r="K21" s="15">
        <v>4</v>
      </c>
      <c r="L21" s="14">
        <f t="shared" si="2"/>
        <v>40</v>
      </c>
      <c r="M21" s="15">
        <v>1</v>
      </c>
      <c r="N21" s="14">
        <f t="shared" si="3"/>
        <v>10</v>
      </c>
      <c r="O21" s="15">
        <v>0</v>
      </c>
      <c r="P21" s="14">
        <f t="shared" si="4"/>
        <v>0</v>
      </c>
    </row>
    <row r="22" spans="1:16" ht="23.1" customHeight="1">
      <c r="A22" s="101"/>
      <c r="B22" s="101"/>
      <c r="C22" s="5"/>
      <c r="D22" s="10" t="s">
        <v>76</v>
      </c>
      <c r="E22" s="3"/>
      <c r="F22" s="12">
        <f t="shared" si="5"/>
        <v>0</v>
      </c>
      <c r="G22" s="13">
        <v>0</v>
      </c>
      <c r="H22" s="14">
        <f t="shared" si="0"/>
        <v>0</v>
      </c>
      <c r="I22" s="15">
        <v>0</v>
      </c>
      <c r="J22" s="14">
        <f t="shared" si="1"/>
        <v>0</v>
      </c>
      <c r="K22" s="15">
        <v>0</v>
      </c>
      <c r="L22" s="14">
        <f t="shared" si="2"/>
        <v>0</v>
      </c>
      <c r="M22" s="15">
        <v>0</v>
      </c>
      <c r="N22" s="14">
        <f t="shared" si="3"/>
        <v>0</v>
      </c>
      <c r="O22" s="15">
        <v>0</v>
      </c>
      <c r="P22" s="14">
        <f t="shared" si="4"/>
        <v>0</v>
      </c>
    </row>
    <row r="23" spans="1:16" ht="23.1" customHeight="1">
      <c r="A23" s="101"/>
      <c r="B23" s="101"/>
      <c r="C23" s="5"/>
      <c r="D23" s="10" t="s">
        <v>77</v>
      </c>
      <c r="E23" s="3"/>
      <c r="F23" s="12">
        <f t="shared" si="5"/>
        <v>8</v>
      </c>
      <c r="G23" s="13">
        <v>1</v>
      </c>
      <c r="H23" s="14">
        <f t="shared" si="0"/>
        <v>12.5</v>
      </c>
      <c r="I23" s="15">
        <v>3</v>
      </c>
      <c r="J23" s="14">
        <f t="shared" si="1"/>
        <v>37.5</v>
      </c>
      <c r="K23" s="15">
        <v>4</v>
      </c>
      <c r="L23" s="14">
        <f t="shared" si="2"/>
        <v>50</v>
      </c>
      <c r="M23" s="15">
        <v>0</v>
      </c>
      <c r="N23" s="14">
        <f t="shared" si="3"/>
        <v>0</v>
      </c>
      <c r="O23" s="15">
        <v>0</v>
      </c>
      <c r="P23" s="14">
        <f t="shared" si="4"/>
        <v>0</v>
      </c>
    </row>
    <row r="24" spans="1:16" ht="23.1" customHeight="1">
      <c r="A24" s="101"/>
      <c r="B24" s="101"/>
      <c r="C24" s="5"/>
      <c r="D24" s="10" t="s">
        <v>78</v>
      </c>
      <c r="E24" s="3"/>
      <c r="F24" s="12">
        <f t="shared" si="5"/>
        <v>0</v>
      </c>
      <c r="G24" s="13">
        <v>0</v>
      </c>
      <c r="H24" s="14">
        <f t="shared" si="0"/>
        <v>0</v>
      </c>
      <c r="I24" s="15">
        <v>0</v>
      </c>
      <c r="J24" s="14">
        <f t="shared" si="1"/>
        <v>0</v>
      </c>
      <c r="K24" s="15">
        <v>0</v>
      </c>
      <c r="L24" s="14">
        <f t="shared" si="2"/>
        <v>0</v>
      </c>
      <c r="M24" s="15">
        <v>0</v>
      </c>
      <c r="N24" s="14">
        <f t="shared" si="3"/>
        <v>0</v>
      </c>
      <c r="O24" s="15">
        <v>0</v>
      </c>
      <c r="P24" s="14">
        <f t="shared" si="4"/>
        <v>0</v>
      </c>
    </row>
    <row r="25" spans="1:16" ht="23.1" customHeight="1">
      <c r="A25" s="101"/>
      <c r="B25" s="101"/>
      <c r="C25" s="5"/>
      <c r="D25" s="11" t="s">
        <v>89</v>
      </c>
      <c r="E25" s="3"/>
      <c r="F25" s="12">
        <f t="shared" si="5"/>
        <v>3</v>
      </c>
      <c r="G25" s="13">
        <v>1</v>
      </c>
      <c r="H25" s="14">
        <f t="shared" si="0"/>
        <v>33.333333333333329</v>
      </c>
      <c r="I25" s="15">
        <v>2</v>
      </c>
      <c r="J25" s="14">
        <f t="shared" si="1"/>
        <v>66.666666666666657</v>
      </c>
      <c r="K25" s="15">
        <v>0</v>
      </c>
      <c r="L25" s="14">
        <f t="shared" si="2"/>
        <v>0</v>
      </c>
      <c r="M25" s="15">
        <v>0</v>
      </c>
      <c r="N25" s="14">
        <f t="shared" si="3"/>
        <v>0</v>
      </c>
      <c r="O25" s="15">
        <v>0</v>
      </c>
      <c r="P25" s="14">
        <f t="shared" si="4"/>
        <v>0</v>
      </c>
    </row>
    <row r="26" spans="1:16" ht="23.1" customHeight="1">
      <c r="A26" s="101"/>
      <c r="B26" s="101"/>
      <c r="C26" s="5"/>
      <c r="D26" s="10" t="s">
        <v>79</v>
      </c>
      <c r="E26" s="3"/>
      <c r="F26" s="12">
        <f t="shared" si="5"/>
        <v>8</v>
      </c>
      <c r="G26" s="13">
        <v>6</v>
      </c>
      <c r="H26" s="14">
        <f t="shared" si="0"/>
        <v>75</v>
      </c>
      <c r="I26" s="15">
        <v>0</v>
      </c>
      <c r="J26" s="14">
        <f t="shared" si="1"/>
        <v>0</v>
      </c>
      <c r="K26" s="15">
        <v>1</v>
      </c>
      <c r="L26" s="14">
        <f t="shared" si="2"/>
        <v>12.5</v>
      </c>
      <c r="M26" s="15">
        <v>1</v>
      </c>
      <c r="N26" s="14">
        <f t="shared" si="3"/>
        <v>12.5</v>
      </c>
      <c r="O26" s="15">
        <v>0</v>
      </c>
      <c r="P26" s="14">
        <f t="shared" si="4"/>
        <v>0</v>
      </c>
    </row>
    <row r="27" spans="1:16" ht="23.1" customHeight="1">
      <c r="A27" s="101"/>
      <c r="B27" s="101"/>
      <c r="C27" s="5"/>
      <c r="D27" s="10" t="s">
        <v>80</v>
      </c>
      <c r="E27" s="3"/>
      <c r="F27" s="12">
        <f t="shared" si="5"/>
        <v>2</v>
      </c>
      <c r="G27" s="13">
        <v>1</v>
      </c>
      <c r="H27" s="14">
        <f t="shared" si="0"/>
        <v>50</v>
      </c>
      <c r="I27" s="15">
        <v>0</v>
      </c>
      <c r="J27" s="14">
        <f t="shared" si="1"/>
        <v>0</v>
      </c>
      <c r="K27" s="15">
        <v>1</v>
      </c>
      <c r="L27" s="14">
        <f t="shared" si="2"/>
        <v>50</v>
      </c>
      <c r="M27" s="15">
        <v>0</v>
      </c>
      <c r="N27" s="14">
        <f t="shared" si="3"/>
        <v>0</v>
      </c>
      <c r="O27" s="15">
        <v>0</v>
      </c>
      <c r="P27" s="14">
        <f t="shared" si="4"/>
        <v>0</v>
      </c>
    </row>
    <row r="28" spans="1:16" ht="23.1" customHeight="1">
      <c r="A28" s="101"/>
      <c r="B28" s="101"/>
      <c r="C28" s="5"/>
      <c r="D28" s="10" t="s">
        <v>81</v>
      </c>
      <c r="E28" s="3"/>
      <c r="F28" s="12">
        <f t="shared" si="5"/>
        <v>3</v>
      </c>
      <c r="G28" s="13">
        <v>2</v>
      </c>
      <c r="H28" s="14">
        <f t="shared" si="0"/>
        <v>66.666666666666657</v>
      </c>
      <c r="I28" s="15">
        <v>0</v>
      </c>
      <c r="J28" s="14">
        <f t="shared" si="1"/>
        <v>0</v>
      </c>
      <c r="K28" s="15">
        <v>1</v>
      </c>
      <c r="L28" s="14">
        <f t="shared" si="2"/>
        <v>33.333333333333329</v>
      </c>
      <c r="M28" s="15">
        <v>0</v>
      </c>
      <c r="N28" s="14">
        <f t="shared" si="3"/>
        <v>0</v>
      </c>
      <c r="O28" s="15">
        <v>0</v>
      </c>
      <c r="P28" s="14">
        <f t="shared" si="4"/>
        <v>0</v>
      </c>
    </row>
    <row r="29" spans="1:16" ht="23.1" customHeight="1">
      <c r="A29" s="101"/>
      <c r="B29" s="101"/>
      <c r="C29" s="5"/>
      <c r="D29" s="10" t="s">
        <v>82</v>
      </c>
      <c r="E29" s="3"/>
      <c r="F29" s="12">
        <f t="shared" si="5"/>
        <v>13</v>
      </c>
      <c r="G29" s="13">
        <v>8</v>
      </c>
      <c r="H29" s="14">
        <f t="shared" si="0"/>
        <v>61.53846153846154</v>
      </c>
      <c r="I29" s="15">
        <v>3</v>
      </c>
      <c r="J29" s="14">
        <f t="shared" si="1"/>
        <v>23.076923076923077</v>
      </c>
      <c r="K29" s="15">
        <v>2</v>
      </c>
      <c r="L29" s="14">
        <f t="shared" si="2"/>
        <v>15.384615384615385</v>
      </c>
      <c r="M29" s="15">
        <v>0</v>
      </c>
      <c r="N29" s="14">
        <f t="shared" si="3"/>
        <v>0</v>
      </c>
      <c r="O29" s="15">
        <v>0</v>
      </c>
      <c r="P29" s="14">
        <f t="shared" si="4"/>
        <v>0</v>
      </c>
    </row>
    <row r="30" spans="1:16" ht="23.1" customHeight="1">
      <c r="A30" s="101"/>
      <c r="B30" s="101"/>
      <c r="C30" s="5"/>
      <c r="D30" s="10" t="s">
        <v>83</v>
      </c>
      <c r="E30" s="3"/>
      <c r="F30" s="12">
        <f t="shared" si="5"/>
        <v>3</v>
      </c>
      <c r="G30" s="13">
        <v>1</v>
      </c>
      <c r="H30" s="14">
        <f t="shared" si="0"/>
        <v>33.333333333333329</v>
      </c>
      <c r="I30" s="15">
        <v>0</v>
      </c>
      <c r="J30" s="14">
        <f t="shared" si="1"/>
        <v>0</v>
      </c>
      <c r="K30" s="15">
        <v>1</v>
      </c>
      <c r="L30" s="14">
        <f t="shared" si="2"/>
        <v>33.333333333333329</v>
      </c>
      <c r="M30" s="15">
        <v>0</v>
      </c>
      <c r="N30" s="14">
        <f t="shared" si="3"/>
        <v>0</v>
      </c>
      <c r="O30" s="15">
        <v>1</v>
      </c>
      <c r="P30" s="14">
        <f t="shared" si="4"/>
        <v>33.333333333333329</v>
      </c>
    </row>
    <row r="31" spans="1:16" ht="23.1" customHeight="1">
      <c r="A31" s="101"/>
      <c r="B31" s="101"/>
      <c r="C31" s="5"/>
      <c r="D31" s="10" t="s">
        <v>84</v>
      </c>
      <c r="E31" s="3"/>
      <c r="F31" s="12">
        <f t="shared" si="5"/>
        <v>28</v>
      </c>
      <c r="G31" s="13">
        <v>8</v>
      </c>
      <c r="H31" s="14">
        <f t="shared" si="0"/>
        <v>28.571428571428569</v>
      </c>
      <c r="I31" s="15">
        <v>8</v>
      </c>
      <c r="J31" s="14">
        <f t="shared" si="1"/>
        <v>28.571428571428569</v>
      </c>
      <c r="K31" s="15">
        <v>12</v>
      </c>
      <c r="L31" s="14">
        <f t="shared" si="2"/>
        <v>42.857142857142854</v>
      </c>
      <c r="M31" s="15">
        <v>0</v>
      </c>
      <c r="N31" s="14">
        <f t="shared" si="3"/>
        <v>0</v>
      </c>
      <c r="O31" s="15">
        <v>0</v>
      </c>
      <c r="P31" s="14">
        <f t="shared" si="4"/>
        <v>0</v>
      </c>
    </row>
    <row r="32" spans="1:16" ht="23.1" customHeight="1">
      <c r="A32" s="101"/>
      <c r="B32" s="101"/>
      <c r="C32" s="5"/>
      <c r="D32" s="10" t="s">
        <v>85</v>
      </c>
      <c r="E32" s="3"/>
      <c r="F32" s="12">
        <f t="shared" si="5"/>
        <v>10</v>
      </c>
      <c r="G32" s="13">
        <v>1</v>
      </c>
      <c r="H32" s="14">
        <f t="shared" si="0"/>
        <v>10</v>
      </c>
      <c r="I32" s="15">
        <v>6</v>
      </c>
      <c r="J32" s="14">
        <f t="shared" si="1"/>
        <v>60</v>
      </c>
      <c r="K32" s="15">
        <v>2</v>
      </c>
      <c r="L32" s="14">
        <f t="shared" si="2"/>
        <v>20</v>
      </c>
      <c r="M32" s="15">
        <v>0</v>
      </c>
      <c r="N32" s="14">
        <f t="shared" si="3"/>
        <v>0</v>
      </c>
      <c r="O32" s="15">
        <v>1</v>
      </c>
      <c r="P32" s="14">
        <f t="shared" si="4"/>
        <v>10</v>
      </c>
    </row>
    <row r="33" spans="1:16" ht="24" customHeight="1">
      <c r="A33" s="101"/>
      <c r="B33" s="101"/>
      <c r="C33" s="5"/>
      <c r="D33" s="10" t="s">
        <v>90</v>
      </c>
      <c r="E33" s="3"/>
      <c r="F33" s="12">
        <f t="shared" si="5"/>
        <v>25</v>
      </c>
      <c r="G33" s="13">
        <v>4</v>
      </c>
      <c r="H33" s="14">
        <f t="shared" si="0"/>
        <v>16</v>
      </c>
      <c r="I33" s="15">
        <v>6</v>
      </c>
      <c r="J33" s="14">
        <f t="shared" si="1"/>
        <v>24</v>
      </c>
      <c r="K33" s="15">
        <v>9</v>
      </c>
      <c r="L33" s="14">
        <f t="shared" si="2"/>
        <v>36</v>
      </c>
      <c r="M33" s="15">
        <v>6</v>
      </c>
      <c r="N33" s="14">
        <f t="shared" si="3"/>
        <v>24</v>
      </c>
      <c r="O33" s="15">
        <v>0</v>
      </c>
      <c r="P33" s="14">
        <f t="shared" si="4"/>
        <v>0</v>
      </c>
    </row>
    <row r="34" spans="1:16" ht="23.1" customHeight="1">
      <c r="A34" s="101"/>
      <c r="B34" s="101"/>
      <c r="C34" s="5"/>
      <c r="D34" s="10" t="s">
        <v>97</v>
      </c>
      <c r="E34" s="3"/>
      <c r="F34" s="12">
        <f t="shared" si="5"/>
        <v>13</v>
      </c>
      <c r="G34" s="13">
        <v>6</v>
      </c>
      <c r="H34" s="14">
        <f t="shared" si="0"/>
        <v>46.153846153846153</v>
      </c>
      <c r="I34" s="15">
        <v>2</v>
      </c>
      <c r="J34" s="14">
        <f t="shared" si="1"/>
        <v>15.384615384615385</v>
      </c>
      <c r="K34" s="15">
        <v>5</v>
      </c>
      <c r="L34" s="14">
        <f t="shared" si="2"/>
        <v>38.461538461538467</v>
      </c>
      <c r="M34" s="15">
        <v>0</v>
      </c>
      <c r="N34" s="14">
        <f t="shared" si="3"/>
        <v>0</v>
      </c>
      <c r="O34" s="15">
        <v>0</v>
      </c>
      <c r="P34" s="14">
        <f t="shared" si="4"/>
        <v>0</v>
      </c>
    </row>
    <row r="35" spans="1:16" ht="23.1" customHeight="1">
      <c r="A35" s="101"/>
      <c r="B35" s="101"/>
      <c r="C35" s="5"/>
      <c r="D35" s="10" t="s">
        <v>86</v>
      </c>
      <c r="E35" s="3"/>
      <c r="F35" s="12">
        <f t="shared" si="5"/>
        <v>9</v>
      </c>
      <c r="G35" s="13">
        <v>1</v>
      </c>
      <c r="H35" s="14">
        <f t="shared" si="0"/>
        <v>11.111111111111111</v>
      </c>
      <c r="I35" s="15">
        <v>4</v>
      </c>
      <c r="J35" s="14">
        <f t="shared" si="1"/>
        <v>44.444444444444443</v>
      </c>
      <c r="K35" s="15">
        <v>3</v>
      </c>
      <c r="L35" s="14">
        <f t="shared" si="2"/>
        <v>33.333333333333329</v>
      </c>
      <c r="M35" s="15">
        <v>1</v>
      </c>
      <c r="N35" s="14">
        <f t="shared" si="3"/>
        <v>11.111111111111111</v>
      </c>
      <c r="O35" s="15">
        <v>0</v>
      </c>
      <c r="P35" s="14">
        <f t="shared" si="4"/>
        <v>0</v>
      </c>
    </row>
    <row r="36" spans="1:16" ht="23.1" customHeight="1">
      <c r="A36" s="101"/>
      <c r="B36" s="101"/>
      <c r="C36" s="5"/>
      <c r="D36" s="10" t="s">
        <v>87</v>
      </c>
      <c r="E36" s="3"/>
      <c r="F36" s="12">
        <f t="shared" si="5"/>
        <v>12</v>
      </c>
      <c r="G36" s="13">
        <v>1</v>
      </c>
      <c r="H36" s="14">
        <f t="shared" si="0"/>
        <v>8.3333333333333321</v>
      </c>
      <c r="I36" s="15">
        <v>2</v>
      </c>
      <c r="J36" s="14">
        <f t="shared" si="1"/>
        <v>16.666666666666664</v>
      </c>
      <c r="K36" s="15">
        <v>9</v>
      </c>
      <c r="L36" s="14">
        <f t="shared" si="2"/>
        <v>75</v>
      </c>
      <c r="M36" s="15">
        <v>0</v>
      </c>
      <c r="N36" s="14">
        <f t="shared" si="3"/>
        <v>0</v>
      </c>
      <c r="O36" s="15">
        <v>0</v>
      </c>
      <c r="P36" s="14">
        <f t="shared" si="4"/>
        <v>0</v>
      </c>
    </row>
    <row r="37" spans="1:16" ht="23.1" customHeight="1">
      <c r="A37" s="101"/>
      <c r="B37" s="102"/>
      <c r="C37" s="5"/>
      <c r="D37" s="10" t="s">
        <v>88</v>
      </c>
      <c r="E37" s="3"/>
      <c r="F37" s="12">
        <f t="shared" si="5"/>
        <v>3</v>
      </c>
      <c r="G37" s="13">
        <v>1</v>
      </c>
      <c r="H37" s="14">
        <f t="shared" si="0"/>
        <v>33.333333333333329</v>
      </c>
      <c r="I37" s="15">
        <v>0</v>
      </c>
      <c r="J37" s="14">
        <f t="shared" si="1"/>
        <v>0</v>
      </c>
      <c r="K37" s="15">
        <v>1</v>
      </c>
      <c r="L37" s="14">
        <f t="shared" si="2"/>
        <v>33.333333333333329</v>
      </c>
      <c r="M37" s="15">
        <v>0</v>
      </c>
      <c r="N37" s="14">
        <f t="shared" si="3"/>
        <v>0</v>
      </c>
      <c r="O37" s="15">
        <v>1</v>
      </c>
      <c r="P37" s="14">
        <f t="shared" si="4"/>
        <v>33.333333333333329</v>
      </c>
    </row>
    <row r="38" spans="1:16" ht="23.1" customHeight="1">
      <c r="A38" s="101"/>
      <c r="B38" s="100" t="s">
        <v>63</v>
      </c>
      <c r="C38" s="5"/>
      <c r="D38" s="10" t="s">
        <v>56</v>
      </c>
      <c r="E38" s="3"/>
      <c r="F38" s="12">
        <f t="shared" si="5"/>
        <v>705</v>
      </c>
      <c r="G38" s="13">
        <f>SUM(G39:G53)</f>
        <v>541</v>
      </c>
      <c r="H38" s="14">
        <f t="shared" si="0"/>
        <v>76.737588652482273</v>
      </c>
      <c r="I38" s="15">
        <f>SUM(I39:I53)</f>
        <v>112</v>
      </c>
      <c r="J38" s="14">
        <f t="shared" si="1"/>
        <v>15.886524822695037</v>
      </c>
      <c r="K38" s="15">
        <f>SUM(K39:K53)</f>
        <v>45</v>
      </c>
      <c r="L38" s="14">
        <f t="shared" si="2"/>
        <v>6.3829787234042552</v>
      </c>
      <c r="M38" s="15">
        <f>SUM(M39:M53)</f>
        <v>4</v>
      </c>
      <c r="N38" s="14">
        <f t="shared" si="3"/>
        <v>0.56737588652482274</v>
      </c>
      <c r="O38" s="15">
        <f>SUM(O39:O53)</f>
        <v>3</v>
      </c>
      <c r="P38" s="14">
        <f t="shared" si="4"/>
        <v>0.42553191489361702</v>
      </c>
    </row>
    <row r="39" spans="1:16" ht="23.1" customHeight="1">
      <c r="A39" s="101"/>
      <c r="B39" s="101"/>
      <c r="C39" s="5"/>
      <c r="D39" s="10" t="s">
        <v>98</v>
      </c>
      <c r="E39" s="3"/>
      <c r="F39" s="12">
        <f t="shared" si="5"/>
        <v>4</v>
      </c>
      <c r="G39" s="13">
        <v>4</v>
      </c>
      <c r="H39" s="14">
        <f t="shared" si="0"/>
        <v>100</v>
      </c>
      <c r="I39" s="15">
        <v>0</v>
      </c>
      <c r="J39" s="14">
        <f t="shared" si="1"/>
        <v>0</v>
      </c>
      <c r="K39" s="15">
        <v>0</v>
      </c>
      <c r="L39" s="14">
        <f t="shared" si="2"/>
        <v>0</v>
      </c>
      <c r="M39" s="15">
        <v>0</v>
      </c>
      <c r="N39" s="14">
        <f t="shared" si="3"/>
        <v>0</v>
      </c>
      <c r="O39" s="15">
        <v>0</v>
      </c>
      <c r="P39" s="14">
        <f t="shared" si="4"/>
        <v>0</v>
      </c>
    </row>
    <row r="40" spans="1:16" ht="23.1" customHeight="1">
      <c r="A40" s="101"/>
      <c r="B40" s="101"/>
      <c r="C40" s="5"/>
      <c r="D40" s="10" t="s">
        <v>58</v>
      </c>
      <c r="E40" s="3"/>
      <c r="F40" s="12">
        <f t="shared" si="5"/>
        <v>83</v>
      </c>
      <c r="G40" s="13">
        <v>70</v>
      </c>
      <c r="H40" s="14">
        <f t="shared" si="0"/>
        <v>84.337349397590373</v>
      </c>
      <c r="I40" s="15">
        <v>7</v>
      </c>
      <c r="J40" s="14">
        <f t="shared" si="1"/>
        <v>8.4337349397590362</v>
      </c>
      <c r="K40" s="15">
        <v>6</v>
      </c>
      <c r="L40" s="14">
        <f t="shared" si="2"/>
        <v>7.2289156626506017</v>
      </c>
      <c r="M40" s="15">
        <v>0</v>
      </c>
      <c r="N40" s="14">
        <f t="shared" si="3"/>
        <v>0</v>
      </c>
      <c r="O40" s="15">
        <v>0</v>
      </c>
      <c r="P40" s="14">
        <f t="shared" si="4"/>
        <v>0</v>
      </c>
    </row>
    <row r="41" spans="1:16" ht="23.1" customHeight="1">
      <c r="A41" s="101"/>
      <c r="B41" s="101"/>
      <c r="C41" s="5"/>
      <c r="D41" s="10" t="s">
        <v>99</v>
      </c>
      <c r="E41" s="3"/>
      <c r="F41" s="12">
        <f t="shared" si="5"/>
        <v>19</v>
      </c>
      <c r="G41" s="13">
        <v>11</v>
      </c>
      <c r="H41" s="14">
        <f t="shared" si="0"/>
        <v>57.894736842105267</v>
      </c>
      <c r="I41" s="15">
        <v>5</v>
      </c>
      <c r="J41" s="14">
        <f t="shared" si="1"/>
        <v>26.315789473684209</v>
      </c>
      <c r="K41" s="15">
        <v>3</v>
      </c>
      <c r="L41" s="14">
        <f t="shared" si="2"/>
        <v>15.789473684210526</v>
      </c>
      <c r="M41" s="15">
        <v>0</v>
      </c>
      <c r="N41" s="14">
        <f t="shared" si="3"/>
        <v>0</v>
      </c>
      <c r="O41" s="15">
        <v>0</v>
      </c>
      <c r="P41" s="14">
        <f t="shared" si="4"/>
        <v>0</v>
      </c>
    </row>
    <row r="42" spans="1:16" ht="23.1" customHeight="1">
      <c r="A42" s="101"/>
      <c r="B42" s="101"/>
      <c r="C42" s="5"/>
      <c r="D42" s="10" t="s">
        <v>59</v>
      </c>
      <c r="E42" s="3"/>
      <c r="F42" s="12">
        <f t="shared" si="5"/>
        <v>8</v>
      </c>
      <c r="G42" s="13">
        <v>3</v>
      </c>
      <c r="H42" s="14">
        <f t="shared" si="0"/>
        <v>37.5</v>
      </c>
      <c r="I42" s="15">
        <v>3</v>
      </c>
      <c r="J42" s="14">
        <f t="shared" si="1"/>
        <v>37.5</v>
      </c>
      <c r="K42" s="15">
        <v>2</v>
      </c>
      <c r="L42" s="14">
        <f t="shared" si="2"/>
        <v>25</v>
      </c>
      <c r="M42" s="15">
        <v>0</v>
      </c>
      <c r="N42" s="14">
        <f t="shared" si="3"/>
        <v>0</v>
      </c>
      <c r="O42" s="15">
        <v>0</v>
      </c>
      <c r="P42" s="14">
        <f t="shared" si="4"/>
        <v>0</v>
      </c>
    </row>
    <row r="43" spans="1:16" ht="23.1" customHeight="1">
      <c r="A43" s="101"/>
      <c r="B43" s="101"/>
      <c r="C43" s="5"/>
      <c r="D43" s="10" t="s">
        <v>100</v>
      </c>
      <c r="E43" s="3"/>
      <c r="F43" s="12">
        <f t="shared" si="5"/>
        <v>38</v>
      </c>
      <c r="G43" s="13">
        <v>18</v>
      </c>
      <c r="H43" s="14">
        <f t="shared" si="0"/>
        <v>47.368421052631575</v>
      </c>
      <c r="I43" s="15">
        <v>13</v>
      </c>
      <c r="J43" s="14">
        <f t="shared" si="1"/>
        <v>34.210526315789473</v>
      </c>
      <c r="K43" s="15">
        <v>6</v>
      </c>
      <c r="L43" s="14">
        <f t="shared" si="2"/>
        <v>15.789473684210526</v>
      </c>
      <c r="M43" s="15">
        <v>0</v>
      </c>
      <c r="N43" s="14">
        <f>IF(M43=0,0,M43/$F43*100)</f>
        <v>0</v>
      </c>
      <c r="O43" s="15">
        <v>1</v>
      </c>
      <c r="P43" s="14">
        <f>IF(O43=0,0,O43/$F43*100)</f>
        <v>2.6315789473684208</v>
      </c>
    </row>
    <row r="44" spans="1:16" ht="23.1" customHeight="1">
      <c r="A44" s="101"/>
      <c r="B44" s="101"/>
      <c r="C44" s="5"/>
      <c r="D44" s="10" t="s">
        <v>101</v>
      </c>
      <c r="E44" s="3"/>
      <c r="F44" s="12">
        <f t="shared" si="5"/>
        <v>184</v>
      </c>
      <c r="G44" s="13">
        <v>159</v>
      </c>
      <c r="H44" s="14">
        <f t="shared" si="0"/>
        <v>86.41304347826086</v>
      </c>
      <c r="I44" s="15">
        <v>22</v>
      </c>
      <c r="J44" s="14">
        <f t="shared" si="1"/>
        <v>11.956521739130435</v>
      </c>
      <c r="K44" s="15">
        <v>3</v>
      </c>
      <c r="L44" s="14">
        <f t="shared" ref="L44:P53" si="6">IF(K44=0,0,K44/$F44*100)</f>
        <v>1.6304347826086956</v>
      </c>
      <c r="M44" s="15">
        <v>0</v>
      </c>
      <c r="N44" s="14">
        <f t="shared" si="6"/>
        <v>0</v>
      </c>
      <c r="O44" s="15">
        <v>0</v>
      </c>
      <c r="P44" s="14">
        <f t="shared" si="6"/>
        <v>0</v>
      </c>
    </row>
    <row r="45" spans="1:16" ht="23.1" customHeight="1">
      <c r="A45" s="101"/>
      <c r="B45" s="101"/>
      <c r="C45" s="5"/>
      <c r="D45" s="10" t="s">
        <v>102</v>
      </c>
      <c r="E45" s="3"/>
      <c r="F45" s="12">
        <f t="shared" si="5"/>
        <v>22</v>
      </c>
      <c r="G45" s="13">
        <v>21</v>
      </c>
      <c r="H45" s="14">
        <f t="shared" si="0"/>
        <v>95.454545454545453</v>
      </c>
      <c r="I45" s="15">
        <v>0</v>
      </c>
      <c r="J45" s="14">
        <f t="shared" si="1"/>
        <v>0</v>
      </c>
      <c r="K45" s="15">
        <v>0</v>
      </c>
      <c r="L45" s="14">
        <f t="shared" si="6"/>
        <v>0</v>
      </c>
      <c r="M45" s="15">
        <v>0</v>
      </c>
      <c r="N45" s="14">
        <f t="shared" si="6"/>
        <v>0</v>
      </c>
      <c r="O45" s="15">
        <v>1</v>
      </c>
      <c r="P45" s="14">
        <f t="shared" si="6"/>
        <v>4.5454545454545459</v>
      </c>
    </row>
    <row r="46" spans="1:16" ht="23.1" customHeight="1">
      <c r="A46" s="101"/>
      <c r="B46" s="101"/>
      <c r="C46" s="5"/>
      <c r="D46" s="10" t="s">
        <v>103</v>
      </c>
      <c r="E46" s="3"/>
      <c r="F46" s="12">
        <f t="shared" si="5"/>
        <v>12</v>
      </c>
      <c r="G46" s="13">
        <v>11</v>
      </c>
      <c r="H46" s="14">
        <f t="shared" si="0"/>
        <v>91.666666666666657</v>
      </c>
      <c r="I46" s="15">
        <v>0</v>
      </c>
      <c r="J46" s="14">
        <f t="shared" si="1"/>
        <v>0</v>
      </c>
      <c r="K46" s="15">
        <v>1</v>
      </c>
      <c r="L46" s="14">
        <f t="shared" si="6"/>
        <v>8.3333333333333321</v>
      </c>
      <c r="M46" s="15">
        <v>0</v>
      </c>
      <c r="N46" s="14">
        <f t="shared" si="6"/>
        <v>0</v>
      </c>
      <c r="O46" s="15">
        <v>0</v>
      </c>
      <c r="P46" s="14">
        <f t="shared" si="6"/>
        <v>0</v>
      </c>
    </row>
    <row r="47" spans="1:16" ht="24" customHeight="1">
      <c r="A47" s="101"/>
      <c r="B47" s="101"/>
      <c r="C47" s="5"/>
      <c r="D47" s="11" t="s">
        <v>104</v>
      </c>
      <c r="E47" s="3"/>
      <c r="F47" s="12">
        <f t="shared" si="5"/>
        <v>16</v>
      </c>
      <c r="G47" s="13">
        <v>15</v>
      </c>
      <c r="H47" s="14">
        <f t="shared" si="0"/>
        <v>93.75</v>
      </c>
      <c r="I47" s="15">
        <v>0</v>
      </c>
      <c r="J47" s="14">
        <f t="shared" si="1"/>
        <v>0</v>
      </c>
      <c r="K47" s="15">
        <v>1</v>
      </c>
      <c r="L47" s="14">
        <f t="shared" si="6"/>
        <v>6.25</v>
      </c>
      <c r="M47" s="15">
        <v>0</v>
      </c>
      <c r="N47" s="14">
        <f t="shared" si="6"/>
        <v>0</v>
      </c>
      <c r="O47" s="15">
        <v>0</v>
      </c>
      <c r="P47" s="14">
        <f t="shared" si="6"/>
        <v>0</v>
      </c>
    </row>
    <row r="48" spans="1:16" ht="23.1" customHeight="1">
      <c r="A48" s="101"/>
      <c r="B48" s="101"/>
      <c r="C48" s="5"/>
      <c r="D48" s="10" t="s">
        <v>105</v>
      </c>
      <c r="E48" s="3"/>
      <c r="F48" s="12">
        <f t="shared" si="5"/>
        <v>47</v>
      </c>
      <c r="G48" s="13">
        <v>41</v>
      </c>
      <c r="H48" s="14">
        <f t="shared" si="0"/>
        <v>87.2340425531915</v>
      </c>
      <c r="I48" s="15">
        <v>6</v>
      </c>
      <c r="J48" s="14">
        <f t="shared" si="1"/>
        <v>12.76595744680851</v>
      </c>
      <c r="K48" s="15">
        <v>0</v>
      </c>
      <c r="L48" s="14">
        <f t="shared" si="6"/>
        <v>0</v>
      </c>
      <c r="M48" s="15">
        <v>0</v>
      </c>
      <c r="N48" s="14">
        <f t="shared" si="6"/>
        <v>0</v>
      </c>
      <c r="O48" s="15">
        <v>0</v>
      </c>
      <c r="P48" s="14">
        <f t="shared" si="6"/>
        <v>0</v>
      </c>
    </row>
    <row r="49" spans="1:16" ht="23.1" customHeight="1">
      <c r="A49" s="101"/>
      <c r="B49" s="101"/>
      <c r="C49" s="5"/>
      <c r="D49" s="10" t="s">
        <v>106</v>
      </c>
      <c r="E49" s="3"/>
      <c r="F49" s="12">
        <f t="shared" si="5"/>
        <v>17</v>
      </c>
      <c r="G49" s="13">
        <v>15</v>
      </c>
      <c r="H49" s="14">
        <f t="shared" si="0"/>
        <v>88.235294117647058</v>
      </c>
      <c r="I49" s="15">
        <v>2</v>
      </c>
      <c r="J49" s="14">
        <f t="shared" si="1"/>
        <v>11.76470588235294</v>
      </c>
      <c r="K49" s="15">
        <v>0</v>
      </c>
      <c r="L49" s="14">
        <f t="shared" si="6"/>
        <v>0</v>
      </c>
      <c r="M49" s="15">
        <v>0</v>
      </c>
      <c r="N49" s="14">
        <f t="shared" si="6"/>
        <v>0</v>
      </c>
      <c r="O49" s="15">
        <v>0</v>
      </c>
      <c r="P49" s="14">
        <f t="shared" si="6"/>
        <v>0</v>
      </c>
    </row>
    <row r="50" spans="1:16" ht="23.1" customHeight="1">
      <c r="A50" s="101"/>
      <c r="B50" s="101"/>
      <c r="C50" s="5"/>
      <c r="D50" s="10" t="s">
        <v>107</v>
      </c>
      <c r="E50" s="3"/>
      <c r="F50" s="12">
        <f t="shared" si="5"/>
        <v>40</v>
      </c>
      <c r="G50" s="13">
        <v>28</v>
      </c>
      <c r="H50" s="14">
        <f t="shared" si="0"/>
        <v>70</v>
      </c>
      <c r="I50" s="15">
        <v>8</v>
      </c>
      <c r="J50" s="14">
        <f t="shared" si="1"/>
        <v>20</v>
      </c>
      <c r="K50" s="15">
        <v>1</v>
      </c>
      <c r="L50" s="14">
        <f t="shared" si="6"/>
        <v>2.5</v>
      </c>
      <c r="M50" s="15">
        <v>2</v>
      </c>
      <c r="N50" s="14">
        <f t="shared" si="6"/>
        <v>5</v>
      </c>
      <c r="O50" s="15">
        <v>1</v>
      </c>
      <c r="P50" s="14">
        <f t="shared" si="6"/>
        <v>2.5</v>
      </c>
    </row>
    <row r="51" spans="1:16" ht="23.1" customHeight="1">
      <c r="A51" s="101"/>
      <c r="B51" s="101"/>
      <c r="C51" s="5"/>
      <c r="D51" s="10" t="s">
        <v>108</v>
      </c>
      <c r="E51" s="3"/>
      <c r="F51" s="12">
        <f t="shared" si="5"/>
        <v>134</v>
      </c>
      <c r="G51" s="13">
        <v>98</v>
      </c>
      <c r="H51" s="14">
        <f t="shared" si="0"/>
        <v>73.134328358208961</v>
      </c>
      <c r="I51" s="15">
        <v>29</v>
      </c>
      <c r="J51" s="14">
        <f t="shared" si="1"/>
        <v>21.641791044776117</v>
      </c>
      <c r="K51" s="15">
        <v>7</v>
      </c>
      <c r="L51" s="14">
        <f t="shared" si="6"/>
        <v>5.2238805970149249</v>
      </c>
      <c r="M51" s="15">
        <v>0</v>
      </c>
      <c r="N51" s="14">
        <f t="shared" si="6"/>
        <v>0</v>
      </c>
      <c r="O51" s="15">
        <v>0</v>
      </c>
      <c r="P51" s="14">
        <f t="shared" si="6"/>
        <v>0</v>
      </c>
    </row>
    <row r="52" spans="1:16" ht="23.1" customHeight="1">
      <c r="A52" s="101"/>
      <c r="B52" s="101"/>
      <c r="C52" s="5"/>
      <c r="D52" s="10" t="s">
        <v>60</v>
      </c>
      <c r="E52" s="3"/>
      <c r="F52" s="12">
        <f t="shared" si="5"/>
        <v>19</v>
      </c>
      <c r="G52" s="13">
        <v>9</v>
      </c>
      <c r="H52" s="14">
        <f t="shared" si="0"/>
        <v>47.368421052631575</v>
      </c>
      <c r="I52" s="15">
        <v>4</v>
      </c>
      <c r="J52" s="14">
        <f t="shared" si="1"/>
        <v>21.052631578947366</v>
      </c>
      <c r="K52" s="15">
        <v>5</v>
      </c>
      <c r="L52" s="14">
        <f t="shared" si="6"/>
        <v>26.315789473684209</v>
      </c>
      <c r="M52" s="15">
        <v>1</v>
      </c>
      <c r="N52" s="14">
        <f t="shared" si="6"/>
        <v>5.2631578947368416</v>
      </c>
      <c r="O52" s="15">
        <v>0</v>
      </c>
      <c r="P52" s="14">
        <f t="shared" si="6"/>
        <v>0</v>
      </c>
    </row>
    <row r="53" spans="1:16" ht="24" customHeight="1">
      <c r="A53" s="102"/>
      <c r="B53" s="102"/>
      <c r="C53" s="5"/>
      <c r="D53" s="11" t="s">
        <v>91</v>
      </c>
      <c r="E53" s="3"/>
      <c r="F53" s="12">
        <f t="shared" si="5"/>
        <v>62</v>
      </c>
      <c r="G53" s="13">
        <v>38</v>
      </c>
      <c r="H53" s="14">
        <f t="shared" si="0"/>
        <v>61.29032258064516</v>
      </c>
      <c r="I53" s="15">
        <v>13</v>
      </c>
      <c r="J53" s="14">
        <f t="shared" si="1"/>
        <v>20.967741935483872</v>
      </c>
      <c r="K53" s="15">
        <v>10</v>
      </c>
      <c r="L53" s="14">
        <f t="shared" si="6"/>
        <v>16.129032258064516</v>
      </c>
      <c r="M53" s="15">
        <v>1</v>
      </c>
      <c r="N53" s="14">
        <f t="shared" si="6"/>
        <v>1.6129032258064515</v>
      </c>
      <c r="O53" s="15">
        <v>0</v>
      </c>
      <c r="P53" s="14">
        <f t="shared" si="6"/>
        <v>0</v>
      </c>
    </row>
    <row r="55" spans="1:16" ht="12.75" customHeight="1"/>
    <row r="56" spans="1:16" ht="12.75" customHeight="1"/>
    <row r="57" spans="1:16">
      <c r="D57" s="18"/>
    </row>
    <row r="67" spans="4:4">
      <c r="D67" s="18"/>
    </row>
    <row r="71" spans="4:4">
      <c r="D71" s="18"/>
    </row>
    <row r="75" spans="4:4">
      <c r="D75" s="18"/>
    </row>
    <row r="77" spans="4:4">
      <c r="D77" s="18"/>
    </row>
    <row r="79" spans="4:4">
      <c r="D79" s="18"/>
    </row>
    <row r="81" spans="4:4">
      <c r="D81" s="18"/>
    </row>
    <row r="83" spans="4:4" ht="13.5" customHeight="1">
      <c r="D83" s="19"/>
    </row>
    <row r="84" spans="4:4" ht="13.5" customHeight="1"/>
    <row r="85" spans="4:4">
      <c r="D85" s="18"/>
    </row>
    <row r="87" spans="4:4">
      <c r="D87" s="18"/>
    </row>
    <row r="89" spans="4:4">
      <c r="D89" s="18"/>
    </row>
    <row r="91" spans="4:4">
      <c r="D91" s="18"/>
    </row>
    <row r="95" spans="4:4" ht="12.75" customHeight="1"/>
    <row r="96" spans="4:4" ht="12.75" customHeight="1"/>
  </sheetData>
  <mergeCells count="28">
    <mergeCell ref="A3:E6"/>
    <mergeCell ref="F3:F6"/>
    <mergeCell ref="N5:N6"/>
    <mergeCell ref="J5:J6"/>
    <mergeCell ref="A13:A53"/>
    <mergeCell ref="B13:B37"/>
    <mergeCell ref="B38:B53"/>
    <mergeCell ref="K5:K6"/>
    <mergeCell ref="L5:L6"/>
    <mergeCell ref="A7:E7"/>
    <mergeCell ref="A8:A12"/>
    <mergeCell ref="B8:E8"/>
    <mergeCell ref="B9:E9"/>
    <mergeCell ref="B10:E10"/>
    <mergeCell ref="B11:E11"/>
    <mergeCell ref="B12:E12"/>
    <mergeCell ref="P5:P6"/>
    <mergeCell ref="I5:I6"/>
    <mergeCell ref="G3:P3"/>
    <mergeCell ref="G4:H4"/>
    <mergeCell ref="I4:J4"/>
    <mergeCell ref="K4:L4"/>
    <mergeCell ref="M4:N4"/>
    <mergeCell ref="O4:P4"/>
    <mergeCell ref="M5:M6"/>
    <mergeCell ref="O5:O6"/>
    <mergeCell ref="G5:G6"/>
    <mergeCell ref="H5:H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Q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7" width="8.875" style="2" customWidth="1"/>
    <col min="18" max="16384" width="9" style="2"/>
  </cols>
  <sheetData>
    <row r="1" spans="1:17" ht="14.25">
      <c r="A1" s="17" t="s">
        <v>429</v>
      </c>
    </row>
    <row r="2" spans="1:17" ht="14.25">
      <c r="F2" s="47"/>
      <c r="G2" s="47"/>
      <c r="H2" s="47"/>
      <c r="I2" s="47"/>
      <c r="J2" s="47"/>
      <c r="K2" s="47"/>
      <c r="L2" s="47"/>
      <c r="M2" s="47"/>
      <c r="N2" s="1"/>
      <c r="O2" s="1"/>
      <c r="P2" s="47"/>
      <c r="Q2" s="48" t="s">
        <v>228</v>
      </c>
    </row>
    <row r="3" spans="1:17" ht="15" customHeight="1">
      <c r="A3" s="159" t="s">
        <v>67</v>
      </c>
      <c r="B3" s="160"/>
      <c r="C3" s="160"/>
      <c r="D3" s="160"/>
      <c r="E3" s="161"/>
      <c r="F3" s="95" t="s">
        <v>11</v>
      </c>
      <c r="G3" s="190" t="s">
        <v>229</v>
      </c>
      <c r="H3" s="219"/>
      <c r="I3" s="219"/>
      <c r="J3" s="219"/>
      <c r="K3" s="219"/>
      <c r="L3" s="219"/>
      <c r="M3" s="219"/>
      <c r="N3" s="219"/>
      <c r="O3" s="220"/>
      <c r="P3" s="185" t="s">
        <v>237</v>
      </c>
      <c r="Q3" s="185" t="s">
        <v>6</v>
      </c>
    </row>
    <row r="4" spans="1:17" ht="15" customHeight="1">
      <c r="A4" s="162"/>
      <c r="B4" s="163"/>
      <c r="C4" s="163"/>
      <c r="D4" s="163"/>
      <c r="E4" s="164"/>
      <c r="F4" s="193"/>
      <c r="G4" s="222"/>
      <c r="H4" s="190" t="s">
        <v>238</v>
      </c>
      <c r="I4" s="49"/>
      <c r="J4" s="95" t="s">
        <v>230</v>
      </c>
      <c r="K4" s="49"/>
      <c r="L4" s="95" t="s">
        <v>231</v>
      </c>
      <c r="M4" s="49"/>
      <c r="N4" s="95" t="s">
        <v>232</v>
      </c>
      <c r="O4" s="49"/>
      <c r="P4" s="186"/>
      <c r="Q4" s="186"/>
    </row>
    <row r="5" spans="1:17" ht="55.5" customHeight="1">
      <c r="A5" s="165"/>
      <c r="B5" s="166"/>
      <c r="C5" s="166"/>
      <c r="D5" s="166"/>
      <c r="E5" s="167"/>
      <c r="F5" s="96"/>
      <c r="G5" s="223"/>
      <c r="H5" s="223"/>
      <c r="I5" s="46" t="s">
        <v>233</v>
      </c>
      <c r="J5" s="96"/>
      <c r="K5" s="46" t="s">
        <v>234</v>
      </c>
      <c r="L5" s="96"/>
      <c r="M5" s="46" t="s">
        <v>235</v>
      </c>
      <c r="N5" s="96"/>
      <c r="O5" s="46" t="s">
        <v>236</v>
      </c>
      <c r="P5" s="187"/>
      <c r="Q5" s="187"/>
    </row>
    <row r="6" spans="1:17" ht="12" customHeight="1">
      <c r="A6" s="112" t="s">
        <v>68</v>
      </c>
      <c r="B6" s="113"/>
      <c r="C6" s="113"/>
      <c r="D6" s="113"/>
      <c r="E6" s="114"/>
      <c r="F6" s="16">
        <f>SUM(G6,P6,Q6)</f>
        <v>918</v>
      </c>
      <c r="G6" s="16">
        <f t="shared" ref="G6:Q6" si="0">SUM(G8,G10,G12,G14,G16)</f>
        <v>829</v>
      </c>
      <c r="H6" s="50">
        <f t="shared" si="0"/>
        <v>522</v>
      </c>
      <c r="I6" s="50">
        <f t="shared" si="0"/>
        <v>219</v>
      </c>
      <c r="J6" s="50">
        <f t="shared" si="0"/>
        <v>483</v>
      </c>
      <c r="K6" s="50">
        <f t="shared" si="0"/>
        <v>118</v>
      </c>
      <c r="L6" s="50">
        <f t="shared" si="0"/>
        <v>575</v>
      </c>
      <c r="M6" s="50">
        <f t="shared" si="0"/>
        <v>212</v>
      </c>
      <c r="N6" s="50">
        <f t="shared" si="0"/>
        <v>514</v>
      </c>
      <c r="O6" s="50">
        <f t="shared" si="0"/>
        <v>280</v>
      </c>
      <c r="P6" s="16">
        <f t="shared" si="0"/>
        <v>45</v>
      </c>
      <c r="Q6" s="16">
        <f t="shared" si="0"/>
        <v>44</v>
      </c>
    </row>
    <row r="7" spans="1:17" ht="12" customHeight="1">
      <c r="A7" s="115"/>
      <c r="B7" s="116"/>
      <c r="C7" s="116"/>
      <c r="D7" s="116"/>
      <c r="E7" s="117"/>
      <c r="F7" s="36">
        <f>SUM(G7,P7,Q7)</f>
        <v>1</v>
      </c>
      <c r="G7" s="37">
        <f>IF(G6=0,0,G6/$F6)</f>
        <v>0.90305010893246185</v>
      </c>
      <c r="H7" s="37">
        <f>IF(H6=0,0,H6/H6)</f>
        <v>1</v>
      </c>
      <c r="I7" s="37">
        <f>IF(I6=0,0,I6/H6)</f>
        <v>0.41954022988505746</v>
      </c>
      <c r="J7" s="37">
        <f>IF(J6=0,0,J6/J6)</f>
        <v>1</v>
      </c>
      <c r="K7" s="37">
        <f>IF(K6=0,0,K6/J6)</f>
        <v>0.2443064182194617</v>
      </c>
      <c r="L7" s="37">
        <f>IF(L6=0,0,L6/L6)</f>
        <v>1</v>
      </c>
      <c r="M7" s="37">
        <f>IF(M6=0,0,M6/L6)</f>
        <v>0.36869565217391304</v>
      </c>
      <c r="N7" s="37">
        <f>IF(N6=0,0,N6/N6)</f>
        <v>1</v>
      </c>
      <c r="O7" s="37">
        <f>IF(O6=0,0,O6/N6)</f>
        <v>0.54474708171206221</v>
      </c>
      <c r="P7" s="37">
        <f>IF(P6=0,0,P6/$F6)</f>
        <v>4.9019607843137254E-2</v>
      </c>
      <c r="Q7" s="37">
        <f>IF(Q6=0,0,Q6/$F6)</f>
        <v>4.793028322440087E-2</v>
      </c>
    </row>
    <row r="8" spans="1:17" ht="12" customHeight="1">
      <c r="A8" s="103" t="s">
        <v>55</v>
      </c>
      <c r="B8" s="168" t="s">
        <v>92</v>
      </c>
      <c r="C8" s="169"/>
      <c r="D8" s="169"/>
      <c r="E8" s="170"/>
      <c r="F8" s="16">
        <f>SUM(G8,P8,Q8)</f>
        <v>310</v>
      </c>
      <c r="G8" s="16">
        <v>267</v>
      </c>
      <c r="H8" s="16">
        <v>212</v>
      </c>
      <c r="I8" s="50">
        <v>123</v>
      </c>
      <c r="J8" s="16">
        <v>111</v>
      </c>
      <c r="K8" s="50">
        <v>31</v>
      </c>
      <c r="L8" s="16">
        <v>99</v>
      </c>
      <c r="M8" s="50">
        <v>25</v>
      </c>
      <c r="N8" s="16">
        <v>85</v>
      </c>
      <c r="O8" s="50">
        <v>32</v>
      </c>
      <c r="P8" s="16">
        <v>17</v>
      </c>
      <c r="Q8" s="16">
        <v>26</v>
      </c>
    </row>
    <row r="9" spans="1:17" ht="12" customHeight="1">
      <c r="A9" s="104"/>
      <c r="B9" s="171"/>
      <c r="C9" s="172"/>
      <c r="D9" s="172"/>
      <c r="E9" s="173"/>
      <c r="F9" s="36">
        <f>SUM(G9,P9,Q9)</f>
        <v>1</v>
      </c>
      <c r="G9" s="37">
        <f>IF(G8=0,0,G8/$F8)</f>
        <v>0.8612903225806452</v>
      </c>
      <c r="H9" s="37">
        <f>IF(H8=0,0,H8/H8)</f>
        <v>1</v>
      </c>
      <c r="I9" s="37">
        <f>IF(I8=0,0,I8/H8)</f>
        <v>0.58018867924528306</v>
      </c>
      <c r="J9" s="37">
        <f>IF(J8=0,0,J8/J8)</f>
        <v>1</v>
      </c>
      <c r="K9" s="37">
        <f>IF(K8=0,0,K8/J8)</f>
        <v>0.27927927927927926</v>
      </c>
      <c r="L9" s="37">
        <f>IF(L8=0,0,L8/L8)</f>
        <v>1</v>
      </c>
      <c r="M9" s="37">
        <f>IF(M8=0,0,M8/L8)</f>
        <v>0.25252525252525254</v>
      </c>
      <c r="N9" s="37">
        <f>IF(N8=0,0,N8/N8)</f>
        <v>1</v>
      </c>
      <c r="O9" s="37">
        <f>IF(O8=0,0,O8/N8)</f>
        <v>0.37647058823529411</v>
      </c>
      <c r="P9" s="37">
        <f>IF(P8=0,0,P8/$F8)</f>
        <v>5.4838709677419356E-2</v>
      </c>
      <c r="Q9" s="37">
        <f>IF(Q8=0,0,Q8/$F8)</f>
        <v>8.387096774193549E-2</v>
      </c>
    </row>
    <row r="10" spans="1:17" ht="12" customHeight="1">
      <c r="A10" s="104"/>
      <c r="B10" s="168" t="s">
        <v>93</v>
      </c>
      <c r="C10" s="169"/>
      <c r="D10" s="169"/>
      <c r="E10" s="170"/>
      <c r="F10" s="16">
        <f t="shared" ref="F10:F17" si="1">SUM(G10,P10,Q10)</f>
        <v>137</v>
      </c>
      <c r="G10" s="16">
        <v>129</v>
      </c>
      <c r="H10" s="16">
        <v>85</v>
      </c>
      <c r="I10" s="50">
        <v>40</v>
      </c>
      <c r="J10" s="16">
        <v>76</v>
      </c>
      <c r="K10" s="50">
        <v>20</v>
      </c>
      <c r="L10" s="16">
        <v>99</v>
      </c>
      <c r="M10" s="50">
        <v>40</v>
      </c>
      <c r="N10" s="16">
        <v>81</v>
      </c>
      <c r="O10" s="50">
        <v>40</v>
      </c>
      <c r="P10" s="16">
        <v>5</v>
      </c>
      <c r="Q10" s="16">
        <v>3</v>
      </c>
    </row>
    <row r="11" spans="1:17" ht="12" customHeight="1">
      <c r="A11" s="104"/>
      <c r="B11" s="171"/>
      <c r="C11" s="172"/>
      <c r="D11" s="172"/>
      <c r="E11" s="173"/>
      <c r="F11" s="36">
        <f t="shared" si="1"/>
        <v>0.99999999999999989</v>
      </c>
      <c r="G11" s="37">
        <f>IF(G10=0,0,G10/$F10)</f>
        <v>0.94160583941605835</v>
      </c>
      <c r="H11" s="37">
        <f>IF(H10=0,0,H10/H10)</f>
        <v>1</v>
      </c>
      <c r="I11" s="37">
        <f>IF(I10=0,0,I10/H10)</f>
        <v>0.47058823529411764</v>
      </c>
      <c r="J11" s="37">
        <f>IF(J10=0,0,J10/J10)</f>
        <v>1</v>
      </c>
      <c r="K11" s="37">
        <f>IF(K10=0,0,K10/J10)</f>
        <v>0.26315789473684209</v>
      </c>
      <c r="L11" s="37">
        <f>IF(L10=0,0,L10/L10)</f>
        <v>1</v>
      </c>
      <c r="M11" s="37">
        <f>IF(M10=0,0,M10/L10)</f>
        <v>0.40404040404040403</v>
      </c>
      <c r="N11" s="37">
        <f>IF(N10=0,0,N10/N10)</f>
        <v>1</v>
      </c>
      <c r="O11" s="37">
        <f>IF(O10=0,0,O10/N10)</f>
        <v>0.49382716049382713</v>
      </c>
      <c r="P11" s="37">
        <f>IF(P10=0,0,P10/$F10)</f>
        <v>3.6496350364963501E-2</v>
      </c>
      <c r="Q11" s="37">
        <f>IF(Q10=0,0,Q10/$F10)</f>
        <v>2.1897810218978103E-2</v>
      </c>
    </row>
    <row r="12" spans="1:17" ht="12" customHeight="1">
      <c r="A12" s="104"/>
      <c r="B12" s="168" t="s">
        <v>94</v>
      </c>
      <c r="C12" s="169"/>
      <c r="D12" s="169"/>
      <c r="E12" s="170"/>
      <c r="F12" s="16">
        <f t="shared" si="1"/>
        <v>200</v>
      </c>
      <c r="G12" s="16">
        <v>192</v>
      </c>
      <c r="H12" s="16">
        <v>137</v>
      </c>
      <c r="I12" s="50">
        <v>39</v>
      </c>
      <c r="J12" s="16">
        <v>146</v>
      </c>
      <c r="K12" s="50">
        <v>33</v>
      </c>
      <c r="L12" s="16">
        <v>171</v>
      </c>
      <c r="M12" s="50">
        <v>65</v>
      </c>
      <c r="N12" s="16">
        <v>147</v>
      </c>
      <c r="O12" s="50">
        <v>88</v>
      </c>
      <c r="P12" s="16">
        <v>5</v>
      </c>
      <c r="Q12" s="16">
        <v>3</v>
      </c>
    </row>
    <row r="13" spans="1:17" ht="12" customHeight="1">
      <c r="A13" s="104"/>
      <c r="B13" s="171"/>
      <c r="C13" s="172"/>
      <c r="D13" s="172"/>
      <c r="E13" s="173"/>
      <c r="F13" s="36">
        <f t="shared" si="1"/>
        <v>1</v>
      </c>
      <c r="G13" s="37">
        <f>IF(G12=0,0,G12/$F12)</f>
        <v>0.96</v>
      </c>
      <c r="H13" s="37">
        <f>IF(H12=0,0,H12/H12)</f>
        <v>1</v>
      </c>
      <c r="I13" s="37">
        <f>IF(I12=0,0,I12/H12)</f>
        <v>0.28467153284671531</v>
      </c>
      <c r="J13" s="37">
        <f>IF(J12=0,0,J12/J12)</f>
        <v>1</v>
      </c>
      <c r="K13" s="37">
        <f>IF(K12=0,0,K12/J12)</f>
        <v>0.22602739726027396</v>
      </c>
      <c r="L13" s="37">
        <f>IF(L12=0,0,L12/L12)</f>
        <v>1</v>
      </c>
      <c r="M13" s="37">
        <f>IF(M12=0,0,M12/L12)</f>
        <v>0.38011695906432746</v>
      </c>
      <c r="N13" s="37">
        <f>IF(N12=0,0,N12/N12)</f>
        <v>1</v>
      </c>
      <c r="O13" s="37">
        <f>IF(O12=0,0,O12/N12)</f>
        <v>0.59863945578231292</v>
      </c>
      <c r="P13" s="37">
        <f>IF(P12=0,0,P12/$F12)</f>
        <v>2.5000000000000001E-2</v>
      </c>
      <c r="Q13" s="37">
        <f>IF(Q12=0,0,Q12/$F12)</f>
        <v>1.4999999999999999E-2</v>
      </c>
    </row>
    <row r="14" spans="1:17" ht="12" customHeight="1">
      <c r="A14" s="104"/>
      <c r="B14" s="168" t="s">
        <v>95</v>
      </c>
      <c r="C14" s="169"/>
      <c r="D14" s="169"/>
      <c r="E14" s="170"/>
      <c r="F14" s="16">
        <f t="shared" si="1"/>
        <v>79</v>
      </c>
      <c r="G14" s="16">
        <v>75</v>
      </c>
      <c r="H14" s="16">
        <v>35</v>
      </c>
      <c r="I14" s="50">
        <v>7</v>
      </c>
      <c r="J14" s="16">
        <v>47</v>
      </c>
      <c r="K14" s="50">
        <v>11</v>
      </c>
      <c r="L14" s="16">
        <v>64</v>
      </c>
      <c r="M14" s="50">
        <v>19</v>
      </c>
      <c r="N14" s="16">
        <v>65</v>
      </c>
      <c r="O14" s="50">
        <v>38</v>
      </c>
      <c r="P14" s="16">
        <v>2</v>
      </c>
      <c r="Q14" s="16">
        <v>2</v>
      </c>
    </row>
    <row r="15" spans="1:17" ht="12" customHeight="1">
      <c r="A15" s="104"/>
      <c r="B15" s="171"/>
      <c r="C15" s="172"/>
      <c r="D15" s="172"/>
      <c r="E15" s="173"/>
      <c r="F15" s="36">
        <f t="shared" si="1"/>
        <v>1</v>
      </c>
      <c r="G15" s="37">
        <f>IF(G14=0,0,G14/$F14)</f>
        <v>0.94936708860759489</v>
      </c>
      <c r="H15" s="37">
        <f>IF(H14=0,0,H14/H14)</f>
        <v>1</v>
      </c>
      <c r="I15" s="37">
        <f>IF(I14=0,0,I14/H14)</f>
        <v>0.2</v>
      </c>
      <c r="J15" s="37">
        <f>IF(J14=0,0,J14/J14)</f>
        <v>1</v>
      </c>
      <c r="K15" s="37">
        <f>IF(K14=0,0,K14/J14)</f>
        <v>0.23404255319148937</v>
      </c>
      <c r="L15" s="37">
        <f>IF(L14=0,0,L14/L14)</f>
        <v>1</v>
      </c>
      <c r="M15" s="37">
        <f>IF(M14=0,0,M14/L14)</f>
        <v>0.296875</v>
      </c>
      <c r="N15" s="37">
        <f>IF(N14=0,0,N14/N14)</f>
        <v>1</v>
      </c>
      <c r="O15" s="37">
        <f>IF(O14=0,0,O14/N14)</f>
        <v>0.58461538461538465</v>
      </c>
      <c r="P15" s="37">
        <f>IF(P14=0,0,P14/$F14)</f>
        <v>2.5316455696202531E-2</v>
      </c>
      <c r="Q15" s="37">
        <f>IF(Q14=0,0,Q14/$F14)</f>
        <v>2.5316455696202531E-2</v>
      </c>
    </row>
    <row r="16" spans="1:17" ht="12" customHeight="1">
      <c r="A16" s="104"/>
      <c r="B16" s="168" t="s">
        <v>96</v>
      </c>
      <c r="C16" s="169"/>
      <c r="D16" s="169"/>
      <c r="E16" s="170"/>
      <c r="F16" s="16">
        <f t="shared" si="1"/>
        <v>192</v>
      </c>
      <c r="G16" s="16">
        <v>166</v>
      </c>
      <c r="H16" s="16">
        <v>53</v>
      </c>
      <c r="I16" s="50">
        <v>10</v>
      </c>
      <c r="J16" s="16">
        <v>103</v>
      </c>
      <c r="K16" s="50">
        <v>23</v>
      </c>
      <c r="L16" s="16">
        <v>142</v>
      </c>
      <c r="M16" s="50">
        <v>63</v>
      </c>
      <c r="N16" s="16">
        <v>136</v>
      </c>
      <c r="O16" s="50">
        <v>82</v>
      </c>
      <c r="P16" s="16">
        <v>16</v>
      </c>
      <c r="Q16" s="16">
        <v>10</v>
      </c>
    </row>
    <row r="17" spans="1:17" ht="12" customHeight="1">
      <c r="A17" s="105"/>
      <c r="B17" s="171"/>
      <c r="C17" s="172"/>
      <c r="D17" s="172"/>
      <c r="E17" s="173"/>
      <c r="F17" s="36">
        <f t="shared" si="1"/>
        <v>1</v>
      </c>
      <c r="G17" s="37">
        <f>IF(G16=0,0,G16/$F16)</f>
        <v>0.86458333333333337</v>
      </c>
      <c r="H17" s="37">
        <f>IF(H16=0,0,H16/H16)</f>
        <v>1</v>
      </c>
      <c r="I17" s="37">
        <f>IF(I16=0,0,I16/H16)</f>
        <v>0.18867924528301888</v>
      </c>
      <c r="J17" s="37">
        <f>IF(J16=0,0,J16/J16)</f>
        <v>1</v>
      </c>
      <c r="K17" s="37">
        <f>IF(K16=0,0,K16/J16)</f>
        <v>0.22330097087378642</v>
      </c>
      <c r="L17" s="37">
        <f>IF(L16=0,0,L16/L16)</f>
        <v>1</v>
      </c>
      <c r="M17" s="37">
        <f>IF(M16=0,0,M16/L16)</f>
        <v>0.44366197183098594</v>
      </c>
      <c r="N17" s="37">
        <f>IF(N16=0,0,N16/N16)</f>
        <v>1</v>
      </c>
      <c r="O17" s="37">
        <f>IF(O16=0,0,O16/N16)</f>
        <v>0.6029411764705882</v>
      </c>
      <c r="P17" s="37">
        <f>IF(P16=0,0,P16/$F16)</f>
        <v>8.3333333333333329E-2</v>
      </c>
      <c r="Q17" s="37">
        <f>IF(Q16=0,0,Q16/$F16)</f>
        <v>5.2083333333333336E-2</v>
      </c>
    </row>
    <row r="18" spans="1:17" ht="12" customHeight="1">
      <c r="A18" s="100" t="s">
        <v>61</v>
      </c>
      <c r="B18" s="100" t="s">
        <v>62</v>
      </c>
      <c r="C18" s="8"/>
      <c r="D18" s="174" t="s">
        <v>56</v>
      </c>
      <c r="E18" s="9"/>
      <c r="F18" s="16">
        <f>SUM(G18,P18,Q18)</f>
        <v>213</v>
      </c>
      <c r="G18" s="16">
        <f>SUM(G20,G22,G24,G26,G28,G30,G32,G34,G36,G38,G40,G42,G44,G46,G48,G50,G52,G54,G56,G58,G60,G62,G64,G66)</f>
        <v>203</v>
      </c>
      <c r="H18" s="16">
        <f t="shared" ref="H18:Q18" si="2">SUM(H20,H22,H24,H26,H28,H30,H32,H34,H36,H38,H40,H42,H44,H46,H48,H50,H52,H54,H56,H58,H60,H62,H64,H66)</f>
        <v>161</v>
      </c>
      <c r="I18" s="16">
        <f t="shared" si="2"/>
        <v>51</v>
      </c>
      <c r="J18" s="16">
        <f t="shared" si="2"/>
        <v>156</v>
      </c>
      <c r="K18" s="16">
        <f t="shared" si="2"/>
        <v>23</v>
      </c>
      <c r="L18" s="16">
        <f t="shared" si="2"/>
        <v>168</v>
      </c>
      <c r="M18" s="16">
        <f t="shared" si="2"/>
        <v>53</v>
      </c>
      <c r="N18" s="16">
        <f t="shared" si="2"/>
        <v>150</v>
      </c>
      <c r="O18" s="16">
        <f t="shared" si="2"/>
        <v>77</v>
      </c>
      <c r="P18" s="16">
        <f t="shared" si="2"/>
        <v>2</v>
      </c>
      <c r="Q18" s="16">
        <f t="shared" si="2"/>
        <v>8</v>
      </c>
    </row>
    <row r="19" spans="1:17" ht="12" customHeight="1">
      <c r="A19" s="101"/>
      <c r="B19" s="101"/>
      <c r="C19" s="6"/>
      <c r="D19" s="175"/>
      <c r="E19" s="7"/>
      <c r="F19" s="36">
        <f>SUM(G19,P19,Q19)</f>
        <v>1</v>
      </c>
      <c r="G19" s="37">
        <f>IF(G18=0,0,G18/$F18)</f>
        <v>0.95305164319248825</v>
      </c>
      <c r="H19" s="37">
        <f>IF(H18=0,0,H18/H18)</f>
        <v>1</v>
      </c>
      <c r="I19" s="37">
        <f>IF(I18=0,0,I18/H18)</f>
        <v>0.31677018633540371</v>
      </c>
      <c r="J19" s="37">
        <f>IF(J18=0,0,J18/J18)</f>
        <v>1</v>
      </c>
      <c r="K19" s="37">
        <f>IF(K18=0,0,K18/J18)</f>
        <v>0.14743589743589744</v>
      </c>
      <c r="L19" s="37">
        <f>IF(L18=0,0,L18/L18)</f>
        <v>1</v>
      </c>
      <c r="M19" s="37">
        <f>IF(M18=0,0,M18/L18)</f>
        <v>0.31547619047619047</v>
      </c>
      <c r="N19" s="37">
        <f>IF(N18=0,0,N18/N18)</f>
        <v>1</v>
      </c>
      <c r="O19" s="37">
        <f>IF(O18=0,0,O18/N18)</f>
        <v>0.51333333333333331</v>
      </c>
      <c r="P19" s="37">
        <f>IF(P18=0,0,P18/$F18)</f>
        <v>9.3896713615023476E-3</v>
      </c>
      <c r="Q19" s="37">
        <f>IF(Q18=0,0,Q18/$F18)</f>
        <v>3.7558685446009391E-2</v>
      </c>
    </row>
    <row r="20" spans="1:17" ht="12" customHeight="1">
      <c r="A20" s="101"/>
      <c r="B20" s="101"/>
      <c r="C20" s="8"/>
      <c r="D20" s="174" t="s">
        <v>392</v>
      </c>
      <c r="E20" s="9"/>
      <c r="F20" s="16">
        <f t="shared" ref="F20:F67" si="3">SUM(G20,P20,Q20)</f>
        <v>29</v>
      </c>
      <c r="G20" s="16">
        <v>28</v>
      </c>
      <c r="H20" s="16">
        <v>22</v>
      </c>
      <c r="I20" s="50">
        <v>9</v>
      </c>
      <c r="J20" s="16">
        <v>19</v>
      </c>
      <c r="K20" s="50">
        <v>3</v>
      </c>
      <c r="L20" s="16">
        <v>22</v>
      </c>
      <c r="M20" s="50">
        <v>12</v>
      </c>
      <c r="N20" s="16">
        <v>18</v>
      </c>
      <c r="O20" s="50">
        <v>11</v>
      </c>
      <c r="P20" s="16">
        <v>0</v>
      </c>
      <c r="Q20" s="16">
        <v>1</v>
      </c>
    </row>
    <row r="21" spans="1:17" ht="12" customHeight="1">
      <c r="A21" s="101"/>
      <c r="B21" s="101"/>
      <c r="C21" s="6"/>
      <c r="D21" s="175"/>
      <c r="E21" s="7"/>
      <c r="F21" s="36">
        <f t="shared" si="3"/>
        <v>1</v>
      </c>
      <c r="G21" s="37">
        <f>IF(G20=0,0,G20/$F20)</f>
        <v>0.96551724137931039</v>
      </c>
      <c r="H21" s="37">
        <f>IF(H20=0,0,H20/H20)</f>
        <v>1</v>
      </c>
      <c r="I21" s="37">
        <f>IF(I20=0,0,I20/H20)</f>
        <v>0.40909090909090912</v>
      </c>
      <c r="J21" s="37">
        <f>IF(J20=0,0,J20/J20)</f>
        <v>1</v>
      </c>
      <c r="K21" s="37">
        <f>IF(K20=0,0,K20/J20)</f>
        <v>0.15789473684210525</v>
      </c>
      <c r="L21" s="37">
        <f>IF(L20=0,0,L20/L20)</f>
        <v>1</v>
      </c>
      <c r="M21" s="37">
        <f>IF(M20=0,0,M20/L20)</f>
        <v>0.54545454545454541</v>
      </c>
      <c r="N21" s="37">
        <f>IF(N20=0,0,N20/N20)</f>
        <v>1</v>
      </c>
      <c r="O21" s="37">
        <f>IF(O20=0,0,O20/N20)</f>
        <v>0.61111111111111116</v>
      </c>
      <c r="P21" s="37">
        <f>IF(P20=0,0,P20/$F20)</f>
        <v>0</v>
      </c>
      <c r="Q21" s="37">
        <f>IF(Q20=0,0,Q20/$F20)</f>
        <v>3.4482758620689655E-2</v>
      </c>
    </row>
    <row r="22" spans="1:17" ht="12" customHeight="1">
      <c r="A22" s="101"/>
      <c r="B22" s="101"/>
      <c r="C22" s="8"/>
      <c r="D22" s="174" t="s">
        <v>393</v>
      </c>
      <c r="E22" s="9"/>
      <c r="F22" s="16">
        <f t="shared" si="3"/>
        <v>4</v>
      </c>
      <c r="G22" s="16">
        <v>4</v>
      </c>
      <c r="H22" s="16">
        <v>3</v>
      </c>
      <c r="I22" s="50">
        <v>2</v>
      </c>
      <c r="J22" s="16">
        <v>1</v>
      </c>
      <c r="K22" s="50">
        <v>0</v>
      </c>
      <c r="L22" s="16">
        <v>2</v>
      </c>
      <c r="M22" s="50">
        <v>0</v>
      </c>
      <c r="N22" s="16">
        <v>2</v>
      </c>
      <c r="O22" s="50">
        <v>1</v>
      </c>
      <c r="P22" s="16">
        <v>0</v>
      </c>
      <c r="Q22" s="16">
        <v>0</v>
      </c>
    </row>
    <row r="23" spans="1:17" ht="12" customHeight="1">
      <c r="A23" s="101"/>
      <c r="B23" s="101"/>
      <c r="C23" s="6"/>
      <c r="D23" s="175"/>
      <c r="E23" s="7"/>
      <c r="F23" s="36">
        <f t="shared" si="3"/>
        <v>1</v>
      </c>
      <c r="G23" s="37">
        <f>IF(G22=0,0,G22/$F22)</f>
        <v>1</v>
      </c>
      <c r="H23" s="37">
        <f>IF(H22=0,0,H22/H22)</f>
        <v>1</v>
      </c>
      <c r="I23" s="37">
        <f>IF(I22=0,0,I22/H22)</f>
        <v>0.66666666666666663</v>
      </c>
      <c r="J23" s="37">
        <f>IF(J22=0,0,J22/J22)</f>
        <v>1</v>
      </c>
      <c r="K23" s="37">
        <f>IF(K22=0,0,K22/J22)</f>
        <v>0</v>
      </c>
      <c r="L23" s="37">
        <f>IF(L22=0,0,L22/L22)</f>
        <v>1</v>
      </c>
      <c r="M23" s="37">
        <f>IF(M22=0,0,M22/L22)</f>
        <v>0</v>
      </c>
      <c r="N23" s="37">
        <f>IF(N22=0,0,N22/N22)</f>
        <v>1</v>
      </c>
      <c r="O23" s="37">
        <f>IF(O22=0,0,O22/N22)</f>
        <v>0.5</v>
      </c>
      <c r="P23" s="37">
        <f>IF(P22=0,0,P22/$F22)</f>
        <v>0</v>
      </c>
      <c r="Q23" s="37">
        <f>IF(Q22=0,0,Q22/$F22)</f>
        <v>0</v>
      </c>
    </row>
    <row r="24" spans="1:17" ht="12" customHeight="1">
      <c r="A24" s="101"/>
      <c r="B24" s="101"/>
      <c r="C24" s="8"/>
      <c r="D24" s="174" t="s">
        <v>394</v>
      </c>
      <c r="E24" s="9"/>
      <c r="F24" s="16">
        <f t="shared" si="3"/>
        <v>15</v>
      </c>
      <c r="G24" s="16">
        <v>13</v>
      </c>
      <c r="H24" s="16">
        <v>11</v>
      </c>
      <c r="I24" s="50">
        <v>3</v>
      </c>
      <c r="J24" s="16">
        <v>9</v>
      </c>
      <c r="K24" s="50">
        <v>3</v>
      </c>
      <c r="L24" s="16">
        <v>7</v>
      </c>
      <c r="M24" s="50">
        <v>3</v>
      </c>
      <c r="N24" s="16">
        <v>8</v>
      </c>
      <c r="O24" s="50">
        <v>5</v>
      </c>
      <c r="P24" s="16">
        <v>0</v>
      </c>
      <c r="Q24" s="16">
        <v>2</v>
      </c>
    </row>
    <row r="25" spans="1:17" ht="12" customHeight="1">
      <c r="A25" s="101"/>
      <c r="B25" s="101"/>
      <c r="C25" s="6"/>
      <c r="D25" s="175"/>
      <c r="E25" s="7"/>
      <c r="F25" s="36">
        <f t="shared" si="3"/>
        <v>1</v>
      </c>
      <c r="G25" s="37">
        <f>IF(G24=0,0,G24/$F24)</f>
        <v>0.8666666666666667</v>
      </c>
      <c r="H25" s="37">
        <f>IF(H24=0,0,H24/H24)</f>
        <v>1</v>
      </c>
      <c r="I25" s="37">
        <f>IF(I24=0,0,I24/H24)</f>
        <v>0.27272727272727271</v>
      </c>
      <c r="J25" s="37">
        <f>IF(J24=0,0,J24/J24)</f>
        <v>1</v>
      </c>
      <c r="K25" s="37">
        <f>IF(K24=0,0,K24/J24)</f>
        <v>0.33333333333333331</v>
      </c>
      <c r="L25" s="37">
        <f>IF(L24=0,0,L24/L24)</f>
        <v>1</v>
      </c>
      <c r="M25" s="37">
        <f>IF(M24=0,0,M24/L24)</f>
        <v>0.42857142857142855</v>
      </c>
      <c r="N25" s="37">
        <f>IF(N24=0,0,N24/N24)</f>
        <v>1</v>
      </c>
      <c r="O25" s="37">
        <f>IF(O24=0,0,O24/N24)</f>
        <v>0.625</v>
      </c>
      <c r="P25" s="37">
        <f>IF(P24=0,0,P24/$F24)</f>
        <v>0</v>
      </c>
      <c r="Q25" s="37">
        <f>IF(Q24=0,0,Q24/$F24)</f>
        <v>0.13333333333333333</v>
      </c>
    </row>
    <row r="26" spans="1:17" ht="12" customHeight="1">
      <c r="A26" s="101"/>
      <c r="B26" s="101"/>
      <c r="C26" s="8"/>
      <c r="D26" s="174" t="s">
        <v>395</v>
      </c>
      <c r="E26" s="9"/>
      <c r="F26" s="16">
        <f t="shared" si="3"/>
        <v>1</v>
      </c>
      <c r="G26" s="16">
        <v>1</v>
      </c>
      <c r="H26" s="16">
        <v>1</v>
      </c>
      <c r="I26" s="50">
        <v>0</v>
      </c>
      <c r="J26" s="16">
        <v>1</v>
      </c>
      <c r="K26" s="50">
        <v>0</v>
      </c>
      <c r="L26" s="16">
        <v>1</v>
      </c>
      <c r="M26" s="50">
        <v>0</v>
      </c>
      <c r="N26" s="16">
        <v>0</v>
      </c>
      <c r="O26" s="50">
        <v>0</v>
      </c>
      <c r="P26" s="16">
        <v>0</v>
      </c>
      <c r="Q26" s="16">
        <v>0</v>
      </c>
    </row>
    <row r="27" spans="1:17" ht="12" customHeight="1">
      <c r="A27" s="101"/>
      <c r="B27" s="101"/>
      <c r="C27" s="6"/>
      <c r="D27" s="175"/>
      <c r="E27" s="7"/>
      <c r="F27" s="36">
        <f t="shared" si="3"/>
        <v>1</v>
      </c>
      <c r="G27" s="37">
        <f>IF(G26=0,0,G26/$F26)</f>
        <v>1</v>
      </c>
      <c r="H27" s="37">
        <f>IF(H26=0,0,H26/H26)</f>
        <v>1</v>
      </c>
      <c r="I27" s="37">
        <f>IF(I26=0,0,I26/H26)</f>
        <v>0</v>
      </c>
      <c r="J27" s="37">
        <f>IF(J26=0,0,J26/J26)</f>
        <v>1</v>
      </c>
      <c r="K27" s="37">
        <f>IF(K26=0,0,K26/J26)</f>
        <v>0</v>
      </c>
      <c r="L27" s="37">
        <f>IF(L26=0,0,L26/L26)</f>
        <v>1</v>
      </c>
      <c r="M27" s="37">
        <f>IF(M26=0,0,M26/L26)</f>
        <v>0</v>
      </c>
      <c r="N27" s="37">
        <f>IF(N26=0,0,N26/N26)</f>
        <v>0</v>
      </c>
      <c r="O27" s="37">
        <f>IF(O26=0,0,O26/N26)</f>
        <v>0</v>
      </c>
      <c r="P27" s="37">
        <f>IF(P26=0,0,P26/$F26)</f>
        <v>0</v>
      </c>
      <c r="Q27" s="37">
        <f>IF(Q26=0,0,Q26/$F26)</f>
        <v>0</v>
      </c>
    </row>
    <row r="28" spans="1:17" ht="12" customHeight="1">
      <c r="A28" s="101"/>
      <c r="B28" s="101"/>
      <c r="C28" s="8"/>
      <c r="D28" s="174" t="s">
        <v>396</v>
      </c>
      <c r="E28" s="9"/>
      <c r="F28" s="16">
        <f t="shared" si="3"/>
        <v>6</v>
      </c>
      <c r="G28" s="16">
        <v>5</v>
      </c>
      <c r="H28" s="16">
        <v>4</v>
      </c>
      <c r="I28" s="50">
        <v>1</v>
      </c>
      <c r="J28" s="16">
        <v>5</v>
      </c>
      <c r="K28" s="50">
        <v>1</v>
      </c>
      <c r="L28" s="16">
        <v>5</v>
      </c>
      <c r="M28" s="50">
        <v>2</v>
      </c>
      <c r="N28" s="16">
        <v>5</v>
      </c>
      <c r="O28" s="50">
        <v>4</v>
      </c>
      <c r="P28" s="16">
        <v>0</v>
      </c>
      <c r="Q28" s="16">
        <v>1</v>
      </c>
    </row>
    <row r="29" spans="1:17" ht="12" customHeight="1">
      <c r="A29" s="101"/>
      <c r="B29" s="101"/>
      <c r="C29" s="6"/>
      <c r="D29" s="175"/>
      <c r="E29" s="7"/>
      <c r="F29" s="36">
        <f t="shared" si="3"/>
        <v>1</v>
      </c>
      <c r="G29" s="37">
        <f>IF(G28=0,0,G28/$F28)</f>
        <v>0.83333333333333337</v>
      </c>
      <c r="H29" s="37">
        <f>IF(H28=0,0,H28/H28)</f>
        <v>1</v>
      </c>
      <c r="I29" s="37">
        <f>IF(I28=0,0,I28/H28)</f>
        <v>0.25</v>
      </c>
      <c r="J29" s="37">
        <f>IF(J28=0,0,J28/J28)</f>
        <v>1</v>
      </c>
      <c r="K29" s="37">
        <f>IF(K28=0,0,K28/J28)</f>
        <v>0.2</v>
      </c>
      <c r="L29" s="37">
        <f>IF(L28=0,0,L28/L28)</f>
        <v>1</v>
      </c>
      <c r="M29" s="37">
        <f>IF(M28=0,0,M28/L28)</f>
        <v>0.4</v>
      </c>
      <c r="N29" s="37">
        <f>IF(N28=0,0,N28/N28)</f>
        <v>1</v>
      </c>
      <c r="O29" s="37">
        <f>IF(O28=0,0,O28/N28)</f>
        <v>0.8</v>
      </c>
      <c r="P29" s="37">
        <f>IF(P28=0,0,P28/$F28)</f>
        <v>0</v>
      </c>
      <c r="Q29" s="37">
        <f>IF(Q28=0,0,Q28/$F28)</f>
        <v>0.16666666666666666</v>
      </c>
    </row>
    <row r="30" spans="1:17" ht="12" customHeight="1">
      <c r="A30" s="101"/>
      <c r="B30" s="101"/>
      <c r="C30" s="8"/>
      <c r="D30" s="174" t="s">
        <v>397</v>
      </c>
      <c r="E30" s="9"/>
      <c r="F30" s="16">
        <f t="shared" si="3"/>
        <v>1</v>
      </c>
      <c r="G30" s="16">
        <v>1</v>
      </c>
      <c r="H30" s="16">
        <v>1</v>
      </c>
      <c r="I30" s="50">
        <v>1</v>
      </c>
      <c r="J30" s="16">
        <v>1</v>
      </c>
      <c r="K30" s="50">
        <v>0</v>
      </c>
      <c r="L30" s="16">
        <v>1</v>
      </c>
      <c r="M30" s="50">
        <v>0</v>
      </c>
      <c r="N30" s="16">
        <v>0</v>
      </c>
      <c r="O30" s="50">
        <v>0</v>
      </c>
      <c r="P30" s="16">
        <v>0</v>
      </c>
      <c r="Q30" s="16">
        <v>0</v>
      </c>
    </row>
    <row r="31" spans="1:17" ht="12" customHeight="1">
      <c r="A31" s="101"/>
      <c r="B31" s="101"/>
      <c r="C31" s="6"/>
      <c r="D31" s="175"/>
      <c r="E31" s="7"/>
      <c r="F31" s="36">
        <f t="shared" si="3"/>
        <v>1</v>
      </c>
      <c r="G31" s="37">
        <f>IF(G30=0,0,G30/$F30)</f>
        <v>1</v>
      </c>
      <c r="H31" s="37">
        <f>IF(H30=0,0,H30/H30)</f>
        <v>1</v>
      </c>
      <c r="I31" s="37">
        <f>IF(I30=0,0,I30/H30)</f>
        <v>1</v>
      </c>
      <c r="J31" s="37">
        <f>IF(J30=0,0,J30/J30)</f>
        <v>1</v>
      </c>
      <c r="K31" s="37">
        <f>IF(K30=0,0,K30/J30)</f>
        <v>0</v>
      </c>
      <c r="L31" s="37">
        <f>IF(L30=0,0,L30/L30)</f>
        <v>1</v>
      </c>
      <c r="M31" s="37">
        <f>IF(M30=0,0,M30/L30)</f>
        <v>0</v>
      </c>
      <c r="N31" s="37">
        <f>IF(N30=0,0,N30/N30)</f>
        <v>0</v>
      </c>
      <c r="O31" s="37">
        <f>IF(O30=0,0,O30/N30)</f>
        <v>0</v>
      </c>
      <c r="P31" s="37">
        <f>IF(P30=0,0,P30/$F30)</f>
        <v>0</v>
      </c>
      <c r="Q31" s="37">
        <f>IF(Q30=0,0,Q30/$F30)</f>
        <v>0</v>
      </c>
    </row>
    <row r="32" spans="1:17" ht="12" customHeight="1">
      <c r="A32" s="101"/>
      <c r="B32" s="101"/>
      <c r="C32" s="8"/>
      <c r="D32" s="174" t="s">
        <v>398</v>
      </c>
      <c r="E32" s="9"/>
      <c r="F32" s="16">
        <f t="shared" si="3"/>
        <v>7</v>
      </c>
      <c r="G32" s="16">
        <v>7</v>
      </c>
      <c r="H32" s="16">
        <v>6</v>
      </c>
      <c r="I32" s="50">
        <v>4</v>
      </c>
      <c r="J32" s="16">
        <v>6</v>
      </c>
      <c r="K32" s="50">
        <v>3</v>
      </c>
      <c r="L32" s="16">
        <v>5</v>
      </c>
      <c r="M32" s="50">
        <v>4</v>
      </c>
      <c r="N32" s="16">
        <v>6</v>
      </c>
      <c r="O32" s="50">
        <v>3</v>
      </c>
      <c r="P32" s="16">
        <v>0</v>
      </c>
      <c r="Q32" s="16">
        <v>0</v>
      </c>
    </row>
    <row r="33" spans="1:17" ht="12" customHeight="1">
      <c r="A33" s="101"/>
      <c r="B33" s="101"/>
      <c r="C33" s="6"/>
      <c r="D33" s="175"/>
      <c r="E33" s="7"/>
      <c r="F33" s="36">
        <f t="shared" si="3"/>
        <v>1</v>
      </c>
      <c r="G33" s="37">
        <f>IF(G32=0,0,G32/$F32)</f>
        <v>1</v>
      </c>
      <c r="H33" s="37">
        <f>IF(H32=0,0,H32/H32)</f>
        <v>1</v>
      </c>
      <c r="I33" s="37">
        <f>IF(I32=0,0,I32/H32)</f>
        <v>0.66666666666666663</v>
      </c>
      <c r="J33" s="37">
        <f>IF(J32=0,0,J32/J32)</f>
        <v>1</v>
      </c>
      <c r="K33" s="37">
        <f>IF(K32=0,0,K32/J32)</f>
        <v>0.5</v>
      </c>
      <c r="L33" s="37">
        <f>IF(L32=0,0,L32/L32)</f>
        <v>1</v>
      </c>
      <c r="M33" s="37">
        <f>IF(M32=0,0,M32/L32)</f>
        <v>0.8</v>
      </c>
      <c r="N33" s="37">
        <f>IF(N32=0,0,N32/N32)</f>
        <v>1</v>
      </c>
      <c r="O33" s="37">
        <f>IF(O32=0,0,O32/N32)</f>
        <v>0.5</v>
      </c>
      <c r="P33" s="37">
        <f>IF(P32=0,0,P32/$F32)</f>
        <v>0</v>
      </c>
      <c r="Q33" s="37">
        <f>IF(Q32=0,0,Q32/$F32)</f>
        <v>0</v>
      </c>
    </row>
    <row r="34" spans="1:17" ht="12" customHeight="1">
      <c r="A34" s="101"/>
      <c r="B34" s="101"/>
      <c r="C34" s="8"/>
      <c r="D34" s="174" t="s">
        <v>399</v>
      </c>
      <c r="E34" s="9"/>
      <c r="F34" s="16">
        <f t="shared" si="3"/>
        <v>10</v>
      </c>
      <c r="G34" s="16">
        <v>10</v>
      </c>
      <c r="H34" s="16">
        <v>8</v>
      </c>
      <c r="I34" s="50">
        <v>2</v>
      </c>
      <c r="J34" s="16">
        <v>10</v>
      </c>
      <c r="K34" s="50">
        <v>2</v>
      </c>
      <c r="L34" s="16">
        <v>10</v>
      </c>
      <c r="M34" s="50">
        <v>7</v>
      </c>
      <c r="N34" s="16">
        <v>9</v>
      </c>
      <c r="O34" s="50">
        <v>4</v>
      </c>
      <c r="P34" s="16">
        <v>0</v>
      </c>
      <c r="Q34" s="16">
        <v>0</v>
      </c>
    </row>
    <row r="35" spans="1:17" ht="12" customHeight="1">
      <c r="A35" s="101"/>
      <c r="B35" s="101"/>
      <c r="C35" s="6"/>
      <c r="D35" s="175"/>
      <c r="E35" s="7"/>
      <c r="F35" s="36">
        <f t="shared" si="3"/>
        <v>1</v>
      </c>
      <c r="G35" s="37">
        <f>IF(G34=0,0,G34/$F34)</f>
        <v>1</v>
      </c>
      <c r="H35" s="37">
        <f>IF(H34=0,0,H34/H34)</f>
        <v>1</v>
      </c>
      <c r="I35" s="37">
        <f>IF(I34=0,0,I34/H34)</f>
        <v>0.25</v>
      </c>
      <c r="J35" s="37">
        <f>IF(J34=0,0,J34/J34)</f>
        <v>1</v>
      </c>
      <c r="K35" s="37">
        <f>IF(K34=0,0,K34/J34)</f>
        <v>0.2</v>
      </c>
      <c r="L35" s="37">
        <f>IF(L34=0,0,L34/L34)</f>
        <v>1</v>
      </c>
      <c r="M35" s="37">
        <f>IF(M34=0,0,M34/L34)</f>
        <v>0.7</v>
      </c>
      <c r="N35" s="37">
        <f>IF(N34=0,0,N34/N34)</f>
        <v>1</v>
      </c>
      <c r="O35" s="37">
        <f>IF(O34=0,0,O34/N34)</f>
        <v>0.44444444444444442</v>
      </c>
      <c r="P35" s="37">
        <f>IF(P34=0,0,P34/$F34)</f>
        <v>0</v>
      </c>
      <c r="Q35" s="37">
        <f>IF(Q34=0,0,Q34/$F34)</f>
        <v>0</v>
      </c>
    </row>
    <row r="36" spans="1:17" ht="12" customHeight="1">
      <c r="A36" s="101"/>
      <c r="B36" s="101"/>
      <c r="C36" s="8"/>
      <c r="D36" s="174" t="s">
        <v>378</v>
      </c>
      <c r="E36" s="9"/>
      <c r="F36" s="16">
        <f t="shared" si="3"/>
        <v>0</v>
      </c>
      <c r="G36" s="16">
        <v>0</v>
      </c>
      <c r="H36" s="16">
        <v>0</v>
      </c>
      <c r="I36" s="50">
        <v>0</v>
      </c>
      <c r="J36" s="16">
        <v>0</v>
      </c>
      <c r="K36" s="50">
        <v>0</v>
      </c>
      <c r="L36" s="16">
        <v>0</v>
      </c>
      <c r="M36" s="50">
        <v>0</v>
      </c>
      <c r="N36" s="16">
        <v>0</v>
      </c>
      <c r="O36" s="50">
        <v>0</v>
      </c>
      <c r="P36" s="16">
        <v>0</v>
      </c>
      <c r="Q36" s="16">
        <v>0</v>
      </c>
    </row>
    <row r="37" spans="1:17" ht="12" customHeight="1">
      <c r="A37" s="101"/>
      <c r="B37" s="101"/>
      <c r="C37" s="6"/>
      <c r="D37" s="175"/>
      <c r="E37" s="7"/>
      <c r="F37" s="36">
        <f t="shared" si="3"/>
        <v>0</v>
      </c>
      <c r="G37" s="37">
        <f>IF(G36=0,0,G36/$F36)</f>
        <v>0</v>
      </c>
      <c r="H37" s="37">
        <f>IF(H36=0,0,H36/H36)</f>
        <v>0</v>
      </c>
      <c r="I37" s="37">
        <f>IF(I36=0,0,I36/H36)</f>
        <v>0</v>
      </c>
      <c r="J37" s="37">
        <f>IF(J36=0,0,J36/J36)</f>
        <v>0</v>
      </c>
      <c r="K37" s="37">
        <f>IF(K36=0,0,K36/J36)</f>
        <v>0</v>
      </c>
      <c r="L37" s="37">
        <f>IF(L36=0,0,L36/L36)</f>
        <v>0</v>
      </c>
      <c r="M37" s="37">
        <f>IF(M36=0,0,M36/L36)</f>
        <v>0</v>
      </c>
      <c r="N37" s="37">
        <f>IF(N36=0,0,N36/N36)</f>
        <v>0</v>
      </c>
      <c r="O37" s="37">
        <f>IF(O36=0,0,O36/N36)</f>
        <v>0</v>
      </c>
      <c r="P37" s="37">
        <f>IF(P36=0,0,P36/$F36)</f>
        <v>0</v>
      </c>
      <c r="Q37" s="37">
        <f>IF(Q36=0,0,Q36/$F36)</f>
        <v>0</v>
      </c>
    </row>
    <row r="38" spans="1:17" ht="12" customHeight="1">
      <c r="A38" s="101"/>
      <c r="B38" s="101"/>
      <c r="C38" s="8"/>
      <c r="D38" s="174" t="s">
        <v>379</v>
      </c>
      <c r="E38" s="9"/>
      <c r="F38" s="16">
        <f t="shared" si="3"/>
        <v>8</v>
      </c>
      <c r="G38" s="16">
        <v>8</v>
      </c>
      <c r="H38" s="16">
        <v>5</v>
      </c>
      <c r="I38" s="50">
        <v>1</v>
      </c>
      <c r="J38" s="16">
        <v>8</v>
      </c>
      <c r="K38" s="50">
        <v>0</v>
      </c>
      <c r="L38" s="16">
        <v>8</v>
      </c>
      <c r="M38" s="50">
        <v>1</v>
      </c>
      <c r="N38" s="16">
        <v>7</v>
      </c>
      <c r="O38" s="50">
        <v>5</v>
      </c>
      <c r="P38" s="16">
        <v>0</v>
      </c>
      <c r="Q38" s="16">
        <v>0</v>
      </c>
    </row>
    <row r="39" spans="1:17" ht="12" customHeight="1">
      <c r="A39" s="101"/>
      <c r="B39" s="101"/>
      <c r="C39" s="6"/>
      <c r="D39" s="175"/>
      <c r="E39" s="7"/>
      <c r="F39" s="36">
        <f t="shared" si="3"/>
        <v>1</v>
      </c>
      <c r="G39" s="37">
        <f>IF(G38=0,0,G38/$F38)</f>
        <v>1</v>
      </c>
      <c r="H39" s="37">
        <f>IF(H38=0,0,H38/H38)</f>
        <v>1</v>
      </c>
      <c r="I39" s="37">
        <f>IF(I38=0,0,I38/H38)</f>
        <v>0.2</v>
      </c>
      <c r="J39" s="37">
        <f>IF(J38=0,0,J38/J38)</f>
        <v>1</v>
      </c>
      <c r="K39" s="37">
        <f>IF(K38=0,0,K38/J38)</f>
        <v>0</v>
      </c>
      <c r="L39" s="37">
        <f>IF(L38=0,0,L38/L38)</f>
        <v>1</v>
      </c>
      <c r="M39" s="37">
        <f>IF(M38=0,0,M38/L38)</f>
        <v>0.125</v>
      </c>
      <c r="N39" s="37">
        <f>IF(N38=0,0,N38/N38)</f>
        <v>1</v>
      </c>
      <c r="O39" s="37">
        <f>IF(O38=0,0,O38/N38)</f>
        <v>0.7142857142857143</v>
      </c>
      <c r="P39" s="37">
        <f>IF(P38=0,0,P38/$F38)</f>
        <v>0</v>
      </c>
      <c r="Q39" s="37">
        <f>IF(Q38=0,0,Q38/$F38)</f>
        <v>0</v>
      </c>
    </row>
    <row r="40" spans="1:17" ht="12" customHeight="1">
      <c r="A40" s="101"/>
      <c r="B40" s="101"/>
      <c r="C40" s="8"/>
      <c r="D40" s="174" t="s">
        <v>380</v>
      </c>
      <c r="E40" s="9"/>
      <c r="F40" s="16">
        <f t="shared" si="3"/>
        <v>0</v>
      </c>
      <c r="G40" s="16">
        <v>0</v>
      </c>
      <c r="H40" s="16">
        <v>0</v>
      </c>
      <c r="I40" s="50">
        <v>0</v>
      </c>
      <c r="J40" s="16">
        <v>0</v>
      </c>
      <c r="K40" s="50">
        <v>0</v>
      </c>
      <c r="L40" s="16">
        <v>0</v>
      </c>
      <c r="M40" s="50">
        <v>0</v>
      </c>
      <c r="N40" s="16">
        <v>0</v>
      </c>
      <c r="O40" s="50">
        <v>0</v>
      </c>
      <c r="P40" s="16">
        <v>0</v>
      </c>
      <c r="Q40" s="16">
        <v>0</v>
      </c>
    </row>
    <row r="41" spans="1:17" ht="12" customHeight="1">
      <c r="A41" s="101"/>
      <c r="B41" s="101"/>
      <c r="C41" s="6"/>
      <c r="D41" s="175"/>
      <c r="E41" s="7"/>
      <c r="F41" s="36">
        <f t="shared" si="3"/>
        <v>0</v>
      </c>
      <c r="G41" s="37">
        <f>IF(G40=0,0,G40/$F40)</f>
        <v>0</v>
      </c>
      <c r="H41" s="37">
        <f>IF(H40=0,0,H40/H40)</f>
        <v>0</v>
      </c>
      <c r="I41" s="37">
        <f>IF(I40=0,0,I40/H40)</f>
        <v>0</v>
      </c>
      <c r="J41" s="37">
        <f>IF(J40=0,0,J40/J40)</f>
        <v>0</v>
      </c>
      <c r="K41" s="37">
        <f>IF(K40=0,0,K40/J40)</f>
        <v>0</v>
      </c>
      <c r="L41" s="37">
        <f>IF(L40=0,0,L40/L40)</f>
        <v>0</v>
      </c>
      <c r="M41" s="37">
        <f>IF(M40=0,0,M40/L40)</f>
        <v>0</v>
      </c>
      <c r="N41" s="37">
        <f>IF(N40=0,0,N40/N40)</f>
        <v>0</v>
      </c>
      <c r="O41" s="37">
        <f>IF(O40=0,0,O40/N40)</f>
        <v>0</v>
      </c>
      <c r="P41" s="37">
        <f>IF(P40=0,0,P40/$F40)</f>
        <v>0</v>
      </c>
      <c r="Q41" s="37">
        <f>IF(Q40=0,0,Q40/$F40)</f>
        <v>0</v>
      </c>
    </row>
    <row r="42" spans="1:17" ht="12" customHeight="1">
      <c r="A42" s="101"/>
      <c r="B42" s="101"/>
      <c r="C42" s="8"/>
      <c r="D42" s="176" t="s">
        <v>89</v>
      </c>
      <c r="E42" s="9"/>
      <c r="F42" s="16">
        <f t="shared" si="3"/>
        <v>3</v>
      </c>
      <c r="G42" s="16">
        <v>3</v>
      </c>
      <c r="H42" s="16">
        <v>3</v>
      </c>
      <c r="I42" s="50">
        <v>1</v>
      </c>
      <c r="J42" s="16">
        <v>2</v>
      </c>
      <c r="K42" s="50">
        <v>0</v>
      </c>
      <c r="L42" s="16">
        <v>2</v>
      </c>
      <c r="M42" s="50">
        <v>0</v>
      </c>
      <c r="N42" s="16">
        <v>2</v>
      </c>
      <c r="O42" s="50">
        <v>1</v>
      </c>
      <c r="P42" s="16">
        <v>0</v>
      </c>
      <c r="Q42" s="16">
        <v>0</v>
      </c>
    </row>
    <row r="43" spans="1:17" ht="12" customHeight="1">
      <c r="A43" s="101"/>
      <c r="B43" s="101"/>
      <c r="C43" s="6"/>
      <c r="D43" s="175"/>
      <c r="E43" s="7"/>
      <c r="F43" s="36">
        <f t="shared" si="3"/>
        <v>1</v>
      </c>
      <c r="G43" s="37">
        <f>IF(G42=0,0,G42/$F42)</f>
        <v>1</v>
      </c>
      <c r="H43" s="37">
        <f>IF(H42=0,0,H42/H42)</f>
        <v>1</v>
      </c>
      <c r="I43" s="37">
        <f>IF(I42=0,0,I42/H42)</f>
        <v>0.33333333333333331</v>
      </c>
      <c r="J43" s="37">
        <f>IF(J42=0,0,J42/J42)</f>
        <v>1</v>
      </c>
      <c r="K43" s="37">
        <f>IF(K42=0,0,K42/J42)</f>
        <v>0</v>
      </c>
      <c r="L43" s="37">
        <f>IF(L42=0,0,L42/L42)</f>
        <v>1</v>
      </c>
      <c r="M43" s="37">
        <f>IF(M42=0,0,M42/L42)</f>
        <v>0</v>
      </c>
      <c r="N43" s="37">
        <f>IF(N42=0,0,N42/N42)</f>
        <v>1</v>
      </c>
      <c r="O43" s="37">
        <f>IF(O42=0,0,O42/N42)</f>
        <v>0.5</v>
      </c>
      <c r="P43" s="37">
        <f>IF(P42=0,0,P42/$F42)</f>
        <v>0</v>
      </c>
      <c r="Q43" s="37">
        <f>IF(Q42=0,0,Q42/$F42)</f>
        <v>0</v>
      </c>
    </row>
    <row r="44" spans="1:17" ht="12" customHeight="1">
      <c r="A44" s="101"/>
      <c r="B44" s="101"/>
      <c r="C44" s="8"/>
      <c r="D44" s="174" t="s">
        <v>381</v>
      </c>
      <c r="E44" s="9"/>
      <c r="F44" s="16">
        <f t="shared" si="3"/>
        <v>8</v>
      </c>
      <c r="G44" s="16">
        <v>6</v>
      </c>
      <c r="H44" s="16">
        <v>4</v>
      </c>
      <c r="I44" s="50">
        <v>2</v>
      </c>
      <c r="J44" s="16">
        <v>4</v>
      </c>
      <c r="K44" s="50">
        <v>2</v>
      </c>
      <c r="L44" s="16">
        <v>4</v>
      </c>
      <c r="M44" s="50">
        <v>1</v>
      </c>
      <c r="N44" s="16">
        <v>2</v>
      </c>
      <c r="O44" s="50">
        <v>0</v>
      </c>
      <c r="P44" s="16">
        <v>1</v>
      </c>
      <c r="Q44" s="16">
        <v>1</v>
      </c>
    </row>
    <row r="45" spans="1:17" ht="12" customHeight="1">
      <c r="A45" s="101"/>
      <c r="B45" s="101"/>
      <c r="C45" s="6"/>
      <c r="D45" s="175"/>
      <c r="E45" s="7"/>
      <c r="F45" s="36">
        <f t="shared" si="3"/>
        <v>1</v>
      </c>
      <c r="G45" s="37">
        <f>IF(G44=0,0,G44/$F44)</f>
        <v>0.75</v>
      </c>
      <c r="H45" s="37">
        <f>IF(H44=0,0,H44/H44)</f>
        <v>1</v>
      </c>
      <c r="I45" s="37">
        <f>IF(I44=0,0,I44/H44)</f>
        <v>0.5</v>
      </c>
      <c r="J45" s="37">
        <f>IF(J44=0,0,J44/J44)</f>
        <v>1</v>
      </c>
      <c r="K45" s="37">
        <f>IF(K44=0,0,K44/J44)</f>
        <v>0.5</v>
      </c>
      <c r="L45" s="37">
        <f>IF(L44=0,0,L44/L44)</f>
        <v>1</v>
      </c>
      <c r="M45" s="37">
        <f>IF(M44=0,0,M44/L44)</f>
        <v>0.25</v>
      </c>
      <c r="N45" s="37">
        <f>IF(N44=0,0,N44/N44)</f>
        <v>1</v>
      </c>
      <c r="O45" s="37">
        <f>IF(O44=0,0,O44/N44)</f>
        <v>0</v>
      </c>
      <c r="P45" s="37">
        <f>IF(P44=0,0,P44/$F44)</f>
        <v>0.125</v>
      </c>
      <c r="Q45" s="37">
        <f>IF(Q44=0,0,Q44/$F44)</f>
        <v>0.125</v>
      </c>
    </row>
    <row r="46" spans="1:17" ht="12" customHeight="1">
      <c r="A46" s="101"/>
      <c r="B46" s="101"/>
      <c r="C46" s="8"/>
      <c r="D46" s="176" t="s">
        <v>382</v>
      </c>
      <c r="E46" s="9"/>
      <c r="F46" s="16">
        <f t="shared" si="3"/>
        <v>2</v>
      </c>
      <c r="G46" s="16">
        <v>2</v>
      </c>
      <c r="H46" s="16">
        <v>1</v>
      </c>
      <c r="I46" s="50">
        <v>1</v>
      </c>
      <c r="J46" s="16">
        <v>2</v>
      </c>
      <c r="K46" s="50">
        <v>0</v>
      </c>
      <c r="L46" s="16">
        <v>1</v>
      </c>
      <c r="M46" s="50">
        <v>0</v>
      </c>
      <c r="N46" s="16">
        <v>2</v>
      </c>
      <c r="O46" s="50">
        <v>0</v>
      </c>
      <c r="P46" s="16">
        <v>0</v>
      </c>
      <c r="Q46" s="16">
        <v>0</v>
      </c>
    </row>
    <row r="47" spans="1:17" ht="12" customHeight="1">
      <c r="A47" s="101"/>
      <c r="B47" s="101"/>
      <c r="C47" s="6"/>
      <c r="D47" s="175"/>
      <c r="E47" s="7"/>
      <c r="F47" s="36">
        <f t="shared" si="3"/>
        <v>1</v>
      </c>
      <c r="G47" s="37">
        <f>IF(G46=0,0,G46/$F46)</f>
        <v>1</v>
      </c>
      <c r="H47" s="37">
        <f>IF(H46=0,0,H46/H46)</f>
        <v>1</v>
      </c>
      <c r="I47" s="37">
        <f>IF(I46=0,0,I46/H46)</f>
        <v>1</v>
      </c>
      <c r="J47" s="37">
        <f>IF(J46=0,0,J46/J46)</f>
        <v>1</v>
      </c>
      <c r="K47" s="37">
        <f>IF(K46=0,0,K46/J46)</f>
        <v>0</v>
      </c>
      <c r="L47" s="37">
        <f>IF(L46=0,0,L46/L46)</f>
        <v>1</v>
      </c>
      <c r="M47" s="37">
        <f>IF(M46=0,0,M46/L46)</f>
        <v>0</v>
      </c>
      <c r="N47" s="37">
        <f>IF(N46=0,0,N46/N46)</f>
        <v>1</v>
      </c>
      <c r="O47" s="37">
        <f>IF(O46=0,0,O46/N46)</f>
        <v>0</v>
      </c>
      <c r="P47" s="37">
        <f>IF(P46=0,0,P46/$F46)</f>
        <v>0</v>
      </c>
      <c r="Q47" s="37">
        <f>IF(Q46=0,0,Q46/$F46)</f>
        <v>0</v>
      </c>
    </row>
    <row r="48" spans="1:17" ht="12" customHeight="1">
      <c r="A48" s="101"/>
      <c r="B48" s="101"/>
      <c r="C48" s="8"/>
      <c r="D48" s="174" t="s">
        <v>383</v>
      </c>
      <c r="E48" s="9"/>
      <c r="F48" s="16">
        <f t="shared" si="3"/>
        <v>3</v>
      </c>
      <c r="G48" s="16">
        <v>3</v>
      </c>
      <c r="H48" s="16">
        <v>3</v>
      </c>
      <c r="I48" s="50">
        <v>1</v>
      </c>
      <c r="J48" s="16">
        <v>2</v>
      </c>
      <c r="K48" s="50">
        <v>1</v>
      </c>
      <c r="L48" s="16">
        <v>3</v>
      </c>
      <c r="M48" s="50">
        <v>0</v>
      </c>
      <c r="N48" s="16">
        <v>1</v>
      </c>
      <c r="O48" s="50">
        <v>0</v>
      </c>
      <c r="P48" s="16">
        <v>0</v>
      </c>
      <c r="Q48" s="16">
        <v>0</v>
      </c>
    </row>
    <row r="49" spans="1:17" ht="12" customHeight="1">
      <c r="A49" s="101"/>
      <c r="B49" s="101"/>
      <c r="C49" s="6"/>
      <c r="D49" s="175"/>
      <c r="E49" s="7"/>
      <c r="F49" s="36">
        <f t="shared" si="3"/>
        <v>1</v>
      </c>
      <c r="G49" s="37">
        <f>IF(G48=0,0,G48/$F48)</f>
        <v>1</v>
      </c>
      <c r="H49" s="37">
        <f>IF(H48=0,0,H48/H48)</f>
        <v>1</v>
      </c>
      <c r="I49" s="37">
        <f>IF(I48=0,0,I48/H48)</f>
        <v>0.33333333333333331</v>
      </c>
      <c r="J49" s="37">
        <f>IF(J48=0,0,J48/J48)</f>
        <v>1</v>
      </c>
      <c r="K49" s="37">
        <f>IF(K48=0,0,K48/J48)</f>
        <v>0.5</v>
      </c>
      <c r="L49" s="37">
        <f>IF(L48=0,0,L48/L48)</f>
        <v>1</v>
      </c>
      <c r="M49" s="37">
        <f>IF(M48=0,0,M48/L48)</f>
        <v>0</v>
      </c>
      <c r="N49" s="37">
        <f>IF(N48=0,0,N48/N48)</f>
        <v>1</v>
      </c>
      <c r="O49" s="37">
        <f>IF(O48=0,0,O48/N48)</f>
        <v>0</v>
      </c>
      <c r="P49" s="37">
        <f>IF(P48=0,0,P48/$F48)</f>
        <v>0</v>
      </c>
      <c r="Q49" s="37">
        <f>IF(Q48=0,0,Q48/$F48)</f>
        <v>0</v>
      </c>
    </row>
    <row r="50" spans="1:17" ht="12" customHeight="1">
      <c r="A50" s="101"/>
      <c r="B50" s="101"/>
      <c r="C50" s="8"/>
      <c r="D50" s="174" t="s">
        <v>384</v>
      </c>
      <c r="E50" s="9"/>
      <c r="F50" s="16">
        <f t="shared" si="3"/>
        <v>13</v>
      </c>
      <c r="G50" s="16">
        <v>12</v>
      </c>
      <c r="H50" s="16">
        <v>12</v>
      </c>
      <c r="I50" s="50">
        <v>8</v>
      </c>
      <c r="J50" s="16">
        <v>8</v>
      </c>
      <c r="K50" s="50">
        <v>0</v>
      </c>
      <c r="L50" s="16">
        <v>9</v>
      </c>
      <c r="M50" s="50">
        <v>1</v>
      </c>
      <c r="N50" s="16">
        <v>9</v>
      </c>
      <c r="O50" s="50">
        <v>5</v>
      </c>
      <c r="P50" s="16">
        <v>0</v>
      </c>
      <c r="Q50" s="16">
        <v>1</v>
      </c>
    </row>
    <row r="51" spans="1:17" ht="12" customHeight="1">
      <c r="A51" s="101"/>
      <c r="B51" s="101"/>
      <c r="C51" s="6"/>
      <c r="D51" s="175"/>
      <c r="E51" s="7"/>
      <c r="F51" s="36">
        <f t="shared" si="3"/>
        <v>1</v>
      </c>
      <c r="G51" s="37">
        <f>IF(G50=0,0,G50/$F50)</f>
        <v>0.92307692307692313</v>
      </c>
      <c r="H51" s="37">
        <f>IF(H50=0,0,H50/H50)</f>
        <v>1</v>
      </c>
      <c r="I51" s="37">
        <f>IF(I50=0,0,I50/H50)</f>
        <v>0.66666666666666663</v>
      </c>
      <c r="J51" s="37">
        <f>IF(J50=0,0,J50/J50)</f>
        <v>1</v>
      </c>
      <c r="K51" s="37">
        <f>IF(K50=0,0,K50/J50)</f>
        <v>0</v>
      </c>
      <c r="L51" s="37">
        <f>IF(L50=0,0,L50/L50)</f>
        <v>1</v>
      </c>
      <c r="M51" s="37">
        <f>IF(M50=0,0,M50/L50)</f>
        <v>0.1111111111111111</v>
      </c>
      <c r="N51" s="37">
        <f>IF(N50=0,0,N50/N50)</f>
        <v>1</v>
      </c>
      <c r="O51" s="37">
        <f>IF(O50=0,0,O50/N50)</f>
        <v>0.55555555555555558</v>
      </c>
      <c r="P51" s="37">
        <f>IF(P50=0,0,P50/$F50)</f>
        <v>0</v>
      </c>
      <c r="Q51" s="37">
        <f>IF(Q50=0,0,Q50/$F50)</f>
        <v>7.6923076923076927E-2</v>
      </c>
    </row>
    <row r="52" spans="1:17" ht="12" customHeight="1">
      <c r="A52" s="101"/>
      <c r="B52" s="101"/>
      <c r="C52" s="8"/>
      <c r="D52" s="174" t="s">
        <v>385</v>
      </c>
      <c r="E52" s="9"/>
      <c r="F52" s="16">
        <f t="shared" si="3"/>
        <v>3</v>
      </c>
      <c r="G52" s="16">
        <v>3</v>
      </c>
      <c r="H52" s="16">
        <v>1</v>
      </c>
      <c r="I52" s="50">
        <v>1</v>
      </c>
      <c r="J52" s="16">
        <v>2</v>
      </c>
      <c r="K52" s="50">
        <v>1</v>
      </c>
      <c r="L52" s="16">
        <v>2</v>
      </c>
      <c r="M52" s="50">
        <v>1</v>
      </c>
      <c r="N52" s="16">
        <v>2</v>
      </c>
      <c r="O52" s="50">
        <v>1</v>
      </c>
      <c r="P52" s="16">
        <v>0</v>
      </c>
      <c r="Q52" s="16">
        <v>0</v>
      </c>
    </row>
    <row r="53" spans="1:17" ht="12" customHeight="1">
      <c r="A53" s="101"/>
      <c r="B53" s="101"/>
      <c r="C53" s="6"/>
      <c r="D53" s="175"/>
      <c r="E53" s="7"/>
      <c r="F53" s="36">
        <f t="shared" si="3"/>
        <v>1</v>
      </c>
      <c r="G53" s="37">
        <f>IF(G52=0,0,G52/$F52)</f>
        <v>1</v>
      </c>
      <c r="H53" s="37">
        <f>IF(H52=0,0,H52/H52)</f>
        <v>1</v>
      </c>
      <c r="I53" s="37">
        <f>IF(I52=0,0,I52/H52)</f>
        <v>1</v>
      </c>
      <c r="J53" s="37">
        <f>IF(J52=0,0,J52/J52)</f>
        <v>1</v>
      </c>
      <c r="K53" s="37">
        <f>IF(K52=0,0,K52/J52)</f>
        <v>0.5</v>
      </c>
      <c r="L53" s="37">
        <f>IF(L52=0,0,L52/L52)</f>
        <v>1</v>
      </c>
      <c r="M53" s="37">
        <f>IF(M52=0,0,M52/L52)</f>
        <v>0.5</v>
      </c>
      <c r="N53" s="37">
        <f>IF(N52=0,0,N52/N52)</f>
        <v>1</v>
      </c>
      <c r="O53" s="37">
        <f>IF(O52=0,0,O52/N52)</f>
        <v>0.5</v>
      </c>
      <c r="P53" s="37">
        <f>IF(P52=0,0,P52/$F52)</f>
        <v>0</v>
      </c>
      <c r="Q53" s="37">
        <f>IF(Q52=0,0,Q52/$F52)</f>
        <v>0</v>
      </c>
    </row>
    <row r="54" spans="1:17" ht="12" customHeight="1">
      <c r="A54" s="101"/>
      <c r="B54" s="101"/>
      <c r="C54" s="8"/>
      <c r="D54" s="174" t="s">
        <v>386</v>
      </c>
      <c r="E54" s="9"/>
      <c r="F54" s="16">
        <f t="shared" si="3"/>
        <v>28</v>
      </c>
      <c r="G54" s="16">
        <v>28</v>
      </c>
      <c r="H54" s="16">
        <v>25</v>
      </c>
      <c r="I54" s="50">
        <v>2</v>
      </c>
      <c r="J54" s="16">
        <v>22</v>
      </c>
      <c r="K54" s="50">
        <v>2</v>
      </c>
      <c r="L54" s="16">
        <v>26</v>
      </c>
      <c r="M54" s="50">
        <v>3</v>
      </c>
      <c r="N54" s="16">
        <v>20</v>
      </c>
      <c r="O54" s="50">
        <v>8</v>
      </c>
      <c r="P54" s="16">
        <v>0</v>
      </c>
      <c r="Q54" s="16">
        <v>0</v>
      </c>
    </row>
    <row r="55" spans="1:17" ht="12" customHeight="1">
      <c r="A55" s="101"/>
      <c r="B55" s="101"/>
      <c r="C55" s="6"/>
      <c r="D55" s="175"/>
      <c r="E55" s="7"/>
      <c r="F55" s="36">
        <f t="shared" si="3"/>
        <v>1</v>
      </c>
      <c r="G55" s="37">
        <f>IF(G54=0,0,G54/$F54)</f>
        <v>1</v>
      </c>
      <c r="H55" s="37">
        <f>IF(H54=0,0,H54/H54)</f>
        <v>1</v>
      </c>
      <c r="I55" s="37">
        <f>IF(I54=0,0,I54/H54)</f>
        <v>0.08</v>
      </c>
      <c r="J55" s="37">
        <f>IF(J54=0,0,J54/J54)</f>
        <v>1</v>
      </c>
      <c r="K55" s="37">
        <f>IF(K54=0,0,K54/J54)</f>
        <v>9.0909090909090912E-2</v>
      </c>
      <c r="L55" s="37">
        <f>IF(L54=0,0,L54/L54)</f>
        <v>1</v>
      </c>
      <c r="M55" s="37">
        <f>IF(M54=0,0,M54/L54)</f>
        <v>0.11538461538461539</v>
      </c>
      <c r="N55" s="37">
        <f>IF(N54=0,0,N54/N54)</f>
        <v>1</v>
      </c>
      <c r="O55" s="37">
        <f>IF(O54=0,0,O54/N54)</f>
        <v>0.4</v>
      </c>
      <c r="P55" s="37">
        <f>IF(P54=0,0,P54/$F54)</f>
        <v>0</v>
      </c>
      <c r="Q55" s="37">
        <f>IF(Q54=0,0,Q54/$F54)</f>
        <v>0</v>
      </c>
    </row>
    <row r="56" spans="1:17" ht="12" customHeight="1">
      <c r="A56" s="101"/>
      <c r="B56" s="101"/>
      <c r="C56" s="8"/>
      <c r="D56" s="174" t="s">
        <v>387</v>
      </c>
      <c r="E56" s="9"/>
      <c r="F56" s="16">
        <f t="shared" si="3"/>
        <v>10</v>
      </c>
      <c r="G56" s="16">
        <v>10</v>
      </c>
      <c r="H56" s="16">
        <v>8</v>
      </c>
      <c r="I56" s="50">
        <v>1</v>
      </c>
      <c r="J56" s="16">
        <v>9</v>
      </c>
      <c r="K56" s="50">
        <v>2</v>
      </c>
      <c r="L56" s="16">
        <v>9</v>
      </c>
      <c r="M56" s="50">
        <v>3</v>
      </c>
      <c r="N56" s="16">
        <v>8</v>
      </c>
      <c r="O56" s="50">
        <v>4</v>
      </c>
      <c r="P56" s="16">
        <v>0</v>
      </c>
      <c r="Q56" s="16">
        <v>0</v>
      </c>
    </row>
    <row r="57" spans="1:17" ht="12" customHeight="1">
      <c r="A57" s="101"/>
      <c r="B57" s="101"/>
      <c r="C57" s="6"/>
      <c r="D57" s="175"/>
      <c r="E57" s="7"/>
      <c r="F57" s="36">
        <f t="shared" si="3"/>
        <v>1</v>
      </c>
      <c r="G57" s="37">
        <f>IF(G56=0,0,G56/$F56)</f>
        <v>1</v>
      </c>
      <c r="H57" s="37">
        <f>IF(H56=0,0,H56/H56)</f>
        <v>1</v>
      </c>
      <c r="I57" s="37">
        <f>IF(I56=0,0,I56/H56)</f>
        <v>0.125</v>
      </c>
      <c r="J57" s="37">
        <f>IF(J56=0,0,J56/J56)</f>
        <v>1</v>
      </c>
      <c r="K57" s="37">
        <f>IF(K56=0,0,K56/J56)</f>
        <v>0.22222222222222221</v>
      </c>
      <c r="L57" s="37">
        <f>IF(L56=0,0,L56/L56)</f>
        <v>1</v>
      </c>
      <c r="M57" s="37">
        <f>IF(M56=0,0,M56/L56)</f>
        <v>0.33333333333333331</v>
      </c>
      <c r="N57" s="37">
        <f>IF(N56=0,0,N56/N56)</f>
        <v>1</v>
      </c>
      <c r="O57" s="37">
        <f>IF(O56=0,0,O56/N56)</f>
        <v>0.5</v>
      </c>
      <c r="P57" s="37">
        <f>IF(P56=0,0,P56/$F56)</f>
        <v>0</v>
      </c>
      <c r="Q57" s="37">
        <f>IF(Q56=0,0,Q56/$F56)</f>
        <v>0</v>
      </c>
    </row>
    <row r="58" spans="1:17" ht="12.75" customHeight="1">
      <c r="A58" s="101"/>
      <c r="B58" s="101"/>
      <c r="C58" s="8"/>
      <c r="D58" s="174" t="s">
        <v>388</v>
      </c>
      <c r="E58" s="9"/>
      <c r="F58" s="16">
        <f t="shared" si="3"/>
        <v>25</v>
      </c>
      <c r="G58" s="16">
        <v>25</v>
      </c>
      <c r="H58" s="16">
        <v>17</v>
      </c>
      <c r="I58" s="50">
        <v>2</v>
      </c>
      <c r="J58" s="16">
        <v>21</v>
      </c>
      <c r="K58" s="50">
        <v>1</v>
      </c>
      <c r="L58" s="16">
        <v>21</v>
      </c>
      <c r="M58" s="50">
        <v>6</v>
      </c>
      <c r="N58" s="16">
        <v>21</v>
      </c>
      <c r="O58" s="50">
        <v>14</v>
      </c>
      <c r="P58" s="16">
        <v>0</v>
      </c>
      <c r="Q58" s="16">
        <v>0</v>
      </c>
    </row>
    <row r="59" spans="1:17" ht="12.75" customHeight="1">
      <c r="A59" s="101"/>
      <c r="B59" s="101"/>
      <c r="C59" s="6"/>
      <c r="D59" s="175"/>
      <c r="E59" s="7"/>
      <c r="F59" s="36">
        <f t="shared" si="3"/>
        <v>1</v>
      </c>
      <c r="G59" s="37">
        <f>IF(G58=0,0,G58/$F58)</f>
        <v>1</v>
      </c>
      <c r="H59" s="37">
        <f>IF(H58=0,0,H58/H58)</f>
        <v>1</v>
      </c>
      <c r="I59" s="37">
        <f>IF(I58=0,0,I58/H58)</f>
        <v>0.11764705882352941</v>
      </c>
      <c r="J59" s="37">
        <f>IF(J58=0,0,J58/J58)</f>
        <v>1</v>
      </c>
      <c r="K59" s="37">
        <f>IF(K58=0,0,K58/J58)</f>
        <v>4.7619047619047616E-2</v>
      </c>
      <c r="L59" s="37">
        <f>IF(L58=0,0,L58/L58)</f>
        <v>1</v>
      </c>
      <c r="M59" s="37">
        <f>IF(M58=0,0,M58/L58)</f>
        <v>0.2857142857142857</v>
      </c>
      <c r="N59" s="37">
        <f>IF(N58=0,0,N58/N58)</f>
        <v>1</v>
      </c>
      <c r="O59" s="37">
        <f>IF(O58=0,0,O58/N58)</f>
        <v>0.66666666666666663</v>
      </c>
      <c r="P59" s="37">
        <f>IF(P58=0,0,P58/$F58)</f>
        <v>0</v>
      </c>
      <c r="Q59" s="37">
        <f>IF(Q58=0,0,Q58/$F58)</f>
        <v>0</v>
      </c>
    </row>
    <row r="60" spans="1:17" ht="12" customHeight="1">
      <c r="A60" s="101"/>
      <c r="B60" s="101"/>
      <c r="C60" s="8"/>
      <c r="D60" s="174" t="s">
        <v>97</v>
      </c>
      <c r="E60" s="9"/>
      <c r="F60" s="16">
        <f t="shared" si="3"/>
        <v>13</v>
      </c>
      <c r="G60" s="16">
        <v>12</v>
      </c>
      <c r="H60" s="16">
        <v>9</v>
      </c>
      <c r="I60" s="50">
        <v>5</v>
      </c>
      <c r="J60" s="16">
        <v>8</v>
      </c>
      <c r="K60" s="50">
        <v>2</v>
      </c>
      <c r="L60" s="16">
        <v>9</v>
      </c>
      <c r="M60" s="50">
        <v>5</v>
      </c>
      <c r="N60" s="16">
        <v>9</v>
      </c>
      <c r="O60" s="50">
        <v>2</v>
      </c>
      <c r="P60" s="16">
        <v>1</v>
      </c>
      <c r="Q60" s="16">
        <v>0</v>
      </c>
    </row>
    <row r="61" spans="1:17" ht="12" customHeight="1">
      <c r="A61" s="101"/>
      <c r="B61" s="101"/>
      <c r="C61" s="6"/>
      <c r="D61" s="175"/>
      <c r="E61" s="7"/>
      <c r="F61" s="36">
        <f t="shared" si="3"/>
        <v>1</v>
      </c>
      <c r="G61" s="37">
        <f>IF(G60=0,0,G60/$F60)</f>
        <v>0.92307692307692313</v>
      </c>
      <c r="H61" s="37">
        <f>IF(H60=0,0,H60/H60)</f>
        <v>1</v>
      </c>
      <c r="I61" s="37">
        <f>IF(I60=0,0,I60/H60)</f>
        <v>0.55555555555555558</v>
      </c>
      <c r="J61" s="37">
        <f>IF(J60=0,0,J60/J60)</f>
        <v>1</v>
      </c>
      <c r="K61" s="37">
        <f>IF(K60=0,0,K60/J60)</f>
        <v>0.25</v>
      </c>
      <c r="L61" s="37">
        <f>IF(L60=0,0,L60/L60)</f>
        <v>1</v>
      </c>
      <c r="M61" s="37">
        <f>IF(M60=0,0,M60/L60)</f>
        <v>0.55555555555555558</v>
      </c>
      <c r="N61" s="37">
        <f>IF(N60=0,0,N60/N60)</f>
        <v>1</v>
      </c>
      <c r="O61" s="37">
        <f>IF(O60=0,0,O60/N60)</f>
        <v>0.22222222222222221</v>
      </c>
      <c r="P61" s="37">
        <f>IF(P60=0,0,P60/$F60)</f>
        <v>7.6923076923076927E-2</v>
      </c>
      <c r="Q61" s="37">
        <f>IF(Q60=0,0,Q60/$F60)</f>
        <v>0</v>
      </c>
    </row>
    <row r="62" spans="1:17" ht="12" customHeight="1">
      <c r="A62" s="101"/>
      <c r="B62" s="101"/>
      <c r="C62" s="8"/>
      <c r="D62" s="174" t="s">
        <v>389</v>
      </c>
      <c r="E62" s="9"/>
      <c r="F62" s="16">
        <f t="shared" si="3"/>
        <v>9</v>
      </c>
      <c r="G62" s="16">
        <v>9</v>
      </c>
      <c r="H62" s="16">
        <v>7</v>
      </c>
      <c r="I62" s="50">
        <v>2</v>
      </c>
      <c r="J62" s="16">
        <v>8</v>
      </c>
      <c r="K62" s="50">
        <v>0</v>
      </c>
      <c r="L62" s="16">
        <v>9</v>
      </c>
      <c r="M62" s="50">
        <v>3</v>
      </c>
      <c r="N62" s="16">
        <v>8</v>
      </c>
      <c r="O62" s="50">
        <v>5</v>
      </c>
      <c r="P62" s="16">
        <v>0</v>
      </c>
      <c r="Q62" s="16">
        <v>0</v>
      </c>
    </row>
    <row r="63" spans="1:17" ht="12" customHeight="1">
      <c r="A63" s="101"/>
      <c r="B63" s="101"/>
      <c r="C63" s="6"/>
      <c r="D63" s="175"/>
      <c r="E63" s="7"/>
      <c r="F63" s="36">
        <f t="shared" si="3"/>
        <v>1</v>
      </c>
      <c r="G63" s="37">
        <f>IF(G62=0,0,G62/$F62)</f>
        <v>1</v>
      </c>
      <c r="H63" s="37">
        <f>IF(H62=0,0,H62/H62)</f>
        <v>1</v>
      </c>
      <c r="I63" s="37">
        <f>IF(I62=0,0,I62/H62)</f>
        <v>0.2857142857142857</v>
      </c>
      <c r="J63" s="37">
        <f>IF(J62=0,0,J62/J62)</f>
        <v>1</v>
      </c>
      <c r="K63" s="37">
        <f>IF(K62=0,0,K62/J62)</f>
        <v>0</v>
      </c>
      <c r="L63" s="37">
        <f>IF(L62=0,0,L62/L62)</f>
        <v>1</v>
      </c>
      <c r="M63" s="37">
        <f>IF(M62=0,0,M62/L62)</f>
        <v>0.33333333333333331</v>
      </c>
      <c r="N63" s="37">
        <f>IF(N62=0,0,N62/N62)</f>
        <v>1</v>
      </c>
      <c r="O63" s="37">
        <f>IF(O62=0,0,O62/N62)</f>
        <v>0.625</v>
      </c>
      <c r="P63" s="37">
        <f>IF(P62=0,0,P62/$F62)</f>
        <v>0</v>
      </c>
      <c r="Q63" s="37">
        <f>IF(Q62=0,0,Q62/$F62)</f>
        <v>0</v>
      </c>
    </row>
    <row r="64" spans="1:17" ht="12" customHeight="1">
      <c r="A64" s="101"/>
      <c r="B64" s="101"/>
      <c r="C64" s="8"/>
      <c r="D64" s="174" t="s">
        <v>390</v>
      </c>
      <c r="E64" s="9"/>
      <c r="F64" s="16">
        <f t="shared" si="3"/>
        <v>12</v>
      </c>
      <c r="G64" s="16">
        <v>11</v>
      </c>
      <c r="H64" s="16">
        <v>9</v>
      </c>
      <c r="I64" s="50">
        <v>1</v>
      </c>
      <c r="J64" s="16">
        <v>8</v>
      </c>
      <c r="K64" s="50">
        <v>0</v>
      </c>
      <c r="L64" s="16">
        <v>11</v>
      </c>
      <c r="M64" s="50">
        <v>1</v>
      </c>
      <c r="N64" s="16">
        <v>10</v>
      </c>
      <c r="O64" s="50">
        <v>3</v>
      </c>
      <c r="P64" s="16">
        <v>0</v>
      </c>
      <c r="Q64" s="16">
        <v>1</v>
      </c>
    </row>
    <row r="65" spans="1:17" ht="12" customHeight="1">
      <c r="A65" s="101"/>
      <c r="B65" s="101"/>
      <c r="C65" s="6"/>
      <c r="D65" s="175"/>
      <c r="E65" s="7"/>
      <c r="F65" s="36">
        <f t="shared" si="3"/>
        <v>1</v>
      </c>
      <c r="G65" s="37">
        <f>IF(G64=0,0,G64/$F64)</f>
        <v>0.91666666666666663</v>
      </c>
      <c r="H65" s="37">
        <f>IF(H64=0,0,H64/H64)</f>
        <v>1</v>
      </c>
      <c r="I65" s="37">
        <f>IF(I64=0,0,I64/H64)</f>
        <v>0.1111111111111111</v>
      </c>
      <c r="J65" s="37">
        <f>IF(J64=0,0,J64/J64)</f>
        <v>1</v>
      </c>
      <c r="K65" s="37">
        <f>IF(K64=0,0,K64/J64)</f>
        <v>0</v>
      </c>
      <c r="L65" s="37">
        <f>IF(L64=0,0,L64/L64)</f>
        <v>1</v>
      </c>
      <c r="M65" s="37">
        <f>IF(M64=0,0,M64/L64)</f>
        <v>9.0909090909090912E-2</v>
      </c>
      <c r="N65" s="37">
        <f>IF(N64=0,0,N64/N64)</f>
        <v>1</v>
      </c>
      <c r="O65" s="37">
        <f>IF(O64=0,0,O64/N64)</f>
        <v>0.3</v>
      </c>
      <c r="P65" s="37">
        <f>IF(P64=0,0,P64/$F64)</f>
        <v>0</v>
      </c>
      <c r="Q65" s="37">
        <f>IF(Q64=0,0,Q64/$F64)</f>
        <v>8.3333333333333329E-2</v>
      </c>
    </row>
    <row r="66" spans="1:17" ht="12" customHeight="1">
      <c r="A66" s="101"/>
      <c r="B66" s="101"/>
      <c r="C66" s="8"/>
      <c r="D66" s="174" t="s">
        <v>391</v>
      </c>
      <c r="E66" s="9"/>
      <c r="F66" s="16">
        <f t="shared" si="3"/>
        <v>3</v>
      </c>
      <c r="G66" s="16">
        <v>2</v>
      </c>
      <c r="H66" s="16">
        <v>1</v>
      </c>
      <c r="I66" s="50">
        <v>1</v>
      </c>
      <c r="J66" s="16">
        <v>0</v>
      </c>
      <c r="K66" s="50">
        <v>0</v>
      </c>
      <c r="L66" s="16">
        <v>1</v>
      </c>
      <c r="M66" s="50">
        <v>0</v>
      </c>
      <c r="N66" s="16">
        <v>1</v>
      </c>
      <c r="O66" s="50">
        <v>1</v>
      </c>
      <c r="P66" s="16">
        <v>0</v>
      </c>
      <c r="Q66" s="16">
        <v>1</v>
      </c>
    </row>
    <row r="67" spans="1:17" ht="12" customHeight="1">
      <c r="A67" s="101"/>
      <c r="B67" s="102"/>
      <c r="C67" s="6"/>
      <c r="D67" s="175"/>
      <c r="E67" s="7"/>
      <c r="F67" s="36">
        <f t="shared" si="3"/>
        <v>1</v>
      </c>
      <c r="G67" s="37">
        <f>IF(G66=0,0,G66/$F66)</f>
        <v>0.66666666666666663</v>
      </c>
      <c r="H67" s="37">
        <f>IF(H66=0,0,H66/H66)</f>
        <v>1</v>
      </c>
      <c r="I67" s="37">
        <f>IF(I66=0,0,I66/H66)</f>
        <v>1</v>
      </c>
      <c r="J67" s="37">
        <f>IF(J66=0,0,J66/J66)</f>
        <v>0</v>
      </c>
      <c r="K67" s="37">
        <f>IF(K66=0,0,K66/J66)</f>
        <v>0</v>
      </c>
      <c r="L67" s="37">
        <f>IF(L66=0,0,L66/L66)</f>
        <v>1</v>
      </c>
      <c r="M67" s="37">
        <f>IF(M66=0,0,M66/L66)</f>
        <v>0</v>
      </c>
      <c r="N67" s="37">
        <f>IF(N66=0,0,N66/N66)</f>
        <v>1</v>
      </c>
      <c r="O67" s="37">
        <f>IF(O66=0,0,O66/N66)</f>
        <v>1</v>
      </c>
      <c r="P67" s="37">
        <f>IF(P66=0,0,P66/$F66)</f>
        <v>0</v>
      </c>
      <c r="Q67" s="37">
        <f>IF(Q66=0,0,Q66/$F66)</f>
        <v>0.33333333333333331</v>
      </c>
    </row>
    <row r="68" spans="1:17" ht="12" customHeight="1">
      <c r="A68" s="101"/>
      <c r="B68" s="100" t="s">
        <v>63</v>
      </c>
      <c r="C68" s="8"/>
      <c r="D68" s="174" t="s">
        <v>56</v>
      </c>
      <c r="E68" s="9"/>
      <c r="F68" s="16">
        <f t="shared" ref="F68:F99" si="4">SUM(G68,P68,Q68)</f>
        <v>705</v>
      </c>
      <c r="G68" s="16">
        <f>SUM(G70,G72,G74,G76,G78,G80,G82,G84,G86,G88,G90,G92,G94,G96,G98)</f>
        <v>626</v>
      </c>
      <c r="H68" s="16">
        <f t="shared" ref="H68:Q68" si="5">SUM(H70,H72,H74,H76,H78,H80,H82,H84,H86,H88,H90,H92,H94,H96,H98)</f>
        <v>361</v>
      </c>
      <c r="I68" s="16">
        <f t="shared" si="5"/>
        <v>168</v>
      </c>
      <c r="J68" s="16">
        <f t="shared" si="5"/>
        <v>327</v>
      </c>
      <c r="K68" s="16">
        <f t="shared" si="5"/>
        <v>95</v>
      </c>
      <c r="L68" s="16">
        <f t="shared" si="5"/>
        <v>407</v>
      </c>
      <c r="M68" s="16">
        <f t="shared" si="5"/>
        <v>159</v>
      </c>
      <c r="N68" s="16">
        <f t="shared" si="5"/>
        <v>364</v>
      </c>
      <c r="O68" s="16">
        <f t="shared" si="5"/>
        <v>203</v>
      </c>
      <c r="P68" s="16">
        <f t="shared" si="5"/>
        <v>43</v>
      </c>
      <c r="Q68" s="16">
        <f t="shared" si="5"/>
        <v>36</v>
      </c>
    </row>
    <row r="69" spans="1:17" ht="12" customHeight="1">
      <c r="A69" s="101"/>
      <c r="B69" s="101"/>
      <c r="C69" s="6"/>
      <c r="D69" s="175"/>
      <c r="E69" s="7"/>
      <c r="F69" s="36">
        <f t="shared" si="4"/>
        <v>0.99999999999999989</v>
      </c>
      <c r="G69" s="37">
        <f>IF(G68=0,0,G68/$F68)</f>
        <v>0.88794326241134747</v>
      </c>
      <c r="H69" s="37">
        <f>IF(H68=0,0,H68/H68)</f>
        <v>1</v>
      </c>
      <c r="I69" s="37">
        <f>IF(I68=0,0,I68/H68)</f>
        <v>0.46537396121883656</v>
      </c>
      <c r="J69" s="37">
        <f>IF(J68=0,0,J68/J68)</f>
        <v>1</v>
      </c>
      <c r="K69" s="37">
        <f>IF(K68=0,0,K68/J68)</f>
        <v>0.29051987767584098</v>
      </c>
      <c r="L69" s="37">
        <f>IF(L68=0,0,L68/L68)</f>
        <v>1</v>
      </c>
      <c r="M69" s="37">
        <f>IF(M68=0,0,M68/L68)</f>
        <v>0.39066339066339067</v>
      </c>
      <c r="N69" s="37">
        <f>IF(N68=0,0,N68/N68)</f>
        <v>1</v>
      </c>
      <c r="O69" s="37">
        <f>IF(O68=0,0,O68/N68)</f>
        <v>0.55769230769230771</v>
      </c>
      <c r="P69" s="37">
        <f>IF(P68=0,0,P68/$F68)</f>
        <v>6.0992907801418438E-2</v>
      </c>
      <c r="Q69" s="37">
        <f>IF(Q68=0,0,Q68/$F68)</f>
        <v>5.106382978723404E-2</v>
      </c>
    </row>
    <row r="70" spans="1:17" ht="12" customHeight="1">
      <c r="A70" s="101"/>
      <c r="B70" s="101"/>
      <c r="C70" s="8"/>
      <c r="D70" s="174" t="s">
        <v>109</v>
      </c>
      <c r="E70" s="9"/>
      <c r="F70" s="16">
        <f t="shared" si="4"/>
        <v>4</v>
      </c>
      <c r="G70" s="16">
        <v>3</v>
      </c>
      <c r="H70" s="16">
        <v>3</v>
      </c>
      <c r="I70" s="50">
        <v>1</v>
      </c>
      <c r="J70" s="16">
        <v>0</v>
      </c>
      <c r="K70" s="50">
        <v>0</v>
      </c>
      <c r="L70" s="16">
        <v>1</v>
      </c>
      <c r="M70" s="50">
        <v>1</v>
      </c>
      <c r="N70" s="16">
        <v>1</v>
      </c>
      <c r="O70" s="50">
        <v>0</v>
      </c>
      <c r="P70" s="16">
        <v>0</v>
      </c>
      <c r="Q70" s="16">
        <v>1</v>
      </c>
    </row>
    <row r="71" spans="1:17" ht="12" customHeight="1">
      <c r="A71" s="101"/>
      <c r="B71" s="101"/>
      <c r="C71" s="6"/>
      <c r="D71" s="175"/>
      <c r="E71" s="7"/>
      <c r="F71" s="36">
        <f t="shared" si="4"/>
        <v>1</v>
      </c>
      <c r="G71" s="37">
        <f>IF(G70=0,0,G70/$F70)</f>
        <v>0.75</v>
      </c>
      <c r="H71" s="37">
        <f>IF(H70=0,0,H70/H70)</f>
        <v>1</v>
      </c>
      <c r="I71" s="37">
        <f>IF(I70=0,0,I70/H70)</f>
        <v>0.33333333333333331</v>
      </c>
      <c r="J71" s="37">
        <f>IF(J70=0,0,J70/J70)</f>
        <v>0</v>
      </c>
      <c r="K71" s="37">
        <f>IF(K70=0,0,K70/J70)</f>
        <v>0</v>
      </c>
      <c r="L71" s="37">
        <f>IF(L70=0,0,L70/L70)</f>
        <v>1</v>
      </c>
      <c r="M71" s="37">
        <f>IF(M70=0,0,M70/L70)</f>
        <v>1</v>
      </c>
      <c r="N71" s="37">
        <f>IF(N70=0,0,N70/N70)</f>
        <v>1</v>
      </c>
      <c r="O71" s="37">
        <f>IF(O70=0,0,O70/N70)</f>
        <v>0</v>
      </c>
      <c r="P71" s="37">
        <f>IF(P70=0,0,P70/$F70)</f>
        <v>0</v>
      </c>
      <c r="Q71" s="37">
        <f>IF(Q70=0,0,Q70/$F70)</f>
        <v>0.25</v>
      </c>
    </row>
    <row r="72" spans="1:17" ht="12" customHeight="1">
      <c r="A72" s="101"/>
      <c r="B72" s="101"/>
      <c r="C72" s="8"/>
      <c r="D72" s="174" t="s">
        <v>58</v>
      </c>
      <c r="E72" s="9"/>
      <c r="F72" s="16">
        <f t="shared" si="4"/>
        <v>83</v>
      </c>
      <c r="G72" s="16">
        <v>78</v>
      </c>
      <c r="H72" s="16">
        <v>67</v>
      </c>
      <c r="I72" s="50">
        <v>37</v>
      </c>
      <c r="J72" s="16">
        <v>44</v>
      </c>
      <c r="K72" s="50">
        <v>9</v>
      </c>
      <c r="L72" s="16">
        <v>36</v>
      </c>
      <c r="M72" s="50">
        <v>8</v>
      </c>
      <c r="N72" s="16">
        <v>34</v>
      </c>
      <c r="O72" s="50">
        <v>10</v>
      </c>
      <c r="P72" s="16">
        <v>1</v>
      </c>
      <c r="Q72" s="16">
        <v>4</v>
      </c>
    </row>
    <row r="73" spans="1:17" ht="12" customHeight="1">
      <c r="A73" s="101"/>
      <c r="B73" s="101"/>
      <c r="C73" s="6"/>
      <c r="D73" s="175"/>
      <c r="E73" s="7"/>
      <c r="F73" s="36">
        <f t="shared" si="4"/>
        <v>1</v>
      </c>
      <c r="G73" s="37">
        <f>IF(G72=0,0,G72/$F72)</f>
        <v>0.93975903614457834</v>
      </c>
      <c r="H73" s="37">
        <f>IF(H72=0,0,H72/H72)</f>
        <v>1</v>
      </c>
      <c r="I73" s="37">
        <f>IF(I72=0,0,I72/H72)</f>
        <v>0.55223880597014929</v>
      </c>
      <c r="J73" s="37">
        <f>IF(J72=0,0,J72/J72)</f>
        <v>1</v>
      </c>
      <c r="K73" s="37">
        <f>IF(K72=0,0,K72/J72)</f>
        <v>0.20454545454545456</v>
      </c>
      <c r="L73" s="37">
        <f>IF(L72=0,0,L72/L72)</f>
        <v>1</v>
      </c>
      <c r="M73" s="37">
        <f>IF(M72=0,0,M72/L72)</f>
        <v>0.22222222222222221</v>
      </c>
      <c r="N73" s="37">
        <f>IF(N72=0,0,N72/N72)</f>
        <v>1</v>
      </c>
      <c r="O73" s="37">
        <f>IF(O72=0,0,O72/N72)</f>
        <v>0.29411764705882354</v>
      </c>
      <c r="P73" s="37">
        <f>IF(P72=0,0,P72/$F72)</f>
        <v>1.2048192771084338E-2</v>
      </c>
      <c r="Q73" s="37">
        <f>IF(Q72=0,0,Q72/$F72)</f>
        <v>4.8192771084337352E-2</v>
      </c>
    </row>
    <row r="74" spans="1:17" ht="12" customHeight="1">
      <c r="A74" s="101"/>
      <c r="B74" s="101"/>
      <c r="C74" s="8"/>
      <c r="D74" s="174" t="s">
        <v>99</v>
      </c>
      <c r="E74" s="9"/>
      <c r="F74" s="16">
        <f t="shared" si="4"/>
        <v>19</v>
      </c>
      <c r="G74" s="16">
        <v>18</v>
      </c>
      <c r="H74" s="16">
        <v>7</v>
      </c>
      <c r="I74" s="50">
        <v>1</v>
      </c>
      <c r="J74" s="16">
        <v>14</v>
      </c>
      <c r="K74" s="50">
        <v>2</v>
      </c>
      <c r="L74" s="16">
        <v>14</v>
      </c>
      <c r="M74" s="50">
        <v>0</v>
      </c>
      <c r="N74" s="16">
        <v>14</v>
      </c>
      <c r="O74" s="50">
        <v>3</v>
      </c>
      <c r="P74" s="16">
        <v>0</v>
      </c>
      <c r="Q74" s="16">
        <v>1</v>
      </c>
    </row>
    <row r="75" spans="1:17" ht="12" customHeight="1">
      <c r="A75" s="101"/>
      <c r="B75" s="101"/>
      <c r="C75" s="6"/>
      <c r="D75" s="175"/>
      <c r="E75" s="7"/>
      <c r="F75" s="36">
        <f t="shared" si="4"/>
        <v>1</v>
      </c>
      <c r="G75" s="37">
        <f>IF(G74=0,0,G74/$F74)</f>
        <v>0.94736842105263153</v>
      </c>
      <c r="H75" s="37">
        <f>IF(H74=0,0,H74/H74)</f>
        <v>1</v>
      </c>
      <c r="I75" s="37">
        <f>IF(I74=0,0,I74/H74)</f>
        <v>0.14285714285714285</v>
      </c>
      <c r="J75" s="37">
        <f>IF(J74=0,0,J74/J74)</f>
        <v>1</v>
      </c>
      <c r="K75" s="37">
        <f>IF(K74=0,0,K74/J74)</f>
        <v>0.14285714285714285</v>
      </c>
      <c r="L75" s="37">
        <f>IF(L74=0,0,L74/L74)</f>
        <v>1</v>
      </c>
      <c r="M75" s="37">
        <f>IF(M74=0,0,M74/L74)</f>
        <v>0</v>
      </c>
      <c r="N75" s="37">
        <f>IF(N74=0,0,N74/N74)</f>
        <v>1</v>
      </c>
      <c r="O75" s="37">
        <f>IF(O74=0,0,O74/N74)</f>
        <v>0.21428571428571427</v>
      </c>
      <c r="P75" s="37">
        <f>IF(P74=0,0,P74/$F74)</f>
        <v>0</v>
      </c>
      <c r="Q75" s="37">
        <f>IF(Q74=0,0,Q74/$F74)</f>
        <v>5.2631578947368418E-2</v>
      </c>
    </row>
    <row r="76" spans="1:17" ht="12" customHeight="1">
      <c r="A76" s="101"/>
      <c r="B76" s="101"/>
      <c r="C76" s="8"/>
      <c r="D76" s="174" t="s">
        <v>59</v>
      </c>
      <c r="E76" s="9"/>
      <c r="F76" s="16">
        <f t="shared" si="4"/>
        <v>8</v>
      </c>
      <c r="G76" s="16">
        <v>8</v>
      </c>
      <c r="H76" s="16">
        <v>6</v>
      </c>
      <c r="I76" s="50">
        <v>1</v>
      </c>
      <c r="J76" s="16">
        <v>5</v>
      </c>
      <c r="K76" s="50">
        <v>2</v>
      </c>
      <c r="L76" s="16">
        <v>8</v>
      </c>
      <c r="M76" s="50">
        <v>6</v>
      </c>
      <c r="N76" s="16">
        <v>6</v>
      </c>
      <c r="O76" s="50">
        <v>5</v>
      </c>
      <c r="P76" s="16">
        <v>0</v>
      </c>
      <c r="Q76" s="16">
        <v>0</v>
      </c>
    </row>
    <row r="77" spans="1:17" ht="12" customHeight="1">
      <c r="A77" s="101"/>
      <c r="B77" s="101"/>
      <c r="C77" s="6"/>
      <c r="D77" s="175"/>
      <c r="E77" s="7"/>
      <c r="F77" s="36">
        <f t="shared" si="4"/>
        <v>1</v>
      </c>
      <c r="G77" s="37">
        <f>IF(G76=0,0,G76/$F76)</f>
        <v>1</v>
      </c>
      <c r="H77" s="37">
        <f>IF(H76=0,0,H76/H76)</f>
        <v>1</v>
      </c>
      <c r="I77" s="37">
        <f>IF(I76=0,0,I76/H76)</f>
        <v>0.16666666666666666</v>
      </c>
      <c r="J77" s="37">
        <f>IF(J76=0,0,J76/J76)</f>
        <v>1</v>
      </c>
      <c r="K77" s="37">
        <f>IF(K76=0,0,K76/J76)</f>
        <v>0.4</v>
      </c>
      <c r="L77" s="37">
        <f>IF(L76=0,0,L76/L76)</f>
        <v>1</v>
      </c>
      <c r="M77" s="37">
        <f>IF(M76=0,0,M76/L76)</f>
        <v>0.75</v>
      </c>
      <c r="N77" s="37">
        <f>IF(N76=0,0,N76/N76)</f>
        <v>1</v>
      </c>
      <c r="O77" s="37">
        <f>IF(O76=0,0,O76/N76)</f>
        <v>0.83333333333333337</v>
      </c>
      <c r="P77" s="37">
        <f>IF(P76=0,0,P76/$F76)</f>
        <v>0</v>
      </c>
      <c r="Q77" s="37">
        <f>IF(Q76=0,0,Q76/$F76)</f>
        <v>0</v>
      </c>
    </row>
    <row r="78" spans="1:17" ht="12" customHeight="1">
      <c r="A78" s="101"/>
      <c r="B78" s="101"/>
      <c r="C78" s="8"/>
      <c r="D78" s="174" t="s">
        <v>100</v>
      </c>
      <c r="E78" s="9"/>
      <c r="F78" s="16">
        <f t="shared" si="4"/>
        <v>38</v>
      </c>
      <c r="G78" s="16">
        <v>33</v>
      </c>
      <c r="H78" s="16">
        <v>17</v>
      </c>
      <c r="I78" s="50">
        <v>4</v>
      </c>
      <c r="J78" s="16">
        <v>16</v>
      </c>
      <c r="K78" s="50">
        <v>2</v>
      </c>
      <c r="L78" s="16">
        <v>24</v>
      </c>
      <c r="M78" s="50">
        <v>4</v>
      </c>
      <c r="N78" s="16">
        <v>24</v>
      </c>
      <c r="O78" s="50">
        <v>9</v>
      </c>
      <c r="P78" s="16">
        <v>3</v>
      </c>
      <c r="Q78" s="16">
        <v>2</v>
      </c>
    </row>
    <row r="79" spans="1:17" ht="12" customHeight="1">
      <c r="A79" s="101"/>
      <c r="B79" s="101"/>
      <c r="C79" s="6"/>
      <c r="D79" s="175"/>
      <c r="E79" s="7"/>
      <c r="F79" s="36">
        <f t="shared" si="4"/>
        <v>1</v>
      </c>
      <c r="G79" s="37">
        <f>IF(G78=0,0,G78/$F78)</f>
        <v>0.86842105263157898</v>
      </c>
      <c r="H79" s="37">
        <f>IF(H78=0,0,H78/H78)</f>
        <v>1</v>
      </c>
      <c r="I79" s="37">
        <f>IF(I78=0,0,I78/H78)</f>
        <v>0.23529411764705882</v>
      </c>
      <c r="J79" s="37">
        <f>IF(J78=0,0,J78/J78)</f>
        <v>1</v>
      </c>
      <c r="K79" s="37">
        <f>IF(K78=0,0,K78/J78)</f>
        <v>0.125</v>
      </c>
      <c r="L79" s="37">
        <f>IF(L78=0,0,L78/L78)</f>
        <v>1</v>
      </c>
      <c r="M79" s="37">
        <f>IF(M78=0,0,M78/L78)</f>
        <v>0.16666666666666666</v>
      </c>
      <c r="N79" s="37">
        <f>IF(N78=0,0,N78/N78)</f>
        <v>1</v>
      </c>
      <c r="O79" s="37">
        <f>IF(O78=0,0,O78/N78)</f>
        <v>0.375</v>
      </c>
      <c r="P79" s="37">
        <f>IF(P78=0,0,P78/$F78)</f>
        <v>7.8947368421052627E-2</v>
      </c>
      <c r="Q79" s="37">
        <f>IF(Q78=0,0,Q78/$F78)</f>
        <v>5.2631578947368418E-2</v>
      </c>
    </row>
    <row r="80" spans="1:17" ht="12" customHeight="1">
      <c r="A80" s="101"/>
      <c r="B80" s="101"/>
      <c r="C80" s="8"/>
      <c r="D80" s="174" t="s">
        <v>101</v>
      </c>
      <c r="E80" s="9"/>
      <c r="F80" s="16">
        <f t="shared" si="4"/>
        <v>184</v>
      </c>
      <c r="G80" s="16">
        <v>157</v>
      </c>
      <c r="H80" s="16">
        <v>59</v>
      </c>
      <c r="I80" s="50">
        <v>32</v>
      </c>
      <c r="J80" s="16">
        <v>56</v>
      </c>
      <c r="K80" s="50">
        <v>4</v>
      </c>
      <c r="L80" s="16">
        <v>105</v>
      </c>
      <c r="M80" s="50">
        <v>24</v>
      </c>
      <c r="N80" s="16">
        <v>92</v>
      </c>
      <c r="O80" s="50">
        <v>33</v>
      </c>
      <c r="P80" s="16">
        <v>17</v>
      </c>
      <c r="Q80" s="16">
        <v>10</v>
      </c>
    </row>
    <row r="81" spans="1:17" ht="12" customHeight="1">
      <c r="A81" s="101"/>
      <c r="B81" s="101"/>
      <c r="C81" s="6"/>
      <c r="D81" s="175"/>
      <c r="E81" s="7"/>
      <c r="F81" s="36">
        <f t="shared" si="4"/>
        <v>1</v>
      </c>
      <c r="G81" s="37">
        <f>IF(G80=0,0,G80/$F80)</f>
        <v>0.85326086956521741</v>
      </c>
      <c r="H81" s="37">
        <f>IF(H80=0,0,H80/H80)</f>
        <v>1</v>
      </c>
      <c r="I81" s="37">
        <f>IF(I80=0,0,I80/H80)</f>
        <v>0.5423728813559322</v>
      </c>
      <c r="J81" s="37">
        <f>IF(J80=0,0,J80/J80)</f>
        <v>1</v>
      </c>
      <c r="K81" s="37">
        <f>IF(K80=0,0,K80/J80)</f>
        <v>7.1428571428571425E-2</v>
      </c>
      <c r="L81" s="37">
        <f>IF(L80=0,0,L80/L80)</f>
        <v>1</v>
      </c>
      <c r="M81" s="37">
        <f>IF(M80=0,0,M80/L80)</f>
        <v>0.22857142857142856</v>
      </c>
      <c r="N81" s="37">
        <f>IF(N80=0,0,N80/N80)</f>
        <v>1</v>
      </c>
      <c r="O81" s="37">
        <f>IF(O80=0,0,O80/N80)</f>
        <v>0.35869565217391303</v>
      </c>
      <c r="P81" s="37">
        <f>IF(P80=0,0,P80/$F80)</f>
        <v>9.2391304347826081E-2</v>
      </c>
      <c r="Q81" s="37">
        <f>IF(Q80=0,0,Q80/$F80)</f>
        <v>5.434782608695652E-2</v>
      </c>
    </row>
    <row r="82" spans="1:17" ht="12" customHeight="1">
      <c r="A82" s="101"/>
      <c r="B82" s="101"/>
      <c r="C82" s="8"/>
      <c r="D82" s="174" t="s">
        <v>102</v>
      </c>
      <c r="E82" s="9"/>
      <c r="F82" s="16">
        <f t="shared" si="4"/>
        <v>22</v>
      </c>
      <c r="G82" s="16">
        <v>20</v>
      </c>
      <c r="H82" s="16">
        <v>5</v>
      </c>
      <c r="I82" s="50">
        <v>2</v>
      </c>
      <c r="J82" s="16">
        <v>13</v>
      </c>
      <c r="K82" s="50">
        <v>1</v>
      </c>
      <c r="L82" s="16">
        <v>17</v>
      </c>
      <c r="M82" s="50">
        <v>5</v>
      </c>
      <c r="N82" s="16">
        <v>16</v>
      </c>
      <c r="O82" s="50">
        <v>12</v>
      </c>
      <c r="P82" s="16">
        <v>1</v>
      </c>
      <c r="Q82" s="16">
        <v>1</v>
      </c>
    </row>
    <row r="83" spans="1:17" ht="12" customHeight="1">
      <c r="A83" s="101"/>
      <c r="B83" s="101"/>
      <c r="C83" s="6"/>
      <c r="D83" s="175"/>
      <c r="E83" s="7"/>
      <c r="F83" s="36">
        <f t="shared" si="4"/>
        <v>0.99999999999999989</v>
      </c>
      <c r="G83" s="37">
        <f>IF(G82=0,0,G82/$F82)</f>
        <v>0.90909090909090906</v>
      </c>
      <c r="H83" s="37">
        <f>IF(H82=0,0,H82/H82)</f>
        <v>1</v>
      </c>
      <c r="I83" s="37">
        <f>IF(I82=0,0,I82/H82)</f>
        <v>0.4</v>
      </c>
      <c r="J83" s="37">
        <f>IF(J82=0,0,J82/J82)</f>
        <v>1</v>
      </c>
      <c r="K83" s="37">
        <f>IF(K82=0,0,K82/J82)</f>
        <v>7.6923076923076927E-2</v>
      </c>
      <c r="L83" s="37">
        <f>IF(L82=0,0,L82/L82)</f>
        <v>1</v>
      </c>
      <c r="M83" s="37">
        <f>IF(M82=0,0,M82/L82)</f>
        <v>0.29411764705882354</v>
      </c>
      <c r="N83" s="37">
        <f>IF(N82=0,0,N82/N82)</f>
        <v>1</v>
      </c>
      <c r="O83" s="37">
        <f>IF(O82=0,0,O82/N82)</f>
        <v>0.75</v>
      </c>
      <c r="P83" s="37">
        <f>IF(P82=0,0,P82/$F82)</f>
        <v>4.5454545454545456E-2</v>
      </c>
      <c r="Q83" s="37">
        <f>IF(Q82=0,0,Q82/$F82)</f>
        <v>4.5454545454545456E-2</v>
      </c>
    </row>
    <row r="84" spans="1:17" ht="12" customHeight="1">
      <c r="A84" s="101"/>
      <c r="B84" s="101"/>
      <c r="C84" s="8"/>
      <c r="D84" s="174" t="s">
        <v>103</v>
      </c>
      <c r="E84" s="9"/>
      <c r="F84" s="16">
        <f t="shared" si="4"/>
        <v>12</v>
      </c>
      <c r="G84" s="16">
        <v>10</v>
      </c>
      <c r="H84" s="16">
        <v>9</v>
      </c>
      <c r="I84" s="50">
        <v>4</v>
      </c>
      <c r="J84" s="16">
        <v>5</v>
      </c>
      <c r="K84" s="50">
        <v>1</v>
      </c>
      <c r="L84" s="16">
        <v>5</v>
      </c>
      <c r="M84" s="50">
        <v>0</v>
      </c>
      <c r="N84" s="16">
        <v>5</v>
      </c>
      <c r="O84" s="50">
        <v>0</v>
      </c>
      <c r="P84" s="16">
        <v>2</v>
      </c>
      <c r="Q84" s="16">
        <v>0</v>
      </c>
    </row>
    <row r="85" spans="1:17" ht="12" customHeight="1">
      <c r="A85" s="101"/>
      <c r="B85" s="101"/>
      <c r="C85" s="6"/>
      <c r="D85" s="175"/>
      <c r="E85" s="7"/>
      <c r="F85" s="36">
        <f t="shared" si="4"/>
        <v>1</v>
      </c>
      <c r="G85" s="37">
        <f>IF(G84=0,0,G84/$F84)</f>
        <v>0.83333333333333337</v>
      </c>
      <c r="H85" s="37">
        <f>IF(H84=0,0,H84/H84)</f>
        <v>1</v>
      </c>
      <c r="I85" s="37">
        <f>IF(I84=0,0,I84/H84)</f>
        <v>0.44444444444444442</v>
      </c>
      <c r="J85" s="37">
        <f>IF(J84=0,0,J84/J84)</f>
        <v>1</v>
      </c>
      <c r="K85" s="37">
        <f>IF(K84=0,0,K84/J84)</f>
        <v>0.2</v>
      </c>
      <c r="L85" s="37">
        <f>IF(L84=0,0,L84/L84)</f>
        <v>1</v>
      </c>
      <c r="M85" s="37">
        <f>IF(M84=0,0,M84/L84)</f>
        <v>0</v>
      </c>
      <c r="N85" s="37">
        <f>IF(N84=0,0,N84/N84)</f>
        <v>1</v>
      </c>
      <c r="O85" s="37">
        <f>IF(O84=0,0,O84/N84)</f>
        <v>0</v>
      </c>
      <c r="P85" s="37">
        <f>IF(P84=0,0,P84/$F84)</f>
        <v>0.16666666666666666</v>
      </c>
      <c r="Q85" s="37">
        <f>IF(Q84=0,0,Q84/$F84)</f>
        <v>0</v>
      </c>
    </row>
    <row r="86" spans="1:17" ht="13.5" customHeight="1">
      <c r="A86" s="101"/>
      <c r="B86" s="101"/>
      <c r="C86" s="8"/>
      <c r="D86" s="176" t="s">
        <v>110</v>
      </c>
      <c r="E86" s="9"/>
      <c r="F86" s="16">
        <f t="shared" si="4"/>
        <v>16</v>
      </c>
      <c r="G86" s="16">
        <v>15</v>
      </c>
      <c r="H86" s="16">
        <v>13</v>
      </c>
      <c r="I86" s="50">
        <v>7</v>
      </c>
      <c r="J86" s="16">
        <v>9</v>
      </c>
      <c r="K86" s="50">
        <v>2</v>
      </c>
      <c r="L86" s="16">
        <v>9</v>
      </c>
      <c r="M86" s="50">
        <v>1</v>
      </c>
      <c r="N86" s="16">
        <v>6</v>
      </c>
      <c r="O86" s="50">
        <v>2</v>
      </c>
      <c r="P86" s="16">
        <v>0</v>
      </c>
      <c r="Q86" s="16">
        <v>1</v>
      </c>
    </row>
    <row r="87" spans="1:17" ht="13.5" customHeight="1">
      <c r="A87" s="101"/>
      <c r="B87" s="101"/>
      <c r="C87" s="6"/>
      <c r="D87" s="175"/>
      <c r="E87" s="7"/>
      <c r="F87" s="36">
        <f t="shared" si="4"/>
        <v>1</v>
      </c>
      <c r="G87" s="37">
        <f>IF(G86=0,0,G86/$F86)</f>
        <v>0.9375</v>
      </c>
      <c r="H87" s="37">
        <f>IF(H86=0,0,H86/H86)</f>
        <v>1</v>
      </c>
      <c r="I87" s="37">
        <f>IF(I86=0,0,I86/H86)</f>
        <v>0.53846153846153844</v>
      </c>
      <c r="J87" s="37">
        <f>IF(J86=0,0,J86/J86)</f>
        <v>1</v>
      </c>
      <c r="K87" s="37">
        <f>IF(K86=0,0,K86/J86)</f>
        <v>0.22222222222222221</v>
      </c>
      <c r="L87" s="37">
        <f>IF(L86=0,0,L86/L86)</f>
        <v>1</v>
      </c>
      <c r="M87" s="37">
        <f>IF(M86=0,0,M86/L86)</f>
        <v>0.1111111111111111</v>
      </c>
      <c r="N87" s="37">
        <f>IF(N86=0,0,N86/N86)</f>
        <v>1</v>
      </c>
      <c r="O87" s="37">
        <f>IF(O86=0,0,O86/N86)</f>
        <v>0.33333333333333331</v>
      </c>
      <c r="P87" s="37">
        <f>IF(P86=0,0,P86/$F86)</f>
        <v>0</v>
      </c>
      <c r="Q87" s="37">
        <f>IF(Q86=0,0,Q86/$F86)</f>
        <v>6.25E-2</v>
      </c>
    </row>
    <row r="88" spans="1:17" ht="12" customHeight="1">
      <c r="A88" s="101"/>
      <c r="B88" s="101"/>
      <c r="C88" s="8"/>
      <c r="D88" s="174" t="s">
        <v>105</v>
      </c>
      <c r="E88" s="9"/>
      <c r="F88" s="16">
        <f t="shared" si="4"/>
        <v>47</v>
      </c>
      <c r="G88" s="16">
        <v>36</v>
      </c>
      <c r="H88" s="16">
        <v>14</v>
      </c>
      <c r="I88" s="50">
        <v>10</v>
      </c>
      <c r="J88" s="16">
        <v>20</v>
      </c>
      <c r="K88" s="50">
        <v>9</v>
      </c>
      <c r="L88" s="16">
        <v>17</v>
      </c>
      <c r="M88" s="50">
        <v>8</v>
      </c>
      <c r="N88" s="16">
        <v>19</v>
      </c>
      <c r="O88" s="50">
        <v>13</v>
      </c>
      <c r="P88" s="16">
        <v>5</v>
      </c>
      <c r="Q88" s="16">
        <v>6</v>
      </c>
    </row>
    <row r="89" spans="1:17" ht="12" customHeight="1">
      <c r="A89" s="101"/>
      <c r="B89" s="101"/>
      <c r="C89" s="6"/>
      <c r="D89" s="175"/>
      <c r="E89" s="7"/>
      <c r="F89" s="36">
        <f t="shared" si="4"/>
        <v>1</v>
      </c>
      <c r="G89" s="37">
        <f>IF(G88=0,0,G88/$F88)</f>
        <v>0.76595744680851063</v>
      </c>
      <c r="H89" s="37">
        <f>IF(H88=0,0,H88/H88)</f>
        <v>1</v>
      </c>
      <c r="I89" s="37">
        <f>IF(I88=0,0,I88/H88)</f>
        <v>0.7142857142857143</v>
      </c>
      <c r="J89" s="37">
        <f>IF(J88=0,0,J88/J88)</f>
        <v>1</v>
      </c>
      <c r="K89" s="37">
        <f>IF(K88=0,0,K88/J88)</f>
        <v>0.45</v>
      </c>
      <c r="L89" s="37">
        <f>IF(L88=0,0,L88/L88)</f>
        <v>1</v>
      </c>
      <c r="M89" s="37">
        <f>IF(M88=0,0,M88/L88)</f>
        <v>0.47058823529411764</v>
      </c>
      <c r="N89" s="37">
        <f>IF(N88=0,0,N88/N88)</f>
        <v>1</v>
      </c>
      <c r="O89" s="37">
        <f>IF(O88=0,0,O88/N88)</f>
        <v>0.68421052631578949</v>
      </c>
      <c r="P89" s="37">
        <f>IF(P88=0,0,P88/$F88)</f>
        <v>0.10638297872340426</v>
      </c>
      <c r="Q89" s="37">
        <f>IF(Q88=0,0,Q88/$F88)</f>
        <v>0.1276595744680851</v>
      </c>
    </row>
    <row r="90" spans="1:17" ht="12" customHeight="1">
      <c r="A90" s="101"/>
      <c r="B90" s="101"/>
      <c r="C90" s="8"/>
      <c r="D90" s="174" t="s">
        <v>106</v>
      </c>
      <c r="E90" s="9"/>
      <c r="F90" s="16">
        <f t="shared" si="4"/>
        <v>17</v>
      </c>
      <c r="G90" s="16">
        <v>13</v>
      </c>
      <c r="H90" s="16">
        <v>6</v>
      </c>
      <c r="I90" s="50">
        <v>3</v>
      </c>
      <c r="J90" s="16">
        <v>6</v>
      </c>
      <c r="K90" s="50">
        <v>2</v>
      </c>
      <c r="L90" s="16">
        <v>8</v>
      </c>
      <c r="M90" s="50">
        <v>4</v>
      </c>
      <c r="N90" s="16">
        <v>7</v>
      </c>
      <c r="O90" s="50">
        <v>6</v>
      </c>
      <c r="P90" s="16">
        <v>3</v>
      </c>
      <c r="Q90" s="16">
        <v>1</v>
      </c>
    </row>
    <row r="91" spans="1:17" ht="12" customHeight="1">
      <c r="A91" s="101"/>
      <c r="B91" s="101"/>
      <c r="C91" s="6"/>
      <c r="D91" s="175"/>
      <c r="E91" s="7"/>
      <c r="F91" s="36">
        <f t="shared" si="4"/>
        <v>1</v>
      </c>
      <c r="G91" s="37">
        <f>IF(G90=0,0,G90/$F90)</f>
        <v>0.76470588235294112</v>
      </c>
      <c r="H91" s="37">
        <f>IF(H90=0,0,H90/H90)</f>
        <v>1</v>
      </c>
      <c r="I91" s="37">
        <f>IF(I90=0,0,I90/H90)</f>
        <v>0.5</v>
      </c>
      <c r="J91" s="37">
        <f>IF(J90=0,0,J90/J90)</f>
        <v>1</v>
      </c>
      <c r="K91" s="37">
        <f>IF(K90=0,0,K90/J90)</f>
        <v>0.33333333333333331</v>
      </c>
      <c r="L91" s="37">
        <f>IF(L90=0,0,L90/L90)</f>
        <v>1</v>
      </c>
      <c r="M91" s="37">
        <f>IF(M90=0,0,M90/L90)</f>
        <v>0.5</v>
      </c>
      <c r="N91" s="37">
        <f>IF(N90=0,0,N90/N90)</f>
        <v>1</v>
      </c>
      <c r="O91" s="37">
        <f>IF(O90=0,0,O90/N90)</f>
        <v>0.8571428571428571</v>
      </c>
      <c r="P91" s="37">
        <f>IF(P90=0,0,P90/$F90)</f>
        <v>0.17647058823529413</v>
      </c>
      <c r="Q91" s="37">
        <f>IF(Q90=0,0,Q90/$F90)</f>
        <v>5.8823529411764705E-2</v>
      </c>
    </row>
    <row r="92" spans="1:17" ht="12" customHeight="1">
      <c r="A92" s="101"/>
      <c r="B92" s="101"/>
      <c r="C92" s="8"/>
      <c r="D92" s="174" t="s">
        <v>107</v>
      </c>
      <c r="E92" s="9"/>
      <c r="F92" s="16">
        <f t="shared" si="4"/>
        <v>40</v>
      </c>
      <c r="G92" s="16">
        <v>39</v>
      </c>
      <c r="H92" s="16">
        <v>28</v>
      </c>
      <c r="I92" s="50">
        <v>11</v>
      </c>
      <c r="J92" s="16">
        <v>26</v>
      </c>
      <c r="K92" s="50">
        <v>13</v>
      </c>
      <c r="L92" s="16">
        <v>30</v>
      </c>
      <c r="M92" s="50">
        <v>21</v>
      </c>
      <c r="N92" s="16">
        <v>19</v>
      </c>
      <c r="O92" s="50">
        <v>16</v>
      </c>
      <c r="P92" s="16">
        <v>0</v>
      </c>
      <c r="Q92" s="16">
        <v>1</v>
      </c>
    </row>
    <row r="93" spans="1:17" ht="12" customHeight="1">
      <c r="A93" s="101"/>
      <c r="B93" s="101"/>
      <c r="C93" s="6"/>
      <c r="D93" s="175"/>
      <c r="E93" s="7"/>
      <c r="F93" s="36">
        <f t="shared" si="4"/>
        <v>1</v>
      </c>
      <c r="G93" s="37">
        <f>IF(G92=0,0,G92/$F92)</f>
        <v>0.97499999999999998</v>
      </c>
      <c r="H93" s="37">
        <f>IF(H92=0,0,H92/H92)</f>
        <v>1</v>
      </c>
      <c r="I93" s="37">
        <f>IF(I92=0,0,I92/H92)</f>
        <v>0.39285714285714285</v>
      </c>
      <c r="J93" s="37">
        <f>IF(J92=0,0,J92/J92)</f>
        <v>1</v>
      </c>
      <c r="K93" s="37">
        <f>IF(K92=0,0,K92/J92)</f>
        <v>0.5</v>
      </c>
      <c r="L93" s="37">
        <f>IF(L92=0,0,L92/L92)</f>
        <v>1</v>
      </c>
      <c r="M93" s="37">
        <f>IF(M92=0,0,M92/L92)</f>
        <v>0.7</v>
      </c>
      <c r="N93" s="37">
        <f>IF(N92=0,0,N92/N92)</f>
        <v>1</v>
      </c>
      <c r="O93" s="37">
        <f>IF(O92=0,0,O92/N92)</f>
        <v>0.84210526315789469</v>
      </c>
      <c r="P93" s="37">
        <f>IF(P92=0,0,P92/$F92)</f>
        <v>0</v>
      </c>
      <c r="Q93" s="37">
        <f>IF(Q92=0,0,Q92/$F92)</f>
        <v>2.5000000000000001E-2</v>
      </c>
    </row>
    <row r="94" spans="1:17" ht="12" customHeight="1">
      <c r="A94" s="101"/>
      <c r="B94" s="101"/>
      <c r="C94" s="8"/>
      <c r="D94" s="174" t="s">
        <v>108</v>
      </c>
      <c r="E94" s="9"/>
      <c r="F94" s="16">
        <f t="shared" si="4"/>
        <v>134</v>
      </c>
      <c r="G94" s="16">
        <v>122</v>
      </c>
      <c r="H94" s="16">
        <v>88</v>
      </c>
      <c r="I94" s="50">
        <v>45</v>
      </c>
      <c r="J94" s="16">
        <v>68</v>
      </c>
      <c r="K94" s="50">
        <v>44</v>
      </c>
      <c r="L94" s="16">
        <v>79</v>
      </c>
      <c r="M94" s="50">
        <v>63</v>
      </c>
      <c r="N94" s="16">
        <v>73</v>
      </c>
      <c r="O94" s="50">
        <v>69</v>
      </c>
      <c r="P94" s="16">
        <v>7</v>
      </c>
      <c r="Q94" s="16">
        <v>5</v>
      </c>
    </row>
    <row r="95" spans="1:17" ht="12" customHeight="1">
      <c r="A95" s="101"/>
      <c r="B95" s="101"/>
      <c r="C95" s="6"/>
      <c r="D95" s="175"/>
      <c r="E95" s="7"/>
      <c r="F95" s="36">
        <f t="shared" si="4"/>
        <v>1</v>
      </c>
      <c r="G95" s="37">
        <f>IF(G94=0,0,G94/$F94)</f>
        <v>0.91044776119402981</v>
      </c>
      <c r="H95" s="37">
        <f>IF(H94=0,0,H94/H94)</f>
        <v>1</v>
      </c>
      <c r="I95" s="37">
        <f>IF(I94=0,0,I94/H94)</f>
        <v>0.51136363636363635</v>
      </c>
      <c r="J95" s="37">
        <f>IF(J94=0,0,J94/J94)</f>
        <v>1</v>
      </c>
      <c r="K95" s="37">
        <f>IF(K94=0,0,K94/J94)</f>
        <v>0.6470588235294118</v>
      </c>
      <c r="L95" s="37">
        <f>IF(L94=0,0,L94/L94)</f>
        <v>1</v>
      </c>
      <c r="M95" s="37">
        <f>IF(M94=0,0,M94/L94)</f>
        <v>0.79746835443037978</v>
      </c>
      <c r="N95" s="37">
        <f>IF(N94=0,0,N94/N94)</f>
        <v>1</v>
      </c>
      <c r="O95" s="37">
        <f>IF(O94=0,0,O94/N94)</f>
        <v>0.9452054794520548</v>
      </c>
      <c r="P95" s="37">
        <f>IF(P94=0,0,P94/$F94)</f>
        <v>5.2238805970149252E-2</v>
      </c>
      <c r="Q95" s="37">
        <f>IF(Q94=0,0,Q94/$F94)</f>
        <v>3.7313432835820892E-2</v>
      </c>
    </row>
    <row r="96" spans="1:17" ht="12" customHeight="1">
      <c r="A96" s="101"/>
      <c r="B96" s="101"/>
      <c r="C96" s="8"/>
      <c r="D96" s="174" t="s">
        <v>60</v>
      </c>
      <c r="E96" s="9"/>
      <c r="F96" s="16">
        <f t="shared" si="4"/>
        <v>19</v>
      </c>
      <c r="G96" s="16">
        <v>18</v>
      </c>
      <c r="H96" s="16">
        <v>8</v>
      </c>
      <c r="I96" s="50">
        <v>1</v>
      </c>
      <c r="J96" s="16">
        <v>15</v>
      </c>
      <c r="K96" s="50">
        <v>2</v>
      </c>
      <c r="L96" s="16">
        <v>13</v>
      </c>
      <c r="M96" s="50">
        <v>7</v>
      </c>
      <c r="N96" s="16">
        <v>10</v>
      </c>
      <c r="O96" s="50">
        <v>7</v>
      </c>
      <c r="P96" s="16">
        <v>0</v>
      </c>
      <c r="Q96" s="16">
        <v>1</v>
      </c>
    </row>
    <row r="97" spans="1:17" ht="12" customHeight="1">
      <c r="A97" s="101"/>
      <c r="B97" s="101"/>
      <c r="C97" s="6"/>
      <c r="D97" s="175"/>
      <c r="E97" s="7"/>
      <c r="F97" s="36">
        <f t="shared" si="4"/>
        <v>1</v>
      </c>
      <c r="G97" s="37">
        <f>IF(G96=0,0,G96/$F96)</f>
        <v>0.94736842105263153</v>
      </c>
      <c r="H97" s="37">
        <f>IF(H96=0,0,H96/H96)</f>
        <v>1</v>
      </c>
      <c r="I97" s="37">
        <f>IF(I96=0,0,I96/H96)</f>
        <v>0.125</v>
      </c>
      <c r="J97" s="37">
        <f>IF(J96=0,0,J96/J96)</f>
        <v>1</v>
      </c>
      <c r="K97" s="37">
        <f>IF(K96=0,0,K96/J96)</f>
        <v>0.13333333333333333</v>
      </c>
      <c r="L97" s="37">
        <f>IF(L96=0,0,L96/L96)</f>
        <v>1</v>
      </c>
      <c r="M97" s="37">
        <f>IF(M96=0,0,M96/L96)</f>
        <v>0.53846153846153844</v>
      </c>
      <c r="N97" s="37">
        <f>IF(N96=0,0,N96/N96)</f>
        <v>1</v>
      </c>
      <c r="O97" s="37">
        <f>IF(O96=0,0,O96/N96)</f>
        <v>0.7</v>
      </c>
      <c r="P97" s="37">
        <f>IF(P96=0,0,P96/$F96)</f>
        <v>0</v>
      </c>
      <c r="Q97" s="37">
        <f>IF(Q96=0,0,Q96/$F96)</f>
        <v>5.2631578947368418E-2</v>
      </c>
    </row>
    <row r="98" spans="1:17" ht="12.75" customHeight="1">
      <c r="A98" s="101"/>
      <c r="B98" s="101"/>
      <c r="C98" s="8"/>
      <c r="D98" s="174" t="s">
        <v>91</v>
      </c>
      <c r="E98" s="9"/>
      <c r="F98" s="16">
        <f t="shared" si="4"/>
        <v>62</v>
      </c>
      <c r="G98" s="16">
        <v>56</v>
      </c>
      <c r="H98" s="16">
        <v>31</v>
      </c>
      <c r="I98" s="50">
        <v>9</v>
      </c>
      <c r="J98" s="16">
        <v>30</v>
      </c>
      <c r="K98" s="50">
        <v>2</v>
      </c>
      <c r="L98" s="16">
        <v>41</v>
      </c>
      <c r="M98" s="50">
        <v>7</v>
      </c>
      <c r="N98" s="16">
        <v>38</v>
      </c>
      <c r="O98" s="50">
        <v>18</v>
      </c>
      <c r="P98" s="16">
        <v>4</v>
      </c>
      <c r="Q98" s="16">
        <v>2</v>
      </c>
    </row>
    <row r="99" spans="1:17" ht="12.75" customHeight="1">
      <c r="A99" s="102"/>
      <c r="B99" s="102"/>
      <c r="C99" s="6"/>
      <c r="D99" s="175"/>
      <c r="E99" s="7"/>
      <c r="F99" s="65">
        <f t="shared" si="4"/>
        <v>1</v>
      </c>
      <c r="G99" s="37">
        <f>IF(G98=0,0,G98/$F98)</f>
        <v>0.90322580645161288</v>
      </c>
      <c r="H99" s="37">
        <f>IF(H98=0,0,H98/H98)</f>
        <v>1</v>
      </c>
      <c r="I99" s="37">
        <f>IF(I98=0,0,I98/H98)</f>
        <v>0.29032258064516131</v>
      </c>
      <c r="J99" s="37">
        <f>IF(J98=0,0,J98/J98)</f>
        <v>1</v>
      </c>
      <c r="K99" s="37">
        <f>IF(K98=0,0,K98/J98)</f>
        <v>6.6666666666666666E-2</v>
      </c>
      <c r="L99" s="37">
        <f>IF(L98=0,0,L98/L98)</f>
        <v>1</v>
      </c>
      <c r="M99" s="37">
        <f>IF(M98=0,0,M98/L98)</f>
        <v>0.17073170731707318</v>
      </c>
      <c r="N99" s="37">
        <f>IF(N98=0,0,N98/N98)</f>
        <v>1</v>
      </c>
      <c r="O99" s="37">
        <f>IF(O98=0,0,O98/N98)</f>
        <v>0.47368421052631576</v>
      </c>
      <c r="P99" s="37">
        <f>IF(P98=0,0,P98/$F98)</f>
        <v>6.4516129032258063E-2</v>
      </c>
      <c r="Q99" s="37">
        <f>IF(Q98=0,0,Q98/$F98)</f>
        <v>3.2258064516129031E-2</v>
      </c>
    </row>
    <row r="100" spans="1:17">
      <c r="F100" s="67"/>
    </row>
  </sheetData>
  <mergeCells count="61">
    <mergeCell ref="A3:E5"/>
    <mergeCell ref="F3:F5"/>
    <mergeCell ref="A6:E7"/>
    <mergeCell ref="A8:A17"/>
    <mergeCell ref="B8:E9"/>
    <mergeCell ref="B10:E11"/>
    <mergeCell ref="B12:E13"/>
    <mergeCell ref="B14:E15"/>
    <mergeCell ref="B16:E17"/>
    <mergeCell ref="A18:A99"/>
    <mergeCell ref="B18:B67"/>
    <mergeCell ref="D18:D19"/>
    <mergeCell ref="D20:D21"/>
    <mergeCell ref="D22:D23"/>
    <mergeCell ref="D24:D25"/>
    <mergeCell ref="D26:D27"/>
    <mergeCell ref="D28:D29"/>
    <mergeCell ref="D30:D31"/>
    <mergeCell ref="D32:D33"/>
    <mergeCell ref="D44:D45"/>
    <mergeCell ref="D46:D47"/>
    <mergeCell ref="D48:D49"/>
    <mergeCell ref="D34:D35"/>
    <mergeCell ref="D36:D37"/>
    <mergeCell ref="D38:D39"/>
    <mergeCell ref="D40:D41"/>
    <mergeCell ref="G3:G5"/>
    <mergeCell ref="D66:D67"/>
    <mergeCell ref="B68:B99"/>
    <mergeCell ref="D68:D69"/>
    <mergeCell ref="D70:D71"/>
    <mergeCell ref="D72:D73"/>
    <mergeCell ref="D74:D75"/>
    <mergeCell ref="D98:D99"/>
    <mergeCell ref="D76:D77"/>
    <mergeCell ref="D78:D79"/>
    <mergeCell ref="D80:D81"/>
    <mergeCell ref="D50:D51"/>
    <mergeCell ref="D52:D53"/>
    <mergeCell ref="D54:D55"/>
    <mergeCell ref="D56:D57"/>
    <mergeCell ref="D42:D43"/>
    <mergeCell ref="D96:D97"/>
    <mergeCell ref="D58:D59"/>
    <mergeCell ref="D60:D61"/>
    <mergeCell ref="D62:D63"/>
    <mergeCell ref="D64:D65"/>
    <mergeCell ref="D88:D89"/>
    <mergeCell ref="D90:D91"/>
    <mergeCell ref="D92:D93"/>
    <mergeCell ref="D94:D95"/>
    <mergeCell ref="D82:D83"/>
    <mergeCell ref="D84:D85"/>
    <mergeCell ref="D86:D87"/>
    <mergeCell ref="P3:P5"/>
    <mergeCell ref="Q3:Q5"/>
    <mergeCell ref="H3:O3"/>
    <mergeCell ref="H4:H5"/>
    <mergeCell ref="L4:L5"/>
    <mergeCell ref="N4:N5"/>
    <mergeCell ref="J4:J5"/>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I7:Q99 G18:H69" formula="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N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4" width="11.625" style="2" customWidth="1"/>
    <col min="15" max="16384" width="9" style="2"/>
  </cols>
  <sheetData>
    <row r="1" spans="1:14" ht="14.25">
      <c r="A1" s="17" t="s">
        <v>430</v>
      </c>
    </row>
    <row r="2" spans="1:14">
      <c r="G2" s="41"/>
      <c r="I2" s="41"/>
      <c r="K2" s="41"/>
      <c r="M2" s="41"/>
      <c r="N2" s="1" t="s">
        <v>145</v>
      </c>
    </row>
    <row r="3" spans="1:14" ht="22.5" customHeight="1">
      <c r="A3" s="159" t="s">
        <v>67</v>
      </c>
      <c r="B3" s="160"/>
      <c r="C3" s="160"/>
      <c r="D3" s="160"/>
      <c r="E3" s="161"/>
      <c r="F3" s="185" t="s">
        <v>12</v>
      </c>
      <c r="G3" s="213" t="s">
        <v>46</v>
      </c>
      <c r="H3" s="215"/>
      <c r="I3" s="155" t="s">
        <v>47</v>
      </c>
      <c r="J3" s="201"/>
      <c r="K3" s="155" t="s">
        <v>48</v>
      </c>
      <c r="L3" s="201"/>
      <c r="M3" s="155" t="s">
        <v>49</v>
      </c>
      <c r="N3" s="201"/>
    </row>
    <row r="4" spans="1:14" ht="24" customHeight="1">
      <c r="A4" s="162"/>
      <c r="B4" s="163"/>
      <c r="C4" s="163"/>
      <c r="D4" s="163"/>
      <c r="E4" s="164"/>
      <c r="F4" s="186"/>
      <c r="G4" s="179" t="s">
        <v>45</v>
      </c>
      <c r="H4" s="156" t="s">
        <v>174</v>
      </c>
      <c r="I4" s="179" t="s">
        <v>45</v>
      </c>
      <c r="J4" s="156" t="s">
        <v>174</v>
      </c>
      <c r="K4" s="179" t="s">
        <v>45</v>
      </c>
      <c r="L4" s="156" t="s">
        <v>174</v>
      </c>
      <c r="M4" s="179" t="s">
        <v>45</v>
      </c>
      <c r="N4" s="156" t="s">
        <v>174</v>
      </c>
    </row>
    <row r="5" spans="1:14" ht="14.25" customHeight="1">
      <c r="A5" s="162"/>
      <c r="B5" s="163"/>
      <c r="C5" s="163"/>
      <c r="D5" s="163"/>
      <c r="E5" s="164"/>
      <c r="F5" s="186"/>
      <c r="G5" s="180"/>
      <c r="H5" s="177"/>
      <c r="I5" s="180"/>
      <c r="J5" s="177"/>
      <c r="K5" s="180"/>
      <c r="L5" s="177"/>
      <c r="M5" s="180"/>
      <c r="N5" s="177"/>
    </row>
    <row r="6" spans="1:14" ht="24.75" customHeight="1">
      <c r="A6" s="165"/>
      <c r="B6" s="166"/>
      <c r="C6" s="166"/>
      <c r="D6" s="166"/>
      <c r="E6" s="167"/>
      <c r="F6" s="187"/>
      <c r="G6" s="181"/>
      <c r="H6" s="178"/>
      <c r="I6" s="181"/>
      <c r="J6" s="178"/>
      <c r="K6" s="181"/>
      <c r="L6" s="178"/>
      <c r="M6" s="181"/>
      <c r="N6" s="178"/>
    </row>
    <row r="7" spans="1:14" ht="12" customHeight="1">
      <c r="A7" s="112" t="s">
        <v>68</v>
      </c>
      <c r="B7" s="113"/>
      <c r="C7" s="113"/>
      <c r="D7" s="113"/>
      <c r="E7" s="114"/>
      <c r="F7" s="16">
        <f>SUM(F9,F11,F13,F15,F17)</f>
        <v>74973</v>
      </c>
      <c r="G7" s="16">
        <f>SUM(G9,G11,G13,G15,G17)</f>
        <v>1510</v>
      </c>
      <c r="H7" s="16">
        <f t="shared" ref="H7:N7" si="0">SUM(H9,H11,H13,H15,H17)</f>
        <v>300</v>
      </c>
      <c r="I7" s="16">
        <f>SUM(I9,I11,I13,I15,I17)</f>
        <v>1722</v>
      </c>
      <c r="J7" s="16">
        <f t="shared" si="0"/>
        <v>167</v>
      </c>
      <c r="K7" s="16">
        <f>SUM(K9,K11,K13,K15,K17)</f>
        <v>3842</v>
      </c>
      <c r="L7" s="16">
        <f t="shared" si="0"/>
        <v>579</v>
      </c>
      <c r="M7" s="16">
        <f>SUM(M9,M11,M13,M15,M17)</f>
        <v>4601</v>
      </c>
      <c r="N7" s="16">
        <f t="shared" si="0"/>
        <v>1254</v>
      </c>
    </row>
    <row r="8" spans="1:14" ht="12" customHeight="1">
      <c r="A8" s="115"/>
      <c r="B8" s="116"/>
      <c r="C8" s="116"/>
      <c r="D8" s="116"/>
      <c r="E8" s="117"/>
      <c r="F8" s="37">
        <f t="shared" ref="F8:N8" si="1">IF(F7=0,0,F7/$F7)</f>
        <v>1</v>
      </c>
      <c r="G8" s="37">
        <f>IF(G7=0,0,G7/$F7)</f>
        <v>2.0140583943553014E-2</v>
      </c>
      <c r="H8" s="37">
        <f>IF(H7=0,0,H7/$F7)</f>
        <v>4.0014405185866912E-3</v>
      </c>
      <c r="I8" s="37">
        <f t="shared" si="1"/>
        <v>2.2968268576687607E-2</v>
      </c>
      <c r="J8" s="37">
        <f t="shared" si="1"/>
        <v>2.2274685553465914E-3</v>
      </c>
      <c r="K8" s="37">
        <f t="shared" si="1"/>
        <v>5.1245114908033559E-2</v>
      </c>
      <c r="L8" s="37">
        <f t="shared" si="1"/>
        <v>7.7227802008723138E-3</v>
      </c>
      <c r="M8" s="37">
        <f t="shared" si="1"/>
        <v>6.1368759420057886E-2</v>
      </c>
      <c r="N8" s="37">
        <f t="shared" si="1"/>
        <v>1.672602136769237E-2</v>
      </c>
    </row>
    <row r="9" spans="1:14" ht="12" customHeight="1">
      <c r="A9" s="103" t="s">
        <v>55</v>
      </c>
      <c r="B9" s="168" t="s">
        <v>92</v>
      </c>
      <c r="C9" s="169"/>
      <c r="D9" s="169"/>
      <c r="E9" s="170"/>
      <c r="F9" s="16">
        <v>3685</v>
      </c>
      <c r="G9" s="16">
        <v>480</v>
      </c>
      <c r="H9" s="16">
        <v>151</v>
      </c>
      <c r="I9" s="16">
        <v>171</v>
      </c>
      <c r="J9" s="16">
        <v>39</v>
      </c>
      <c r="K9" s="16">
        <v>176</v>
      </c>
      <c r="L9" s="16">
        <v>29</v>
      </c>
      <c r="M9" s="16">
        <v>138</v>
      </c>
      <c r="N9" s="16">
        <v>38</v>
      </c>
    </row>
    <row r="10" spans="1:14" ht="12" customHeight="1">
      <c r="A10" s="104"/>
      <c r="B10" s="171"/>
      <c r="C10" s="172"/>
      <c r="D10" s="172"/>
      <c r="E10" s="173"/>
      <c r="F10" s="37">
        <f t="shared" ref="F10:N10" si="2">IF(F9=0,0,F9/$F9)</f>
        <v>1</v>
      </c>
      <c r="G10" s="37">
        <f t="shared" si="2"/>
        <v>0.13025780189959293</v>
      </c>
      <c r="H10" s="37">
        <f t="shared" si="2"/>
        <v>4.0976933514246944E-2</v>
      </c>
      <c r="I10" s="37">
        <f t="shared" si="2"/>
        <v>4.6404341926729986E-2</v>
      </c>
      <c r="J10" s="37">
        <f t="shared" si="2"/>
        <v>1.0583446404341926E-2</v>
      </c>
      <c r="K10" s="37">
        <f t="shared" si="2"/>
        <v>4.7761194029850747E-2</v>
      </c>
      <c r="L10" s="37">
        <f t="shared" si="2"/>
        <v>7.8697421981004066E-3</v>
      </c>
      <c r="M10" s="37">
        <f t="shared" si="2"/>
        <v>3.7449118046132969E-2</v>
      </c>
      <c r="N10" s="37">
        <f t="shared" si="2"/>
        <v>1.0312075983717774E-2</v>
      </c>
    </row>
    <row r="11" spans="1:14" ht="12" customHeight="1">
      <c r="A11" s="104"/>
      <c r="B11" s="168" t="s">
        <v>93</v>
      </c>
      <c r="C11" s="169"/>
      <c r="D11" s="169"/>
      <c r="E11" s="170"/>
      <c r="F11" s="16">
        <v>4555</v>
      </c>
      <c r="G11" s="16">
        <v>246</v>
      </c>
      <c r="H11" s="16">
        <v>63</v>
      </c>
      <c r="I11" s="16">
        <v>163</v>
      </c>
      <c r="J11" s="16">
        <v>21</v>
      </c>
      <c r="K11" s="16">
        <v>275</v>
      </c>
      <c r="L11" s="16">
        <v>54</v>
      </c>
      <c r="M11" s="16">
        <v>297</v>
      </c>
      <c r="N11" s="16">
        <v>92</v>
      </c>
    </row>
    <row r="12" spans="1:14" ht="12" customHeight="1">
      <c r="A12" s="104"/>
      <c r="B12" s="171"/>
      <c r="C12" s="172"/>
      <c r="D12" s="172"/>
      <c r="E12" s="173"/>
      <c r="F12" s="37">
        <f t="shared" ref="F12:N12" si="3">IF(F11=0,0,F11/$F11)</f>
        <v>1</v>
      </c>
      <c r="G12" s="37">
        <f t="shared" si="3"/>
        <v>5.4006586169045002E-2</v>
      </c>
      <c r="H12" s="37">
        <f t="shared" si="3"/>
        <v>1.3830954994511526E-2</v>
      </c>
      <c r="I12" s="37">
        <f t="shared" si="3"/>
        <v>3.5784851811196484E-2</v>
      </c>
      <c r="J12" s="37">
        <f t="shared" si="3"/>
        <v>4.6103183315038421E-3</v>
      </c>
      <c r="K12" s="37">
        <f t="shared" si="3"/>
        <v>6.0373216245883647E-2</v>
      </c>
      <c r="L12" s="37">
        <f t="shared" si="3"/>
        <v>1.1855104281009879E-2</v>
      </c>
      <c r="M12" s="37">
        <f t="shared" si="3"/>
        <v>6.5203073545554338E-2</v>
      </c>
      <c r="N12" s="37">
        <f t="shared" si="3"/>
        <v>2.0197585071350166E-2</v>
      </c>
    </row>
    <row r="13" spans="1:14" ht="12" customHeight="1">
      <c r="A13" s="104"/>
      <c r="B13" s="168" t="s">
        <v>94</v>
      </c>
      <c r="C13" s="169"/>
      <c r="D13" s="169"/>
      <c r="E13" s="170"/>
      <c r="F13" s="16">
        <v>21565</v>
      </c>
      <c r="G13" s="16">
        <v>489</v>
      </c>
      <c r="H13" s="16">
        <v>58</v>
      </c>
      <c r="I13" s="16">
        <v>579</v>
      </c>
      <c r="J13" s="16">
        <v>39</v>
      </c>
      <c r="K13" s="16">
        <v>1317</v>
      </c>
      <c r="L13" s="16">
        <v>166</v>
      </c>
      <c r="M13" s="16">
        <v>1269</v>
      </c>
      <c r="N13" s="16">
        <v>287</v>
      </c>
    </row>
    <row r="14" spans="1:14" ht="12" customHeight="1">
      <c r="A14" s="104"/>
      <c r="B14" s="171"/>
      <c r="C14" s="172"/>
      <c r="D14" s="172"/>
      <c r="E14" s="173"/>
      <c r="F14" s="37">
        <f t="shared" ref="F14:N14" si="4">IF(F13=0,0,F13/$F13)</f>
        <v>1</v>
      </c>
      <c r="G14" s="37">
        <f t="shared" si="4"/>
        <v>2.2675631810804543E-2</v>
      </c>
      <c r="H14" s="37">
        <f t="shared" si="4"/>
        <v>2.6895432413633204E-3</v>
      </c>
      <c r="I14" s="37">
        <f t="shared" si="4"/>
        <v>2.6849060978437284E-2</v>
      </c>
      <c r="J14" s="37">
        <f t="shared" si="4"/>
        <v>1.8084859726408531E-3</v>
      </c>
      <c r="K14" s="37">
        <f t="shared" si="4"/>
        <v>6.1071180153025734E-2</v>
      </c>
      <c r="L14" s="37">
        <f t="shared" si="4"/>
        <v>7.6976582425226057E-3</v>
      </c>
      <c r="M14" s="37">
        <f t="shared" si="4"/>
        <v>5.8845351263621608E-2</v>
      </c>
      <c r="N14" s="37">
        <f t="shared" si="4"/>
        <v>1.3308601901228843E-2</v>
      </c>
    </row>
    <row r="15" spans="1:14" ht="12" customHeight="1">
      <c r="A15" s="104"/>
      <c r="B15" s="168" t="s">
        <v>95</v>
      </c>
      <c r="C15" s="169"/>
      <c r="D15" s="169"/>
      <c r="E15" s="170"/>
      <c r="F15" s="16">
        <v>11224</v>
      </c>
      <c r="G15" s="16">
        <v>165</v>
      </c>
      <c r="H15" s="16">
        <v>10</v>
      </c>
      <c r="I15" s="16">
        <v>227</v>
      </c>
      <c r="J15" s="16">
        <v>19</v>
      </c>
      <c r="K15" s="16">
        <v>583</v>
      </c>
      <c r="L15" s="16">
        <v>77</v>
      </c>
      <c r="M15" s="16">
        <v>923</v>
      </c>
      <c r="N15" s="16">
        <v>193</v>
      </c>
    </row>
    <row r="16" spans="1:14" ht="12" customHeight="1">
      <c r="A16" s="104"/>
      <c r="B16" s="171"/>
      <c r="C16" s="172"/>
      <c r="D16" s="172"/>
      <c r="E16" s="173"/>
      <c r="F16" s="37">
        <f t="shared" ref="F16:N16" si="5">IF(F15=0,0,F15/$F15)</f>
        <v>1</v>
      </c>
      <c r="G16" s="37">
        <f t="shared" si="5"/>
        <v>1.470064148253742E-2</v>
      </c>
      <c r="H16" s="37">
        <f t="shared" si="5"/>
        <v>8.9094796863863155E-4</v>
      </c>
      <c r="I16" s="37">
        <f t="shared" si="5"/>
        <v>2.0224518888096937E-2</v>
      </c>
      <c r="J16" s="37">
        <f t="shared" si="5"/>
        <v>1.6928011404133999E-3</v>
      </c>
      <c r="K16" s="37">
        <f t="shared" si="5"/>
        <v>5.1942266571632215E-2</v>
      </c>
      <c r="L16" s="37">
        <f t="shared" si="5"/>
        <v>6.8602993585174625E-3</v>
      </c>
      <c r="M16" s="37">
        <f t="shared" si="5"/>
        <v>8.2234497505345686E-2</v>
      </c>
      <c r="N16" s="37">
        <f t="shared" si="5"/>
        <v>1.7195295794725587E-2</v>
      </c>
    </row>
    <row r="17" spans="1:14" ht="12" customHeight="1">
      <c r="A17" s="104"/>
      <c r="B17" s="168" t="s">
        <v>96</v>
      </c>
      <c r="C17" s="169"/>
      <c r="D17" s="169"/>
      <c r="E17" s="170"/>
      <c r="F17" s="16">
        <v>33944</v>
      </c>
      <c r="G17" s="16">
        <v>130</v>
      </c>
      <c r="H17" s="16">
        <v>18</v>
      </c>
      <c r="I17" s="16">
        <v>582</v>
      </c>
      <c r="J17" s="16">
        <v>49</v>
      </c>
      <c r="K17" s="16">
        <v>1491</v>
      </c>
      <c r="L17" s="16">
        <v>253</v>
      </c>
      <c r="M17" s="16">
        <v>1974</v>
      </c>
      <c r="N17" s="16">
        <v>644</v>
      </c>
    </row>
    <row r="18" spans="1:14" ht="12" customHeight="1">
      <c r="A18" s="105"/>
      <c r="B18" s="171"/>
      <c r="C18" s="172"/>
      <c r="D18" s="172"/>
      <c r="E18" s="173"/>
      <c r="F18" s="37">
        <f t="shared" ref="F18:N18" si="6">IF(F17=0,0,F17/$F17)</f>
        <v>1</v>
      </c>
      <c r="G18" s="37">
        <f t="shared" si="6"/>
        <v>3.8298373792128213E-3</v>
      </c>
      <c r="H18" s="37">
        <f t="shared" si="6"/>
        <v>5.3028517558331364E-4</v>
      </c>
      <c r="I18" s="37">
        <f t="shared" si="6"/>
        <v>1.7145887343860477E-2</v>
      </c>
      <c r="J18" s="37">
        <f t="shared" si="6"/>
        <v>1.4435540890879095E-3</v>
      </c>
      <c r="K18" s="37">
        <f t="shared" si="6"/>
        <v>4.3925288710817814E-2</v>
      </c>
      <c r="L18" s="37">
        <f t="shared" si="6"/>
        <v>7.453452745698798E-3</v>
      </c>
      <c r="M18" s="37">
        <f t="shared" si="6"/>
        <v>5.8154607588970071E-2</v>
      </c>
      <c r="N18" s="37">
        <f t="shared" si="6"/>
        <v>1.8972425170869667E-2</v>
      </c>
    </row>
    <row r="19" spans="1:14" ht="12" customHeight="1">
      <c r="A19" s="100" t="s">
        <v>61</v>
      </c>
      <c r="B19" s="100" t="s">
        <v>62</v>
      </c>
      <c r="C19" s="8"/>
      <c r="D19" s="174" t="s">
        <v>56</v>
      </c>
      <c r="E19" s="9"/>
      <c r="F19" s="16">
        <f t="shared" ref="F19:N19" si="7">SUM(F21,F23,F25,F27,F29,F31,F33,F35,F37,F39,F41,F43,F45,F47,F49,F51,F53,F55,F57,F59,F61,F63,F65,F67)</f>
        <v>32147</v>
      </c>
      <c r="G19" s="16">
        <f t="shared" si="7"/>
        <v>455</v>
      </c>
      <c r="H19" s="16">
        <f t="shared" si="7"/>
        <v>73</v>
      </c>
      <c r="I19" s="16">
        <f t="shared" si="7"/>
        <v>664</v>
      </c>
      <c r="J19" s="16">
        <f t="shared" si="7"/>
        <v>26</v>
      </c>
      <c r="K19" s="16">
        <f t="shared" si="7"/>
        <v>1631</v>
      </c>
      <c r="L19" s="16">
        <f t="shared" si="7"/>
        <v>91</v>
      </c>
      <c r="M19" s="16">
        <f t="shared" si="7"/>
        <v>2037</v>
      </c>
      <c r="N19" s="16">
        <f t="shared" si="7"/>
        <v>194</v>
      </c>
    </row>
    <row r="20" spans="1:14" ht="12" customHeight="1">
      <c r="A20" s="101"/>
      <c r="B20" s="101"/>
      <c r="C20" s="6"/>
      <c r="D20" s="175"/>
      <c r="E20" s="7"/>
      <c r="F20" s="37">
        <f t="shared" ref="F20:N20" si="8">IF(F19=0,0,F19/$F19)</f>
        <v>1</v>
      </c>
      <c r="G20" s="37">
        <f t="shared" si="8"/>
        <v>1.4153731296855073E-2</v>
      </c>
      <c r="H20" s="37">
        <f t="shared" si="8"/>
        <v>2.2708184278470776E-3</v>
      </c>
      <c r="I20" s="37">
        <f>IF(I19=0,0,I19/$F19)</f>
        <v>2.0655115562883006E-2</v>
      </c>
      <c r="J20" s="37">
        <f t="shared" si="8"/>
        <v>8.0878464553457556E-4</v>
      </c>
      <c r="K20" s="37">
        <f>IF(K19=0,0,K19/$F19)</f>
        <v>5.0735682956418948E-2</v>
      </c>
      <c r="L20" s="37">
        <f t="shared" si="8"/>
        <v>2.8307462593710146E-3</v>
      </c>
      <c r="M20" s="37">
        <f>IF(M19=0,0,M19/$F19)</f>
        <v>6.3365166267458861E-2</v>
      </c>
      <c r="N20" s="37">
        <f t="shared" si="8"/>
        <v>6.0347777397579865E-3</v>
      </c>
    </row>
    <row r="21" spans="1:14" ht="12" customHeight="1">
      <c r="A21" s="101"/>
      <c r="B21" s="101"/>
      <c r="C21" s="8"/>
      <c r="D21" s="174" t="s">
        <v>392</v>
      </c>
      <c r="E21" s="9"/>
      <c r="F21" s="70">
        <v>3745</v>
      </c>
      <c r="G21" s="16">
        <v>52</v>
      </c>
      <c r="H21" s="16">
        <v>10</v>
      </c>
      <c r="I21" s="16">
        <v>67</v>
      </c>
      <c r="J21" s="16">
        <v>4</v>
      </c>
      <c r="K21" s="16">
        <v>154</v>
      </c>
      <c r="L21" s="16">
        <v>24</v>
      </c>
      <c r="M21" s="16">
        <v>160</v>
      </c>
      <c r="N21" s="16">
        <v>40</v>
      </c>
    </row>
    <row r="22" spans="1:14" ht="12" customHeight="1">
      <c r="A22" s="101"/>
      <c r="B22" s="101"/>
      <c r="C22" s="6"/>
      <c r="D22" s="175"/>
      <c r="E22" s="7"/>
      <c r="F22" s="37">
        <f t="shared" ref="F22:N22" si="9">IF(F21=0,0,F21/$F21)</f>
        <v>1</v>
      </c>
      <c r="G22" s="37">
        <f t="shared" si="9"/>
        <v>1.3885180240320427E-2</v>
      </c>
      <c r="H22" s="37">
        <f t="shared" si="9"/>
        <v>2.6702269692923898E-3</v>
      </c>
      <c r="I22" s="37">
        <f t="shared" si="9"/>
        <v>1.7890520694259011E-2</v>
      </c>
      <c r="J22" s="37">
        <f t="shared" si="9"/>
        <v>1.068090787716956E-3</v>
      </c>
      <c r="K22" s="37">
        <f t="shared" si="9"/>
        <v>4.1121495327102804E-2</v>
      </c>
      <c r="L22" s="37">
        <f t="shared" si="9"/>
        <v>6.4085447263017353E-3</v>
      </c>
      <c r="M22" s="37">
        <f t="shared" si="9"/>
        <v>4.2723631508678236E-2</v>
      </c>
      <c r="N22" s="37">
        <f t="shared" si="9"/>
        <v>1.0680907877169559E-2</v>
      </c>
    </row>
    <row r="23" spans="1:14" ht="12" customHeight="1">
      <c r="A23" s="101"/>
      <c r="B23" s="101"/>
      <c r="C23" s="8"/>
      <c r="D23" s="174" t="s">
        <v>393</v>
      </c>
      <c r="E23" s="9"/>
      <c r="F23" s="70">
        <v>205</v>
      </c>
      <c r="G23" s="16">
        <v>7</v>
      </c>
      <c r="H23" s="16">
        <v>2</v>
      </c>
      <c r="I23" s="16">
        <v>7</v>
      </c>
      <c r="J23" s="16">
        <v>0</v>
      </c>
      <c r="K23" s="16">
        <v>12</v>
      </c>
      <c r="L23" s="16">
        <v>0</v>
      </c>
      <c r="M23" s="16">
        <v>16</v>
      </c>
      <c r="N23" s="16">
        <v>1</v>
      </c>
    </row>
    <row r="24" spans="1:14" ht="12" customHeight="1">
      <c r="A24" s="101"/>
      <c r="B24" s="101"/>
      <c r="C24" s="6"/>
      <c r="D24" s="175"/>
      <c r="E24" s="7"/>
      <c r="F24" s="37">
        <f t="shared" ref="F24:N24" si="10">IF(F23=0,0,F23/$F23)</f>
        <v>1</v>
      </c>
      <c r="G24" s="37">
        <f t="shared" si="10"/>
        <v>3.4146341463414637E-2</v>
      </c>
      <c r="H24" s="37">
        <f t="shared" si="10"/>
        <v>9.7560975609756097E-3</v>
      </c>
      <c r="I24" s="37">
        <f t="shared" si="10"/>
        <v>3.4146341463414637E-2</v>
      </c>
      <c r="J24" s="37">
        <f t="shared" si="10"/>
        <v>0</v>
      </c>
      <c r="K24" s="37">
        <f t="shared" si="10"/>
        <v>5.8536585365853662E-2</v>
      </c>
      <c r="L24" s="37">
        <f t="shared" si="10"/>
        <v>0</v>
      </c>
      <c r="M24" s="37">
        <f t="shared" si="10"/>
        <v>7.8048780487804878E-2</v>
      </c>
      <c r="N24" s="37">
        <f t="shared" si="10"/>
        <v>4.8780487804878049E-3</v>
      </c>
    </row>
    <row r="25" spans="1:14" ht="12" customHeight="1">
      <c r="A25" s="101"/>
      <c r="B25" s="101"/>
      <c r="C25" s="8"/>
      <c r="D25" s="174" t="s">
        <v>394</v>
      </c>
      <c r="E25" s="9"/>
      <c r="F25" s="70">
        <v>1192</v>
      </c>
      <c r="G25" s="16">
        <v>30</v>
      </c>
      <c r="H25" s="16">
        <v>5</v>
      </c>
      <c r="I25" s="16">
        <v>15</v>
      </c>
      <c r="J25" s="16">
        <v>4</v>
      </c>
      <c r="K25" s="16">
        <v>24</v>
      </c>
      <c r="L25" s="16">
        <v>9</v>
      </c>
      <c r="M25" s="16">
        <v>46</v>
      </c>
      <c r="N25" s="16">
        <v>20</v>
      </c>
    </row>
    <row r="26" spans="1:14" ht="12" customHeight="1">
      <c r="A26" s="101"/>
      <c r="B26" s="101"/>
      <c r="C26" s="6"/>
      <c r="D26" s="175"/>
      <c r="E26" s="7"/>
      <c r="F26" s="37">
        <f t="shared" ref="F26:N26" si="11">IF(F25=0,0,F25/$F25)</f>
        <v>1</v>
      </c>
      <c r="G26" s="37">
        <f t="shared" si="11"/>
        <v>2.5167785234899327E-2</v>
      </c>
      <c r="H26" s="37">
        <f t="shared" si="11"/>
        <v>4.1946308724832215E-3</v>
      </c>
      <c r="I26" s="37">
        <f t="shared" si="11"/>
        <v>1.2583892617449664E-2</v>
      </c>
      <c r="J26" s="37">
        <f t="shared" si="11"/>
        <v>3.3557046979865771E-3</v>
      </c>
      <c r="K26" s="37">
        <f t="shared" si="11"/>
        <v>2.0134228187919462E-2</v>
      </c>
      <c r="L26" s="37">
        <f t="shared" si="11"/>
        <v>7.550335570469799E-3</v>
      </c>
      <c r="M26" s="37">
        <f t="shared" si="11"/>
        <v>3.8590604026845637E-2</v>
      </c>
      <c r="N26" s="37">
        <f t="shared" si="11"/>
        <v>1.6778523489932886E-2</v>
      </c>
    </row>
    <row r="27" spans="1:14" ht="12" customHeight="1">
      <c r="A27" s="101"/>
      <c r="B27" s="101"/>
      <c r="C27" s="8"/>
      <c r="D27" s="174" t="s">
        <v>395</v>
      </c>
      <c r="E27" s="9"/>
      <c r="F27" s="70">
        <v>10</v>
      </c>
      <c r="G27" s="16">
        <v>1</v>
      </c>
      <c r="H27" s="16">
        <v>0</v>
      </c>
      <c r="I27" s="16">
        <v>1</v>
      </c>
      <c r="J27" s="16">
        <v>0</v>
      </c>
      <c r="K27" s="16">
        <v>1</v>
      </c>
      <c r="L27" s="16">
        <v>0</v>
      </c>
      <c r="M27" s="16">
        <v>0</v>
      </c>
      <c r="N27" s="16">
        <v>0</v>
      </c>
    </row>
    <row r="28" spans="1:14" ht="12" customHeight="1">
      <c r="A28" s="101"/>
      <c r="B28" s="101"/>
      <c r="C28" s="6"/>
      <c r="D28" s="175"/>
      <c r="E28" s="7"/>
      <c r="F28" s="37">
        <f t="shared" ref="F28:N28" si="12">IF(F27=0,0,F27/$F27)</f>
        <v>1</v>
      </c>
      <c r="G28" s="37">
        <f t="shared" si="12"/>
        <v>0.1</v>
      </c>
      <c r="H28" s="37">
        <f t="shared" si="12"/>
        <v>0</v>
      </c>
      <c r="I28" s="37">
        <f t="shared" si="12"/>
        <v>0.1</v>
      </c>
      <c r="J28" s="37">
        <f t="shared" si="12"/>
        <v>0</v>
      </c>
      <c r="K28" s="37">
        <f t="shared" si="12"/>
        <v>0.1</v>
      </c>
      <c r="L28" s="37">
        <f t="shared" si="12"/>
        <v>0</v>
      </c>
      <c r="M28" s="37">
        <f t="shared" si="12"/>
        <v>0</v>
      </c>
      <c r="N28" s="37">
        <f t="shared" si="12"/>
        <v>0</v>
      </c>
    </row>
    <row r="29" spans="1:14" ht="12" customHeight="1">
      <c r="A29" s="101"/>
      <c r="B29" s="101"/>
      <c r="C29" s="8"/>
      <c r="D29" s="174" t="s">
        <v>396</v>
      </c>
      <c r="E29" s="9"/>
      <c r="F29" s="70">
        <v>672</v>
      </c>
      <c r="G29" s="16">
        <v>15</v>
      </c>
      <c r="H29" s="16">
        <v>1</v>
      </c>
      <c r="I29" s="16">
        <v>13</v>
      </c>
      <c r="J29" s="16">
        <v>1</v>
      </c>
      <c r="K29" s="16">
        <v>50</v>
      </c>
      <c r="L29" s="16">
        <v>5</v>
      </c>
      <c r="M29" s="16">
        <v>89</v>
      </c>
      <c r="N29" s="16">
        <v>17</v>
      </c>
    </row>
    <row r="30" spans="1:14" ht="12" customHeight="1">
      <c r="A30" s="101"/>
      <c r="B30" s="101"/>
      <c r="C30" s="6"/>
      <c r="D30" s="175"/>
      <c r="E30" s="7"/>
      <c r="F30" s="37">
        <f t="shared" ref="F30:N30" si="13">IF(F29=0,0,F29/$F29)</f>
        <v>1</v>
      </c>
      <c r="G30" s="37">
        <f t="shared" si="13"/>
        <v>2.2321428571428572E-2</v>
      </c>
      <c r="H30" s="37">
        <f t="shared" si="13"/>
        <v>1.488095238095238E-3</v>
      </c>
      <c r="I30" s="37">
        <f t="shared" si="13"/>
        <v>1.9345238095238096E-2</v>
      </c>
      <c r="J30" s="37">
        <f t="shared" si="13"/>
        <v>1.488095238095238E-3</v>
      </c>
      <c r="K30" s="37">
        <f t="shared" si="13"/>
        <v>7.4404761904761904E-2</v>
      </c>
      <c r="L30" s="37">
        <f t="shared" si="13"/>
        <v>7.4404761904761901E-3</v>
      </c>
      <c r="M30" s="37">
        <f t="shared" si="13"/>
        <v>0.13244047619047619</v>
      </c>
      <c r="N30" s="37">
        <f t="shared" si="13"/>
        <v>2.5297619047619048E-2</v>
      </c>
    </row>
    <row r="31" spans="1:14" ht="12" customHeight="1">
      <c r="A31" s="101"/>
      <c r="B31" s="101"/>
      <c r="C31" s="8"/>
      <c r="D31" s="174" t="s">
        <v>397</v>
      </c>
      <c r="E31" s="9"/>
      <c r="F31" s="70">
        <v>22</v>
      </c>
      <c r="G31" s="16">
        <v>3</v>
      </c>
      <c r="H31" s="16">
        <v>2</v>
      </c>
      <c r="I31" s="16">
        <v>1</v>
      </c>
      <c r="J31" s="16">
        <v>0</v>
      </c>
      <c r="K31" s="16">
        <v>1</v>
      </c>
      <c r="L31" s="16">
        <v>0</v>
      </c>
      <c r="M31" s="16">
        <v>0</v>
      </c>
      <c r="N31" s="16">
        <v>0</v>
      </c>
    </row>
    <row r="32" spans="1:14" ht="12" customHeight="1">
      <c r="A32" s="101"/>
      <c r="B32" s="101"/>
      <c r="C32" s="6"/>
      <c r="D32" s="175"/>
      <c r="E32" s="7"/>
      <c r="F32" s="37">
        <f t="shared" ref="F32:N32" si="14">IF(F31=0,0,F31/$F31)</f>
        <v>1</v>
      </c>
      <c r="G32" s="37">
        <f t="shared" si="14"/>
        <v>0.13636363636363635</v>
      </c>
      <c r="H32" s="37">
        <f t="shared" si="14"/>
        <v>9.0909090909090912E-2</v>
      </c>
      <c r="I32" s="37">
        <f t="shared" si="14"/>
        <v>4.5454545454545456E-2</v>
      </c>
      <c r="J32" s="37">
        <f t="shared" si="14"/>
        <v>0</v>
      </c>
      <c r="K32" s="37">
        <f t="shared" si="14"/>
        <v>4.5454545454545456E-2</v>
      </c>
      <c r="L32" s="37">
        <f t="shared" si="14"/>
        <v>0</v>
      </c>
      <c r="M32" s="37">
        <f t="shared" si="14"/>
        <v>0</v>
      </c>
      <c r="N32" s="37">
        <f t="shared" si="14"/>
        <v>0</v>
      </c>
    </row>
    <row r="33" spans="1:14" ht="12" customHeight="1">
      <c r="A33" s="101"/>
      <c r="B33" s="101"/>
      <c r="C33" s="8"/>
      <c r="D33" s="174" t="s">
        <v>398</v>
      </c>
      <c r="E33" s="9"/>
      <c r="F33" s="70">
        <v>600</v>
      </c>
      <c r="G33" s="16">
        <v>29</v>
      </c>
      <c r="H33" s="16">
        <v>8</v>
      </c>
      <c r="I33" s="16">
        <v>21</v>
      </c>
      <c r="J33" s="16">
        <v>4</v>
      </c>
      <c r="K33" s="16">
        <v>46</v>
      </c>
      <c r="L33" s="16">
        <v>5</v>
      </c>
      <c r="M33" s="16">
        <v>51</v>
      </c>
      <c r="N33" s="16">
        <v>10</v>
      </c>
    </row>
    <row r="34" spans="1:14" ht="12" customHeight="1">
      <c r="A34" s="101"/>
      <c r="B34" s="101"/>
      <c r="C34" s="6"/>
      <c r="D34" s="175"/>
      <c r="E34" s="7"/>
      <c r="F34" s="37">
        <f t="shared" ref="F34:N34" si="15">IF(F33=0,0,F33/$F33)</f>
        <v>1</v>
      </c>
      <c r="G34" s="37">
        <f t="shared" si="15"/>
        <v>4.8333333333333332E-2</v>
      </c>
      <c r="H34" s="37">
        <f t="shared" si="15"/>
        <v>1.3333333333333334E-2</v>
      </c>
      <c r="I34" s="37">
        <f t="shared" si="15"/>
        <v>3.5000000000000003E-2</v>
      </c>
      <c r="J34" s="37">
        <f t="shared" si="15"/>
        <v>6.6666666666666671E-3</v>
      </c>
      <c r="K34" s="37">
        <f t="shared" si="15"/>
        <v>7.6666666666666661E-2</v>
      </c>
      <c r="L34" s="37">
        <f t="shared" si="15"/>
        <v>8.3333333333333332E-3</v>
      </c>
      <c r="M34" s="37">
        <f t="shared" si="15"/>
        <v>8.5000000000000006E-2</v>
      </c>
      <c r="N34" s="37">
        <f t="shared" si="15"/>
        <v>1.6666666666666666E-2</v>
      </c>
    </row>
    <row r="35" spans="1:14" ht="12" customHeight="1">
      <c r="A35" s="101"/>
      <c r="B35" s="101"/>
      <c r="C35" s="8"/>
      <c r="D35" s="174" t="s">
        <v>399</v>
      </c>
      <c r="E35" s="9"/>
      <c r="F35" s="70">
        <v>2433</v>
      </c>
      <c r="G35" s="16">
        <v>22</v>
      </c>
      <c r="H35" s="16">
        <v>4</v>
      </c>
      <c r="I35" s="16">
        <v>34</v>
      </c>
      <c r="J35" s="16">
        <v>2</v>
      </c>
      <c r="K35" s="16">
        <v>98</v>
      </c>
      <c r="L35" s="16">
        <v>16</v>
      </c>
      <c r="M35" s="16">
        <v>74</v>
      </c>
      <c r="N35" s="16">
        <v>13</v>
      </c>
    </row>
    <row r="36" spans="1:14" ht="12" customHeight="1">
      <c r="A36" s="101"/>
      <c r="B36" s="101"/>
      <c r="C36" s="6"/>
      <c r="D36" s="175"/>
      <c r="E36" s="7"/>
      <c r="F36" s="37">
        <f t="shared" ref="F36:N36" si="16">IF(F35=0,0,F35/$F35)</f>
        <v>1</v>
      </c>
      <c r="G36" s="37">
        <f t="shared" si="16"/>
        <v>9.0423345663789567E-3</v>
      </c>
      <c r="H36" s="37">
        <f t="shared" si="16"/>
        <v>1.6440608302507192E-3</v>
      </c>
      <c r="I36" s="37">
        <f t="shared" si="16"/>
        <v>1.3974517057131115E-2</v>
      </c>
      <c r="J36" s="37">
        <f t="shared" si="16"/>
        <v>8.2203041512535961E-4</v>
      </c>
      <c r="K36" s="37">
        <f t="shared" si="16"/>
        <v>4.0279490341142622E-2</v>
      </c>
      <c r="L36" s="37">
        <f t="shared" si="16"/>
        <v>6.5762433210028769E-3</v>
      </c>
      <c r="M36" s="37">
        <f t="shared" si="16"/>
        <v>3.0415125359638306E-2</v>
      </c>
      <c r="N36" s="37">
        <f t="shared" si="16"/>
        <v>5.3431976983148374E-3</v>
      </c>
    </row>
    <row r="37" spans="1:14" ht="12" customHeight="1">
      <c r="A37" s="101"/>
      <c r="B37" s="101"/>
      <c r="C37" s="8"/>
      <c r="D37" s="174" t="s">
        <v>378</v>
      </c>
      <c r="E37" s="9"/>
      <c r="F37" s="70">
        <v>0</v>
      </c>
      <c r="G37" s="16">
        <v>0</v>
      </c>
      <c r="H37" s="16">
        <v>0</v>
      </c>
      <c r="I37" s="16">
        <v>0</v>
      </c>
      <c r="J37" s="16">
        <v>0</v>
      </c>
      <c r="K37" s="16">
        <v>0</v>
      </c>
      <c r="L37" s="16">
        <v>0</v>
      </c>
      <c r="M37" s="16">
        <v>0</v>
      </c>
      <c r="N37" s="16">
        <v>0</v>
      </c>
    </row>
    <row r="38" spans="1:14" ht="12" customHeight="1">
      <c r="A38" s="101"/>
      <c r="B38" s="101"/>
      <c r="C38" s="6"/>
      <c r="D38" s="175"/>
      <c r="E38" s="7"/>
      <c r="F38" s="37">
        <f t="shared" ref="F38:N38" si="17">IF(F37=0,0,F37/$F37)</f>
        <v>0</v>
      </c>
      <c r="G38" s="37">
        <f t="shared" si="17"/>
        <v>0</v>
      </c>
      <c r="H38" s="37">
        <f t="shared" si="17"/>
        <v>0</v>
      </c>
      <c r="I38" s="37">
        <f t="shared" si="17"/>
        <v>0</v>
      </c>
      <c r="J38" s="37">
        <f t="shared" si="17"/>
        <v>0</v>
      </c>
      <c r="K38" s="37">
        <f t="shared" si="17"/>
        <v>0</v>
      </c>
      <c r="L38" s="37">
        <f t="shared" si="17"/>
        <v>0</v>
      </c>
      <c r="M38" s="37">
        <f t="shared" si="17"/>
        <v>0</v>
      </c>
      <c r="N38" s="37">
        <f t="shared" si="17"/>
        <v>0</v>
      </c>
    </row>
    <row r="39" spans="1:14" ht="12" customHeight="1">
      <c r="A39" s="101"/>
      <c r="B39" s="101"/>
      <c r="C39" s="8"/>
      <c r="D39" s="174" t="s">
        <v>379</v>
      </c>
      <c r="E39" s="9"/>
      <c r="F39" s="70">
        <v>1573</v>
      </c>
      <c r="G39" s="16">
        <v>16</v>
      </c>
      <c r="H39" s="16">
        <v>1</v>
      </c>
      <c r="I39" s="16">
        <v>34</v>
      </c>
      <c r="J39" s="16">
        <v>0</v>
      </c>
      <c r="K39" s="16">
        <v>69</v>
      </c>
      <c r="L39" s="16">
        <v>1</v>
      </c>
      <c r="M39" s="16">
        <v>101</v>
      </c>
      <c r="N39" s="16">
        <v>8</v>
      </c>
    </row>
    <row r="40" spans="1:14" ht="12" customHeight="1">
      <c r="A40" s="101"/>
      <c r="B40" s="101"/>
      <c r="C40" s="6"/>
      <c r="D40" s="175"/>
      <c r="E40" s="7"/>
      <c r="F40" s="37">
        <f t="shared" ref="F40:N40" si="18">IF(F39=0,0,F39/$F39)</f>
        <v>1</v>
      </c>
      <c r="G40" s="37">
        <f t="shared" si="18"/>
        <v>1.0171646535282899E-2</v>
      </c>
      <c r="H40" s="37">
        <f t="shared" si="18"/>
        <v>6.3572790845518119E-4</v>
      </c>
      <c r="I40" s="37">
        <f t="shared" si="18"/>
        <v>2.1614748887476162E-2</v>
      </c>
      <c r="J40" s="37">
        <f t="shared" si="18"/>
        <v>0</v>
      </c>
      <c r="K40" s="37">
        <f t="shared" si="18"/>
        <v>4.3865225683407505E-2</v>
      </c>
      <c r="L40" s="37">
        <f t="shared" si="18"/>
        <v>6.3572790845518119E-4</v>
      </c>
      <c r="M40" s="37">
        <f t="shared" si="18"/>
        <v>6.4208518753973293E-2</v>
      </c>
      <c r="N40" s="37">
        <f t="shared" si="18"/>
        <v>5.0858232676414495E-3</v>
      </c>
    </row>
    <row r="41" spans="1:14" ht="12" customHeight="1">
      <c r="A41" s="101"/>
      <c r="B41" s="101"/>
      <c r="C41" s="8"/>
      <c r="D41" s="174" t="s">
        <v>380</v>
      </c>
      <c r="E41" s="9"/>
      <c r="F41" s="70">
        <v>0</v>
      </c>
      <c r="G41" s="16">
        <v>0</v>
      </c>
      <c r="H41" s="16">
        <v>0</v>
      </c>
      <c r="I41" s="16">
        <v>0</v>
      </c>
      <c r="J41" s="16">
        <v>0</v>
      </c>
      <c r="K41" s="16">
        <v>0</v>
      </c>
      <c r="L41" s="16">
        <v>0</v>
      </c>
      <c r="M41" s="16">
        <v>0</v>
      </c>
      <c r="N41" s="16">
        <v>0</v>
      </c>
    </row>
    <row r="42" spans="1:14" ht="12" customHeight="1">
      <c r="A42" s="101"/>
      <c r="B42" s="101"/>
      <c r="C42" s="6"/>
      <c r="D42" s="175"/>
      <c r="E42" s="7"/>
      <c r="F42" s="37">
        <f t="shared" ref="F42:N42" si="19">IF(F41=0,0,F41/$F41)</f>
        <v>0</v>
      </c>
      <c r="G42" s="37">
        <f t="shared" si="19"/>
        <v>0</v>
      </c>
      <c r="H42" s="37">
        <f t="shared" si="19"/>
        <v>0</v>
      </c>
      <c r="I42" s="37">
        <f t="shared" si="19"/>
        <v>0</v>
      </c>
      <c r="J42" s="37">
        <f t="shared" si="19"/>
        <v>0</v>
      </c>
      <c r="K42" s="37">
        <f t="shared" si="19"/>
        <v>0</v>
      </c>
      <c r="L42" s="37">
        <f t="shared" si="19"/>
        <v>0</v>
      </c>
      <c r="M42" s="37">
        <f t="shared" si="19"/>
        <v>0</v>
      </c>
      <c r="N42" s="37">
        <f t="shared" si="19"/>
        <v>0</v>
      </c>
    </row>
    <row r="43" spans="1:14" ht="12" customHeight="1">
      <c r="A43" s="101"/>
      <c r="B43" s="101"/>
      <c r="C43" s="8"/>
      <c r="D43" s="176" t="s">
        <v>89</v>
      </c>
      <c r="E43" s="9"/>
      <c r="F43" s="70">
        <v>201</v>
      </c>
      <c r="G43" s="16">
        <v>5</v>
      </c>
      <c r="H43" s="16">
        <v>1</v>
      </c>
      <c r="I43" s="16">
        <v>6</v>
      </c>
      <c r="J43" s="16">
        <v>0</v>
      </c>
      <c r="K43" s="16">
        <v>17</v>
      </c>
      <c r="L43" s="16">
        <v>0</v>
      </c>
      <c r="M43" s="16">
        <v>6</v>
      </c>
      <c r="N43" s="16">
        <v>1</v>
      </c>
    </row>
    <row r="44" spans="1:14" ht="12" customHeight="1">
      <c r="A44" s="101"/>
      <c r="B44" s="101"/>
      <c r="C44" s="6"/>
      <c r="D44" s="175"/>
      <c r="E44" s="7"/>
      <c r="F44" s="37">
        <f t="shared" ref="F44:N44" si="20">IF(F43=0,0,F43/$F43)</f>
        <v>1</v>
      </c>
      <c r="G44" s="37">
        <f t="shared" si="20"/>
        <v>2.4875621890547265E-2</v>
      </c>
      <c r="H44" s="37">
        <f t="shared" si="20"/>
        <v>4.9751243781094526E-3</v>
      </c>
      <c r="I44" s="37">
        <f t="shared" si="20"/>
        <v>2.9850746268656716E-2</v>
      </c>
      <c r="J44" s="37">
        <f t="shared" si="20"/>
        <v>0</v>
      </c>
      <c r="K44" s="37">
        <f t="shared" si="20"/>
        <v>8.45771144278607E-2</v>
      </c>
      <c r="L44" s="37">
        <f t="shared" si="20"/>
        <v>0</v>
      </c>
      <c r="M44" s="37">
        <f t="shared" si="20"/>
        <v>2.9850746268656716E-2</v>
      </c>
      <c r="N44" s="37">
        <f t="shared" si="20"/>
        <v>4.9751243781094526E-3</v>
      </c>
    </row>
    <row r="45" spans="1:14" ht="12" customHeight="1">
      <c r="A45" s="101"/>
      <c r="B45" s="101"/>
      <c r="C45" s="8"/>
      <c r="D45" s="174" t="s">
        <v>381</v>
      </c>
      <c r="E45" s="9"/>
      <c r="F45" s="70">
        <v>671</v>
      </c>
      <c r="G45" s="16">
        <v>13</v>
      </c>
      <c r="H45" s="16">
        <v>2</v>
      </c>
      <c r="I45" s="16">
        <v>14</v>
      </c>
      <c r="J45" s="16">
        <v>2</v>
      </c>
      <c r="K45" s="16">
        <v>22</v>
      </c>
      <c r="L45" s="16">
        <v>1</v>
      </c>
      <c r="M45" s="16">
        <v>12</v>
      </c>
      <c r="N45" s="16">
        <v>0</v>
      </c>
    </row>
    <row r="46" spans="1:14" ht="12" customHeight="1">
      <c r="A46" s="101"/>
      <c r="B46" s="101"/>
      <c r="C46" s="6"/>
      <c r="D46" s="175"/>
      <c r="E46" s="7"/>
      <c r="F46" s="37">
        <f t="shared" ref="F46:N46" si="21">IF(F45=0,0,F45/$F45)</f>
        <v>1</v>
      </c>
      <c r="G46" s="37">
        <f t="shared" si="21"/>
        <v>1.9374068554396422E-2</v>
      </c>
      <c r="H46" s="37">
        <f t="shared" si="21"/>
        <v>2.9806259314456036E-3</v>
      </c>
      <c r="I46" s="37">
        <f t="shared" si="21"/>
        <v>2.0864381520119227E-2</v>
      </c>
      <c r="J46" s="37">
        <f t="shared" si="21"/>
        <v>2.9806259314456036E-3</v>
      </c>
      <c r="K46" s="37">
        <f t="shared" si="21"/>
        <v>3.2786885245901641E-2</v>
      </c>
      <c r="L46" s="37">
        <f t="shared" si="21"/>
        <v>1.4903129657228018E-3</v>
      </c>
      <c r="M46" s="37">
        <f t="shared" si="21"/>
        <v>1.7883755588673621E-2</v>
      </c>
      <c r="N46" s="37">
        <f t="shared" si="21"/>
        <v>0</v>
      </c>
    </row>
    <row r="47" spans="1:14" ht="12" customHeight="1">
      <c r="A47" s="101"/>
      <c r="B47" s="101"/>
      <c r="C47" s="8"/>
      <c r="D47" s="176" t="s">
        <v>382</v>
      </c>
      <c r="E47" s="9"/>
      <c r="F47" s="70">
        <v>144</v>
      </c>
      <c r="G47" s="16">
        <v>4</v>
      </c>
      <c r="H47" s="16">
        <v>2</v>
      </c>
      <c r="I47" s="16">
        <v>3</v>
      </c>
      <c r="J47" s="16">
        <v>0</v>
      </c>
      <c r="K47" s="16">
        <v>10</v>
      </c>
      <c r="L47" s="16">
        <v>0</v>
      </c>
      <c r="M47" s="16">
        <v>3</v>
      </c>
      <c r="N47" s="16">
        <v>0</v>
      </c>
    </row>
    <row r="48" spans="1:14" ht="12" customHeight="1">
      <c r="A48" s="101"/>
      <c r="B48" s="101"/>
      <c r="C48" s="6"/>
      <c r="D48" s="175"/>
      <c r="E48" s="7"/>
      <c r="F48" s="37">
        <f t="shared" ref="F48:N48" si="22">IF(F47=0,0,F47/$F47)</f>
        <v>1</v>
      </c>
      <c r="G48" s="37">
        <f t="shared" si="22"/>
        <v>2.7777777777777776E-2</v>
      </c>
      <c r="H48" s="37">
        <f t="shared" si="22"/>
        <v>1.3888888888888888E-2</v>
      </c>
      <c r="I48" s="37">
        <f t="shared" si="22"/>
        <v>2.0833333333333332E-2</v>
      </c>
      <c r="J48" s="37">
        <f t="shared" si="22"/>
        <v>0</v>
      </c>
      <c r="K48" s="37">
        <f t="shared" si="22"/>
        <v>6.9444444444444448E-2</v>
      </c>
      <c r="L48" s="37">
        <f t="shared" si="22"/>
        <v>0</v>
      </c>
      <c r="M48" s="37">
        <f t="shared" si="22"/>
        <v>2.0833333333333332E-2</v>
      </c>
      <c r="N48" s="37">
        <f t="shared" si="22"/>
        <v>0</v>
      </c>
    </row>
    <row r="49" spans="1:14" ht="12" customHeight="1">
      <c r="A49" s="101"/>
      <c r="B49" s="101"/>
      <c r="C49" s="8"/>
      <c r="D49" s="174" t="s">
        <v>383</v>
      </c>
      <c r="E49" s="9"/>
      <c r="F49" s="70">
        <v>201</v>
      </c>
      <c r="G49" s="16">
        <v>6</v>
      </c>
      <c r="H49" s="16">
        <v>1</v>
      </c>
      <c r="I49" s="16">
        <v>9</v>
      </c>
      <c r="J49" s="16">
        <v>1</v>
      </c>
      <c r="K49" s="16">
        <v>12</v>
      </c>
      <c r="L49" s="16">
        <v>0</v>
      </c>
      <c r="M49" s="16">
        <v>3</v>
      </c>
      <c r="N49" s="16">
        <v>0</v>
      </c>
    </row>
    <row r="50" spans="1:14" ht="12" customHeight="1">
      <c r="A50" s="101"/>
      <c r="B50" s="101"/>
      <c r="C50" s="6"/>
      <c r="D50" s="175"/>
      <c r="E50" s="7"/>
      <c r="F50" s="37">
        <f t="shared" ref="F50:N50" si="23">IF(F49=0,0,F49/$F49)</f>
        <v>1</v>
      </c>
      <c r="G50" s="37">
        <f t="shared" si="23"/>
        <v>2.9850746268656716E-2</v>
      </c>
      <c r="H50" s="37">
        <f t="shared" si="23"/>
        <v>4.9751243781094526E-3</v>
      </c>
      <c r="I50" s="37">
        <f t="shared" si="23"/>
        <v>4.4776119402985072E-2</v>
      </c>
      <c r="J50" s="37">
        <f t="shared" si="23"/>
        <v>4.9751243781094526E-3</v>
      </c>
      <c r="K50" s="37">
        <f t="shared" si="23"/>
        <v>5.9701492537313432E-2</v>
      </c>
      <c r="L50" s="37">
        <f t="shared" si="23"/>
        <v>0</v>
      </c>
      <c r="M50" s="37">
        <f t="shared" si="23"/>
        <v>1.4925373134328358E-2</v>
      </c>
      <c r="N50" s="37">
        <f t="shared" si="23"/>
        <v>0</v>
      </c>
    </row>
    <row r="51" spans="1:14" ht="12" customHeight="1">
      <c r="A51" s="101"/>
      <c r="B51" s="101"/>
      <c r="C51" s="8"/>
      <c r="D51" s="174" t="s">
        <v>384</v>
      </c>
      <c r="E51" s="9"/>
      <c r="F51" s="16">
        <v>743</v>
      </c>
      <c r="G51" s="16">
        <v>37</v>
      </c>
      <c r="H51" s="16">
        <v>9</v>
      </c>
      <c r="I51" s="16">
        <v>27</v>
      </c>
      <c r="J51" s="16">
        <v>0</v>
      </c>
      <c r="K51" s="16">
        <v>61</v>
      </c>
      <c r="L51" s="16">
        <v>2</v>
      </c>
      <c r="M51" s="16">
        <v>56</v>
      </c>
      <c r="N51" s="16">
        <v>8</v>
      </c>
    </row>
    <row r="52" spans="1:14" ht="12" customHeight="1">
      <c r="A52" s="101"/>
      <c r="B52" s="101"/>
      <c r="C52" s="6"/>
      <c r="D52" s="175"/>
      <c r="E52" s="7"/>
      <c r="F52" s="37">
        <f t="shared" ref="F52:N52" si="24">IF(F51=0,0,F51/$F51)</f>
        <v>1</v>
      </c>
      <c r="G52" s="37">
        <f t="shared" si="24"/>
        <v>4.9798115746971738E-2</v>
      </c>
      <c r="H52" s="37">
        <f t="shared" si="24"/>
        <v>1.2113055181695828E-2</v>
      </c>
      <c r="I52" s="37">
        <f t="shared" si="24"/>
        <v>3.6339165545087482E-2</v>
      </c>
      <c r="J52" s="37">
        <f t="shared" si="24"/>
        <v>0</v>
      </c>
      <c r="K52" s="37">
        <f t="shared" si="24"/>
        <v>8.2099596231493946E-2</v>
      </c>
      <c r="L52" s="37">
        <f t="shared" si="24"/>
        <v>2.6917900403768506E-3</v>
      </c>
      <c r="M52" s="37">
        <f t="shared" si="24"/>
        <v>7.5370121130551818E-2</v>
      </c>
      <c r="N52" s="37">
        <f t="shared" si="24"/>
        <v>1.0767160161507403E-2</v>
      </c>
    </row>
    <row r="53" spans="1:14" ht="12" customHeight="1">
      <c r="A53" s="101"/>
      <c r="B53" s="101"/>
      <c r="C53" s="8"/>
      <c r="D53" s="174" t="s">
        <v>385</v>
      </c>
      <c r="E53" s="9"/>
      <c r="F53" s="16">
        <v>900</v>
      </c>
      <c r="G53" s="16">
        <v>2</v>
      </c>
      <c r="H53" s="16">
        <v>1</v>
      </c>
      <c r="I53" s="16">
        <v>15</v>
      </c>
      <c r="J53" s="16">
        <v>1</v>
      </c>
      <c r="K53" s="16">
        <v>34</v>
      </c>
      <c r="L53" s="16">
        <v>2</v>
      </c>
      <c r="M53" s="16">
        <v>14</v>
      </c>
      <c r="N53" s="16">
        <v>2</v>
      </c>
    </row>
    <row r="54" spans="1:14" ht="12" customHeight="1">
      <c r="A54" s="101"/>
      <c r="B54" s="101"/>
      <c r="C54" s="6"/>
      <c r="D54" s="175"/>
      <c r="E54" s="7"/>
      <c r="F54" s="37">
        <f t="shared" ref="F54:N54" si="25">IF(F53=0,0,F53/$F53)</f>
        <v>1</v>
      </c>
      <c r="G54" s="37">
        <f t="shared" si="25"/>
        <v>2.2222222222222222E-3</v>
      </c>
      <c r="H54" s="37">
        <f t="shared" si="25"/>
        <v>1.1111111111111111E-3</v>
      </c>
      <c r="I54" s="37">
        <f t="shared" si="25"/>
        <v>1.6666666666666666E-2</v>
      </c>
      <c r="J54" s="37">
        <f t="shared" si="25"/>
        <v>1.1111111111111111E-3</v>
      </c>
      <c r="K54" s="37">
        <f t="shared" si="25"/>
        <v>3.7777777777777778E-2</v>
      </c>
      <c r="L54" s="37">
        <f t="shared" si="25"/>
        <v>2.2222222222222222E-3</v>
      </c>
      <c r="M54" s="37">
        <f t="shared" si="25"/>
        <v>1.5555555555555555E-2</v>
      </c>
      <c r="N54" s="37">
        <f t="shared" si="25"/>
        <v>2.2222222222222222E-3</v>
      </c>
    </row>
    <row r="55" spans="1:14" ht="12" customHeight="1">
      <c r="A55" s="101"/>
      <c r="B55" s="101"/>
      <c r="C55" s="8"/>
      <c r="D55" s="174" t="s">
        <v>386</v>
      </c>
      <c r="E55" s="9"/>
      <c r="F55" s="16">
        <v>3160</v>
      </c>
      <c r="G55" s="16">
        <v>85</v>
      </c>
      <c r="H55" s="16">
        <v>4</v>
      </c>
      <c r="I55" s="16">
        <v>93</v>
      </c>
      <c r="J55" s="16">
        <v>2</v>
      </c>
      <c r="K55" s="16">
        <v>226</v>
      </c>
      <c r="L55" s="16">
        <v>5</v>
      </c>
      <c r="M55" s="16">
        <v>234</v>
      </c>
      <c r="N55" s="16">
        <v>9</v>
      </c>
    </row>
    <row r="56" spans="1:14" ht="12" customHeight="1">
      <c r="A56" s="101"/>
      <c r="B56" s="101"/>
      <c r="C56" s="6"/>
      <c r="D56" s="175"/>
      <c r="E56" s="7"/>
      <c r="F56" s="37">
        <f t="shared" ref="F56:N56" si="26">IF(F55=0,0,F55/$F55)</f>
        <v>1</v>
      </c>
      <c r="G56" s="37">
        <f t="shared" si="26"/>
        <v>2.6898734177215191E-2</v>
      </c>
      <c r="H56" s="37">
        <f t="shared" si="26"/>
        <v>1.2658227848101266E-3</v>
      </c>
      <c r="I56" s="37">
        <f t="shared" si="26"/>
        <v>2.9430379746835444E-2</v>
      </c>
      <c r="J56" s="37">
        <f t="shared" si="26"/>
        <v>6.329113924050633E-4</v>
      </c>
      <c r="K56" s="37">
        <f t="shared" si="26"/>
        <v>7.1518987341772158E-2</v>
      </c>
      <c r="L56" s="37">
        <f t="shared" si="26"/>
        <v>1.5822784810126582E-3</v>
      </c>
      <c r="M56" s="37">
        <f t="shared" si="26"/>
        <v>7.4050632911392411E-2</v>
      </c>
      <c r="N56" s="37">
        <f t="shared" si="26"/>
        <v>2.8481012658227848E-3</v>
      </c>
    </row>
    <row r="57" spans="1:14" ht="12" customHeight="1">
      <c r="A57" s="101"/>
      <c r="B57" s="101"/>
      <c r="C57" s="8"/>
      <c r="D57" s="174" t="s">
        <v>387</v>
      </c>
      <c r="E57" s="9"/>
      <c r="F57" s="16">
        <v>2922</v>
      </c>
      <c r="G57" s="16">
        <v>15</v>
      </c>
      <c r="H57" s="16">
        <v>1</v>
      </c>
      <c r="I57" s="16">
        <v>53</v>
      </c>
      <c r="J57" s="16">
        <v>2</v>
      </c>
      <c r="K57" s="16">
        <v>112</v>
      </c>
      <c r="L57" s="16">
        <v>3</v>
      </c>
      <c r="M57" s="16">
        <v>100</v>
      </c>
      <c r="N57" s="16">
        <v>12</v>
      </c>
    </row>
    <row r="58" spans="1:14" ht="12" customHeight="1">
      <c r="A58" s="101"/>
      <c r="B58" s="101"/>
      <c r="C58" s="6"/>
      <c r="D58" s="175"/>
      <c r="E58" s="7"/>
      <c r="F58" s="37">
        <f t="shared" ref="F58:N58" si="27">IF(F57=0,0,F57/$F57)</f>
        <v>1</v>
      </c>
      <c r="G58" s="37">
        <f t="shared" si="27"/>
        <v>5.1334702258726897E-3</v>
      </c>
      <c r="H58" s="37">
        <f t="shared" si="27"/>
        <v>3.4223134839151266E-4</v>
      </c>
      <c r="I58" s="37">
        <f t="shared" si="27"/>
        <v>1.8138261464750172E-2</v>
      </c>
      <c r="J58" s="37">
        <f t="shared" si="27"/>
        <v>6.8446269678302531E-4</v>
      </c>
      <c r="K58" s="37">
        <f t="shared" si="27"/>
        <v>3.8329911019849415E-2</v>
      </c>
      <c r="L58" s="37">
        <f t="shared" si="27"/>
        <v>1.026694045174538E-3</v>
      </c>
      <c r="M58" s="37">
        <f t="shared" si="27"/>
        <v>3.4223134839151265E-2</v>
      </c>
      <c r="N58" s="37">
        <f t="shared" si="27"/>
        <v>4.1067761806981521E-3</v>
      </c>
    </row>
    <row r="59" spans="1:14" ht="12.75" customHeight="1">
      <c r="A59" s="101"/>
      <c r="B59" s="101"/>
      <c r="C59" s="8"/>
      <c r="D59" s="174" t="s">
        <v>388</v>
      </c>
      <c r="E59" s="9"/>
      <c r="F59" s="16">
        <v>6316</v>
      </c>
      <c r="G59" s="16">
        <v>41</v>
      </c>
      <c r="H59" s="16">
        <v>3</v>
      </c>
      <c r="I59" s="16">
        <v>112</v>
      </c>
      <c r="J59" s="16">
        <v>1</v>
      </c>
      <c r="K59" s="16">
        <v>313</v>
      </c>
      <c r="L59" s="16">
        <v>8</v>
      </c>
      <c r="M59" s="16">
        <v>567</v>
      </c>
      <c r="N59" s="16">
        <v>20</v>
      </c>
    </row>
    <row r="60" spans="1:14" ht="12.75" customHeight="1">
      <c r="A60" s="101"/>
      <c r="B60" s="101"/>
      <c r="C60" s="6"/>
      <c r="D60" s="175"/>
      <c r="E60" s="7"/>
      <c r="F60" s="37">
        <f t="shared" ref="F60:N60" si="28">IF(F59=0,0,F59/$F59)</f>
        <v>1</v>
      </c>
      <c r="G60" s="37">
        <f t="shared" si="28"/>
        <v>6.4914502849905001E-3</v>
      </c>
      <c r="H60" s="37">
        <f t="shared" si="28"/>
        <v>4.7498416719442683E-4</v>
      </c>
      <c r="I60" s="37">
        <f t="shared" si="28"/>
        <v>1.7732742241925271E-2</v>
      </c>
      <c r="J60" s="37">
        <f t="shared" si="28"/>
        <v>1.5832805573147562E-4</v>
      </c>
      <c r="K60" s="37">
        <f t="shared" si="28"/>
        <v>4.9556681443951867E-2</v>
      </c>
      <c r="L60" s="37">
        <f t="shared" si="28"/>
        <v>1.266624445851805E-3</v>
      </c>
      <c r="M60" s="37">
        <f t="shared" si="28"/>
        <v>8.977200759974667E-2</v>
      </c>
      <c r="N60" s="37">
        <f t="shared" si="28"/>
        <v>3.1665611146295125E-3</v>
      </c>
    </row>
    <row r="61" spans="1:14" ht="12" customHeight="1">
      <c r="A61" s="101"/>
      <c r="B61" s="101"/>
      <c r="C61" s="8"/>
      <c r="D61" s="174" t="s">
        <v>97</v>
      </c>
      <c r="E61" s="9"/>
      <c r="F61" s="16">
        <v>1599</v>
      </c>
      <c r="G61" s="16">
        <v>25</v>
      </c>
      <c r="H61" s="16">
        <v>6</v>
      </c>
      <c r="I61" s="16">
        <v>39</v>
      </c>
      <c r="J61" s="16">
        <v>2</v>
      </c>
      <c r="K61" s="16">
        <v>95</v>
      </c>
      <c r="L61" s="16">
        <v>5</v>
      </c>
      <c r="M61" s="16">
        <v>82</v>
      </c>
      <c r="N61" s="16">
        <v>5</v>
      </c>
    </row>
    <row r="62" spans="1:14" ht="12" customHeight="1">
      <c r="A62" s="101"/>
      <c r="B62" s="101"/>
      <c r="C62" s="6"/>
      <c r="D62" s="175"/>
      <c r="E62" s="7"/>
      <c r="F62" s="37">
        <f t="shared" ref="F62:N62" si="29">IF(F61=0,0,F61/$F61)</f>
        <v>1</v>
      </c>
      <c r="G62" s="37">
        <f t="shared" si="29"/>
        <v>1.5634771732332707E-2</v>
      </c>
      <c r="H62" s="37">
        <f t="shared" si="29"/>
        <v>3.7523452157598499E-3</v>
      </c>
      <c r="I62" s="37">
        <f t="shared" si="29"/>
        <v>2.4390243902439025E-2</v>
      </c>
      <c r="J62" s="37">
        <f t="shared" si="29"/>
        <v>1.2507817385866166E-3</v>
      </c>
      <c r="K62" s="37">
        <f t="shared" si="29"/>
        <v>5.9412132582864291E-2</v>
      </c>
      <c r="L62" s="37">
        <f t="shared" si="29"/>
        <v>3.1269543464665416E-3</v>
      </c>
      <c r="M62" s="37">
        <f t="shared" si="29"/>
        <v>5.128205128205128E-2</v>
      </c>
      <c r="N62" s="37">
        <f t="shared" si="29"/>
        <v>3.1269543464665416E-3</v>
      </c>
    </row>
    <row r="63" spans="1:14" ht="12" customHeight="1">
      <c r="A63" s="101"/>
      <c r="B63" s="101"/>
      <c r="C63" s="8"/>
      <c r="D63" s="174" t="s">
        <v>389</v>
      </c>
      <c r="E63" s="9"/>
      <c r="F63" s="16">
        <v>1946</v>
      </c>
      <c r="G63" s="16">
        <v>20</v>
      </c>
      <c r="H63" s="16">
        <v>7</v>
      </c>
      <c r="I63" s="16">
        <v>82</v>
      </c>
      <c r="J63" s="16">
        <v>0</v>
      </c>
      <c r="K63" s="16">
        <v>205</v>
      </c>
      <c r="L63" s="16">
        <v>4</v>
      </c>
      <c r="M63" s="16">
        <v>303</v>
      </c>
      <c r="N63" s="16">
        <v>13</v>
      </c>
    </row>
    <row r="64" spans="1:14" ht="12" customHeight="1">
      <c r="A64" s="101"/>
      <c r="B64" s="101"/>
      <c r="C64" s="6"/>
      <c r="D64" s="175"/>
      <c r="E64" s="7"/>
      <c r="F64" s="37">
        <f t="shared" ref="F64:N64" si="30">IF(F63=0,0,F63/$F63)</f>
        <v>1</v>
      </c>
      <c r="G64" s="37">
        <f t="shared" si="30"/>
        <v>1.0277492291880781E-2</v>
      </c>
      <c r="H64" s="37">
        <f t="shared" si="30"/>
        <v>3.5971223021582736E-3</v>
      </c>
      <c r="I64" s="37">
        <f t="shared" si="30"/>
        <v>4.2137718396711203E-2</v>
      </c>
      <c r="J64" s="37">
        <f t="shared" si="30"/>
        <v>0</v>
      </c>
      <c r="K64" s="37">
        <f t="shared" si="30"/>
        <v>0.10534429599177801</v>
      </c>
      <c r="L64" s="37">
        <f t="shared" si="30"/>
        <v>2.0554984583761563E-3</v>
      </c>
      <c r="M64" s="37">
        <f t="shared" si="30"/>
        <v>0.15570400822199384</v>
      </c>
      <c r="N64" s="37">
        <f t="shared" si="30"/>
        <v>6.6803699897225073E-3</v>
      </c>
    </row>
    <row r="65" spans="1:14" ht="12" customHeight="1">
      <c r="A65" s="101"/>
      <c r="B65" s="101"/>
      <c r="C65" s="8"/>
      <c r="D65" s="174" t="s">
        <v>390</v>
      </c>
      <c r="E65" s="9"/>
      <c r="F65" s="16">
        <v>2002</v>
      </c>
      <c r="G65" s="16">
        <v>23</v>
      </c>
      <c r="H65" s="16">
        <v>2</v>
      </c>
      <c r="I65" s="16">
        <v>18</v>
      </c>
      <c r="J65" s="16">
        <v>0</v>
      </c>
      <c r="K65" s="16">
        <v>64</v>
      </c>
      <c r="L65" s="16">
        <v>1</v>
      </c>
      <c r="M65" s="16">
        <v>92</v>
      </c>
      <c r="N65" s="16">
        <v>3</v>
      </c>
    </row>
    <row r="66" spans="1:14" ht="12" customHeight="1">
      <c r="A66" s="101"/>
      <c r="B66" s="101"/>
      <c r="C66" s="6"/>
      <c r="D66" s="175"/>
      <c r="E66" s="7"/>
      <c r="F66" s="37">
        <f t="shared" ref="F66:N66" si="31">IF(F65=0,0,F65/$F65)</f>
        <v>1</v>
      </c>
      <c r="G66" s="37">
        <f t="shared" si="31"/>
        <v>1.1488511488511488E-2</v>
      </c>
      <c r="H66" s="37">
        <f t="shared" si="31"/>
        <v>9.99000999000999E-4</v>
      </c>
      <c r="I66" s="37">
        <f t="shared" si="31"/>
        <v>8.9910089910089919E-3</v>
      </c>
      <c r="J66" s="37">
        <f t="shared" si="31"/>
        <v>0</v>
      </c>
      <c r="K66" s="37">
        <f t="shared" si="31"/>
        <v>3.1968031968031968E-2</v>
      </c>
      <c r="L66" s="37">
        <f t="shared" si="31"/>
        <v>4.995004995004995E-4</v>
      </c>
      <c r="M66" s="37">
        <f t="shared" si="31"/>
        <v>4.5954045954045952E-2</v>
      </c>
      <c r="N66" s="37">
        <f t="shared" si="31"/>
        <v>1.4985014985014985E-3</v>
      </c>
    </row>
    <row r="67" spans="1:14" ht="12" customHeight="1">
      <c r="A67" s="101"/>
      <c r="B67" s="101"/>
      <c r="C67" s="8"/>
      <c r="D67" s="174" t="s">
        <v>391</v>
      </c>
      <c r="E67" s="9"/>
      <c r="F67" s="16">
        <v>890</v>
      </c>
      <c r="G67" s="16">
        <v>4</v>
      </c>
      <c r="H67" s="16">
        <v>1</v>
      </c>
      <c r="I67" s="16">
        <v>0</v>
      </c>
      <c r="J67" s="16">
        <v>0</v>
      </c>
      <c r="K67" s="16">
        <v>5</v>
      </c>
      <c r="L67" s="16">
        <v>0</v>
      </c>
      <c r="M67" s="16">
        <v>28</v>
      </c>
      <c r="N67" s="16">
        <v>12</v>
      </c>
    </row>
    <row r="68" spans="1:14" ht="12" customHeight="1">
      <c r="A68" s="101"/>
      <c r="B68" s="102"/>
      <c r="C68" s="6"/>
      <c r="D68" s="175"/>
      <c r="E68" s="7"/>
      <c r="F68" s="37">
        <f t="shared" ref="F68:N68" si="32">IF(F67=0,0,F67/$F67)</f>
        <v>1</v>
      </c>
      <c r="G68" s="37">
        <f t="shared" si="32"/>
        <v>4.4943820224719105E-3</v>
      </c>
      <c r="H68" s="37">
        <f t="shared" si="32"/>
        <v>1.1235955056179776E-3</v>
      </c>
      <c r="I68" s="37">
        <f t="shared" si="32"/>
        <v>0</v>
      </c>
      <c r="J68" s="37">
        <f t="shared" si="32"/>
        <v>0</v>
      </c>
      <c r="K68" s="37">
        <f t="shared" si="32"/>
        <v>5.6179775280898875E-3</v>
      </c>
      <c r="L68" s="37">
        <f t="shared" si="32"/>
        <v>0</v>
      </c>
      <c r="M68" s="37">
        <f t="shared" si="32"/>
        <v>3.1460674157303373E-2</v>
      </c>
      <c r="N68" s="37">
        <f t="shared" si="32"/>
        <v>1.3483146067415731E-2</v>
      </c>
    </row>
    <row r="69" spans="1:14" ht="12" customHeight="1">
      <c r="A69" s="101"/>
      <c r="B69" s="100" t="s">
        <v>63</v>
      </c>
      <c r="C69" s="8"/>
      <c r="D69" s="174" t="s">
        <v>56</v>
      </c>
      <c r="E69" s="9"/>
      <c r="F69" s="16">
        <f>SUM(F71,F73,F75,F77,F79,F81,F83,F85,F87,F89,F91,F93,F95,F97,F99)</f>
        <v>42826</v>
      </c>
      <c r="G69" s="16">
        <f>SUM(G71,G73,G75,G77,G79,G81,G83,G85,G87,G89,G91,G93,G95,G97,G99)</f>
        <v>1055</v>
      </c>
      <c r="H69" s="16">
        <f t="shared" ref="H69:N69" si="33">SUM(H71,H73,H75,H77,H79,H81,H83,H85,H87,H89,H91,H93,H95,H97,H99)</f>
        <v>227</v>
      </c>
      <c r="I69" s="16">
        <f>SUM(I71,I73,I75,I77,I79,I81,I83,I85,I87,I89,I91,I93,I95,I97,I99)</f>
        <v>1058</v>
      </c>
      <c r="J69" s="16">
        <f t="shared" si="33"/>
        <v>141</v>
      </c>
      <c r="K69" s="16">
        <f>SUM(K71,K73,K75,K77,K79,K81,K83,K85,K87,K89,K91,K93,K95,K97,K99)</f>
        <v>2211</v>
      </c>
      <c r="L69" s="16">
        <f t="shared" si="33"/>
        <v>488</v>
      </c>
      <c r="M69" s="16">
        <f>SUM(M71,M73,M75,M77,M79,M81,M83,M85,M87,M89,M91,M93,M95,M97,M99)</f>
        <v>2564</v>
      </c>
      <c r="N69" s="16">
        <f t="shared" si="33"/>
        <v>1060</v>
      </c>
    </row>
    <row r="70" spans="1:14" ht="12" customHeight="1">
      <c r="A70" s="101"/>
      <c r="B70" s="101"/>
      <c r="C70" s="6"/>
      <c r="D70" s="175"/>
      <c r="E70" s="7"/>
      <c r="F70" s="37">
        <f t="shared" ref="F70:N70" si="34">IF(F69=0,0,F69/$F69)</f>
        <v>1</v>
      </c>
      <c r="G70" s="37">
        <f t="shared" si="34"/>
        <v>2.463456778592444E-2</v>
      </c>
      <c r="H70" s="37">
        <f t="shared" si="34"/>
        <v>5.3005183766870589E-3</v>
      </c>
      <c r="I70" s="37">
        <f>IF(I69=0,0,I69/$F69)</f>
        <v>2.4704618689581095E-2</v>
      </c>
      <c r="J70" s="37">
        <f t="shared" si="34"/>
        <v>3.2923924718628872E-3</v>
      </c>
      <c r="K70" s="37">
        <f>IF(K69=0,0,K69/$F69)</f>
        <v>5.1627515994956338E-2</v>
      </c>
      <c r="L70" s="37">
        <f t="shared" si="34"/>
        <v>1.1394946994816232E-2</v>
      </c>
      <c r="M70" s="37">
        <f>IF(M69=0,0,M69/$F69)</f>
        <v>5.9870172325222994E-2</v>
      </c>
      <c r="N70" s="37">
        <f t="shared" si="34"/>
        <v>2.4751319292018868E-2</v>
      </c>
    </row>
    <row r="71" spans="1:14" ht="12" customHeight="1">
      <c r="A71" s="101"/>
      <c r="B71" s="101"/>
      <c r="C71" s="8"/>
      <c r="D71" s="174" t="s">
        <v>109</v>
      </c>
      <c r="E71" s="9"/>
      <c r="F71" s="16">
        <v>43</v>
      </c>
      <c r="G71" s="16">
        <v>6</v>
      </c>
      <c r="H71" s="16">
        <v>2</v>
      </c>
      <c r="I71" s="16">
        <v>0</v>
      </c>
      <c r="J71" s="16">
        <v>0</v>
      </c>
      <c r="K71" s="16">
        <v>2</v>
      </c>
      <c r="L71" s="16">
        <v>1</v>
      </c>
      <c r="M71" s="16">
        <v>2</v>
      </c>
      <c r="N71" s="16">
        <v>0</v>
      </c>
    </row>
    <row r="72" spans="1:14" ht="12" customHeight="1">
      <c r="A72" s="101"/>
      <c r="B72" s="101"/>
      <c r="C72" s="6"/>
      <c r="D72" s="175"/>
      <c r="E72" s="7"/>
      <c r="F72" s="37">
        <f t="shared" ref="F72:N72" si="35">IF(F71=0,0,F71/$F71)</f>
        <v>1</v>
      </c>
      <c r="G72" s="37">
        <f t="shared" si="35"/>
        <v>0.13953488372093023</v>
      </c>
      <c r="H72" s="37">
        <f t="shared" si="35"/>
        <v>4.6511627906976744E-2</v>
      </c>
      <c r="I72" s="37">
        <f t="shared" si="35"/>
        <v>0</v>
      </c>
      <c r="J72" s="37">
        <f t="shared" si="35"/>
        <v>0</v>
      </c>
      <c r="K72" s="37">
        <f t="shared" si="35"/>
        <v>4.6511627906976744E-2</v>
      </c>
      <c r="L72" s="37">
        <f t="shared" si="35"/>
        <v>2.3255813953488372E-2</v>
      </c>
      <c r="M72" s="37">
        <f t="shared" si="35"/>
        <v>4.6511627906976744E-2</v>
      </c>
      <c r="N72" s="37">
        <f t="shared" si="35"/>
        <v>0</v>
      </c>
    </row>
    <row r="73" spans="1:14" ht="12" customHeight="1">
      <c r="A73" s="101"/>
      <c r="B73" s="101"/>
      <c r="C73" s="8"/>
      <c r="D73" s="174" t="s">
        <v>58</v>
      </c>
      <c r="E73" s="9"/>
      <c r="F73" s="16">
        <v>2027</v>
      </c>
      <c r="G73" s="16">
        <v>187</v>
      </c>
      <c r="H73" s="16">
        <v>41</v>
      </c>
      <c r="I73" s="16">
        <v>115</v>
      </c>
      <c r="J73" s="16">
        <v>10</v>
      </c>
      <c r="K73" s="16">
        <v>183</v>
      </c>
      <c r="L73" s="16">
        <v>12</v>
      </c>
      <c r="M73" s="16">
        <v>101</v>
      </c>
      <c r="N73" s="16">
        <v>10</v>
      </c>
    </row>
    <row r="74" spans="1:14" ht="12" customHeight="1">
      <c r="A74" s="101"/>
      <c r="B74" s="101"/>
      <c r="C74" s="6"/>
      <c r="D74" s="175"/>
      <c r="E74" s="7"/>
      <c r="F74" s="37">
        <f t="shared" ref="F74:N74" si="36">IF(F73=0,0,F73/$F73)</f>
        <v>1</v>
      </c>
      <c r="G74" s="37">
        <f t="shared" si="36"/>
        <v>9.225456339417859E-2</v>
      </c>
      <c r="H74" s="37">
        <f t="shared" si="36"/>
        <v>2.0226936359151456E-2</v>
      </c>
      <c r="I74" s="37">
        <f t="shared" si="36"/>
        <v>5.6734089787863838E-2</v>
      </c>
      <c r="J74" s="37">
        <f t="shared" si="36"/>
        <v>4.9333991119881598E-3</v>
      </c>
      <c r="K74" s="37">
        <f t="shared" si="36"/>
        <v>9.0281203749383324E-2</v>
      </c>
      <c r="L74" s="37">
        <f t="shared" si="36"/>
        <v>5.9200789343857915E-3</v>
      </c>
      <c r="M74" s="37">
        <f t="shared" si="36"/>
        <v>4.9827331031080412E-2</v>
      </c>
      <c r="N74" s="37">
        <f t="shared" si="36"/>
        <v>4.9333991119881598E-3</v>
      </c>
    </row>
    <row r="75" spans="1:14" ht="12" customHeight="1">
      <c r="A75" s="101"/>
      <c r="B75" s="101"/>
      <c r="C75" s="8"/>
      <c r="D75" s="174" t="s">
        <v>99</v>
      </c>
      <c r="E75" s="9"/>
      <c r="F75" s="16">
        <v>848</v>
      </c>
      <c r="G75" s="16">
        <v>18</v>
      </c>
      <c r="H75" s="16">
        <v>1</v>
      </c>
      <c r="I75" s="16">
        <v>51</v>
      </c>
      <c r="J75" s="16">
        <v>2</v>
      </c>
      <c r="K75" s="16">
        <v>62</v>
      </c>
      <c r="L75" s="16">
        <v>0</v>
      </c>
      <c r="M75" s="16">
        <v>174</v>
      </c>
      <c r="N75" s="16">
        <v>4</v>
      </c>
    </row>
    <row r="76" spans="1:14" ht="12" customHeight="1">
      <c r="A76" s="101"/>
      <c r="B76" s="101"/>
      <c r="C76" s="6"/>
      <c r="D76" s="175"/>
      <c r="E76" s="7"/>
      <c r="F76" s="37">
        <f t="shared" ref="F76:N76" si="37">IF(F75=0,0,F75/$F75)</f>
        <v>1</v>
      </c>
      <c r="G76" s="37">
        <f t="shared" si="37"/>
        <v>2.1226415094339621E-2</v>
      </c>
      <c r="H76" s="37">
        <f t="shared" si="37"/>
        <v>1.1792452830188679E-3</v>
      </c>
      <c r="I76" s="37">
        <f t="shared" si="37"/>
        <v>6.0141509433962265E-2</v>
      </c>
      <c r="J76" s="37">
        <f t="shared" si="37"/>
        <v>2.3584905660377358E-3</v>
      </c>
      <c r="K76" s="37">
        <f t="shared" si="37"/>
        <v>7.3113207547169809E-2</v>
      </c>
      <c r="L76" s="37">
        <f t="shared" si="37"/>
        <v>0</v>
      </c>
      <c r="M76" s="37">
        <f t="shared" si="37"/>
        <v>0.20518867924528303</v>
      </c>
      <c r="N76" s="37">
        <f t="shared" si="37"/>
        <v>4.7169811320754715E-3</v>
      </c>
    </row>
    <row r="77" spans="1:14" ht="12" customHeight="1">
      <c r="A77" s="101"/>
      <c r="B77" s="101"/>
      <c r="C77" s="8"/>
      <c r="D77" s="174" t="s">
        <v>59</v>
      </c>
      <c r="E77" s="9"/>
      <c r="F77" s="16">
        <v>741</v>
      </c>
      <c r="G77" s="16">
        <v>31</v>
      </c>
      <c r="H77" s="16">
        <v>1</v>
      </c>
      <c r="I77" s="16">
        <v>63</v>
      </c>
      <c r="J77" s="16">
        <v>2</v>
      </c>
      <c r="K77" s="16">
        <v>106</v>
      </c>
      <c r="L77" s="16">
        <v>14</v>
      </c>
      <c r="M77" s="16">
        <v>58</v>
      </c>
      <c r="N77" s="16">
        <v>15</v>
      </c>
    </row>
    <row r="78" spans="1:14" ht="12" customHeight="1">
      <c r="A78" s="101"/>
      <c r="B78" s="101"/>
      <c r="C78" s="6"/>
      <c r="D78" s="175"/>
      <c r="E78" s="7"/>
      <c r="F78" s="37">
        <f t="shared" ref="F78:N78" si="38">IF(F77=0,0,F77/$F77)</f>
        <v>1</v>
      </c>
      <c r="G78" s="37">
        <f t="shared" si="38"/>
        <v>4.1835357624831308E-2</v>
      </c>
      <c r="H78" s="37">
        <f t="shared" si="38"/>
        <v>1.3495276653171389E-3</v>
      </c>
      <c r="I78" s="37">
        <f t="shared" si="38"/>
        <v>8.5020242914979755E-2</v>
      </c>
      <c r="J78" s="37">
        <f t="shared" si="38"/>
        <v>2.6990553306342779E-3</v>
      </c>
      <c r="K78" s="37">
        <f t="shared" si="38"/>
        <v>0.14304993252361672</v>
      </c>
      <c r="L78" s="37">
        <f t="shared" si="38"/>
        <v>1.8893387314439947E-2</v>
      </c>
      <c r="M78" s="37">
        <f t="shared" si="38"/>
        <v>7.8272604588394065E-2</v>
      </c>
      <c r="N78" s="37">
        <f t="shared" si="38"/>
        <v>2.0242914979757085E-2</v>
      </c>
    </row>
    <row r="79" spans="1:14" ht="12" customHeight="1">
      <c r="A79" s="101"/>
      <c r="B79" s="101"/>
      <c r="C79" s="8"/>
      <c r="D79" s="174" t="s">
        <v>100</v>
      </c>
      <c r="E79" s="9"/>
      <c r="F79" s="16">
        <v>3324</v>
      </c>
      <c r="G79" s="16">
        <v>47</v>
      </c>
      <c r="H79" s="16">
        <v>6</v>
      </c>
      <c r="I79" s="16">
        <v>40</v>
      </c>
      <c r="J79" s="16">
        <v>2</v>
      </c>
      <c r="K79" s="16">
        <v>92</v>
      </c>
      <c r="L79" s="16">
        <v>5</v>
      </c>
      <c r="M79" s="16">
        <v>99</v>
      </c>
      <c r="N79" s="16">
        <v>11</v>
      </c>
    </row>
    <row r="80" spans="1:14" ht="12" customHeight="1">
      <c r="A80" s="101"/>
      <c r="B80" s="101"/>
      <c r="C80" s="6"/>
      <c r="D80" s="175"/>
      <c r="E80" s="7"/>
      <c r="F80" s="37">
        <f t="shared" ref="F80:N80" si="39">IF(F79=0,0,F79/$F79)</f>
        <v>1</v>
      </c>
      <c r="G80" s="37">
        <f t="shared" si="39"/>
        <v>1.4139590854392299E-2</v>
      </c>
      <c r="H80" s="37">
        <f t="shared" si="39"/>
        <v>1.8050541516245488E-3</v>
      </c>
      <c r="I80" s="37">
        <f t="shared" si="39"/>
        <v>1.2033694344163659E-2</v>
      </c>
      <c r="J80" s="37">
        <f t="shared" si="39"/>
        <v>6.0168471720818293E-4</v>
      </c>
      <c r="K80" s="37">
        <f t="shared" si="39"/>
        <v>2.7677496991576414E-2</v>
      </c>
      <c r="L80" s="37">
        <f t="shared" si="39"/>
        <v>1.5042117930204573E-3</v>
      </c>
      <c r="M80" s="37">
        <f t="shared" si="39"/>
        <v>2.9783393501805054E-2</v>
      </c>
      <c r="N80" s="37">
        <f t="shared" si="39"/>
        <v>3.3092659446450059E-3</v>
      </c>
    </row>
    <row r="81" spans="1:14" ht="12" customHeight="1">
      <c r="A81" s="101"/>
      <c r="B81" s="101"/>
      <c r="C81" s="8"/>
      <c r="D81" s="174" t="s">
        <v>101</v>
      </c>
      <c r="E81" s="9"/>
      <c r="F81" s="16">
        <v>6491</v>
      </c>
      <c r="G81" s="16">
        <v>165</v>
      </c>
      <c r="H81" s="16">
        <v>38</v>
      </c>
      <c r="I81" s="16">
        <v>125</v>
      </c>
      <c r="J81" s="16">
        <v>4</v>
      </c>
      <c r="K81" s="16">
        <v>320</v>
      </c>
      <c r="L81" s="16">
        <v>42</v>
      </c>
      <c r="M81" s="16">
        <v>322</v>
      </c>
      <c r="N81" s="16">
        <v>76</v>
      </c>
    </row>
    <row r="82" spans="1:14" ht="12" customHeight="1">
      <c r="A82" s="101"/>
      <c r="B82" s="101"/>
      <c r="C82" s="6"/>
      <c r="D82" s="175"/>
      <c r="E82" s="7"/>
      <c r="F82" s="37">
        <f t="shared" ref="F82:N82" si="40">IF(F81=0,0,F81/$F81)</f>
        <v>1</v>
      </c>
      <c r="G82" s="37">
        <f t="shared" si="40"/>
        <v>2.5419812047450314E-2</v>
      </c>
      <c r="H82" s="37">
        <f t="shared" si="40"/>
        <v>5.8542597442612851E-3</v>
      </c>
      <c r="I82" s="37">
        <f t="shared" si="40"/>
        <v>1.9257433369280541E-2</v>
      </c>
      <c r="J82" s="37">
        <f t="shared" si="40"/>
        <v>6.1623786781697741E-4</v>
      </c>
      <c r="K82" s="37">
        <f t="shared" si="40"/>
        <v>4.9299029425358187E-2</v>
      </c>
      <c r="L82" s="37">
        <f t="shared" si="40"/>
        <v>6.4704976120782626E-3</v>
      </c>
      <c r="M82" s="37">
        <f t="shared" si="40"/>
        <v>4.9607148359266676E-2</v>
      </c>
      <c r="N82" s="37">
        <f t="shared" si="40"/>
        <v>1.170851948852257E-2</v>
      </c>
    </row>
    <row r="83" spans="1:14" ht="12" customHeight="1">
      <c r="A83" s="101"/>
      <c r="B83" s="101"/>
      <c r="C83" s="8"/>
      <c r="D83" s="174" t="s">
        <v>102</v>
      </c>
      <c r="E83" s="9"/>
      <c r="F83" s="16">
        <v>1366</v>
      </c>
      <c r="G83" s="16">
        <v>18</v>
      </c>
      <c r="H83" s="16">
        <v>2</v>
      </c>
      <c r="I83" s="16">
        <v>122</v>
      </c>
      <c r="J83" s="16">
        <v>3</v>
      </c>
      <c r="K83" s="16">
        <v>296</v>
      </c>
      <c r="L83" s="16">
        <v>30</v>
      </c>
      <c r="M83" s="16">
        <v>151</v>
      </c>
      <c r="N83" s="16">
        <v>78</v>
      </c>
    </row>
    <row r="84" spans="1:14" ht="12" customHeight="1">
      <c r="A84" s="101"/>
      <c r="B84" s="101"/>
      <c r="C84" s="6"/>
      <c r="D84" s="175"/>
      <c r="E84" s="7"/>
      <c r="F84" s="37">
        <f t="shared" ref="F84:N84" si="41">IF(F83=0,0,F83/$F83)</f>
        <v>1</v>
      </c>
      <c r="G84" s="37">
        <f t="shared" si="41"/>
        <v>1.3177159590043924E-2</v>
      </c>
      <c r="H84" s="37">
        <f t="shared" si="41"/>
        <v>1.4641288433382138E-3</v>
      </c>
      <c r="I84" s="37">
        <f t="shared" si="41"/>
        <v>8.9311859443631042E-2</v>
      </c>
      <c r="J84" s="37">
        <f t="shared" si="41"/>
        <v>2.1961932650073207E-3</v>
      </c>
      <c r="K84" s="37">
        <f t="shared" si="41"/>
        <v>0.21669106881405564</v>
      </c>
      <c r="L84" s="37">
        <f t="shared" si="41"/>
        <v>2.1961932650073207E-2</v>
      </c>
      <c r="M84" s="37">
        <f t="shared" si="41"/>
        <v>0.11054172767203514</v>
      </c>
      <c r="N84" s="37">
        <f t="shared" si="41"/>
        <v>5.7101024890190338E-2</v>
      </c>
    </row>
    <row r="85" spans="1:14" ht="12" customHeight="1">
      <c r="A85" s="101"/>
      <c r="B85" s="101"/>
      <c r="C85" s="8"/>
      <c r="D85" s="174" t="s">
        <v>103</v>
      </c>
      <c r="E85" s="9"/>
      <c r="F85" s="16">
        <v>320</v>
      </c>
      <c r="G85" s="16">
        <v>30</v>
      </c>
      <c r="H85" s="16">
        <v>7</v>
      </c>
      <c r="I85" s="16">
        <v>16</v>
      </c>
      <c r="J85" s="16">
        <v>1</v>
      </c>
      <c r="K85" s="16">
        <v>37</v>
      </c>
      <c r="L85" s="16">
        <v>0</v>
      </c>
      <c r="M85" s="16">
        <v>25</v>
      </c>
      <c r="N85" s="16">
        <v>0</v>
      </c>
    </row>
    <row r="86" spans="1:14" ht="12" customHeight="1">
      <c r="A86" s="101"/>
      <c r="B86" s="101"/>
      <c r="C86" s="6"/>
      <c r="D86" s="175"/>
      <c r="E86" s="7"/>
      <c r="F86" s="37">
        <f t="shared" ref="F86:N86" si="42">IF(F85=0,0,F85/$F85)</f>
        <v>1</v>
      </c>
      <c r="G86" s="37">
        <f t="shared" si="42"/>
        <v>9.375E-2</v>
      </c>
      <c r="H86" s="37">
        <f t="shared" si="42"/>
        <v>2.1874999999999999E-2</v>
      </c>
      <c r="I86" s="37">
        <f t="shared" si="42"/>
        <v>0.05</v>
      </c>
      <c r="J86" s="37">
        <f t="shared" si="42"/>
        <v>3.1250000000000002E-3</v>
      </c>
      <c r="K86" s="37">
        <f t="shared" si="42"/>
        <v>0.11562500000000001</v>
      </c>
      <c r="L86" s="37">
        <f t="shared" si="42"/>
        <v>0</v>
      </c>
      <c r="M86" s="37">
        <f t="shared" si="42"/>
        <v>7.8125E-2</v>
      </c>
      <c r="N86" s="37">
        <f t="shared" si="42"/>
        <v>0</v>
      </c>
    </row>
    <row r="87" spans="1:14" ht="13.5" customHeight="1">
      <c r="A87" s="101"/>
      <c r="B87" s="101"/>
      <c r="C87" s="8"/>
      <c r="D87" s="176" t="s">
        <v>110</v>
      </c>
      <c r="E87" s="9"/>
      <c r="F87" s="16">
        <v>397</v>
      </c>
      <c r="G87" s="16">
        <v>33</v>
      </c>
      <c r="H87" s="16">
        <v>8</v>
      </c>
      <c r="I87" s="16">
        <v>24</v>
      </c>
      <c r="J87" s="16">
        <v>3</v>
      </c>
      <c r="K87" s="16">
        <v>21</v>
      </c>
      <c r="L87" s="16">
        <v>1</v>
      </c>
      <c r="M87" s="16">
        <v>15</v>
      </c>
      <c r="N87" s="16">
        <v>3</v>
      </c>
    </row>
    <row r="88" spans="1:14" ht="13.5" customHeight="1">
      <c r="A88" s="101"/>
      <c r="B88" s="101"/>
      <c r="C88" s="6"/>
      <c r="D88" s="175"/>
      <c r="E88" s="7"/>
      <c r="F88" s="37">
        <f t="shared" ref="F88:N88" si="43">IF(F87=0,0,F87/$F87)</f>
        <v>1</v>
      </c>
      <c r="G88" s="37">
        <f t="shared" si="43"/>
        <v>8.3123425692695208E-2</v>
      </c>
      <c r="H88" s="37">
        <f t="shared" si="43"/>
        <v>2.0151133501259445E-2</v>
      </c>
      <c r="I88" s="37">
        <f t="shared" si="43"/>
        <v>6.0453400503778336E-2</v>
      </c>
      <c r="J88" s="37">
        <f t="shared" si="43"/>
        <v>7.556675062972292E-3</v>
      </c>
      <c r="K88" s="37">
        <f t="shared" si="43"/>
        <v>5.2896725440806043E-2</v>
      </c>
      <c r="L88" s="37">
        <f t="shared" si="43"/>
        <v>2.5188916876574307E-3</v>
      </c>
      <c r="M88" s="37">
        <f t="shared" si="43"/>
        <v>3.7783375314861464E-2</v>
      </c>
      <c r="N88" s="37">
        <f t="shared" si="43"/>
        <v>7.556675062972292E-3</v>
      </c>
    </row>
    <row r="89" spans="1:14" ht="12" customHeight="1">
      <c r="A89" s="101"/>
      <c r="B89" s="101"/>
      <c r="C89" s="8"/>
      <c r="D89" s="174" t="s">
        <v>105</v>
      </c>
      <c r="E89" s="9"/>
      <c r="F89" s="16">
        <v>1430</v>
      </c>
      <c r="G89" s="16">
        <v>48</v>
      </c>
      <c r="H89" s="16">
        <v>14</v>
      </c>
      <c r="I89" s="16">
        <v>47</v>
      </c>
      <c r="J89" s="16">
        <v>10</v>
      </c>
      <c r="K89" s="16">
        <v>68</v>
      </c>
      <c r="L89" s="16">
        <v>13</v>
      </c>
      <c r="M89" s="16">
        <v>115</v>
      </c>
      <c r="N89" s="16">
        <v>48</v>
      </c>
    </row>
    <row r="90" spans="1:14" ht="12" customHeight="1">
      <c r="A90" s="101"/>
      <c r="B90" s="101"/>
      <c r="C90" s="6"/>
      <c r="D90" s="175"/>
      <c r="E90" s="7"/>
      <c r="F90" s="37">
        <f t="shared" ref="F90:N90" si="44">IF(F89=0,0,F89/$F89)</f>
        <v>1</v>
      </c>
      <c r="G90" s="37">
        <f t="shared" si="44"/>
        <v>3.3566433566433566E-2</v>
      </c>
      <c r="H90" s="37">
        <f t="shared" si="44"/>
        <v>9.7902097902097911E-3</v>
      </c>
      <c r="I90" s="37">
        <f t="shared" si="44"/>
        <v>3.2867132867132866E-2</v>
      </c>
      <c r="J90" s="37">
        <f t="shared" si="44"/>
        <v>6.993006993006993E-3</v>
      </c>
      <c r="K90" s="37">
        <f t="shared" si="44"/>
        <v>4.7552447552447551E-2</v>
      </c>
      <c r="L90" s="37">
        <f t="shared" si="44"/>
        <v>9.0909090909090905E-3</v>
      </c>
      <c r="M90" s="37">
        <f t="shared" si="44"/>
        <v>8.0419580419580416E-2</v>
      </c>
      <c r="N90" s="37">
        <f t="shared" si="44"/>
        <v>3.3566433566433566E-2</v>
      </c>
    </row>
    <row r="91" spans="1:14" ht="12" customHeight="1">
      <c r="A91" s="101"/>
      <c r="B91" s="101"/>
      <c r="C91" s="8"/>
      <c r="D91" s="174" t="s">
        <v>106</v>
      </c>
      <c r="E91" s="9"/>
      <c r="F91" s="16">
        <v>430</v>
      </c>
      <c r="G91" s="16">
        <v>10</v>
      </c>
      <c r="H91" s="16">
        <v>3</v>
      </c>
      <c r="I91" s="16">
        <v>10</v>
      </c>
      <c r="J91" s="16">
        <v>3</v>
      </c>
      <c r="K91" s="16">
        <v>24</v>
      </c>
      <c r="L91" s="16">
        <v>5</v>
      </c>
      <c r="M91" s="16">
        <v>22</v>
      </c>
      <c r="N91" s="16">
        <v>12</v>
      </c>
    </row>
    <row r="92" spans="1:14" ht="12" customHeight="1">
      <c r="A92" s="101"/>
      <c r="B92" s="101"/>
      <c r="C92" s="6"/>
      <c r="D92" s="175"/>
      <c r="E92" s="7"/>
      <c r="F92" s="37">
        <f t="shared" ref="F92:N92" si="45">IF(F91=0,0,F91/$F91)</f>
        <v>1</v>
      </c>
      <c r="G92" s="37">
        <f t="shared" si="45"/>
        <v>2.3255813953488372E-2</v>
      </c>
      <c r="H92" s="37">
        <f t="shared" si="45"/>
        <v>6.9767441860465115E-3</v>
      </c>
      <c r="I92" s="37">
        <f t="shared" si="45"/>
        <v>2.3255813953488372E-2</v>
      </c>
      <c r="J92" s="37">
        <f t="shared" si="45"/>
        <v>6.9767441860465115E-3</v>
      </c>
      <c r="K92" s="37">
        <f t="shared" si="45"/>
        <v>5.5813953488372092E-2</v>
      </c>
      <c r="L92" s="37">
        <f t="shared" si="45"/>
        <v>1.1627906976744186E-2</v>
      </c>
      <c r="M92" s="37">
        <f t="shared" si="45"/>
        <v>5.1162790697674418E-2</v>
      </c>
      <c r="N92" s="37">
        <f t="shared" si="45"/>
        <v>2.7906976744186046E-2</v>
      </c>
    </row>
    <row r="93" spans="1:14" ht="12" customHeight="1">
      <c r="A93" s="101"/>
      <c r="B93" s="101"/>
      <c r="C93" s="8"/>
      <c r="D93" s="174" t="s">
        <v>107</v>
      </c>
      <c r="E93" s="9"/>
      <c r="F93" s="16">
        <v>4284</v>
      </c>
      <c r="G93" s="16">
        <v>68</v>
      </c>
      <c r="H93" s="16">
        <v>14</v>
      </c>
      <c r="I93" s="16">
        <v>100</v>
      </c>
      <c r="J93" s="16">
        <v>23</v>
      </c>
      <c r="K93" s="16">
        <v>154</v>
      </c>
      <c r="L93" s="16">
        <v>43</v>
      </c>
      <c r="M93" s="16">
        <v>207</v>
      </c>
      <c r="N93" s="16">
        <v>60</v>
      </c>
    </row>
    <row r="94" spans="1:14" ht="12" customHeight="1">
      <c r="A94" s="101"/>
      <c r="B94" s="101"/>
      <c r="C94" s="6"/>
      <c r="D94" s="175"/>
      <c r="E94" s="7"/>
      <c r="F94" s="37">
        <f t="shared" ref="F94:N94" si="46">IF(F93=0,0,F93/$F93)</f>
        <v>1</v>
      </c>
      <c r="G94" s="37">
        <f t="shared" si="46"/>
        <v>1.5873015873015872E-2</v>
      </c>
      <c r="H94" s="37">
        <f t="shared" si="46"/>
        <v>3.2679738562091504E-3</v>
      </c>
      <c r="I94" s="37">
        <f t="shared" si="46"/>
        <v>2.3342670401493931E-2</v>
      </c>
      <c r="J94" s="37">
        <f t="shared" si="46"/>
        <v>5.3688141923436041E-3</v>
      </c>
      <c r="K94" s="37">
        <f t="shared" si="46"/>
        <v>3.5947712418300651E-2</v>
      </c>
      <c r="L94" s="37">
        <f t="shared" si="46"/>
        <v>1.0037348272642391E-2</v>
      </c>
      <c r="M94" s="37">
        <f t="shared" si="46"/>
        <v>4.8319327731092439E-2</v>
      </c>
      <c r="N94" s="37">
        <f t="shared" si="46"/>
        <v>1.4005602240896359E-2</v>
      </c>
    </row>
    <row r="95" spans="1:14" ht="12" customHeight="1">
      <c r="A95" s="101"/>
      <c r="B95" s="101"/>
      <c r="C95" s="8"/>
      <c r="D95" s="174" t="s">
        <v>108</v>
      </c>
      <c r="E95" s="9"/>
      <c r="F95" s="16">
        <v>13642</v>
      </c>
      <c r="G95" s="16">
        <v>257</v>
      </c>
      <c r="H95" s="16">
        <v>73</v>
      </c>
      <c r="I95" s="16">
        <v>221</v>
      </c>
      <c r="J95" s="16">
        <v>74</v>
      </c>
      <c r="K95" s="16">
        <v>587</v>
      </c>
      <c r="L95" s="16">
        <v>296</v>
      </c>
      <c r="M95" s="16">
        <v>982</v>
      </c>
      <c r="N95" s="16">
        <v>660</v>
      </c>
    </row>
    <row r="96" spans="1:14" ht="12" customHeight="1">
      <c r="A96" s="101"/>
      <c r="B96" s="101"/>
      <c r="C96" s="6"/>
      <c r="D96" s="175"/>
      <c r="E96" s="7"/>
      <c r="F96" s="37">
        <f t="shared" ref="F96:N96" si="47">IF(F95=0,0,F95/$F95)</f>
        <v>1</v>
      </c>
      <c r="G96" s="37">
        <f t="shared" si="47"/>
        <v>1.8838879929629088E-2</v>
      </c>
      <c r="H96" s="37">
        <f t="shared" si="47"/>
        <v>5.3511215364316087E-3</v>
      </c>
      <c r="I96" s="37">
        <f t="shared" si="47"/>
        <v>1.6199970678786101E-2</v>
      </c>
      <c r="J96" s="37">
        <f t="shared" si="47"/>
        <v>5.4244245711772467E-3</v>
      </c>
      <c r="K96" s="37">
        <f t="shared" si="47"/>
        <v>4.3028881395689784E-2</v>
      </c>
      <c r="L96" s="37">
        <f t="shared" si="47"/>
        <v>2.1697698284708987E-2</v>
      </c>
      <c r="M96" s="37">
        <f t="shared" si="47"/>
        <v>7.1983580120216981E-2</v>
      </c>
      <c r="N96" s="37">
        <f t="shared" si="47"/>
        <v>4.8380002932121392E-2</v>
      </c>
    </row>
    <row r="97" spans="1:14" ht="12" customHeight="1">
      <c r="A97" s="101"/>
      <c r="B97" s="101"/>
      <c r="C97" s="8"/>
      <c r="D97" s="174" t="s">
        <v>60</v>
      </c>
      <c r="E97" s="9"/>
      <c r="F97" s="16">
        <v>2082</v>
      </c>
      <c r="G97" s="16">
        <v>44</v>
      </c>
      <c r="H97" s="16">
        <v>3</v>
      </c>
      <c r="I97" s="16">
        <v>64</v>
      </c>
      <c r="J97" s="16">
        <v>2</v>
      </c>
      <c r="K97" s="16">
        <v>108</v>
      </c>
      <c r="L97" s="16">
        <v>13</v>
      </c>
      <c r="M97" s="16">
        <v>100</v>
      </c>
      <c r="N97" s="16">
        <v>14</v>
      </c>
    </row>
    <row r="98" spans="1:14" ht="12" customHeight="1">
      <c r="A98" s="101"/>
      <c r="B98" s="101"/>
      <c r="C98" s="6"/>
      <c r="D98" s="175"/>
      <c r="E98" s="7"/>
      <c r="F98" s="37">
        <f t="shared" ref="F98:N98" si="48">IF(F97=0,0,F97/$F97)</f>
        <v>1</v>
      </c>
      <c r="G98" s="37">
        <f t="shared" si="48"/>
        <v>2.1133525456292025E-2</v>
      </c>
      <c r="H98" s="37">
        <f t="shared" si="48"/>
        <v>1.440922190201729E-3</v>
      </c>
      <c r="I98" s="37">
        <f t="shared" si="48"/>
        <v>3.073967339097022E-2</v>
      </c>
      <c r="J98" s="37">
        <f t="shared" si="48"/>
        <v>9.6061479346781938E-4</v>
      </c>
      <c r="K98" s="37">
        <f t="shared" si="48"/>
        <v>5.1873198847262249E-2</v>
      </c>
      <c r="L98" s="37">
        <f t="shared" si="48"/>
        <v>6.2439961575408258E-3</v>
      </c>
      <c r="M98" s="37">
        <f t="shared" si="48"/>
        <v>4.8030739673390971E-2</v>
      </c>
      <c r="N98" s="37">
        <f t="shared" si="48"/>
        <v>6.7243035542747355E-3</v>
      </c>
    </row>
    <row r="99" spans="1:14" ht="12.75" customHeight="1">
      <c r="A99" s="101"/>
      <c r="B99" s="101"/>
      <c r="C99" s="8"/>
      <c r="D99" s="174" t="s">
        <v>91</v>
      </c>
      <c r="E99" s="9"/>
      <c r="F99" s="16">
        <v>5401</v>
      </c>
      <c r="G99" s="16">
        <v>93</v>
      </c>
      <c r="H99" s="16">
        <v>14</v>
      </c>
      <c r="I99" s="16">
        <v>60</v>
      </c>
      <c r="J99" s="16">
        <v>2</v>
      </c>
      <c r="K99" s="16">
        <v>151</v>
      </c>
      <c r="L99" s="16">
        <v>13</v>
      </c>
      <c r="M99" s="16">
        <v>191</v>
      </c>
      <c r="N99" s="16">
        <v>69</v>
      </c>
    </row>
    <row r="100" spans="1:14" ht="12.75" customHeight="1">
      <c r="A100" s="102"/>
      <c r="B100" s="102"/>
      <c r="C100" s="6"/>
      <c r="D100" s="175"/>
      <c r="E100" s="7"/>
      <c r="F100" s="37">
        <f t="shared" ref="F100:N100" si="49">IF(F99=0,0,F99/$F99)</f>
        <v>1</v>
      </c>
      <c r="G100" s="37">
        <f t="shared" si="49"/>
        <v>1.7219033512312534E-2</v>
      </c>
      <c r="H100" s="37">
        <f t="shared" si="49"/>
        <v>2.5921125717459728E-3</v>
      </c>
      <c r="I100" s="37">
        <f t="shared" si="49"/>
        <v>1.1109053878911312E-2</v>
      </c>
      <c r="J100" s="37">
        <f t="shared" si="49"/>
        <v>3.7030179596371043E-4</v>
      </c>
      <c r="K100" s="37">
        <f t="shared" si="49"/>
        <v>2.7957785595260139E-2</v>
      </c>
      <c r="L100" s="37">
        <f t="shared" si="49"/>
        <v>2.4069616737641178E-3</v>
      </c>
      <c r="M100" s="37">
        <f t="shared" si="49"/>
        <v>3.5363821514534342E-2</v>
      </c>
      <c r="N100" s="37">
        <f t="shared" si="49"/>
        <v>1.2775411960748009E-2</v>
      </c>
    </row>
  </sheetData>
  <mergeCells count="65">
    <mergeCell ref="A3:E6"/>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33:D34"/>
    <mergeCell ref="D27:D28"/>
    <mergeCell ref="D29:D30"/>
    <mergeCell ref="D31:D32"/>
    <mergeCell ref="D43:D44"/>
    <mergeCell ref="D45:D46"/>
    <mergeCell ref="D47:D48"/>
    <mergeCell ref="D49:D50"/>
    <mergeCell ref="D35:D36"/>
    <mergeCell ref="D37:D38"/>
    <mergeCell ref="D63:D64"/>
    <mergeCell ref="D65:D66"/>
    <mergeCell ref="D39:D40"/>
    <mergeCell ref="D41:D42"/>
    <mergeCell ref="D51:D52"/>
    <mergeCell ref="D53:D54"/>
    <mergeCell ref="D55:D56"/>
    <mergeCell ref="D61:D62"/>
    <mergeCell ref="B69:B100"/>
    <mergeCell ref="D69:D70"/>
    <mergeCell ref="D71:D72"/>
    <mergeCell ref="D73:D74"/>
    <mergeCell ref="D75:D76"/>
    <mergeCell ref="D97:D98"/>
    <mergeCell ref="D99:D100"/>
    <mergeCell ref="D77:D78"/>
    <mergeCell ref="D79:D80"/>
    <mergeCell ref="D93:D94"/>
    <mergeCell ref="D95:D96"/>
    <mergeCell ref="D89:D90"/>
    <mergeCell ref="D91:D92"/>
    <mergeCell ref="D81:D82"/>
    <mergeCell ref="D83:D84"/>
    <mergeCell ref="D85:D86"/>
    <mergeCell ref="D87:D88"/>
    <mergeCell ref="D67:D68"/>
    <mergeCell ref="N4:N6"/>
    <mergeCell ref="G3:H3"/>
    <mergeCell ref="I3:J3"/>
    <mergeCell ref="K3:L3"/>
    <mergeCell ref="M3:N3"/>
    <mergeCell ref="G4:G6"/>
    <mergeCell ref="H4:H6"/>
    <mergeCell ref="I4:I6"/>
    <mergeCell ref="J4:J6"/>
    <mergeCell ref="M4:M6"/>
    <mergeCell ref="K4:K6"/>
    <mergeCell ref="L4:L6"/>
    <mergeCell ref="D57:D58"/>
    <mergeCell ref="D59:D60"/>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F19:N19 F69:N69" formula="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96"/>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8" width="7.625" style="2" customWidth="1"/>
    <col min="19" max="16384" width="9" style="2"/>
  </cols>
  <sheetData>
    <row r="1" spans="1:18" ht="14.25">
      <c r="A1" s="17" t="s">
        <v>431</v>
      </c>
    </row>
    <row r="3" spans="1:18" ht="14.25" customHeight="1">
      <c r="A3" s="112" t="s">
        <v>67</v>
      </c>
      <c r="B3" s="113"/>
      <c r="C3" s="113"/>
      <c r="D3" s="113"/>
      <c r="E3" s="114"/>
      <c r="F3" s="121" t="s">
        <v>66</v>
      </c>
      <c r="G3" s="152" t="s">
        <v>305</v>
      </c>
      <c r="H3" s="122"/>
      <c r="I3" s="152" t="s">
        <v>306</v>
      </c>
      <c r="J3" s="122"/>
      <c r="K3" s="152" t="s">
        <v>308</v>
      </c>
      <c r="L3" s="122"/>
      <c r="M3" s="152" t="s">
        <v>307</v>
      </c>
      <c r="N3" s="122"/>
      <c r="O3" s="152" t="s">
        <v>309</v>
      </c>
      <c r="P3" s="122"/>
      <c r="Q3" s="152" t="s">
        <v>208</v>
      </c>
      <c r="R3" s="122"/>
    </row>
    <row r="4" spans="1:18" ht="42" customHeight="1">
      <c r="A4" s="115"/>
      <c r="B4" s="116"/>
      <c r="C4" s="116"/>
      <c r="D4" s="116"/>
      <c r="E4" s="117"/>
      <c r="F4" s="99"/>
      <c r="G4" s="122"/>
      <c r="H4" s="122"/>
      <c r="I4" s="122"/>
      <c r="J4" s="122"/>
      <c r="K4" s="122"/>
      <c r="L4" s="122"/>
      <c r="M4" s="122"/>
      <c r="N4" s="122"/>
      <c r="O4" s="122"/>
      <c r="P4" s="122"/>
      <c r="Q4" s="122"/>
      <c r="R4" s="122"/>
    </row>
    <row r="5" spans="1:18"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c r="Q5" s="95" t="s">
        <v>64</v>
      </c>
      <c r="R5" s="97" t="s">
        <v>65</v>
      </c>
    </row>
    <row r="6" spans="1:18" ht="15" customHeight="1">
      <c r="A6" s="118"/>
      <c r="B6" s="119"/>
      <c r="C6" s="119"/>
      <c r="D6" s="119"/>
      <c r="E6" s="120"/>
      <c r="F6" s="99"/>
      <c r="G6" s="96"/>
      <c r="H6" s="98"/>
      <c r="I6" s="96"/>
      <c r="J6" s="98"/>
      <c r="K6" s="96"/>
      <c r="L6" s="98"/>
      <c r="M6" s="96"/>
      <c r="N6" s="98"/>
      <c r="O6" s="96"/>
      <c r="P6" s="98"/>
      <c r="Q6" s="96"/>
      <c r="R6" s="98"/>
    </row>
    <row r="7" spans="1:18" ht="23.1" customHeight="1">
      <c r="A7" s="109" t="s">
        <v>68</v>
      </c>
      <c r="B7" s="110"/>
      <c r="C7" s="110"/>
      <c r="D7" s="110"/>
      <c r="E7" s="111"/>
      <c r="F7" s="12">
        <f>SUM(G7,I7,K7,M7,O7,Q7)</f>
        <v>918</v>
      </c>
      <c r="G7" s="13">
        <f>SUM(G8:G12)</f>
        <v>360</v>
      </c>
      <c r="H7" s="14">
        <f>IF(G7=0,0,G7/$F7*100)</f>
        <v>39.215686274509807</v>
      </c>
      <c r="I7" s="13">
        <f>SUM(I8:I12)</f>
        <v>87</v>
      </c>
      <c r="J7" s="14">
        <f t="shared" ref="J7:J53" si="0">IF(I7=0,0,I7/$F7*100)</f>
        <v>9.477124183006536</v>
      </c>
      <c r="K7" s="13">
        <f>SUM(K8:K12)</f>
        <v>178</v>
      </c>
      <c r="L7" s="14">
        <f t="shared" ref="L7:L42" si="1">IF(K7=0,0,K7/$F7*100)</f>
        <v>19.389978213507625</v>
      </c>
      <c r="M7" s="13">
        <f>SUM(M8:M12)</f>
        <v>241</v>
      </c>
      <c r="N7" s="14">
        <f t="shared" ref="N7:N42" si="2">IF(M7=0,0,M7/$F7*100)</f>
        <v>26.252723311546838</v>
      </c>
      <c r="O7" s="13">
        <f>SUM(O8:O12)</f>
        <v>1</v>
      </c>
      <c r="P7" s="14">
        <f t="shared" ref="P7:P42" si="3">IF(O7=0,0,O7/$F7*100)</f>
        <v>0.10893246187363835</v>
      </c>
      <c r="Q7" s="13">
        <f>SUM(Q8:Q12)</f>
        <v>51</v>
      </c>
      <c r="R7" s="14">
        <f t="shared" ref="R7:R42" si="4">IF(Q7=0,0,Q7/$F7*100)</f>
        <v>5.5555555555555554</v>
      </c>
    </row>
    <row r="8" spans="1:18" ht="23.1" customHeight="1">
      <c r="A8" s="103" t="s">
        <v>55</v>
      </c>
      <c r="B8" s="106" t="s">
        <v>92</v>
      </c>
      <c r="C8" s="107"/>
      <c r="D8" s="107"/>
      <c r="E8" s="108"/>
      <c r="F8" s="12">
        <f t="shared" ref="F8:F53" si="5">SUM(G8,I8,K8,M8,O8,Q8)</f>
        <v>310</v>
      </c>
      <c r="G8" s="13">
        <v>77</v>
      </c>
      <c r="H8" s="14">
        <f t="shared" ref="H8:H53" si="6">IF(G8=0,0,G8/$F8*100)</f>
        <v>24.838709677419356</v>
      </c>
      <c r="I8" s="13">
        <v>18</v>
      </c>
      <c r="J8" s="14">
        <f t="shared" si="0"/>
        <v>5.806451612903226</v>
      </c>
      <c r="K8" s="13">
        <v>93</v>
      </c>
      <c r="L8" s="14">
        <f t="shared" si="1"/>
        <v>30</v>
      </c>
      <c r="M8" s="13">
        <v>95</v>
      </c>
      <c r="N8" s="14">
        <f t="shared" si="2"/>
        <v>30.64516129032258</v>
      </c>
      <c r="O8" s="13">
        <v>1</v>
      </c>
      <c r="P8" s="14">
        <f t="shared" si="3"/>
        <v>0.32258064516129031</v>
      </c>
      <c r="Q8" s="13">
        <v>26</v>
      </c>
      <c r="R8" s="14">
        <f t="shared" si="4"/>
        <v>8.3870967741935498</v>
      </c>
    </row>
    <row r="9" spans="1:18" ht="23.1" customHeight="1">
      <c r="A9" s="104"/>
      <c r="B9" s="106" t="s">
        <v>93</v>
      </c>
      <c r="C9" s="107"/>
      <c r="D9" s="107"/>
      <c r="E9" s="108"/>
      <c r="F9" s="12">
        <f t="shared" si="5"/>
        <v>137</v>
      </c>
      <c r="G9" s="13">
        <v>48</v>
      </c>
      <c r="H9" s="14">
        <f t="shared" si="6"/>
        <v>35.036496350364963</v>
      </c>
      <c r="I9" s="13">
        <v>10</v>
      </c>
      <c r="J9" s="14">
        <f t="shared" si="0"/>
        <v>7.2992700729926998</v>
      </c>
      <c r="K9" s="13">
        <v>28</v>
      </c>
      <c r="L9" s="14">
        <f t="shared" si="1"/>
        <v>20.437956204379564</v>
      </c>
      <c r="M9" s="13">
        <v>45</v>
      </c>
      <c r="N9" s="14">
        <f t="shared" si="2"/>
        <v>32.846715328467155</v>
      </c>
      <c r="O9" s="13">
        <v>0</v>
      </c>
      <c r="P9" s="14">
        <f t="shared" si="3"/>
        <v>0</v>
      </c>
      <c r="Q9" s="13">
        <v>6</v>
      </c>
      <c r="R9" s="14">
        <f t="shared" si="4"/>
        <v>4.3795620437956204</v>
      </c>
    </row>
    <row r="10" spans="1:18" ht="23.1" customHeight="1">
      <c r="A10" s="104"/>
      <c r="B10" s="106" t="s">
        <v>94</v>
      </c>
      <c r="C10" s="107"/>
      <c r="D10" s="107"/>
      <c r="E10" s="108"/>
      <c r="F10" s="12">
        <f t="shared" si="5"/>
        <v>200</v>
      </c>
      <c r="G10" s="13">
        <v>81</v>
      </c>
      <c r="H10" s="14">
        <f t="shared" si="6"/>
        <v>40.5</v>
      </c>
      <c r="I10" s="13">
        <v>25</v>
      </c>
      <c r="J10" s="14">
        <f t="shared" si="0"/>
        <v>12.5</v>
      </c>
      <c r="K10" s="13">
        <v>29</v>
      </c>
      <c r="L10" s="14">
        <f t="shared" si="1"/>
        <v>14.499999999999998</v>
      </c>
      <c r="M10" s="13">
        <v>56</v>
      </c>
      <c r="N10" s="14">
        <f t="shared" si="2"/>
        <v>28.000000000000004</v>
      </c>
      <c r="O10" s="13">
        <v>0</v>
      </c>
      <c r="P10" s="14">
        <f t="shared" si="3"/>
        <v>0</v>
      </c>
      <c r="Q10" s="13">
        <v>9</v>
      </c>
      <c r="R10" s="14">
        <f t="shared" si="4"/>
        <v>4.5</v>
      </c>
    </row>
    <row r="11" spans="1:18" ht="23.1" customHeight="1">
      <c r="A11" s="104"/>
      <c r="B11" s="106" t="s">
        <v>95</v>
      </c>
      <c r="C11" s="107"/>
      <c r="D11" s="107"/>
      <c r="E11" s="108"/>
      <c r="F11" s="12">
        <f t="shared" si="5"/>
        <v>79</v>
      </c>
      <c r="G11" s="13">
        <v>36</v>
      </c>
      <c r="H11" s="14">
        <f t="shared" si="6"/>
        <v>45.569620253164558</v>
      </c>
      <c r="I11" s="13">
        <v>13</v>
      </c>
      <c r="J11" s="14">
        <f t="shared" si="0"/>
        <v>16.455696202531644</v>
      </c>
      <c r="K11" s="13">
        <v>10</v>
      </c>
      <c r="L11" s="14">
        <f t="shared" si="1"/>
        <v>12.658227848101266</v>
      </c>
      <c r="M11" s="13">
        <v>17</v>
      </c>
      <c r="N11" s="14">
        <f t="shared" si="2"/>
        <v>21.518987341772153</v>
      </c>
      <c r="O11" s="13">
        <v>0</v>
      </c>
      <c r="P11" s="14">
        <f t="shared" si="3"/>
        <v>0</v>
      </c>
      <c r="Q11" s="13">
        <v>3</v>
      </c>
      <c r="R11" s="14">
        <f t="shared" si="4"/>
        <v>3.79746835443038</v>
      </c>
    </row>
    <row r="12" spans="1:18" ht="23.1" customHeight="1">
      <c r="A12" s="105"/>
      <c r="B12" s="106" t="s">
        <v>96</v>
      </c>
      <c r="C12" s="107"/>
      <c r="D12" s="107"/>
      <c r="E12" s="108"/>
      <c r="F12" s="12">
        <f t="shared" si="5"/>
        <v>192</v>
      </c>
      <c r="G12" s="13">
        <v>118</v>
      </c>
      <c r="H12" s="14">
        <f t="shared" si="6"/>
        <v>61.458333333333336</v>
      </c>
      <c r="I12" s="13">
        <v>21</v>
      </c>
      <c r="J12" s="14">
        <f t="shared" si="0"/>
        <v>10.9375</v>
      </c>
      <c r="K12" s="13">
        <v>18</v>
      </c>
      <c r="L12" s="14">
        <f t="shared" si="1"/>
        <v>9.375</v>
      </c>
      <c r="M12" s="13">
        <v>28</v>
      </c>
      <c r="N12" s="14">
        <f t="shared" si="2"/>
        <v>14.583333333333334</v>
      </c>
      <c r="O12" s="13">
        <v>0</v>
      </c>
      <c r="P12" s="14">
        <f t="shared" si="3"/>
        <v>0</v>
      </c>
      <c r="Q12" s="13">
        <v>7</v>
      </c>
      <c r="R12" s="14">
        <f t="shared" si="4"/>
        <v>3.6458333333333335</v>
      </c>
    </row>
    <row r="13" spans="1:18" ht="23.1" customHeight="1">
      <c r="A13" s="100" t="s">
        <v>61</v>
      </c>
      <c r="B13" s="100" t="s">
        <v>62</v>
      </c>
      <c r="C13" s="5"/>
      <c r="D13" s="10" t="s">
        <v>56</v>
      </c>
      <c r="E13" s="3"/>
      <c r="F13" s="12">
        <f t="shared" si="5"/>
        <v>213</v>
      </c>
      <c r="G13" s="13">
        <f>SUM(G14:G37)</f>
        <v>77</v>
      </c>
      <c r="H13" s="14">
        <f t="shared" si="6"/>
        <v>36.15023474178404</v>
      </c>
      <c r="I13" s="13">
        <f>SUM(I14:I37)</f>
        <v>26</v>
      </c>
      <c r="J13" s="14">
        <f t="shared" si="0"/>
        <v>12.206572769953052</v>
      </c>
      <c r="K13" s="13">
        <f>SUM(K14:K37)</f>
        <v>32</v>
      </c>
      <c r="L13" s="14">
        <f t="shared" si="1"/>
        <v>15.023474178403756</v>
      </c>
      <c r="M13" s="13">
        <f>SUM(M14:M37)</f>
        <v>66</v>
      </c>
      <c r="N13" s="14">
        <f t="shared" si="2"/>
        <v>30.985915492957744</v>
      </c>
      <c r="O13" s="13">
        <f>SUM(O14:O37)</f>
        <v>0</v>
      </c>
      <c r="P13" s="14">
        <f t="shared" si="3"/>
        <v>0</v>
      </c>
      <c r="Q13" s="13">
        <f>SUM(Q14:Q37)</f>
        <v>12</v>
      </c>
      <c r="R13" s="14">
        <f t="shared" si="4"/>
        <v>5.6338028169014089</v>
      </c>
    </row>
    <row r="14" spans="1:18" ht="23.1" customHeight="1">
      <c r="A14" s="101"/>
      <c r="B14" s="101"/>
      <c r="C14" s="5"/>
      <c r="D14" s="10" t="s">
        <v>175</v>
      </c>
      <c r="E14" s="3"/>
      <c r="F14" s="12">
        <f t="shared" si="5"/>
        <v>29</v>
      </c>
      <c r="G14" s="13">
        <v>9</v>
      </c>
      <c r="H14" s="14">
        <f t="shared" si="6"/>
        <v>31.03448275862069</v>
      </c>
      <c r="I14" s="13">
        <v>5</v>
      </c>
      <c r="J14" s="14">
        <f t="shared" si="0"/>
        <v>17.241379310344829</v>
      </c>
      <c r="K14" s="13">
        <v>4</v>
      </c>
      <c r="L14" s="14">
        <f t="shared" si="1"/>
        <v>13.793103448275861</v>
      </c>
      <c r="M14" s="13">
        <v>9</v>
      </c>
      <c r="N14" s="14">
        <f t="shared" si="2"/>
        <v>31.03448275862069</v>
      </c>
      <c r="O14" s="13">
        <v>0</v>
      </c>
      <c r="P14" s="14">
        <f t="shared" si="3"/>
        <v>0</v>
      </c>
      <c r="Q14" s="13">
        <v>2</v>
      </c>
      <c r="R14" s="14">
        <f t="shared" si="4"/>
        <v>6.8965517241379306</v>
      </c>
    </row>
    <row r="15" spans="1:18" ht="23.1" customHeight="1">
      <c r="A15" s="101"/>
      <c r="B15" s="101"/>
      <c r="C15" s="5"/>
      <c r="D15" s="10" t="s">
        <v>176</v>
      </c>
      <c r="E15" s="3"/>
      <c r="F15" s="12">
        <f t="shared" si="5"/>
        <v>4</v>
      </c>
      <c r="G15" s="13">
        <v>2</v>
      </c>
      <c r="H15" s="14">
        <f t="shared" si="6"/>
        <v>50</v>
      </c>
      <c r="I15" s="13">
        <v>0</v>
      </c>
      <c r="J15" s="14">
        <f t="shared" si="0"/>
        <v>0</v>
      </c>
      <c r="K15" s="13">
        <v>1</v>
      </c>
      <c r="L15" s="14">
        <f t="shared" si="1"/>
        <v>25</v>
      </c>
      <c r="M15" s="13">
        <v>1</v>
      </c>
      <c r="N15" s="14">
        <f t="shared" si="2"/>
        <v>25</v>
      </c>
      <c r="O15" s="13">
        <v>0</v>
      </c>
      <c r="P15" s="14">
        <f t="shared" si="3"/>
        <v>0</v>
      </c>
      <c r="Q15" s="13">
        <v>0</v>
      </c>
      <c r="R15" s="14">
        <f t="shared" si="4"/>
        <v>0</v>
      </c>
    </row>
    <row r="16" spans="1:18" ht="23.1" customHeight="1">
      <c r="A16" s="101"/>
      <c r="B16" s="101"/>
      <c r="C16" s="5"/>
      <c r="D16" s="10" t="s">
        <v>177</v>
      </c>
      <c r="E16" s="3"/>
      <c r="F16" s="12">
        <f t="shared" si="5"/>
        <v>15</v>
      </c>
      <c r="G16" s="13">
        <v>5</v>
      </c>
      <c r="H16" s="14">
        <f t="shared" si="6"/>
        <v>33.333333333333329</v>
      </c>
      <c r="I16" s="13">
        <v>3</v>
      </c>
      <c r="J16" s="14">
        <f t="shared" si="0"/>
        <v>20</v>
      </c>
      <c r="K16" s="13">
        <v>2</v>
      </c>
      <c r="L16" s="14">
        <f t="shared" si="1"/>
        <v>13.333333333333334</v>
      </c>
      <c r="M16" s="13">
        <v>4</v>
      </c>
      <c r="N16" s="14">
        <f t="shared" si="2"/>
        <v>26.666666666666668</v>
      </c>
      <c r="O16" s="13">
        <v>0</v>
      </c>
      <c r="P16" s="14">
        <f t="shared" si="3"/>
        <v>0</v>
      </c>
      <c r="Q16" s="13">
        <v>1</v>
      </c>
      <c r="R16" s="14">
        <f t="shared" si="4"/>
        <v>6.666666666666667</v>
      </c>
    </row>
    <row r="17" spans="1:18" ht="23.1" customHeight="1">
      <c r="A17" s="101"/>
      <c r="B17" s="101"/>
      <c r="C17" s="5"/>
      <c r="D17" s="10" t="s">
        <v>178</v>
      </c>
      <c r="E17" s="3"/>
      <c r="F17" s="12">
        <f t="shared" si="5"/>
        <v>1</v>
      </c>
      <c r="G17" s="13">
        <v>0</v>
      </c>
      <c r="H17" s="14">
        <f t="shared" si="6"/>
        <v>0</v>
      </c>
      <c r="I17" s="13">
        <v>0</v>
      </c>
      <c r="J17" s="14">
        <f t="shared" si="0"/>
        <v>0</v>
      </c>
      <c r="K17" s="13">
        <v>1</v>
      </c>
      <c r="L17" s="14">
        <f t="shared" si="1"/>
        <v>100</v>
      </c>
      <c r="M17" s="13">
        <v>0</v>
      </c>
      <c r="N17" s="14">
        <f t="shared" si="2"/>
        <v>0</v>
      </c>
      <c r="O17" s="13">
        <v>0</v>
      </c>
      <c r="P17" s="14">
        <f t="shared" si="3"/>
        <v>0</v>
      </c>
      <c r="Q17" s="13">
        <v>0</v>
      </c>
      <c r="R17" s="14">
        <f t="shared" si="4"/>
        <v>0</v>
      </c>
    </row>
    <row r="18" spans="1:18" ht="23.1" customHeight="1">
      <c r="A18" s="101"/>
      <c r="B18" s="101"/>
      <c r="C18" s="5"/>
      <c r="D18" s="10" t="s">
        <v>179</v>
      </c>
      <c r="E18" s="3"/>
      <c r="F18" s="12">
        <f t="shared" si="5"/>
        <v>6</v>
      </c>
      <c r="G18" s="13">
        <v>1</v>
      </c>
      <c r="H18" s="14">
        <f t="shared" si="6"/>
        <v>16.666666666666664</v>
      </c>
      <c r="I18" s="13">
        <v>1</v>
      </c>
      <c r="J18" s="14">
        <f t="shared" si="0"/>
        <v>16.666666666666664</v>
      </c>
      <c r="K18" s="13">
        <v>1</v>
      </c>
      <c r="L18" s="14">
        <f t="shared" si="1"/>
        <v>16.666666666666664</v>
      </c>
      <c r="M18" s="13">
        <v>1</v>
      </c>
      <c r="N18" s="14">
        <f t="shared" si="2"/>
        <v>16.666666666666664</v>
      </c>
      <c r="O18" s="13">
        <v>0</v>
      </c>
      <c r="P18" s="14">
        <f t="shared" si="3"/>
        <v>0</v>
      </c>
      <c r="Q18" s="13">
        <v>2</v>
      </c>
      <c r="R18" s="14">
        <f t="shared" si="4"/>
        <v>33.333333333333329</v>
      </c>
    </row>
    <row r="19" spans="1:18" ht="23.1" customHeight="1">
      <c r="A19" s="101"/>
      <c r="B19" s="101"/>
      <c r="C19" s="5"/>
      <c r="D19" s="10" t="s">
        <v>180</v>
      </c>
      <c r="E19" s="3"/>
      <c r="F19" s="12">
        <f t="shared" si="5"/>
        <v>1</v>
      </c>
      <c r="G19" s="13">
        <v>0</v>
      </c>
      <c r="H19" s="14">
        <f t="shared" si="6"/>
        <v>0</v>
      </c>
      <c r="I19" s="13">
        <v>0</v>
      </c>
      <c r="J19" s="14">
        <f t="shared" si="0"/>
        <v>0</v>
      </c>
      <c r="K19" s="13">
        <v>0</v>
      </c>
      <c r="L19" s="14">
        <f t="shared" si="1"/>
        <v>0</v>
      </c>
      <c r="M19" s="13">
        <v>1</v>
      </c>
      <c r="N19" s="14">
        <f t="shared" si="2"/>
        <v>100</v>
      </c>
      <c r="O19" s="13">
        <v>0</v>
      </c>
      <c r="P19" s="14">
        <f t="shared" si="3"/>
        <v>0</v>
      </c>
      <c r="Q19" s="13">
        <v>0</v>
      </c>
      <c r="R19" s="14">
        <f t="shared" si="4"/>
        <v>0</v>
      </c>
    </row>
    <row r="20" spans="1:18" ht="23.1" customHeight="1">
      <c r="A20" s="101"/>
      <c r="B20" s="101"/>
      <c r="C20" s="5"/>
      <c r="D20" s="10" t="s">
        <v>181</v>
      </c>
      <c r="E20" s="3"/>
      <c r="F20" s="12">
        <f t="shared" si="5"/>
        <v>7</v>
      </c>
      <c r="G20" s="13">
        <v>3</v>
      </c>
      <c r="H20" s="14">
        <f t="shared" si="6"/>
        <v>42.857142857142854</v>
      </c>
      <c r="I20" s="13">
        <v>1</v>
      </c>
      <c r="J20" s="14">
        <f t="shared" si="0"/>
        <v>14.285714285714285</v>
      </c>
      <c r="K20" s="13">
        <v>2</v>
      </c>
      <c r="L20" s="14">
        <f t="shared" si="1"/>
        <v>28.571428571428569</v>
      </c>
      <c r="M20" s="13">
        <v>1</v>
      </c>
      <c r="N20" s="14">
        <f t="shared" si="2"/>
        <v>14.285714285714285</v>
      </c>
      <c r="O20" s="13">
        <v>0</v>
      </c>
      <c r="P20" s="14">
        <f t="shared" si="3"/>
        <v>0</v>
      </c>
      <c r="Q20" s="13">
        <v>0</v>
      </c>
      <c r="R20" s="14">
        <f t="shared" si="4"/>
        <v>0</v>
      </c>
    </row>
    <row r="21" spans="1:18" ht="23.1" customHeight="1">
      <c r="A21" s="101"/>
      <c r="B21" s="101"/>
      <c r="C21" s="5"/>
      <c r="D21" s="10" t="s">
        <v>182</v>
      </c>
      <c r="E21" s="3"/>
      <c r="F21" s="12">
        <f t="shared" si="5"/>
        <v>10</v>
      </c>
      <c r="G21" s="13">
        <v>5</v>
      </c>
      <c r="H21" s="14">
        <f t="shared" si="6"/>
        <v>50</v>
      </c>
      <c r="I21" s="13">
        <v>0</v>
      </c>
      <c r="J21" s="14">
        <f t="shared" si="0"/>
        <v>0</v>
      </c>
      <c r="K21" s="13">
        <v>1</v>
      </c>
      <c r="L21" s="14">
        <f t="shared" si="1"/>
        <v>10</v>
      </c>
      <c r="M21" s="13">
        <v>4</v>
      </c>
      <c r="N21" s="14">
        <f t="shared" si="2"/>
        <v>40</v>
      </c>
      <c r="O21" s="13">
        <v>0</v>
      </c>
      <c r="P21" s="14">
        <f t="shared" si="3"/>
        <v>0</v>
      </c>
      <c r="Q21" s="13">
        <v>0</v>
      </c>
      <c r="R21" s="14">
        <f t="shared" si="4"/>
        <v>0</v>
      </c>
    </row>
    <row r="22" spans="1:18" ht="23.1" customHeight="1">
      <c r="A22" s="101"/>
      <c r="B22" s="101"/>
      <c r="C22" s="5"/>
      <c r="D22" s="10" t="s">
        <v>183</v>
      </c>
      <c r="E22" s="3"/>
      <c r="F22" s="12">
        <f t="shared" si="5"/>
        <v>0</v>
      </c>
      <c r="G22" s="13">
        <v>0</v>
      </c>
      <c r="H22" s="14">
        <f t="shared" si="6"/>
        <v>0</v>
      </c>
      <c r="I22" s="13">
        <v>0</v>
      </c>
      <c r="J22" s="14">
        <f t="shared" si="0"/>
        <v>0</v>
      </c>
      <c r="K22" s="13">
        <v>0</v>
      </c>
      <c r="L22" s="14">
        <f t="shared" si="1"/>
        <v>0</v>
      </c>
      <c r="M22" s="13">
        <v>0</v>
      </c>
      <c r="N22" s="14">
        <f t="shared" si="2"/>
        <v>0</v>
      </c>
      <c r="O22" s="13">
        <v>0</v>
      </c>
      <c r="P22" s="14">
        <f t="shared" si="3"/>
        <v>0</v>
      </c>
      <c r="Q22" s="13">
        <v>0</v>
      </c>
      <c r="R22" s="14">
        <f t="shared" si="4"/>
        <v>0</v>
      </c>
    </row>
    <row r="23" spans="1:18" ht="23.1" customHeight="1">
      <c r="A23" s="101"/>
      <c r="B23" s="101"/>
      <c r="C23" s="5"/>
      <c r="D23" s="10" t="s">
        <v>184</v>
      </c>
      <c r="E23" s="3"/>
      <c r="F23" s="12">
        <f t="shared" si="5"/>
        <v>8</v>
      </c>
      <c r="G23" s="13">
        <v>2</v>
      </c>
      <c r="H23" s="14">
        <f t="shared" si="6"/>
        <v>25</v>
      </c>
      <c r="I23" s="13">
        <v>1</v>
      </c>
      <c r="J23" s="14">
        <f t="shared" si="0"/>
        <v>12.5</v>
      </c>
      <c r="K23" s="13">
        <v>3</v>
      </c>
      <c r="L23" s="14">
        <f t="shared" si="1"/>
        <v>37.5</v>
      </c>
      <c r="M23" s="13">
        <v>2</v>
      </c>
      <c r="N23" s="14">
        <f t="shared" si="2"/>
        <v>25</v>
      </c>
      <c r="O23" s="13">
        <v>0</v>
      </c>
      <c r="P23" s="14">
        <f t="shared" si="3"/>
        <v>0</v>
      </c>
      <c r="Q23" s="13">
        <v>0</v>
      </c>
      <c r="R23" s="14">
        <f t="shared" si="4"/>
        <v>0</v>
      </c>
    </row>
    <row r="24" spans="1:18" ht="23.1" customHeight="1">
      <c r="A24" s="101"/>
      <c r="B24" s="101"/>
      <c r="C24" s="5"/>
      <c r="D24" s="10" t="s">
        <v>185</v>
      </c>
      <c r="E24" s="3"/>
      <c r="F24" s="12">
        <f t="shared" si="5"/>
        <v>0</v>
      </c>
      <c r="G24" s="13">
        <v>0</v>
      </c>
      <c r="H24" s="14">
        <f t="shared" si="6"/>
        <v>0</v>
      </c>
      <c r="I24" s="13">
        <v>0</v>
      </c>
      <c r="J24" s="14">
        <f t="shared" si="0"/>
        <v>0</v>
      </c>
      <c r="K24" s="13">
        <v>0</v>
      </c>
      <c r="L24" s="14">
        <f t="shared" si="1"/>
        <v>0</v>
      </c>
      <c r="M24" s="13">
        <v>0</v>
      </c>
      <c r="N24" s="14">
        <f t="shared" si="2"/>
        <v>0</v>
      </c>
      <c r="O24" s="13">
        <v>0</v>
      </c>
      <c r="P24" s="14">
        <f t="shared" si="3"/>
        <v>0</v>
      </c>
      <c r="Q24" s="13">
        <v>0</v>
      </c>
      <c r="R24" s="14">
        <f t="shared" si="4"/>
        <v>0</v>
      </c>
    </row>
    <row r="25" spans="1:18" ht="23.1" customHeight="1">
      <c r="A25" s="101"/>
      <c r="B25" s="101"/>
      <c r="C25" s="5"/>
      <c r="D25" s="11" t="s">
        <v>186</v>
      </c>
      <c r="E25" s="3"/>
      <c r="F25" s="12">
        <f t="shared" si="5"/>
        <v>3</v>
      </c>
      <c r="G25" s="13">
        <v>1</v>
      </c>
      <c r="H25" s="14">
        <f t="shared" si="6"/>
        <v>33.333333333333329</v>
      </c>
      <c r="I25" s="13">
        <v>1</v>
      </c>
      <c r="J25" s="14">
        <f t="shared" si="0"/>
        <v>33.333333333333329</v>
      </c>
      <c r="K25" s="13">
        <v>0</v>
      </c>
      <c r="L25" s="14">
        <f t="shared" si="1"/>
        <v>0</v>
      </c>
      <c r="M25" s="13">
        <v>1</v>
      </c>
      <c r="N25" s="14">
        <f t="shared" si="2"/>
        <v>33.333333333333329</v>
      </c>
      <c r="O25" s="13">
        <v>0</v>
      </c>
      <c r="P25" s="14">
        <f t="shared" si="3"/>
        <v>0</v>
      </c>
      <c r="Q25" s="13">
        <v>0</v>
      </c>
      <c r="R25" s="14">
        <f t="shared" si="4"/>
        <v>0</v>
      </c>
    </row>
    <row r="26" spans="1:18" ht="23.1" customHeight="1">
      <c r="A26" s="101"/>
      <c r="B26" s="101"/>
      <c r="C26" s="5"/>
      <c r="D26" s="10" t="s">
        <v>187</v>
      </c>
      <c r="E26" s="3"/>
      <c r="F26" s="12">
        <f t="shared" si="5"/>
        <v>8</v>
      </c>
      <c r="G26" s="13">
        <v>3</v>
      </c>
      <c r="H26" s="14">
        <f t="shared" si="6"/>
        <v>37.5</v>
      </c>
      <c r="I26" s="13">
        <v>0</v>
      </c>
      <c r="J26" s="14">
        <f t="shared" si="0"/>
        <v>0</v>
      </c>
      <c r="K26" s="13">
        <v>2</v>
      </c>
      <c r="L26" s="14">
        <f t="shared" si="1"/>
        <v>25</v>
      </c>
      <c r="M26" s="13">
        <v>2</v>
      </c>
      <c r="N26" s="14">
        <f t="shared" si="2"/>
        <v>25</v>
      </c>
      <c r="O26" s="13">
        <v>0</v>
      </c>
      <c r="P26" s="14">
        <f t="shared" si="3"/>
        <v>0</v>
      </c>
      <c r="Q26" s="13">
        <v>1</v>
      </c>
      <c r="R26" s="14">
        <f t="shared" si="4"/>
        <v>12.5</v>
      </c>
    </row>
    <row r="27" spans="1:18" ht="23.1" customHeight="1">
      <c r="A27" s="101"/>
      <c r="B27" s="101"/>
      <c r="C27" s="5"/>
      <c r="D27" s="10" t="s">
        <v>188</v>
      </c>
      <c r="E27" s="3"/>
      <c r="F27" s="12">
        <f t="shared" si="5"/>
        <v>2</v>
      </c>
      <c r="G27" s="13">
        <v>0</v>
      </c>
      <c r="H27" s="14">
        <f t="shared" si="6"/>
        <v>0</v>
      </c>
      <c r="I27" s="13">
        <v>0</v>
      </c>
      <c r="J27" s="14">
        <f t="shared" si="0"/>
        <v>0</v>
      </c>
      <c r="K27" s="13">
        <v>2</v>
      </c>
      <c r="L27" s="14">
        <f t="shared" si="1"/>
        <v>100</v>
      </c>
      <c r="M27" s="13">
        <v>0</v>
      </c>
      <c r="N27" s="14">
        <f t="shared" si="2"/>
        <v>0</v>
      </c>
      <c r="O27" s="13">
        <v>0</v>
      </c>
      <c r="P27" s="14">
        <f t="shared" si="3"/>
        <v>0</v>
      </c>
      <c r="Q27" s="13">
        <v>0</v>
      </c>
      <c r="R27" s="14">
        <f t="shared" si="4"/>
        <v>0</v>
      </c>
    </row>
    <row r="28" spans="1:18" ht="23.1" customHeight="1">
      <c r="A28" s="101"/>
      <c r="B28" s="101"/>
      <c r="C28" s="5"/>
      <c r="D28" s="10" t="s">
        <v>189</v>
      </c>
      <c r="E28" s="3"/>
      <c r="F28" s="12">
        <f t="shared" si="5"/>
        <v>3</v>
      </c>
      <c r="G28" s="13">
        <v>1</v>
      </c>
      <c r="H28" s="14">
        <f t="shared" si="6"/>
        <v>33.333333333333329</v>
      </c>
      <c r="I28" s="13">
        <v>0</v>
      </c>
      <c r="J28" s="14">
        <f t="shared" si="0"/>
        <v>0</v>
      </c>
      <c r="K28" s="13">
        <v>1</v>
      </c>
      <c r="L28" s="14">
        <f t="shared" si="1"/>
        <v>33.333333333333329</v>
      </c>
      <c r="M28" s="13">
        <v>1</v>
      </c>
      <c r="N28" s="14">
        <f t="shared" si="2"/>
        <v>33.333333333333329</v>
      </c>
      <c r="O28" s="13">
        <v>0</v>
      </c>
      <c r="P28" s="14">
        <f t="shared" si="3"/>
        <v>0</v>
      </c>
      <c r="Q28" s="13">
        <v>0</v>
      </c>
      <c r="R28" s="14">
        <f t="shared" si="4"/>
        <v>0</v>
      </c>
    </row>
    <row r="29" spans="1:18" ht="23.1" customHeight="1">
      <c r="A29" s="101"/>
      <c r="B29" s="101"/>
      <c r="C29" s="5"/>
      <c r="D29" s="10" t="s">
        <v>190</v>
      </c>
      <c r="E29" s="3"/>
      <c r="F29" s="12">
        <f t="shared" si="5"/>
        <v>13</v>
      </c>
      <c r="G29" s="13">
        <v>4</v>
      </c>
      <c r="H29" s="14">
        <f t="shared" si="6"/>
        <v>30.76923076923077</v>
      </c>
      <c r="I29" s="13">
        <v>0</v>
      </c>
      <c r="J29" s="14">
        <f t="shared" si="0"/>
        <v>0</v>
      </c>
      <c r="K29" s="13">
        <v>2</v>
      </c>
      <c r="L29" s="14">
        <f t="shared" si="1"/>
        <v>15.384615384615385</v>
      </c>
      <c r="M29" s="13">
        <v>4</v>
      </c>
      <c r="N29" s="14">
        <f t="shared" si="2"/>
        <v>30.76923076923077</v>
      </c>
      <c r="O29" s="13">
        <v>0</v>
      </c>
      <c r="P29" s="14">
        <f t="shared" si="3"/>
        <v>0</v>
      </c>
      <c r="Q29" s="13">
        <v>3</v>
      </c>
      <c r="R29" s="14">
        <f t="shared" si="4"/>
        <v>23.076923076923077</v>
      </c>
    </row>
    <row r="30" spans="1:18" ht="23.1" customHeight="1">
      <c r="A30" s="101"/>
      <c r="B30" s="101"/>
      <c r="C30" s="5"/>
      <c r="D30" s="10" t="s">
        <v>191</v>
      </c>
      <c r="E30" s="3"/>
      <c r="F30" s="12">
        <f t="shared" si="5"/>
        <v>3</v>
      </c>
      <c r="G30" s="13">
        <v>0</v>
      </c>
      <c r="H30" s="14">
        <f t="shared" si="6"/>
        <v>0</v>
      </c>
      <c r="I30" s="13">
        <v>0</v>
      </c>
      <c r="J30" s="14">
        <f t="shared" si="0"/>
        <v>0</v>
      </c>
      <c r="K30" s="13">
        <v>1</v>
      </c>
      <c r="L30" s="14">
        <f t="shared" si="1"/>
        <v>33.333333333333329</v>
      </c>
      <c r="M30" s="13">
        <v>2</v>
      </c>
      <c r="N30" s="14">
        <f t="shared" si="2"/>
        <v>66.666666666666657</v>
      </c>
      <c r="O30" s="13">
        <v>0</v>
      </c>
      <c r="P30" s="14">
        <f t="shared" si="3"/>
        <v>0</v>
      </c>
      <c r="Q30" s="13">
        <v>0</v>
      </c>
      <c r="R30" s="14">
        <f t="shared" si="4"/>
        <v>0</v>
      </c>
    </row>
    <row r="31" spans="1:18" ht="23.1" customHeight="1">
      <c r="A31" s="101"/>
      <c r="B31" s="101"/>
      <c r="C31" s="5"/>
      <c r="D31" s="10" t="s">
        <v>192</v>
      </c>
      <c r="E31" s="3"/>
      <c r="F31" s="12">
        <f t="shared" si="5"/>
        <v>28</v>
      </c>
      <c r="G31" s="13">
        <v>10</v>
      </c>
      <c r="H31" s="14">
        <f t="shared" si="6"/>
        <v>35.714285714285715</v>
      </c>
      <c r="I31" s="13">
        <v>4</v>
      </c>
      <c r="J31" s="14">
        <f t="shared" si="0"/>
        <v>14.285714285714285</v>
      </c>
      <c r="K31" s="13">
        <v>4</v>
      </c>
      <c r="L31" s="14">
        <f t="shared" si="1"/>
        <v>14.285714285714285</v>
      </c>
      <c r="M31" s="13">
        <v>9</v>
      </c>
      <c r="N31" s="14">
        <f t="shared" si="2"/>
        <v>32.142857142857146</v>
      </c>
      <c r="O31" s="13">
        <v>0</v>
      </c>
      <c r="P31" s="14">
        <f t="shared" si="3"/>
        <v>0</v>
      </c>
      <c r="Q31" s="13">
        <v>1</v>
      </c>
      <c r="R31" s="14">
        <f t="shared" si="4"/>
        <v>3.5714285714285712</v>
      </c>
    </row>
    <row r="32" spans="1:18" ht="23.1" customHeight="1">
      <c r="A32" s="101"/>
      <c r="B32" s="101"/>
      <c r="C32" s="5"/>
      <c r="D32" s="10" t="s">
        <v>193</v>
      </c>
      <c r="E32" s="3"/>
      <c r="F32" s="12">
        <f t="shared" si="5"/>
        <v>10</v>
      </c>
      <c r="G32" s="13">
        <v>3</v>
      </c>
      <c r="H32" s="14">
        <f t="shared" si="6"/>
        <v>30</v>
      </c>
      <c r="I32" s="13">
        <v>3</v>
      </c>
      <c r="J32" s="14">
        <f t="shared" si="0"/>
        <v>30</v>
      </c>
      <c r="K32" s="13">
        <v>0</v>
      </c>
      <c r="L32" s="14">
        <f t="shared" si="1"/>
        <v>0</v>
      </c>
      <c r="M32" s="13">
        <v>4</v>
      </c>
      <c r="N32" s="14">
        <f t="shared" si="2"/>
        <v>40</v>
      </c>
      <c r="O32" s="13">
        <v>0</v>
      </c>
      <c r="P32" s="14">
        <f t="shared" si="3"/>
        <v>0</v>
      </c>
      <c r="Q32" s="13">
        <v>0</v>
      </c>
      <c r="R32" s="14">
        <f t="shared" si="4"/>
        <v>0</v>
      </c>
    </row>
    <row r="33" spans="1:18" ht="24" customHeight="1">
      <c r="A33" s="101"/>
      <c r="B33" s="101"/>
      <c r="C33" s="5"/>
      <c r="D33" s="10" t="s">
        <v>194</v>
      </c>
      <c r="E33" s="3"/>
      <c r="F33" s="12">
        <f t="shared" si="5"/>
        <v>25</v>
      </c>
      <c r="G33" s="13">
        <v>13</v>
      </c>
      <c r="H33" s="14">
        <f t="shared" si="6"/>
        <v>52</v>
      </c>
      <c r="I33" s="13">
        <v>4</v>
      </c>
      <c r="J33" s="14">
        <f t="shared" si="0"/>
        <v>16</v>
      </c>
      <c r="K33" s="13">
        <v>0</v>
      </c>
      <c r="L33" s="14">
        <f t="shared" si="1"/>
        <v>0</v>
      </c>
      <c r="M33" s="13">
        <v>8</v>
      </c>
      <c r="N33" s="14">
        <f t="shared" si="2"/>
        <v>32</v>
      </c>
      <c r="O33" s="13">
        <v>0</v>
      </c>
      <c r="P33" s="14">
        <f t="shared" si="3"/>
        <v>0</v>
      </c>
      <c r="Q33" s="13">
        <v>0</v>
      </c>
      <c r="R33" s="14">
        <f t="shared" si="4"/>
        <v>0</v>
      </c>
    </row>
    <row r="34" spans="1:18" ht="23.1" customHeight="1">
      <c r="A34" s="101"/>
      <c r="B34" s="101"/>
      <c r="C34" s="5"/>
      <c r="D34" s="10" t="s">
        <v>97</v>
      </c>
      <c r="E34" s="3"/>
      <c r="F34" s="12">
        <f t="shared" si="5"/>
        <v>13</v>
      </c>
      <c r="G34" s="13">
        <v>4</v>
      </c>
      <c r="H34" s="14">
        <f t="shared" si="6"/>
        <v>30.76923076923077</v>
      </c>
      <c r="I34" s="13">
        <v>1</v>
      </c>
      <c r="J34" s="14">
        <f t="shared" si="0"/>
        <v>7.6923076923076925</v>
      </c>
      <c r="K34" s="13">
        <v>3</v>
      </c>
      <c r="L34" s="14">
        <f t="shared" si="1"/>
        <v>23.076923076923077</v>
      </c>
      <c r="M34" s="13">
        <v>4</v>
      </c>
      <c r="N34" s="14">
        <f t="shared" si="2"/>
        <v>30.76923076923077</v>
      </c>
      <c r="O34" s="13">
        <v>0</v>
      </c>
      <c r="P34" s="14">
        <f t="shared" si="3"/>
        <v>0</v>
      </c>
      <c r="Q34" s="13">
        <v>1</v>
      </c>
      <c r="R34" s="14">
        <f t="shared" si="4"/>
        <v>7.6923076923076925</v>
      </c>
    </row>
    <row r="35" spans="1:18" ht="23.1" customHeight="1">
      <c r="A35" s="101"/>
      <c r="B35" s="101"/>
      <c r="C35" s="5"/>
      <c r="D35" s="10" t="s">
        <v>195</v>
      </c>
      <c r="E35" s="3"/>
      <c r="F35" s="12">
        <f t="shared" si="5"/>
        <v>9</v>
      </c>
      <c r="G35" s="13">
        <v>5</v>
      </c>
      <c r="H35" s="14">
        <f t="shared" si="6"/>
        <v>55.555555555555557</v>
      </c>
      <c r="I35" s="13">
        <v>1</v>
      </c>
      <c r="J35" s="14">
        <f t="shared" si="0"/>
        <v>11.111111111111111</v>
      </c>
      <c r="K35" s="13">
        <v>0</v>
      </c>
      <c r="L35" s="14">
        <f t="shared" si="1"/>
        <v>0</v>
      </c>
      <c r="M35" s="13">
        <v>3</v>
      </c>
      <c r="N35" s="14">
        <f t="shared" si="2"/>
        <v>33.333333333333329</v>
      </c>
      <c r="O35" s="13">
        <v>0</v>
      </c>
      <c r="P35" s="14">
        <f t="shared" si="3"/>
        <v>0</v>
      </c>
      <c r="Q35" s="13">
        <v>0</v>
      </c>
      <c r="R35" s="14">
        <f t="shared" si="4"/>
        <v>0</v>
      </c>
    </row>
    <row r="36" spans="1:18" ht="23.1" customHeight="1">
      <c r="A36" s="101"/>
      <c r="B36" s="101"/>
      <c r="C36" s="5"/>
      <c r="D36" s="10" t="s">
        <v>196</v>
      </c>
      <c r="E36" s="3"/>
      <c r="F36" s="12">
        <f t="shared" si="5"/>
        <v>12</v>
      </c>
      <c r="G36" s="13">
        <v>3</v>
      </c>
      <c r="H36" s="14">
        <f t="shared" si="6"/>
        <v>25</v>
      </c>
      <c r="I36" s="13">
        <v>1</v>
      </c>
      <c r="J36" s="14">
        <f t="shared" si="0"/>
        <v>8.3333333333333321</v>
      </c>
      <c r="K36" s="13">
        <v>2</v>
      </c>
      <c r="L36" s="14">
        <f t="shared" si="1"/>
        <v>16.666666666666664</v>
      </c>
      <c r="M36" s="13">
        <v>5</v>
      </c>
      <c r="N36" s="14">
        <f t="shared" si="2"/>
        <v>41.666666666666671</v>
      </c>
      <c r="O36" s="13">
        <v>0</v>
      </c>
      <c r="P36" s="14">
        <f t="shared" si="3"/>
        <v>0</v>
      </c>
      <c r="Q36" s="13">
        <v>1</v>
      </c>
      <c r="R36" s="14">
        <f t="shared" si="4"/>
        <v>8.3333333333333321</v>
      </c>
    </row>
    <row r="37" spans="1:18" ht="23.1" customHeight="1">
      <c r="A37" s="101"/>
      <c r="B37" s="102"/>
      <c r="C37" s="5"/>
      <c r="D37" s="10" t="s">
        <v>197</v>
      </c>
      <c r="E37" s="3"/>
      <c r="F37" s="12">
        <f t="shared" si="5"/>
        <v>3</v>
      </c>
      <c r="G37" s="13">
        <v>3</v>
      </c>
      <c r="H37" s="14">
        <f t="shared" si="6"/>
        <v>100</v>
      </c>
      <c r="I37" s="13">
        <v>0</v>
      </c>
      <c r="J37" s="14">
        <f t="shared" si="0"/>
        <v>0</v>
      </c>
      <c r="K37" s="13">
        <v>0</v>
      </c>
      <c r="L37" s="14">
        <f t="shared" si="1"/>
        <v>0</v>
      </c>
      <c r="M37" s="13">
        <v>0</v>
      </c>
      <c r="N37" s="14">
        <f t="shared" si="2"/>
        <v>0</v>
      </c>
      <c r="O37" s="13">
        <v>0</v>
      </c>
      <c r="P37" s="14">
        <f t="shared" si="3"/>
        <v>0</v>
      </c>
      <c r="Q37" s="13">
        <v>0</v>
      </c>
      <c r="R37" s="14">
        <f t="shared" si="4"/>
        <v>0</v>
      </c>
    </row>
    <row r="38" spans="1:18" ht="23.1" customHeight="1">
      <c r="A38" s="101"/>
      <c r="B38" s="100" t="s">
        <v>63</v>
      </c>
      <c r="C38" s="5"/>
      <c r="D38" s="10" t="s">
        <v>56</v>
      </c>
      <c r="E38" s="3"/>
      <c r="F38" s="12">
        <f t="shared" si="5"/>
        <v>705</v>
      </c>
      <c r="G38" s="13">
        <f>SUM(G39:G53)</f>
        <v>283</v>
      </c>
      <c r="H38" s="14">
        <f t="shared" si="6"/>
        <v>40.141843971631211</v>
      </c>
      <c r="I38" s="13">
        <f>SUM(I39:I53)</f>
        <v>61</v>
      </c>
      <c r="J38" s="14">
        <f t="shared" si="0"/>
        <v>8.6524822695035457</v>
      </c>
      <c r="K38" s="13">
        <f>SUM(K39:K53)</f>
        <v>146</v>
      </c>
      <c r="L38" s="14">
        <f t="shared" si="1"/>
        <v>20.709219858156029</v>
      </c>
      <c r="M38" s="13">
        <f>SUM(M39:M53)</f>
        <v>175</v>
      </c>
      <c r="N38" s="14">
        <f t="shared" si="2"/>
        <v>24.822695035460992</v>
      </c>
      <c r="O38" s="13">
        <f>SUM(O39:O53)</f>
        <v>1</v>
      </c>
      <c r="P38" s="14">
        <f t="shared" si="3"/>
        <v>0.14184397163120568</v>
      </c>
      <c r="Q38" s="13">
        <f>SUM(Q39:Q53)</f>
        <v>39</v>
      </c>
      <c r="R38" s="14">
        <f t="shared" si="4"/>
        <v>5.5319148936170208</v>
      </c>
    </row>
    <row r="39" spans="1:18" ht="23.1" customHeight="1">
      <c r="A39" s="101"/>
      <c r="B39" s="101"/>
      <c r="C39" s="5"/>
      <c r="D39" s="10" t="s">
        <v>98</v>
      </c>
      <c r="E39" s="3"/>
      <c r="F39" s="12">
        <f t="shared" si="5"/>
        <v>4</v>
      </c>
      <c r="G39" s="13">
        <v>1</v>
      </c>
      <c r="H39" s="14">
        <f t="shared" si="6"/>
        <v>25</v>
      </c>
      <c r="I39" s="13">
        <v>0</v>
      </c>
      <c r="J39" s="14">
        <f t="shared" si="0"/>
        <v>0</v>
      </c>
      <c r="K39" s="13">
        <v>1</v>
      </c>
      <c r="L39" s="14">
        <f t="shared" si="1"/>
        <v>25</v>
      </c>
      <c r="M39" s="13">
        <v>2</v>
      </c>
      <c r="N39" s="14">
        <f t="shared" si="2"/>
        <v>50</v>
      </c>
      <c r="O39" s="13">
        <v>0</v>
      </c>
      <c r="P39" s="14">
        <f t="shared" si="3"/>
        <v>0</v>
      </c>
      <c r="Q39" s="13">
        <v>0</v>
      </c>
      <c r="R39" s="14">
        <f t="shared" si="4"/>
        <v>0</v>
      </c>
    </row>
    <row r="40" spans="1:18" ht="23.1" customHeight="1">
      <c r="A40" s="101"/>
      <c r="B40" s="101"/>
      <c r="C40" s="5"/>
      <c r="D40" s="10" t="s">
        <v>198</v>
      </c>
      <c r="E40" s="3"/>
      <c r="F40" s="12">
        <f t="shared" si="5"/>
        <v>83</v>
      </c>
      <c r="G40" s="13">
        <v>23</v>
      </c>
      <c r="H40" s="14">
        <f t="shared" si="6"/>
        <v>27.710843373493976</v>
      </c>
      <c r="I40" s="13">
        <v>0</v>
      </c>
      <c r="J40" s="14">
        <f t="shared" si="0"/>
        <v>0</v>
      </c>
      <c r="K40" s="13">
        <v>24</v>
      </c>
      <c r="L40" s="14">
        <f t="shared" si="1"/>
        <v>28.915662650602407</v>
      </c>
      <c r="M40" s="13">
        <v>28</v>
      </c>
      <c r="N40" s="14">
        <f t="shared" si="2"/>
        <v>33.734939759036145</v>
      </c>
      <c r="O40" s="13">
        <v>0</v>
      </c>
      <c r="P40" s="14">
        <f t="shared" si="3"/>
        <v>0</v>
      </c>
      <c r="Q40" s="13">
        <v>8</v>
      </c>
      <c r="R40" s="14">
        <f t="shared" si="4"/>
        <v>9.6385542168674707</v>
      </c>
    </row>
    <row r="41" spans="1:18" ht="23.1" customHeight="1">
      <c r="A41" s="101"/>
      <c r="B41" s="101"/>
      <c r="C41" s="5"/>
      <c r="D41" s="10" t="s">
        <v>99</v>
      </c>
      <c r="E41" s="3"/>
      <c r="F41" s="12">
        <f t="shared" si="5"/>
        <v>19</v>
      </c>
      <c r="G41" s="13">
        <v>13</v>
      </c>
      <c r="H41" s="14">
        <f t="shared" si="6"/>
        <v>68.421052631578945</v>
      </c>
      <c r="I41" s="13">
        <v>1</v>
      </c>
      <c r="J41" s="14">
        <f t="shared" si="0"/>
        <v>5.2631578947368416</v>
      </c>
      <c r="K41" s="13">
        <v>1</v>
      </c>
      <c r="L41" s="14">
        <f t="shared" si="1"/>
        <v>5.2631578947368416</v>
      </c>
      <c r="M41" s="13">
        <v>4</v>
      </c>
      <c r="N41" s="14">
        <f t="shared" si="2"/>
        <v>21.052631578947366</v>
      </c>
      <c r="O41" s="13">
        <v>0</v>
      </c>
      <c r="P41" s="14">
        <f t="shared" si="3"/>
        <v>0</v>
      </c>
      <c r="Q41" s="13">
        <v>0</v>
      </c>
      <c r="R41" s="14">
        <f t="shared" si="4"/>
        <v>0</v>
      </c>
    </row>
    <row r="42" spans="1:18" ht="23.1" customHeight="1">
      <c r="A42" s="101"/>
      <c r="B42" s="101"/>
      <c r="C42" s="5"/>
      <c r="D42" s="10" t="s">
        <v>199</v>
      </c>
      <c r="E42" s="3"/>
      <c r="F42" s="12">
        <f t="shared" si="5"/>
        <v>8</v>
      </c>
      <c r="G42" s="13">
        <v>5</v>
      </c>
      <c r="H42" s="14">
        <f t="shared" si="6"/>
        <v>62.5</v>
      </c>
      <c r="I42" s="13">
        <v>0</v>
      </c>
      <c r="J42" s="14">
        <f t="shared" si="0"/>
        <v>0</v>
      </c>
      <c r="K42" s="13">
        <v>1</v>
      </c>
      <c r="L42" s="14">
        <f t="shared" si="1"/>
        <v>12.5</v>
      </c>
      <c r="M42" s="13">
        <v>2</v>
      </c>
      <c r="N42" s="14">
        <f t="shared" si="2"/>
        <v>25</v>
      </c>
      <c r="O42" s="13">
        <v>0</v>
      </c>
      <c r="P42" s="14">
        <f t="shared" si="3"/>
        <v>0</v>
      </c>
      <c r="Q42" s="13">
        <v>0</v>
      </c>
      <c r="R42" s="14">
        <f t="shared" si="4"/>
        <v>0</v>
      </c>
    </row>
    <row r="43" spans="1:18" ht="23.1" customHeight="1">
      <c r="A43" s="101"/>
      <c r="B43" s="101"/>
      <c r="C43" s="5"/>
      <c r="D43" s="10" t="s">
        <v>200</v>
      </c>
      <c r="E43" s="3"/>
      <c r="F43" s="12">
        <f t="shared" si="5"/>
        <v>38</v>
      </c>
      <c r="G43" s="13">
        <v>16</v>
      </c>
      <c r="H43" s="14">
        <f t="shared" si="6"/>
        <v>42.105263157894733</v>
      </c>
      <c r="I43" s="13">
        <v>5</v>
      </c>
      <c r="J43" s="14">
        <f t="shared" si="0"/>
        <v>13.157894736842104</v>
      </c>
      <c r="K43" s="13">
        <v>7</v>
      </c>
      <c r="L43" s="14">
        <f t="shared" ref="L43:R43" si="7">IF(K43=0,0,K43/$F43*100)</f>
        <v>18.421052631578945</v>
      </c>
      <c r="M43" s="13">
        <v>8</v>
      </c>
      <c r="N43" s="14">
        <f t="shared" si="7"/>
        <v>21.052631578947366</v>
      </c>
      <c r="O43" s="13">
        <v>0</v>
      </c>
      <c r="P43" s="14">
        <f t="shared" si="7"/>
        <v>0</v>
      </c>
      <c r="Q43" s="13">
        <v>2</v>
      </c>
      <c r="R43" s="14">
        <f t="shared" si="7"/>
        <v>5.2631578947368416</v>
      </c>
    </row>
    <row r="44" spans="1:18" ht="23.1" customHeight="1">
      <c r="A44" s="101"/>
      <c r="B44" s="101"/>
      <c r="C44" s="5"/>
      <c r="D44" s="10" t="s">
        <v>101</v>
      </c>
      <c r="E44" s="3"/>
      <c r="F44" s="12">
        <f t="shared" si="5"/>
        <v>184</v>
      </c>
      <c r="G44" s="13">
        <v>70</v>
      </c>
      <c r="H44" s="14">
        <f t="shared" si="6"/>
        <v>38.04347826086957</v>
      </c>
      <c r="I44" s="13">
        <v>31</v>
      </c>
      <c r="J44" s="14">
        <f t="shared" si="0"/>
        <v>16.847826086956523</v>
      </c>
      <c r="K44" s="13">
        <v>25</v>
      </c>
      <c r="L44" s="14">
        <f t="shared" ref="L44:R53" si="8">IF(K44=0,0,K44/$F44*100)</f>
        <v>13.586956521739129</v>
      </c>
      <c r="M44" s="13">
        <v>51</v>
      </c>
      <c r="N44" s="14">
        <f t="shared" si="8"/>
        <v>27.717391304347828</v>
      </c>
      <c r="O44" s="13">
        <v>0</v>
      </c>
      <c r="P44" s="14">
        <f t="shared" si="8"/>
        <v>0</v>
      </c>
      <c r="Q44" s="13">
        <v>7</v>
      </c>
      <c r="R44" s="14">
        <f t="shared" si="8"/>
        <v>3.804347826086957</v>
      </c>
    </row>
    <row r="45" spans="1:18" ht="23.1" customHeight="1">
      <c r="A45" s="101"/>
      <c r="B45" s="101"/>
      <c r="C45" s="5"/>
      <c r="D45" s="10" t="s">
        <v>102</v>
      </c>
      <c r="E45" s="3"/>
      <c r="F45" s="12">
        <f t="shared" si="5"/>
        <v>22</v>
      </c>
      <c r="G45" s="13">
        <v>19</v>
      </c>
      <c r="H45" s="14">
        <f t="shared" si="6"/>
        <v>86.36363636363636</v>
      </c>
      <c r="I45" s="13">
        <v>0</v>
      </c>
      <c r="J45" s="14">
        <f t="shared" si="0"/>
        <v>0</v>
      </c>
      <c r="K45" s="13">
        <v>3</v>
      </c>
      <c r="L45" s="14">
        <f t="shared" si="8"/>
        <v>13.636363636363635</v>
      </c>
      <c r="M45" s="13">
        <v>0</v>
      </c>
      <c r="N45" s="14">
        <f t="shared" si="8"/>
        <v>0</v>
      </c>
      <c r="O45" s="13">
        <v>0</v>
      </c>
      <c r="P45" s="14">
        <f t="shared" si="8"/>
        <v>0</v>
      </c>
      <c r="Q45" s="13">
        <v>0</v>
      </c>
      <c r="R45" s="14">
        <f t="shared" si="8"/>
        <v>0</v>
      </c>
    </row>
    <row r="46" spans="1:18" ht="23.1" customHeight="1">
      <c r="A46" s="101"/>
      <c r="B46" s="101"/>
      <c r="C46" s="5"/>
      <c r="D46" s="10" t="s">
        <v>201</v>
      </c>
      <c r="E46" s="3"/>
      <c r="F46" s="12">
        <f t="shared" si="5"/>
        <v>12</v>
      </c>
      <c r="G46" s="13">
        <v>5</v>
      </c>
      <c r="H46" s="14">
        <f t="shared" si="6"/>
        <v>41.666666666666671</v>
      </c>
      <c r="I46" s="13">
        <v>1</v>
      </c>
      <c r="J46" s="14">
        <f t="shared" si="0"/>
        <v>8.3333333333333321</v>
      </c>
      <c r="K46" s="13">
        <v>2</v>
      </c>
      <c r="L46" s="14">
        <f t="shared" si="8"/>
        <v>16.666666666666664</v>
      </c>
      <c r="M46" s="13">
        <v>4</v>
      </c>
      <c r="N46" s="14">
        <f t="shared" si="8"/>
        <v>33.333333333333329</v>
      </c>
      <c r="O46" s="13">
        <v>0</v>
      </c>
      <c r="P46" s="14">
        <f t="shared" si="8"/>
        <v>0</v>
      </c>
      <c r="Q46" s="13">
        <v>0</v>
      </c>
      <c r="R46" s="14">
        <f t="shared" si="8"/>
        <v>0</v>
      </c>
    </row>
    <row r="47" spans="1:18" ht="24" customHeight="1">
      <c r="A47" s="101"/>
      <c r="B47" s="101"/>
      <c r="C47" s="5"/>
      <c r="D47" s="11" t="s">
        <v>104</v>
      </c>
      <c r="E47" s="3"/>
      <c r="F47" s="12">
        <f t="shared" si="5"/>
        <v>16</v>
      </c>
      <c r="G47" s="13">
        <v>4</v>
      </c>
      <c r="H47" s="14">
        <f t="shared" si="6"/>
        <v>25</v>
      </c>
      <c r="I47" s="13">
        <v>2</v>
      </c>
      <c r="J47" s="14">
        <f t="shared" si="0"/>
        <v>12.5</v>
      </c>
      <c r="K47" s="13">
        <v>5</v>
      </c>
      <c r="L47" s="14">
        <f t="shared" si="8"/>
        <v>31.25</v>
      </c>
      <c r="M47" s="13">
        <v>5</v>
      </c>
      <c r="N47" s="14">
        <f t="shared" si="8"/>
        <v>31.25</v>
      </c>
      <c r="O47" s="13">
        <v>0</v>
      </c>
      <c r="P47" s="14">
        <f t="shared" si="8"/>
        <v>0</v>
      </c>
      <c r="Q47" s="13">
        <v>0</v>
      </c>
      <c r="R47" s="14">
        <f t="shared" si="8"/>
        <v>0</v>
      </c>
    </row>
    <row r="48" spans="1:18" ht="23.1" customHeight="1">
      <c r="A48" s="101"/>
      <c r="B48" s="101"/>
      <c r="C48" s="5"/>
      <c r="D48" s="10" t="s">
        <v>202</v>
      </c>
      <c r="E48" s="3"/>
      <c r="F48" s="12">
        <f t="shared" si="5"/>
        <v>47</v>
      </c>
      <c r="G48" s="13">
        <v>16</v>
      </c>
      <c r="H48" s="14">
        <f t="shared" si="6"/>
        <v>34.042553191489361</v>
      </c>
      <c r="I48" s="13">
        <v>6</v>
      </c>
      <c r="J48" s="14">
        <f t="shared" si="0"/>
        <v>12.76595744680851</v>
      </c>
      <c r="K48" s="13">
        <v>7</v>
      </c>
      <c r="L48" s="14">
        <f t="shared" si="8"/>
        <v>14.893617021276595</v>
      </c>
      <c r="M48" s="13">
        <v>9</v>
      </c>
      <c r="N48" s="14">
        <f t="shared" si="8"/>
        <v>19.148936170212767</v>
      </c>
      <c r="O48" s="13">
        <v>0</v>
      </c>
      <c r="P48" s="14">
        <f t="shared" si="8"/>
        <v>0</v>
      </c>
      <c r="Q48" s="13">
        <v>9</v>
      </c>
      <c r="R48" s="14">
        <f t="shared" si="8"/>
        <v>19.148936170212767</v>
      </c>
    </row>
    <row r="49" spans="1:18" ht="23.1" customHeight="1">
      <c r="A49" s="101"/>
      <c r="B49" s="101"/>
      <c r="C49" s="5"/>
      <c r="D49" s="10" t="s">
        <v>203</v>
      </c>
      <c r="E49" s="3"/>
      <c r="F49" s="12">
        <f t="shared" si="5"/>
        <v>17</v>
      </c>
      <c r="G49" s="13">
        <v>8</v>
      </c>
      <c r="H49" s="14">
        <f t="shared" si="6"/>
        <v>47.058823529411761</v>
      </c>
      <c r="I49" s="13">
        <v>3</v>
      </c>
      <c r="J49" s="14">
        <f t="shared" si="0"/>
        <v>17.647058823529413</v>
      </c>
      <c r="K49" s="13">
        <v>3</v>
      </c>
      <c r="L49" s="14">
        <f t="shared" si="8"/>
        <v>17.647058823529413</v>
      </c>
      <c r="M49" s="13">
        <v>2</v>
      </c>
      <c r="N49" s="14">
        <f t="shared" si="8"/>
        <v>11.76470588235294</v>
      </c>
      <c r="O49" s="13">
        <v>0</v>
      </c>
      <c r="P49" s="14">
        <f t="shared" si="8"/>
        <v>0</v>
      </c>
      <c r="Q49" s="13">
        <v>1</v>
      </c>
      <c r="R49" s="14">
        <f t="shared" si="8"/>
        <v>5.8823529411764701</v>
      </c>
    </row>
    <row r="50" spans="1:18" ht="23.1" customHeight="1">
      <c r="A50" s="101"/>
      <c r="B50" s="101"/>
      <c r="C50" s="5"/>
      <c r="D50" s="10" t="s">
        <v>204</v>
      </c>
      <c r="E50" s="3"/>
      <c r="F50" s="12">
        <f t="shared" si="5"/>
        <v>40</v>
      </c>
      <c r="G50" s="13">
        <v>21</v>
      </c>
      <c r="H50" s="14">
        <f t="shared" si="6"/>
        <v>52.5</v>
      </c>
      <c r="I50" s="13">
        <v>1</v>
      </c>
      <c r="J50" s="14">
        <f t="shared" si="0"/>
        <v>2.5</v>
      </c>
      <c r="K50" s="13">
        <v>8</v>
      </c>
      <c r="L50" s="14">
        <f t="shared" si="8"/>
        <v>20</v>
      </c>
      <c r="M50" s="13">
        <v>10</v>
      </c>
      <c r="N50" s="14">
        <f t="shared" si="8"/>
        <v>25</v>
      </c>
      <c r="O50" s="13">
        <v>0</v>
      </c>
      <c r="P50" s="14">
        <f t="shared" si="8"/>
        <v>0</v>
      </c>
      <c r="Q50" s="13">
        <v>0</v>
      </c>
      <c r="R50" s="14">
        <f t="shared" si="8"/>
        <v>0</v>
      </c>
    </row>
    <row r="51" spans="1:18" ht="23.1" customHeight="1">
      <c r="A51" s="101"/>
      <c r="B51" s="101"/>
      <c r="C51" s="5"/>
      <c r="D51" s="10" t="s">
        <v>205</v>
      </c>
      <c r="E51" s="3"/>
      <c r="F51" s="12">
        <f t="shared" si="5"/>
        <v>134</v>
      </c>
      <c r="G51" s="13">
        <v>50</v>
      </c>
      <c r="H51" s="14">
        <f t="shared" si="6"/>
        <v>37.313432835820898</v>
      </c>
      <c r="I51" s="13">
        <v>1</v>
      </c>
      <c r="J51" s="14">
        <f t="shared" si="0"/>
        <v>0.74626865671641784</v>
      </c>
      <c r="K51" s="13">
        <v>48</v>
      </c>
      <c r="L51" s="14">
        <f t="shared" si="8"/>
        <v>35.820895522388057</v>
      </c>
      <c r="M51" s="13">
        <v>26</v>
      </c>
      <c r="N51" s="14">
        <f t="shared" si="8"/>
        <v>19.402985074626866</v>
      </c>
      <c r="O51" s="13">
        <v>0</v>
      </c>
      <c r="P51" s="14">
        <f t="shared" si="8"/>
        <v>0</v>
      </c>
      <c r="Q51" s="13">
        <v>9</v>
      </c>
      <c r="R51" s="14">
        <f t="shared" si="8"/>
        <v>6.7164179104477615</v>
      </c>
    </row>
    <row r="52" spans="1:18" ht="23.1" customHeight="1">
      <c r="A52" s="101"/>
      <c r="B52" s="101"/>
      <c r="C52" s="5"/>
      <c r="D52" s="10" t="s">
        <v>206</v>
      </c>
      <c r="E52" s="3"/>
      <c r="F52" s="12">
        <f t="shared" si="5"/>
        <v>19</v>
      </c>
      <c r="G52" s="13">
        <v>13</v>
      </c>
      <c r="H52" s="14">
        <f t="shared" si="6"/>
        <v>68.421052631578945</v>
      </c>
      <c r="I52" s="13">
        <v>4</v>
      </c>
      <c r="J52" s="14">
        <f t="shared" si="0"/>
        <v>21.052631578947366</v>
      </c>
      <c r="K52" s="13">
        <v>1</v>
      </c>
      <c r="L52" s="14">
        <f t="shared" si="8"/>
        <v>5.2631578947368416</v>
      </c>
      <c r="M52" s="13">
        <v>1</v>
      </c>
      <c r="N52" s="14">
        <f t="shared" si="8"/>
        <v>5.2631578947368416</v>
      </c>
      <c r="O52" s="13">
        <v>0</v>
      </c>
      <c r="P52" s="14">
        <f t="shared" si="8"/>
        <v>0</v>
      </c>
      <c r="Q52" s="13">
        <v>0</v>
      </c>
      <c r="R52" s="14">
        <f t="shared" si="8"/>
        <v>0</v>
      </c>
    </row>
    <row r="53" spans="1:18" ht="24" customHeight="1">
      <c r="A53" s="102"/>
      <c r="B53" s="102"/>
      <c r="C53" s="5"/>
      <c r="D53" s="11" t="s">
        <v>207</v>
      </c>
      <c r="E53" s="3"/>
      <c r="F53" s="12">
        <f t="shared" si="5"/>
        <v>62</v>
      </c>
      <c r="G53" s="13">
        <v>19</v>
      </c>
      <c r="H53" s="14">
        <f t="shared" si="6"/>
        <v>30.64516129032258</v>
      </c>
      <c r="I53" s="13">
        <v>6</v>
      </c>
      <c r="J53" s="14">
        <f t="shared" si="0"/>
        <v>9.67741935483871</v>
      </c>
      <c r="K53" s="13">
        <v>10</v>
      </c>
      <c r="L53" s="14">
        <f t="shared" si="8"/>
        <v>16.129032258064516</v>
      </c>
      <c r="M53" s="13">
        <v>23</v>
      </c>
      <c r="N53" s="14">
        <f t="shared" si="8"/>
        <v>37.096774193548384</v>
      </c>
      <c r="O53" s="13">
        <v>1</v>
      </c>
      <c r="P53" s="14">
        <f t="shared" si="8"/>
        <v>1.6129032258064515</v>
      </c>
      <c r="Q53" s="13">
        <v>3</v>
      </c>
      <c r="R53" s="14">
        <f t="shared" si="8"/>
        <v>4.838709677419355</v>
      </c>
    </row>
    <row r="55" spans="1:18" ht="12.75" customHeight="1"/>
    <row r="56" spans="1:18" ht="12.75" customHeight="1"/>
    <row r="57" spans="1:18">
      <c r="D57" s="18"/>
    </row>
    <row r="67" spans="4:4">
      <c r="D67" s="18"/>
    </row>
    <row r="71" spans="4:4">
      <c r="D71" s="18"/>
    </row>
    <row r="75" spans="4:4">
      <c r="D75" s="18"/>
    </row>
    <row r="77" spans="4:4">
      <c r="D77" s="18"/>
    </row>
    <row r="79" spans="4:4">
      <c r="D79" s="18"/>
    </row>
    <row r="81" spans="4:6">
      <c r="D81" s="18"/>
    </row>
    <row r="83" spans="4:6" ht="13.5" customHeight="1">
      <c r="D83" s="19"/>
    </row>
    <row r="84" spans="4:6" ht="13.5" customHeight="1"/>
    <row r="85" spans="4:6">
      <c r="D85" s="18"/>
    </row>
    <row r="87" spans="4:6">
      <c r="D87" s="18"/>
    </row>
    <row r="89" spans="4:6">
      <c r="D89" s="18"/>
    </row>
    <row r="91" spans="4:6">
      <c r="D91" s="18"/>
    </row>
    <row r="95" spans="4:6" ht="12.75" customHeight="1"/>
    <row r="96" spans="4:6" ht="12.75" customHeight="1">
      <c r="F96" s="67"/>
    </row>
  </sheetData>
  <mergeCells count="30">
    <mergeCell ref="M3:N4"/>
    <mergeCell ref="O3:P4"/>
    <mergeCell ref="R5:R6"/>
    <mergeCell ref="G5:G6"/>
    <mergeCell ref="H5:H6"/>
    <mergeCell ref="I5:I6"/>
    <mergeCell ref="J5:J6"/>
    <mergeCell ref="K5:K6"/>
    <mergeCell ref="L5:L6"/>
    <mergeCell ref="M5:M6"/>
    <mergeCell ref="P5:P6"/>
    <mergeCell ref="Q5:Q6"/>
    <mergeCell ref="Q3:R4"/>
    <mergeCell ref="O5:O6"/>
    <mergeCell ref="N5:N6"/>
    <mergeCell ref="K3:L4"/>
    <mergeCell ref="A13:A53"/>
    <mergeCell ref="B13:B37"/>
    <mergeCell ref="B38:B53"/>
    <mergeCell ref="G3:H4"/>
    <mergeCell ref="I3:J4"/>
    <mergeCell ref="B8:E8"/>
    <mergeCell ref="B9:E9"/>
    <mergeCell ref="B10:E10"/>
    <mergeCell ref="B11:E11"/>
    <mergeCell ref="A8:A12"/>
    <mergeCell ref="B12:E12"/>
    <mergeCell ref="A3:E6"/>
    <mergeCell ref="F3:F6"/>
    <mergeCell ref="A7:E7"/>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R53" 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4" width="11.625" style="2" customWidth="1"/>
    <col min="15" max="16384" width="9" style="2"/>
  </cols>
  <sheetData>
    <row r="1" spans="1:14" ht="14.25">
      <c r="A1" s="17" t="s">
        <v>432</v>
      </c>
    </row>
    <row r="2" spans="1:14">
      <c r="N2" s="1" t="s">
        <v>253</v>
      </c>
    </row>
    <row r="3" spans="1:14" ht="14.25" customHeight="1">
      <c r="A3" s="159" t="s">
        <v>67</v>
      </c>
      <c r="B3" s="160"/>
      <c r="C3" s="160"/>
      <c r="D3" s="160"/>
      <c r="E3" s="161"/>
      <c r="F3" s="121" t="s">
        <v>143</v>
      </c>
      <c r="G3" s="185" t="s">
        <v>214</v>
      </c>
      <c r="H3" s="185" t="s">
        <v>250</v>
      </c>
      <c r="I3" s="185" t="s">
        <v>213</v>
      </c>
      <c r="J3" s="185" t="s">
        <v>251</v>
      </c>
      <c r="K3" s="185" t="s">
        <v>212</v>
      </c>
      <c r="L3" s="185" t="s">
        <v>209</v>
      </c>
      <c r="M3" s="185" t="s">
        <v>210</v>
      </c>
      <c r="N3" s="185" t="s">
        <v>211</v>
      </c>
    </row>
    <row r="4" spans="1:14" ht="42" customHeight="1">
      <c r="A4" s="162"/>
      <c r="B4" s="163"/>
      <c r="C4" s="163"/>
      <c r="D4" s="163"/>
      <c r="E4" s="164"/>
      <c r="F4" s="99"/>
      <c r="G4" s="186"/>
      <c r="H4" s="186"/>
      <c r="I4" s="186"/>
      <c r="J4" s="186"/>
      <c r="K4" s="186"/>
      <c r="L4" s="186"/>
      <c r="M4" s="186"/>
      <c r="N4" s="186"/>
    </row>
    <row r="5" spans="1:14" ht="14.25" customHeight="1">
      <c r="A5" s="162"/>
      <c r="B5" s="163"/>
      <c r="C5" s="163"/>
      <c r="D5" s="163"/>
      <c r="E5" s="164"/>
      <c r="F5" s="99"/>
      <c r="G5" s="186"/>
      <c r="H5" s="186"/>
      <c r="I5" s="186"/>
      <c r="J5" s="186"/>
      <c r="K5" s="186"/>
      <c r="L5" s="186"/>
      <c r="M5" s="186"/>
      <c r="N5" s="186"/>
    </row>
    <row r="6" spans="1:14" ht="39" customHeight="1">
      <c r="A6" s="165"/>
      <c r="B6" s="166"/>
      <c r="C6" s="166"/>
      <c r="D6" s="166"/>
      <c r="E6" s="167"/>
      <c r="F6" s="99"/>
      <c r="G6" s="187"/>
      <c r="H6" s="187"/>
      <c r="I6" s="187"/>
      <c r="J6" s="187"/>
      <c r="K6" s="187"/>
      <c r="L6" s="187"/>
      <c r="M6" s="187"/>
      <c r="N6" s="187"/>
    </row>
    <row r="7" spans="1:14" ht="12" customHeight="1">
      <c r="A7" s="112" t="s">
        <v>68</v>
      </c>
      <c r="B7" s="113"/>
      <c r="C7" s="113"/>
      <c r="D7" s="113"/>
      <c r="E7" s="114"/>
      <c r="F7" s="16">
        <v>447</v>
      </c>
      <c r="G7" s="16">
        <f t="shared" ref="G7:N7" si="0">SUM(G9,G11,G13,G15,G17)</f>
        <v>159</v>
      </c>
      <c r="H7" s="16">
        <f t="shared" si="0"/>
        <v>116</v>
      </c>
      <c r="I7" s="16">
        <f t="shared" si="0"/>
        <v>164</v>
      </c>
      <c r="J7" s="16">
        <f t="shared" si="0"/>
        <v>65</v>
      </c>
      <c r="K7" s="16">
        <f t="shared" si="0"/>
        <v>106</v>
      </c>
      <c r="L7" s="16">
        <f t="shared" si="0"/>
        <v>175</v>
      </c>
      <c r="M7" s="16">
        <f t="shared" si="0"/>
        <v>20</v>
      </c>
      <c r="N7" s="16">
        <f t="shared" si="0"/>
        <v>7</v>
      </c>
    </row>
    <row r="8" spans="1:14" ht="12" customHeight="1">
      <c r="A8" s="115"/>
      <c r="B8" s="116"/>
      <c r="C8" s="116"/>
      <c r="D8" s="116"/>
      <c r="E8" s="117"/>
      <c r="F8" s="36"/>
      <c r="G8" s="37">
        <f t="shared" ref="G8:N8" si="1">IF(G7=0,0,G7/$F7)</f>
        <v>0.35570469798657717</v>
      </c>
      <c r="H8" s="37">
        <f t="shared" si="1"/>
        <v>0.25950782997762861</v>
      </c>
      <c r="I8" s="37">
        <f t="shared" si="1"/>
        <v>0.36689038031319909</v>
      </c>
      <c r="J8" s="37">
        <f t="shared" si="1"/>
        <v>0.14541387024608501</v>
      </c>
      <c r="K8" s="37">
        <f t="shared" si="1"/>
        <v>0.23713646532438479</v>
      </c>
      <c r="L8" s="37">
        <f t="shared" si="1"/>
        <v>0.39149888143176736</v>
      </c>
      <c r="M8" s="37">
        <f t="shared" si="1"/>
        <v>4.4742729306487698E-2</v>
      </c>
      <c r="N8" s="37">
        <f t="shared" si="1"/>
        <v>1.5659955257270694E-2</v>
      </c>
    </row>
    <row r="9" spans="1:14" ht="12" customHeight="1">
      <c r="A9" s="103" t="s">
        <v>55</v>
      </c>
      <c r="B9" s="168" t="s">
        <v>92</v>
      </c>
      <c r="C9" s="169"/>
      <c r="D9" s="169"/>
      <c r="E9" s="170"/>
      <c r="F9" s="16">
        <v>95</v>
      </c>
      <c r="G9" s="16">
        <v>39</v>
      </c>
      <c r="H9" s="16">
        <v>17</v>
      </c>
      <c r="I9" s="16">
        <v>15</v>
      </c>
      <c r="J9" s="16">
        <v>9</v>
      </c>
      <c r="K9" s="16">
        <v>13</v>
      </c>
      <c r="L9" s="16">
        <v>41</v>
      </c>
      <c r="M9" s="16">
        <v>10</v>
      </c>
      <c r="N9" s="16">
        <v>3</v>
      </c>
    </row>
    <row r="10" spans="1:14" ht="12" customHeight="1">
      <c r="A10" s="104"/>
      <c r="B10" s="171"/>
      <c r="C10" s="172"/>
      <c r="D10" s="172"/>
      <c r="E10" s="173"/>
      <c r="F10" s="36"/>
      <c r="G10" s="37">
        <f t="shared" ref="G10:N10" si="2">IF(G9=0,0,G9/$F9)</f>
        <v>0.41052631578947368</v>
      </c>
      <c r="H10" s="37">
        <f t="shared" si="2"/>
        <v>0.17894736842105263</v>
      </c>
      <c r="I10" s="37">
        <f t="shared" si="2"/>
        <v>0.15789473684210525</v>
      </c>
      <c r="J10" s="37">
        <f t="shared" si="2"/>
        <v>9.4736842105263161E-2</v>
      </c>
      <c r="K10" s="37">
        <f t="shared" si="2"/>
        <v>0.1368421052631579</v>
      </c>
      <c r="L10" s="37">
        <f t="shared" si="2"/>
        <v>0.43157894736842106</v>
      </c>
      <c r="M10" s="37">
        <f t="shared" si="2"/>
        <v>0.10526315789473684</v>
      </c>
      <c r="N10" s="37">
        <f t="shared" si="2"/>
        <v>3.1578947368421054E-2</v>
      </c>
    </row>
    <row r="11" spans="1:14" ht="12" customHeight="1">
      <c r="A11" s="104"/>
      <c r="B11" s="168" t="s">
        <v>93</v>
      </c>
      <c r="C11" s="169"/>
      <c r="D11" s="169"/>
      <c r="E11" s="170"/>
      <c r="F11" s="16">
        <v>58</v>
      </c>
      <c r="G11" s="16">
        <v>20</v>
      </c>
      <c r="H11" s="16">
        <v>16</v>
      </c>
      <c r="I11" s="16">
        <v>16</v>
      </c>
      <c r="J11" s="16">
        <v>9</v>
      </c>
      <c r="K11" s="16">
        <v>13</v>
      </c>
      <c r="L11" s="16">
        <v>24</v>
      </c>
      <c r="M11" s="16">
        <v>2</v>
      </c>
      <c r="N11" s="16">
        <v>0</v>
      </c>
    </row>
    <row r="12" spans="1:14" ht="12" customHeight="1">
      <c r="A12" s="104"/>
      <c r="B12" s="171"/>
      <c r="C12" s="172"/>
      <c r="D12" s="172"/>
      <c r="E12" s="173"/>
      <c r="F12" s="36"/>
      <c r="G12" s="37">
        <f t="shared" ref="G12:N12" si="3">IF(G11=0,0,G11/$F11)</f>
        <v>0.34482758620689657</v>
      </c>
      <c r="H12" s="37">
        <f t="shared" si="3"/>
        <v>0.27586206896551724</v>
      </c>
      <c r="I12" s="37">
        <f t="shared" si="3"/>
        <v>0.27586206896551724</v>
      </c>
      <c r="J12" s="37">
        <f t="shared" si="3"/>
        <v>0.15517241379310345</v>
      </c>
      <c r="K12" s="37">
        <f t="shared" si="3"/>
        <v>0.22413793103448276</v>
      </c>
      <c r="L12" s="37">
        <f t="shared" si="3"/>
        <v>0.41379310344827586</v>
      </c>
      <c r="M12" s="37">
        <f t="shared" si="3"/>
        <v>3.4482758620689655E-2</v>
      </c>
      <c r="N12" s="37">
        <f t="shared" si="3"/>
        <v>0</v>
      </c>
    </row>
    <row r="13" spans="1:14" ht="12" customHeight="1">
      <c r="A13" s="104"/>
      <c r="B13" s="168" t="s">
        <v>94</v>
      </c>
      <c r="C13" s="169"/>
      <c r="D13" s="169"/>
      <c r="E13" s="170"/>
      <c r="F13" s="16">
        <v>106</v>
      </c>
      <c r="G13" s="16">
        <v>34</v>
      </c>
      <c r="H13" s="16">
        <v>30</v>
      </c>
      <c r="I13" s="16">
        <v>45</v>
      </c>
      <c r="J13" s="16">
        <v>11</v>
      </c>
      <c r="K13" s="16">
        <v>24</v>
      </c>
      <c r="L13" s="16">
        <v>34</v>
      </c>
      <c r="M13" s="16">
        <v>3</v>
      </c>
      <c r="N13" s="16">
        <v>1</v>
      </c>
    </row>
    <row r="14" spans="1:14" ht="12" customHeight="1">
      <c r="A14" s="104"/>
      <c r="B14" s="171"/>
      <c r="C14" s="172"/>
      <c r="D14" s="172"/>
      <c r="E14" s="173"/>
      <c r="F14" s="36"/>
      <c r="G14" s="37">
        <f t="shared" ref="G14:N14" si="4">IF(G13=0,0,G13/$F13)</f>
        <v>0.32075471698113206</v>
      </c>
      <c r="H14" s="37">
        <f t="shared" si="4"/>
        <v>0.28301886792452829</v>
      </c>
      <c r="I14" s="37">
        <f t="shared" si="4"/>
        <v>0.42452830188679247</v>
      </c>
      <c r="J14" s="37">
        <f t="shared" si="4"/>
        <v>0.10377358490566038</v>
      </c>
      <c r="K14" s="37">
        <f t="shared" si="4"/>
        <v>0.22641509433962265</v>
      </c>
      <c r="L14" s="37">
        <f t="shared" si="4"/>
        <v>0.32075471698113206</v>
      </c>
      <c r="M14" s="37">
        <f t="shared" si="4"/>
        <v>2.8301886792452831E-2</v>
      </c>
      <c r="N14" s="37">
        <f t="shared" si="4"/>
        <v>9.433962264150943E-3</v>
      </c>
    </row>
    <row r="15" spans="1:14" ht="12" customHeight="1">
      <c r="A15" s="104"/>
      <c r="B15" s="168" t="s">
        <v>95</v>
      </c>
      <c r="C15" s="169"/>
      <c r="D15" s="169"/>
      <c r="E15" s="170"/>
      <c r="F15" s="16">
        <v>49</v>
      </c>
      <c r="G15" s="16">
        <v>19</v>
      </c>
      <c r="H15" s="16">
        <v>8</v>
      </c>
      <c r="I15" s="16">
        <v>14</v>
      </c>
      <c r="J15" s="16">
        <v>8</v>
      </c>
      <c r="K15" s="16">
        <v>11</v>
      </c>
      <c r="L15" s="16">
        <v>22</v>
      </c>
      <c r="M15" s="16">
        <v>1</v>
      </c>
      <c r="N15" s="16">
        <v>1</v>
      </c>
    </row>
    <row r="16" spans="1:14" ht="12" customHeight="1">
      <c r="A16" s="104"/>
      <c r="B16" s="171"/>
      <c r="C16" s="172"/>
      <c r="D16" s="172"/>
      <c r="E16" s="173"/>
      <c r="F16" s="36"/>
      <c r="G16" s="37">
        <f t="shared" ref="G16:N16" si="5">IF(G15=0,0,G15/$F15)</f>
        <v>0.38775510204081631</v>
      </c>
      <c r="H16" s="37">
        <f t="shared" si="5"/>
        <v>0.16326530612244897</v>
      </c>
      <c r="I16" s="37">
        <f t="shared" si="5"/>
        <v>0.2857142857142857</v>
      </c>
      <c r="J16" s="37">
        <f t="shared" si="5"/>
        <v>0.16326530612244897</v>
      </c>
      <c r="K16" s="37">
        <f t="shared" si="5"/>
        <v>0.22448979591836735</v>
      </c>
      <c r="L16" s="37">
        <f t="shared" si="5"/>
        <v>0.44897959183673469</v>
      </c>
      <c r="M16" s="37">
        <f t="shared" si="5"/>
        <v>2.0408163265306121E-2</v>
      </c>
      <c r="N16" s="37">
        <f t="shared" si="5"/>
        <v>2.0408163265306121E-2</v>
      </c>
    </row>
    <row r="17" spans="1:14" ht="12" customHeight="1">
      <c r="A17" s="104"/>
      <c r="B17" s="168" t="s">
        <v>96</v>
      </c>
      <c r="C17" s="169"/>
      <c r="D17" s="169"/>
      <c r="E17" s="170"/>
      <c r="F17" s="16">
        <v>139</v>
      </c>
      <c r="G17" s="16">
        <v>47</v>
      </c>
      <c r="H17" s="16">
        <v>45</v>
      </c>
      <c r="I17" s="16">
        <v>74</v>
      </c>
      <c r="J17" s="16">
        <v>28</v>
      </c>
      <c r="K17" s="16">
        <v>45</v>
      </c>
      <c r="L17" s="16">
        <v>54</v>
      </c>
      <c r="M17" s="16">
        <v>4</v>
      </c>
      <c r="N17" s="16">
        <v>2</v>
      </c>
    </row>
    <row r="18" spans="1:14" ht="12" customHeight="1">
      <c r="A18" s="105"/>
      <c r="B18" s="171"/>
      <c r="C18" s="172"/>
      <c r="D18" s="172"/>
      <c r="E18" s="173"/>
      <c r="F18" s="36"/>
      <c r="G18" s="37">
        <f t="shared" ref="G18:N18" si="6">IF(G17=0,0,G17/$F17)</f>
        <v>0.33812949640287771</v>
      </c>
      <c r="H18" s="37">
        <f t="shared" si="6"/>
        <v>0.32374100719424459</v>
      </c>
      <c r="I18" s="37">
        <f t="shared" si="6"/>
        <v>0.53237410071942448</v>
      </c>
      <c r="J18" s="37">
        <f t="shared" si="6"/>
        <v>0.20143884892086331</v>
      </c>
      <c r="K18" s="37">
        <f t="shared" si="6"/>
        <v>0.32374100719424459</v>
      </c>
      <c r="L18" s="37">
        <f t="shared" si="6"/>
        <v>0.38848920863309355</v>
      </c>
      <c r="M18" s="37">
        <f t="shared" si="6"/>
        <v>2.8776978417266189E-2</v>
      </c>
      <c r="N18" s="37">
        <f t="shared" si="6"/>
        <v>1.4388489208633094E-2</v>
      </c>
    </row>
    <row r="19" spans="1:14" ht="12" customHeight="1">
      <c r="A19" s="100" t="s">
        <v>61</v>
      </c>
      <c r="B19" s="100" t="s">
        <v>62</v>
      </c>
      <c r="C19" s="8"/>
      <c r="D19" s="174" t="s">
        <v>56</v>
      </c>
      <c r="E19" s="9"/>
      <c r="F19" s="16">
        <v>103</v>
      </c>
      <c r="G19" s="16">
        <f>SUM(G21,G23,G25,G27,G29,G31,G33,G35,G37,G39,G41,G43,G45,G47,G49,G51,G53,G55,G57,G59,G61,G63,G65,G67)</f>
        <v>32</v>
      </c>
      <c r="H19" s="16">
        <f t="shared" ref="H19:N19" si="7">SUM(H21,H23,H25,H27,H29,H31,H33,H35,H37,H39,H41,H43,H45,H47,H49,H51,H53,H55,H57,H59,H61,H63,H65,H67)</f>
        <v>27</v>
      </c>
      <c r="I19" s="16">
        <f t="shared" si="7"/>
        <v>44</v>
      </c>
      <c r="J19" s="16">
        <f t="shared" si="7"/>
        <v>18</v>
      </c>
      <c r="K19" s="16">
        <f t="shared" si="7"/>
        <v>32</v>
      </c>
      <c r="L19" s="16">
        <f t="shared" si="7"/>
        <v>27</v>
      </c>
      <c r="M19" s="16">
        <f t="shared" si="7"/>
        <v>4</v>
      </c>
      <c r="N19" s="16">
        <f t="shared" si="7"/>
        <v>1</v>
      </c>
    </row>
    <row r="20" spans="1:14" ht="12" customHeight="1">
      <c r="A20" s="101"/>
      <c r="B20" s="101"/>
      <c r="C20" s="6"/>
      <c r="D20" s="175"/>
      <c r="E20" s="7"/>
      <c r="F20" s="36"/>
      <c r="G20" s="37">
        <f t="shared" ref="G20:N20" si="8">IF(G19=0,0,G19/$F19)</f>
        <v>0.31067961165048541</v>
      </c>
      <c r="H20" s="37">
        <f t="shared" si="8"/>
        <v>0.26213592233009708</v>
      </c>
      <c r="I20" s="37">
        <f t="shared" si="8"/>
        <v>0.42718446601941745</v>
      </c>
      <c r="J20" s="37">
        <f t="shared" si="8"/>
        <v>0.17475728155339806</v>
      </c>
      <c r="K20" s="37">
        <f t="shared" si="8"/>
        <v>0.31067961165048541</v>
      </c>
      <c r="L20" s="37">
        <f t="shared" si="8"/>
        <v>0.26213592233009708</v>
      </c>
      <c r="M20" s="37">
        <f t="shared" si="8"/>
        <v>3.8834951456310676E-2</v>
      </c>
      <c r="N20" s="37">
        <f t="shared" si="8"/>
        <v>9.7087378640776691E-3</v>
      </c>
    </row>
    <row r="21" spans="1:14" ht="12" customHeight="1">
      <c r="A21" s="101"/>
      <c r="B21" s="101"/>
      <c r="C21" s="8"/>
      <c r="D21" s="174" t="s">
        <v>392</v>
      </c>
      <c r="E21" s="9"/>
      <c r="F21" s="16">
        <v>14</v>
      </c>
      <c r="G21" s="16">
        <v>5</v>
      </c>
      <c r="H21" s="16">
        <v>2</v>
      </c>
      <c r="I21" s="16">
        <v>7</v>
      </c>
      <c r="J21" s="16">
        <v>2</v>
      </c>
      <c r="K21" s="16">
        <v>2</v>
      </c>
      <c r="L21" s="16">
        <v>5</v>
      </c>
      <c r="M21" s="16">
        <v>1</v>
      </c>
      <c r="N21" s="16">
        <v>1</v>
      </c>
    </row>
    <row r="22" spans="1:14" ht="12" customHeight="1">
      <c r="A22" s="101"/>
      <c r="B22" s="101"/>
      <c r="C22" s="6"/>
      <c r="D22" s="175"/>
      <c r="E22" s="7"/>
      <c r="F22" s="36"/>
      <c r="G22" s="37">
        <f t="shared" ref="G22:N22" si="9">IF(G21=0,0,G21/$F21)</f>
        <v>0.35714285714285715</v>
      </c>
      <c r="H22" s="37">
        <f t="shared" si="9"/>
        <v>0.14285714285714285</v>
      </c>
      <c r="I22" s="37">
        <f t="shared" si="9"/>
        <v>0.5</v>
      </c>
      <c r="J22" s="37">
        <f t="shared" si="9"/>
        <v>0.14285714285714285</v>
      </c>
      <c r="K22" s="37">
        <f t="shared" si="9"/>
        <v>0.14285714285714285</v>
      </c>
      <c r="L22" s="37">
        <f t="shared" si="9"/>
        <v>0.35714285714285715</v>
      </c>
      <c r="M22" s="37">
        <f t="shared" si="9"/>
        <v>7.1428571428571425E-2</v>
      </c>
      <c r="N22" s="37">
        <f t="shared" si="9"/>
        <v>7.1428571428571425E-2</v>
      </c>
    </row>
    <row r="23" spans="1:14" ht="12" customHeight="1">
      <c r="A23" s="101"/>
      <c r="B23" s="101"/>
      <c r="C23" s="8"/>
      <c r="D23" s="174" t="s">
        <v>393</v>
      </c>
      <c r="E23" s="9"/>
      <c r="F23" s="16">
        <v>2</v>
      </c>
      <c r="G23" s="16">
        <v>0</v>
      </c>
      <c r="H23" s="16">
        <v>0</v>
      </c>
      <c r="I23" s="16">
        <v>1</v>
      </c>
      <c r="J23" s="16">
        <v>0</v>
      </c>
      <c r="K23" s="16">
        <v>0</v>
      </c>
      <c r="L23" s="16">
        <v>1</v>
      </c>
      <c r="M23" s="16">
        <v>0</v>
      </c>
      <c r="N23" s="16">
        <v>0</v>
      </c>
    </row>
    <row r="24" spans="1:14" ht="12" customHeight="1">
      <c r="A24" s="101"/>
      <c r="B24" s="101"/>
      <c r="C24" s="6"/>
      <c r="D24" s="175"/>
      <c r="E24" s="7"/>
      <c r="F24" s="36"/>
      <c r="G24" s="37">
        <f t="shared" ref="G24:N24" si="10">IF(G23=0,0,G23/$F23)</f>
        <v>0</v>
      </c>
      <c r="H24" s="37">
        <f t="shared" si="10"/>
        <v>0</v>
      </c>
      <c r="I24" s="37">
        <f t="shared" si="10"/>
        <v>0.5</v>
      </c>
      <c r="J24" s="37">
        <f t="shared" si="10"/>
        <v>0</v>
      </c>
      <c r="K24" s="37">
        <f t="shared" si="10"/>
        <v>0</v>
      </c>
      <c r="L24" s="37">
        <f t="shared" si="10"/>
        <v>0.5</v>
      </c>
      <c r="M24" s="37">
        <f t="shared" si="10"/>
        <v>0</v>
      </c>
      <c r="N24" s="37">
        <f t="shared" si="10"/>
        <v>0</v>
      </c>
    </row>
    <row r="25" spans="1:14" ht="12" customHeight="1">
      <c r="A25" s="101"/>
      <c r="B25" s="101"/>
      <c r="C25" s="8"/>
      <c r="D25" s="174" t="s">
        <v>394</v>
      </c>
      <c r="E25" s="9"/>
      <c r="F25" s="16">
        <v>8</v>
      </c>
      <c r="G25" s="16">
        <v>5</v>
      </c>
      <c r="H25" s="16">
        <v>0</v>
      </c>
      <c r="I25" s="16">
        <v>4</v>
      </c>
      <c r="J25" s="16">
        <v>0</v>
      </c>
      <c r="K25" s="16">
        <v>1</v>
      </c>
      <c r="L25" s="16">
        <v>4</v>
      </c>
      <c r="M25" s="16">
        <v>0</v>
      </c>
      <c r="N25" s="16">
        <v>0</v>
      </c>
    </row>
    <row r="26" spans="1:14" ht="12" customHeight="1">
      <c r="A26" s="101"/>
      <c r="B26" s="101"/>
      <c r="C26" s="6"/>
      <c r="D26" s="175"/>
      <c r="E26" s="7"/>
      <c r="F26" s="36"/>
      <c r="G26" s="37">
        <f t="shared" ref="G26:N26" si="11">IF(G25=0,0,G25/$F25)</f>
        <v>0.625</v>
      </c>
      <c r="H26" s="37">
        <f t="shared" si="11"/>
        <v>0</v>
      </c>
      <c r="I26" s="37">
        <f t="shared" si="11"/>
        <v>0.5</v>
      </c>
      <c r="J26" s="37">
        <f t="shared" si="11"/>
        <v>0</v>
      </c>
      <c r="K26" s="37">
        <f t="shared" si="11"/>
        <v>0.125</v>
      </c>
      <c r="L26" s="37">
        <f t="shared" si="11"/>
        <v>0.5</v>
      </c>
      <c r="M26" s="37">
        <f t="shared" si="11"/>
        <v>0</v>
      </c>
      <c r="N26" s="37">
        <f t="shared" si="11"/>
        <v>0</v>
      </c>
    </row>
    <row r="27" spans="1:14" ht="12" customHeight="1">
      <c r="A27" s="101"/>
      <c r="B27" s="101"/>
      <c r="C27" s="8"/>
      <c r="D27" s="174" t="s">
        <v>395</v>
      </c>
      <c r="E27" s="9"/>
      <c r="F27" s="16">
        <v>0</v>
      </c>
      <c r="G27" s="16">
        <v>0</v>
      </c>
      <c r="H27" s="16">
        <v>0</v>
      </c>
      <c r="I27" s="16">
        <v>0</v>
      </c>
      <c r="J27" s="16">
        <v>0</v>
      </c>
      <c r="K27" s="16">
        <v>0</v>
      </c>
      <c r="L27" s="16">
        <v>0</v>
      </c>
      <c r="M27" s="16">
        <v>0</v>
      </c>
      <c r="N27" s="16">
        <v>0</v>
      </c>
    </row>
    <row r="28" spans="1:14" ht="12" customHeight="1">
      <c r="A28" s="101"/>
      <c r="B28" s="101"/>
      <c r="C28" s="6"/>
      <c r="D28" s="175"/>
      <c r="E28" s="7"/>
      <c r="F28" s="36"/>
      <c r="G28" s="37">
        <f t="shared" ref="G28:N28" si="12">IF(G27=0,0,G27/$F27)</f>
        <v>0</v>
      </c>
      <c r="H28" s="37">
        <f t="shared" si="12"/>
        <v>0</v>
      </c>
      <c r="I28" s="37">
        <f t="shared" si="12"/>
        <v>0</v>
      </c>
      <c r="J28" s="37">
        <f t="shared" si="12"/>
        <v>0</v>
      </c>
      <c r="K28" s="37">
        <f t="shared" si="12"/>
        <v>0</v>
      </c>
      <c r="L28" s="37">
        <f t="shared" si="12"/>
        <v>0</v>
      </c>
      <c r="M28" s="37">
        <f t="shared" si="12"/>
        <v>0</v>
      </c>
      <c r="N28" s="37">
        <f t="shared" si="12"/>
        <v>0</v>
      </c>
    </row>
    <row r="29" spans="1:14" ht="12" customHeight="1">
      <c r="A29" s="101"/>
      <c r="B29" s="101"/>
      <c r="C29" s="8"/>
      <c r="D29" s="174" t="s">
        <v>396</v>
      </c>
      <c r="E29" s="9"/>
      <c r="F29" s="16">
        <v>2</v>
      </c>
      <c r="G29" s="16">
        <v>0</v>
      </c>
      <c r="H29" s="16">
        <v>1</v>
      </c>
      <c r="I29" s="16">
        <v>1</v>
      </c>
      <c r="J29" s="16">
        <v>0</v>
      </c>
      <c r="K29" s="16">
        <v>0</v>
      </c>
      <c r="L29" s="16">
        <v>1</v>
      </c>
      <c r="M29" s="16">
        <v>0</v>
      </c>
      <c r="N29" s="16">
        <v>0</v>
      </c>
    </row>
    <row r="30" spans="1:14" ht="12" customHeight="1">
      <c r="A30" s="101"/>
      <c r="B30" s="101"/>
      <c r="C30" s="6"/>
      <c r="D30" s="175"/>
      <c r="E30" s="7"/>
      <c r="F30" s="36"/>
      <c r="G30" s="37">
        <f t="shared" ref="G30:N30" si="13">IF(G29=0,0,G29/$F29)</f>
        <v>0</v>
      </c>
      <c r="H30" s="37">
        <f t="shared" si="13"/>
        <v>0.5</v>
      </c>
      <c r="I30" s="37">
        <f t="shared" si="13"/>
        <v>0.5</v>
      </c>
      <c r="J30" s="37">
        <f t="shared" si="13"/>
        <v>0</v>
      </c>
      <c r="K30" s="37">
        <f t="shared" si="13"/>
        <v>0</v>
      </c>
      <c r="L30" s="37">
        <f t="shared" si="13"/>
        <v>0.5</v>
      </c>
      <c r="M30" s="37">
        <f t="shared" si="13"/>
        <v>0</v>
      </c>
      <c r="N30" s="37">
        <f t="shared" si="13"/>
        <v>0</v>
      </c>
    </row>
    <row r="31" spans="1:14" ht="12" customHeight="1">
      <c r="A31" s="101"/>
      <c r="B31" s="101"/>
      <c r="C31" s="8"/>
      <c r="D31" s="174" t="s">
        <v>397</v>
      </c>
      <c r="E31" s="9"/>
      <c r="F31" s="16">
        <v>0</v>
      </c>
      <c r="G31" s="16">
        <v>0</v>
      </c>
      <c r="H31" s="16">
        <v>0</v>
      </c>
      <c r="I31" s="16">
        <v>0</v>
      </c>
      <c r="J31" s="16">
        <v>0</v>
      </c>
      <c r="K31" s="16">
        <v>0</v>
      </c>
      <c r="L31" s="16">
        <v>0</v>
      </c>
      <c r="M31" s="16">
        <v>0</v>
      </c>
      <c r="N31" s="16">
        <v>0</v>
      </c>
    </row>
    <row r="32" spans="1:14" ht="12" customHeight="1">
      <c r="A32" s="101"/>
      <c r="B32" s="101"/>
      <c r="C32" s="6"/>
      <c r="D32" s="175"/>
      <c r="E32" s="7"/>
      <c r="F32" s="36"/>
      <c r="G32" s="37">
        <f t="shared" ref="G32:N32" si="14">IF(G31=0,0,G31/$F31)</f>
        <v>0</v>
      </c>
      <c r="H32" s="37">
        <f t="shared" si="14"/>
        <v>0</v>
      </c>
      <c r="I32" s="37">
        <f t="shared" si="14"/>
        <v>0</v>
      </c>
      <c r="J32" s="37">
        <f t="shared" si="14"/>
        <v>0</v>
      </c>
      <c r="K32" s="37">
        <f t="shared" si="14"/>
        <v>0</v>
      </c>
      <c r="L32" s="37">
        <f t="shared" si="14"/>
        <v>0</v>
      </c>
      <c r="M32" s="37">
        <f t="shared" si="14"/>
        <v>0</v>
      </c>
      <c r="N32" s="37">
        <f t="shared" si="14"/>
        <v>0</v>
      </c>
    </row>
    <row r="33" spans="1:14" ht="12" customHeight="1">
      <c r="A33" s="101"/>
      <c r="B33" s="101"/>
      <c r="C33" s="8"/>
      <c r="D33" s="174" t="s">
        <v>398</v>
      </c>
      <c r="E33" s="9"/>
      <c r="F33" s="16">
        <v>4</v>
      </c>
      <c r="G33" s="16">
        <v>1</v>
      </c>
      <c r="H33" s="16">
        <v>3</v>
      </c>
      <c r="I33" s="16">
        <v>1</v>
      </c>
      <c r="J33" s="16">
        <v>1</v>
      </c>
      <c r="K33" s="16">
        <v>2</v>
      </c>
      <c r="L33" s="16">
        <v>1</v>
      </c>
      <c r="M33" s="16">
        <v>0</v>
      </c>
      <c r="N33" s="16">
        <v>0</v>
      </c>
    </row>
    <row r="34" spans="1:14" ht="12" customHeight="1">
      <c r="A34" s="101"/>
      <c r="B34" s="101"/>
      <c r="C34" s="6"/>
      <c r="D34" s="175"/>
      <c r="E34" s="7"/>
      <c r="F34" s="36"/>
      <c r="G34" s="37">
        <f t="shared" ref="G34:N34" si="15">IF(G33=0,0,G33/$F33)</f>
        <v>0.25</v>
      </c>
      <c r="H34" s="37">
        <f t="shared" si="15"/>
        <v>0.75</v>
      </c>
      <c r="I34" s="37">
        <f t="shared" si="15"/>
        <v>0.25</v>
      </c>
      <c r="J34" s="37">
        <f t="shared" si="15"/>
        <v>0.25</v>
      </c>
      <c r="K34" s="37">
        <f t="shared" si="15"/>
        <v>0.5</v>
      </c>
      <c r="L34" s="37">
        <f t="shared" si="15"/>
        <v>0.25</v>
      </c>
      <c r="M34" s="37">
        <f t="shared" si="15"/>
        <v>0</v>
      </c>
      <c r="N34" s="37">
        <f t="shared" si="15"/>
        <v>0</v>
      </c>
    </row>
    <row r="35" spans="1:14" ht="12" customHeight="1">
      <c r="A35" s="101"/>
      <c r="B35" s="101"/>
      <c r="C35" s="8"/>
      <c r="D35" s="174" t="s">
        <v>399</v>
      </c>
      <c r="E35" s="9"/>
      <c r="F35" s="16">
        <v>5</v>
      </c>
      <c r="G35" s="16">
        <v>3</v>
      </c>
      <c r="H35" s="16">
        <v>1</v>
      </c>
      <c r="I35" s="16">
        <v>1</v>
      </c>
      <c r="J35" s="16">
        <v>0</v>
      </c>
      <c r="K35" s="16">
        <v>3</v>
      </c>
      <c r="L35" s="16">
        <v>1</v>
      </c>
      <c r="M35" s="16">
        <v>0</v>
      </c>
      <c r="N35" s="16">
        <v>0</v>
      </c>
    </row>
    <row r="36" spans="1:14" ht="12" customHeight="1">
      <c r="A36" s="101"/>
      <c r="B36" s="101"/>
      <c r="C36" s="6"/>
      <c r="D36" s="175"/>
      <c r="E36" s="7"/>
      <c r="F36" s="36"/>
      <c r="G36" s="37">
        <f t="shared" ref="G36:N36" si="16">IF(G35=0,0,G35/$F35)</f>
        <v>0.6</v>
      </c>
      <c r="H36" s="37">
        <f t="shared" si="16"/>
        <v>0.2</v>
      </c>
      <c r="I36" s="37">
        <f t="shared" si="16"/>
        <v>0.2</v>
      </c>
      <c r="J36" s="37">
        <f t="shared" si="16"/>
        <v>0</v>
      </c>
      <c r="K36" s="37">
        <f t="shared" si="16"/>
        <v>0.6</v>
      </c>
      <c r="L36" s="37">
        <f t="shared" si="16"/>
        <v>0.2</v>
      </c>
      <c r="M36" s="37">
        <f t="shared" si="16"/>
        <v>0</v>
      </c>
      <c r="N36" s="37">
        <f t="shared" si="16"/>
        <v>0</v>
      </c>
    </row>
    <row r="37" spans="1:14" ht="12" customHeight="1">
      <c r="A37" s="101"/>
      <c r="B37" s="101"/>
      <c r="C37" s="8"/>
      <c r="D37" s="174" t="s">
        <v>378</v>
      </c>
      <c r="E37" s="9"/>
      <c r="F37" s="16">
        <v>0</v>
      </c>
      <c r="G37" s="16">
        <v>0</v>
      </c>
      <c r="H37" s="16">
        <v>0</v>
      </c>
      <c r="I37" s="16">
        <v>0</v>
      </c>
      <c r="J37" s="16">
        <v>0</v>
      </c>
      <c r="K37" s="16">
        <v>0</v>
      </c>
      <c r="L37" s="16">
        <v>0</v>
      </c>
      <c r="M37" s="16">
        <v>0</v>
      </c>
      <c r="N37" s="16">
        <v>0</v>
      </c>
    </row>
    <row r="38" spans="1:14" ht="12" customHeight="1">
      <c r="A38" s="101"/>
      <c r="B38" s="101"/>
      <c r="C38" s="6"/>
      <c r="D38" s="175"/>
      <c r="E38" s="7"/>
      <c r="F38" s="36"/>
      <c r="G38" s="37">
        <f t="shared" ref="G38:N38" si="17">IF(G37=0,0,G37/$F37)</f>
        <v>0</v>
      </c>
      <c r="H38" s="37">
        <f t="shared" si="17"/>
        <v>0</v>
      </c>
      <c r="I38" s="37">
        <f t="shared" si="17"/>
        <v>0</v>
      </c>
      <c r="J38" s="37">
        <f t="shared" si="17"/>
        <v>0</v>
      </c>
      <c r="K38" s="37">
        <f t="shared" si="17"/>
        <v>0</v>
      </c>
      <c r="L38" s="37">
        <f t="shared" si="17"/>
        <v>0</v>
      </c>
      <c r="M38" s="37">
        <f t="shared" si="17"/>
        <v>0</v>
      </c>
      <c r="N38" s="37">
        <f t="shared" si="17"/>
        <v>0</v>
      </c>
    </row>
    <row r="39" spans="1:14" ht="12" customHeight="1">
      <c r="A39" s="101"/>
      <c r="B39" s="101"/>
      <c r="C39" s="8"/>
      <c r="D39" s="174" t="s">
        <v>379</v>
      </c>
      <c r="E39" s="9"/>
      <c r="F39" s="16">
        <v>3</v>
      </c>
      <c r="G39" s="16">
        <v>1</v>
      </c>
      <c r="H39" s="16">
        <v>1</v>
      </c>
      <c r="I39" s="16">
        <v>1</v>
      </c>
      <c r="J39" s="16">
        <v>0</v>
      </c>
      <c r="K39" s="16">
        <v>1</v>
      </c>
      <c r="L39" s="16">
        <v>0</v>
      </c>
      <c r="M39" s="16">
        <v>0</v>
      </c>
      <c r="N39" s="16">
        <v>0</v>
      </c>
    </row>
    <row r="40" spans="1:14" ht="12" customHeight="1">
      <c r="A40" s="101"/>
      <c r="B40" s="101"/>
      <c r="C40" s="6"/>
      <c r="D40" s="175"/>
      <c r="E40" s="7"/>
      <c r="F40" s="36"/>
      <c r="G40" s="37">
        <f t="shared" ref="G40:N40" si="18">IF(G39=0,0,G39/$F39)</f>
        <v>0.33333333333333331</v>
      </c>
      <c r="H40" s="37">
        <f t="shared" si="18"/>
        <v>0.33333333333333331</v>
      </c>
      <c r="I40" s="37">
        <f t="shared" si="18"/>
        <v>0.33333333333333331</v>
      </c>
      <c r="J40" s="37">
        <f t="shared" si="18"/>
        <v>0</v>
      </c>
      <c r="K40" s="37">
        <f t="shared" si="18"/>
        <v>0.33333333333333331</v>
      </c>
      <c r="L40" s="37">
        <f t="shared" si="18"/>
        <v>0</v>
      </c>
      <c r="M40" s="37">
        <f t="shared" si="18"/>
        <v>0</v>
      </c>
      <c r="N40" s="37">
        <f t="shared" si="18"/>
        <v>0</v>
      </c>
    </row>
    <row r="41" spans="1:14" ht="12" customHeight="1">
      <c r="A41" s="101"/>
      <c r="B41" s="101"/>
      <c r="C41" s="8"/>
      <c r="D41" s="174" t="s">
        <v>380</v>
      </c>
      <c r="E41" s="9"/>
      <c r="F41" s="16">
        <v>0</v>
      </c>
      <c r="G41" s="16">
        <v>0</v>
      </c>
      <c r="H41" s="16">
        <v>0</v>
      </c>
      <c r="I41" s="16">
        <v>0</v>
      </c>
      <c r="J41" s="16">
        <v>0</v>
      </c>
      <c r="K41" s="16">
        <v>0</v>
      </c>
      <c r="L41" s="16">
        <v>0</v>
      </c>
      <c r="M41" s="16">
        <v>0</v>
      </c>
      <c r="N41" s="16">
        <v>0</v>
      </c>
    </row>
    <row r="42" spans="1:14" ht="12" customHeight="1">
      <c r="A42" s="101"/>
      <c r="B42" s="101"/>
      <c r="C42" s="6"/>
      <c r="D42" s="175"/>
      <c r="E42" s="7"/>
      <c r="F42" s="36"/>
      <c r="G42" s="37">
        <f t="shared" ref="G42:N42" si="19">IF(G41=0,0,G41/$F41)</f>
        <v>0</v>
      </c>
      <c r="H42" s="37">
        <f t="shared" si="19"/>
        <v>0</v>
      </c>
      <c r="I42" s="37">
        <f t="shared" si="19"/>
        <v>0</v>
      </c>
      <c r="J42" s="37">
        <f t="shared" si="19"/>
        <v>0</v>
      </c>
      <c r="K42" s="37">
        <f t="shared" si="19"/>
        <v>0</v>
      </c>
      <c r="L42" s="37">
        <f t="shared" si="19"/>
        <v>0</v>
      </c>
      <c r="M42" s="37">
        <f t="shared" si="19"/>
        <v>0</v>
      </c>
      <c r="N42" s="37">
        <f t="shared" si="19"/>
        <v>0</v>
      </c>
    </row>
    <row r="43" spans="1:14" ht="12" customHeight="1">
      <c r="A43" s="101"/>
      <c r="B43" s="101"/>
      <c r="C43" s="8"/>
      <c r="D43" s="176" t="s">
        <v>89</v>
      </c>
      <c r="E43" s="9"/>
      <c r="F43" s="16">
        <v>2</v>
      </c>
      <c r="G43" s="16">
        <v>1</v>
      </c>
      <c r="H43" s="16">
        <v>0</v>
      </c>
      <c r="I43" s="16">
        <v>0</v>
      </c>
      <c r="J43" s="16">
        <v>1</v>
      </c>
      <c r="K43" s="16">
        <v>1</v>
      </c>
      <c r="L43" s="16">
        <v>0</v>
      </c>
      <c r="M43" s="16">
        <v>0</v>
      </c>
      <c r="N43" s="16">
        <v>0</v>
      </c>
    </row>
    <row r="44" spans="1:14" ht="12" customHeight="1">
      <c r="A44" s="101"/>
      <c r="B44" s="101"/>
      <c r="C44" s="6"/>
      <c r="D44" s="175"/>
      <c r="E44" s="7"/>
      <c r="F44" s="36"/>
      <c r="G44" s="37">
        <f t="shared" ref="G44:N44" si="20">IF(G43=0,0,G43/$F43)</f>
        <v>0.5</v>
      </c>
      <c r="H44" s="37">
        <f t="shared" si="20"/>
        <v>0</v>
      </c>
      <c r="I44" s="37">
        <f t="shared" si="20"/>
        <v>0</v>
      </c>
      <c r="J44" s="37">
        <f t="shared" si="20"/>
        <v>0.5</v>
      </c>
      <c r="K44" s="37">
        <f t="shared" si="20"/>
        <v>0.5</v>
      </c>
      <c r="L44" s="37">
        <f t="shared" si="20"/>
        <v>0</v>
      </c>
      <c r="M44" s="37">
        <f t="shared" si="20"/>
        <v>0</v>
      </c>
      <c r="N44" s="37">
        <f t="shared" si="20"/>
        <v>0</v>
      </c>
    </row>
    <row r="45" spans="1:14" ht="12" customHeight="1">
      <c r="A45" s="101"/>
      <c r="B45" s="101"/>
      <c r="C45" s="8"/>
      <c r="D45" s="174" t="s">
        <v>381</v>
      </c>
      <c r="E45" s="9"/>
      <c r="F45" s="16">
        <v>3</v>
      </c>
      <c r="G45" s="16">
        <v>1</v>
      </c>
      <c r="H45" s="16">
        <v>2</v>
      </c>
      <c r="I45" s="16">
        <v>1</v>
      </c>
      <c r="J45" s="16">
        <v>1</v>
      </c>
      <c r="K45" s="16">
        <v>1</v>
      </c>
      <c r="L45" s="16">
        <v>1</v>
      </c>
      <c r="M45" s="16">
        <v>0</v>
      </c>
      <c r="N45" s="16">
        <v>0</v>
      </c>
    </row>
    <row r="46" spans="1:14" ht="12" customHeight="1">
      <c r="A46" s="101"/>
      <c r="B46" s="101"/>
      <c r="C46" s="6"/>
      <c r="D46" s="175"/>
      <c r="E46" s="7"/>
      <c r="F46" s="36"/>
      <c r="G46" s="37">
        <f t="shared" ref="G46:N46" si="21">IF(G45=0,0,G45/$F45)</f>
        <v>0.33333333333333331</v>
      </c>
      <c r="H46" s="37">
        <f t="shared" si="21"/>
        <v>0.66666666666666663</v>
      </c>
      <c r="I46" s="37">
        <f t="shared" si="21"/>
        <v>0.33333333333333331</v>
      </c>
      <c r="J46" s="37">
        <f t="shared" si="21"/>
        <v>0.33333333333333331</v>
      </c>
      <c r="K46" s="37">
        <f t="shared" si="21"/>
        <v>0.33333333333333331</v>
      </c>
      <c r="L46" s="37">
        <f t="shared" si="21"/>
        <v>0.33333333333333331</v>
      </c>
      <c r="M46" s="37">
        <f t="shared" si="21"/>
        <v>0</v>
      </c>
      <c r="N46" s="37">
        <f t="shared" si="21"/>
        <v>0</v>
      </c>
    </row>
    <row r="47" spans="1:14" ht="12" customHeight="1">
      <c r="A47" s="101"/>
      <c r="B47" s="101"/>
      <c r="C47" s="8"/>
      <c r="D47" s="176" t="s">
        <v>382</v>
      </c>
      <c r="E47" s="9"/>
      <c r="F47" s="16">
        <v>0</v>
      </c>
      <c r="G47" s="16">
        <v>0</v>
      </c>
      <c r="H47" s="16">
        <v>0</v>
      </c>
      <c r="I47" s="16">
        <v>0</v>
      </c>
      <c r="J47" s="16">
        <v>0</v>
      </c>
      <c r="K47" s="16">
        <v>0</v>
      </c>
      <c r="L47" s="16">
        <v>0</v>
      </c>
      <c r="M47" s="16">
        <v>0</v>
      </c>
      <c r="N47" s="16">
        <v>0</v>
      </c>
    </row>
    <row r="48" spans="1:14" ht="12" customHeight="1">
      <c r="A48" s="101"/>
      <c r="B48" s="101"/>
      <c r="C48" s="6"/>
      <c r="D48" s="175"/>
      <c r="E48" s="7"/>
      <c r="F48" s="36"/>
      <c r="G48" s="37">
        <f t="shared" ref="G48:N48" si="22">IF(G47=0,0,G47/$F47)</f>
        <v>0</v>
      </c>
      <c r="H48" s="37">
        <f t="shared" si="22"/>
        <v>0</v>
      </c>
      <c r="I48" s="37">
        <f t="shared" si="22"/>
        <v>0</v>
      </c>
      <c r="J48" s="37">
        <f t="shared" si="22"/>
        <v>0</v>
      </c>
      <c r="K48" s="37">
        <f t="shared" si="22"/>
        <v>0</v>
      </c>
      <c r="L48" s="37">
        <f t="shared" si="22"/>
        <v>0</v>
      </c>
      <c r="M48" s="37">
        <f t="shared" si="22"/>
        <v>0</v>
      </c>
      <c r="N48" s="37">
        <f t="shared" si="22"/>
        <v>0</v>
      </c>
    </row>
    <row r="49" spans="1:14" ht="12" customHeight="1">
      <c r="A49" s="101"/>
      <c r="B49" s="101"/>
      <c r="C49" s="8"/>
      <c r="D49" s="174" t="s">
        <v>383</v>
      </c>
      <c r="E49" s="9"/>
      <c r="F49" s="16">
        <v>1</v>
      </c>
      <c r="G49" s="16">
        <v>0</v>
      </c>
      <c r="H49" s="16">
        <v>0</v>
      </c>
      <c r="I49" s="16">
        <v>0</v>
      </c>
      <c r="J49" s="16">
        <v>0</v>
      </c>
      <c r="K49" s="16">
        <v>0</v>
      </c>
      <c r="L49" s="16">
        <v>1</v>
      </c>
      <c r="M49" s="16">
        <v>0</v>
      </c>
      <c r="N49" s="16">
        <v>0</v>
      </c>
    </row>
    <row r="50" spans="1:14" ht="12" customHeight="1">
      <c r="A50" s="101"/>
      <c r="B50" s="101"/>
      <c r="C50" s="6"/>
      <c r="D50" s="175"/>
      <c r="E50" s="7"/>
      <c r="F50" s="36"/>
      <c r="G50" s="37">
        <f t="shared" ref="G50:N50" si="23">IF(G49=0,0,G49/$F49)</f>
        <v>0</v>
      </c>
      <c r="H50" s="37">
        <f t="shared" si="23"/>
        <v>0</v>
      </c>
      <c r="I50" s="37">
        <f t="shared" si="23"/>
        <v>0</v>
      </c>
      <c r="J50" s="37">
        <f t="shared" si="23"/>
        <v>0</v>
      </c>
      <c r="K50" s="37">
        <f t="shared" si="23"/>
        <v>0</v>
      </c>
      <c r="L50" s="37">
        <f t="shared" si="23"/>
        <v>1</v>
      </c>
      <c r="M50" s="37">
        <f t="shared" si="23"/>
        <v>0</v>
      </c>
      <c r="N50" s="37">
        <f t="shared" si="23"/>
        <v>0</v>
      </c>
    </row>
    <row r="51" spans="1:14" ht="12" customHeight="1">
      <c r="A51" s="101"/>
      <c r="B51" s="101"/>
      <c r="C51" s="8"/>
      <c r="D51" s="174" t="s">
        <v>384</v>
      </c>
      <c r="E51" s="9"/>
      <c r="F51" s="16">
        <v>4</v>
      </c>
      <c r="G51" s="16">
        <v>2</v>
      </c>
      <c r="H51" s="16">
        <v>1</v>
      </c>
      <c r="I51" s="16">
        <v>0</v>
      </c>
      <c r="J51" s="16">
        <v>0</v>
      </c>
      <c r="K51" s="16">
        <v>2</v>
      </c>
      <c r="L51" s="16">
        <v>0</v>
      </c>
      <c r="M51" s="16">
        <v>0</v>
      </c>
      <c r="N51" s="16">
        <v>0</v>
      </c>
    </row>
    <row r="52" spans="1:14" ht="12" customHeight="1">
      <c r="A52" s="101"/>
      <c r="B52" s="101"/>
      <c r="C52" s="6"/>
      <c r="D52" s="175"/>
      <c r="E52" s="7"/>
      <c r="F52" s="36"/>
      <c r="G52" s="37">
        <f t="shared" ref="G52:N52" si="24">IF(G51=0,0,G51/$F51)</f>
        <v>0.5</v>
      </c>
      <c r="H52" s="37">
        <f t="shared" si="24"/>
        <v>0.25</v>
      </c>
      <c r="I52" s="37">
        <f t="shared" si="24"/>
        <v>0</v>
      </c>
      <c r="J52" s="37">
        <f t="shared" si="24"/>
        <v>0</v>
      </c>
      <c r="K52" s="37">
        <f t="shared" si="24"/>
        <v>0.5</v>
      </c>
      <c r="L52" s="37">
        <f t="shared" si="24"/>
        <v>0</v>
      </c>
      <c r="M52" s="37">
        <f t="shared" si="24"/>
        <v>0</v>
      </c>
      <c r="N52" s="37">
        <f t="shared" si="24"/>
        <v>0</v>
      </c>
    </row>
    <row r="53" spans="1:14" ht="12" customHeight="1">
      <c r="A53" s="101"/>
      <c r="B53" s="101"/>
      <c r="C53" s="8"/>
      <c r="D53" s="174" t="s">
        <v>385</v>
      </c>
      <c r="E53" s="9"/>
      <c r="F53" s="16">
        <v>0</v>
      </c>
      <c r="G53" s="16">
        <v>0</v>
      </c>
      <c r="H53" s="16">
        <v>0</v>
      </c>
      <c r="I53" s="16">
        <v>0</v>
      </c>
      <c r="J53" s="16">
        <v>0</v>
      </c>
      <c r="K53" s="16">
        <v>0</v>
      </c>
      <c r="L53" s="16">
        <v>0</v>
      </c>
      <c r="M53" s="16">
        <v>0</v>
      </c>
      <c r="N53" s="16">
        <v>0</v>
      </c>
    </row>
    <row r="54" spans="1:14" ht="12" customHeight="1">
      <c r="A54" s="101"/>
      <c r="B54" s="101"/>
      <c r="C54" s="6"/>
      <c r="D54" s="175"/>
      <c r="E54" s="7"/>
      <c r="F54" s="36"/>
      <c r="G54" s="37">
        <f t="shared" ref="G54:N54" si="25">IF(G53=0,0,G53/$F53)</f>
        <v>0</v>
      </c>
      <c r="H54" s="37">
        <f t="shared" si="25"/>
        <v>0</v>
      </c>
      <c r="I54" s="37">
        <f t="shared" si="25"/>
        <v>0</v>
      </c>
      <c r="J54" s="37">
        <f t="shared" si="25"/>
        <v>0</v>
      </c>
      <c r="K54" s="37">
        <f t="shared" si="25"/>
        <v>0</v>
      </c>
      <c r="L54" s="37">
        <f t="shared" si="25"/>
        <v>0</v>
      </c>
      <c r="M54" s="37">
        <f t="shared" si="25"/>
        <v>0</v>
      </c>
      <c r="N54" s="37">
        <f t="shared" si="25"/>
        <v>0</v>
      </c>
    </row>
    <row r="55" spans="1:14" ht="12" customHeight="1">
      <c r="A55" s="101"/>
      <c r="B55" s="101"/>
      <c r="C55" s="8"/>
      <c r="D55" s="174" t="s">
        <v>386</v>
      </c>
      <c r="E55" s="9"/>
      <c r="F55" s="16">
        <v>14</v>
      </c>
      <c r="G55" s="16">
        <v>2</v>
      </c>
      <c r="H55" s="16">
        <v>4</v>
      </c>
      <c r="I55" s="16">
        <v>5</v>
      </c>
      <c r="J55" s="16">
        <v>2</v>
      </c>
      <c r="K55" s="16">
        <v>4</v>
      </c>
      <c r="L55" s="16">
        <v>1</v>
      </c>
      <c r="M55" s="16">
        <v>2</v>
      </c>
      <c r="N55" s="16">
        <v>0</v>
      </c>
    </row>
    <row r="56" spans="1:14" ht="12" customHeight="1">
      <c r="A56" s="101"/>
      <c r="B56" s="101"/>
      <c r="C56" s="6"/>
      <c r="D56" s="175"/>
      <c r="E56" s="7"/>
      <c r="F56" s="36"/>
      <c r="G56" s="37">
        <f t="shared" ref="G56:N56" si="26">IF(G55=0,0,G55/$F55)</f>
        <v>0.14285714285714285</v>
      </c>
      <c r="H56" s="37">
        <f t="shared" si="26"/>
        <v>0.2857142857142857</v>
      </c>
      <c r="I56" s="37">
        <f t="shared" si="26"/>
        <v>0.35714285714285715</v>
      </c>
      <c r="J56" s="37">
        <f t="shared" si="26"/>
        <v>0.14285714285714285</v>
      </c>
      <c r="K56" s="37">
        <f t="shared" si="26"/>
        <v>0.2857142857142857</v>
      </c>
      <c r="L56" s="37">
        <f t="shared" si="26"/>
        <v>7.1428571428571425E-2</v>
      </c>
      <c r="M56" s="37">
        <f t="shared" si="26"/>
        <v>0.14285714285714285</v>
      </c>
      <c r="N56" s="37">
        <f t="shared" si="26"/>
        <v>0</v>
      </c>
    </row>
    <row r="57" spans="1:14" ht="12" customHeight="1">
      <c r="A57" s="101"/>
      <c r="B57" s="101"/>
      <c r="C57" s="8"/>
      <c r="D57" s="174" t="s">
        <v>387</v>
      </c>
      <c r="E57" s="9"/>
      <c r="F57" s="16">
        <v>6</v>
      </c>
      <c r="G57" s="16">
        <v>1</v>
      </c>
      <c r="H57" s="16">
        <v>1</v>
      </c>
      <c r="I57" s="16">
        <v>5</v>
      </c>
      <c r="J57" s="16">
        <v>2</v>
      </c>
      <c r="K57" s="16">
        <v>2</v>
      </c>
      <c r="L57" s="16">
        <v>1</v>
      </c>
      <c r="M57" s="16">
        <v>0</v>
      </c>
      <c r="N57" s="16">
        <v>0</v>
      </c>
    </row>
    <row r="58" spans="1:14" ht="12" customHeight="1">
      <c r="A58" s="101"/>
      <c r="B58" s="101"/>
      <c r="C58" s="6"/>
      <c r="D58" s="175"/>
      <c r="E58" s="7"/>
      <c r="F58" s="36"/>
      <c r="G58" s="37">
        <f t="shared" ref="G58:N58" si="27">IF(G57=0,0,G57/$F57)</f>
        <v>0.16666666666666666</v>
      </c>
      <c r="H58" s="37">
        <f t="shared" si="27"/>
        <v>0.16666666666666666</v>
      </c>
      <c r="I58" s="37">
        <f t="shared" si="27"/>
        <v>0.83333333333333337</v>
      </c>
      <c r="J58" s="37">
        <f t="shared" si="27"/>
        <v>0.33333333333333331</v>
      </c>
      <c r="K58" s="37">
        <f t="shared" si="27"/>
        <v>0.33333333333333331</v>
      </c>
      <c r="L58" s="37">
        <f t="shared" si="27"/>
        <v>0.16666666666666666</v>
      </c>
      <c r="M58" s="37">
        <f t="shared" si="27"/>
        <v>0</v>
      </c>
      <c r="N58" s="37">
        <f t="shared" si="27"/>
        <v>0</v>
      </c>
    </row>
    <row r="59" spans="1:14" ht="12.75" customHeight="1">
      <c r="A59" s="101"/>
      <c r="B59" s="101"/>
      <c r="C59" s="8"/>
      <c r="D59" s="174" t="s">
        <v>388</v>
      </c>
      <c r="E59" s="9"/>
      <c r="F59" s="16">
        <v>17</v>
      </c>
      <c r="G59" s="16">
        <v>3</v>
      </c>
      <c r="H59" s="16">
        <v>5</v>
      </c>
      <c r="I59" s="16">
        <v>8</v>
      </c>
      <c r="J59" s="16">
        <v>5</v>
      </c>
      <c r="K59" s="16">
        <v>4</v>
      </c>
      <c r="L59" s="16">
        <v>5</v>
      </c>
      <c r="M59" s="16">
        <v>0</v>
      </c>
      <c r="N59" s="16">
        <v>0</v>
      </c>
    </row>
    <row r="60" spans="1:14" ht="12.75" customHeight="1">
      <c r="A60" s="101"/>
      <c r="B60" s="101"/>
      <c r="C60" s="6"/>
      <c r="D60" s="175"/>
      <c r="E60" s="7"/>
      <c r="F60" s="36"/>
      <c r="G60" s="37">
        <f t="shared" ref="G60:N60" si="28">IF(G59=0,0,G59/$F59)</f>
        <v>0.17647058823529413</v>
      </c>
      <c r="H60" s="37">
        <f t="shared" si="28"/>
        <v>0.29411764705882354</v>
      </c>
      <c r="I60" s="37">
        <f t="shared" si="28"/>
        <v>0.47058823529411764</v>
      </c>
      <c r="J60" s="37">
        <f t="shared" si="28"/>
        <v>0.29411764705882354</v>
      </c>
      <c r="K60" s="37">
        <f t="shared" si="28"/>
        <v>0.23529411764705882</v>
      </c>
      <c r="L60" s="37">
        <f t="shared" si="28"/>
        <v>0.29411764705882354</v>
      </c>
      <c r="M60" s="37">
        <f t="shared" si="28"/>
        <v>0</v>
      </c>
      <c r="N60" s="37">
        <f t="shared" si="28"/>
        <v>0</v>
      </c>
    </row>
    <row r="61" spans="1:14" ht="12" customHeight="1">
      <c r="A61" s="101"/>
      <c r="B61" s="101"/>
      <c r="C61" s="8"/>
      <c r="D61" s="174" t="s">
        <v>97</v>
      </c>
      <c r="E61" s="9"/>
      <c r="F61" s="16">
        <v>5</v>
      </c>
      <c r="G61" s="16">
        <v>3</v>
      </c>
      <c r="H61" s="16">
        <v>2</v>
      </c>
      <c r="I61" s="16">
        <v>2</v>
      </c>
      <c r="J61" s="16">
        <v>2</v>
      </c>
      <c r="K61" s="16">
        <v>3</v>
      </c>
      <c r="L61" s="16">
        <v>0</v>
      </c>
      <c r="M61" s="16">
        <v>0</v>
      </c>
      <c r="N61" s="16">
        <v>0</v>
      </c>
    </row>
    <row r="62" spans="1:14" ht="12" customHeight="1">
      <c r="A62" s="101"/>
      <c r="B62" s="101"/>
      <c r="C62" s="6"/>
      <c r="D62" s="175"/>
      <c r="E62" s="7"/>
      <c r="F62" s="36"/>
      <c r="G62" s="37">
        <f t="shared" ref="G62:N62" si="29">IF(G61=0,0,G61/$F61)</f>
        <v>0.6</v>
      </c>
      <c r="H62" s="37">
        <f t="shared" si="29"/>
        <v>0.4</v>
      </c>
      <c r="I62" s="37">
        <f t="shared" si="29"/>
        <v>0.4</v>
      </c>
      <c r="J62" s="37">
        <f t="shared" si="29"/>
        <v>0.4</v>
      </c>
      <c r="K62" s="37">
        <f t="shared" si="29"/>
        <v>0.6</v>
      </c>
      <c r="L62" s="37">
        <f t="shared" si="29"/>
        <v>0</v>
      </c>
      <c r="M62" s="37">
        <f t="shared" si="29"/>
        <v>0</v>
      </c>
      <c r="N62" s="37">
        <f t="shared" si="29"/>
        <v>0</v>
      </c>
    </row>
    <row r="63" spans="1:14" ht="12" customHeight="1">
      <c r="A63" s="101"/>
      <c r="B63" s="101"/>
      <c r="C63" s="8"/>
      <c r="D63" s="174" t="s">
        <v>389</v>
      </c>
      <c r="E63" s="9"/>
      <c r="F63" s="16">
        <v>6</v>
      </c>
      <c r="G63" s="16">
        <v>1</v>
      </c>
      <c r="H63" s="16">
        <v>2</v>
      </c>
      <c r="I63" s="16">
        <v>2</v>
      </c>
      <c r="J63" s="16">
        <v>0</v>
      </c>
      <c r="K63" s="16">
        <v>3</v>
      </c>
      <c r="L63" s="16">
        <v>3</v>
      </c>
      <c r="M63" s="16">
        <v>1</v>
      </c>
      <c r="N63" s="16">
        <v>0</v>
      </c>
    </row>
    <row r="64" spans="1:14" ht="12" customHeight="1">
      <c r="A64" s="101"/>
      <c r="B64" s="101"/>
      <c r="C64" s="6"/>
      <c r="D64" s="175"/>
      <c r="E64" s="7"/>
      <c r="F64" s="36"/>
      <c r="G64" s="37">
        <f t="shared" ref="G64:N64" si="30">IF(G63=0,0,G63/$F63)</f>
        <v>0.16666666666666666</v>
      </c>
      <c r="H64" s="37">
        <f t="shared" si="30"/>
        <v>0.33333333333333331</v>
      </c>
      <c r="I64" s="37">
        <f t="shared" si="30"/>
        <v>0.33333333333333331</v>
      </c>
      <c r="J64" s="37">
        <f t="shared" si="30"/>
        <v>0</v>
      </c>
      <c r="K64" s="37">
        <f t="shared" si="30"/>
        <v>0.5</v>
      </c>
      <c r="L64" s="37">
        <f t="shared" si="30"/>
        <v>0.5</v>
      </c>
      <c r="M64" s="37">
        <f t="shared" si="30"/>
        <v>0.16666666666666666</v>
      </c>
      <c r="N64" s="37">
        <f t="shared" si="30"/>
        <v>0</v>
      </c>
    </row>
    <row r="65" spans="1:14" ht="12" customHeight="1">
      <c r="A65" s="101"/>
      <c r="B65" s="101"/>
      <c r="C65" s="8"/>
      <c r="D65" s="174" t="s">
        <v>390</v>
      </c>
      <c r="E65" s="9"/>
      <c r="F65" s="16">
        <v>4</v>
      </c>
      <c r="G65" s="16">
        <v>1</v>
      </c>
      <c r="H65" s="16">
        <v>2</v>
      </c>
      <c r="I65" s="16">
        <v>3</v>
      </c>
      <c r="J65" s="16">
        <v>0</v>
      </c>
      <c r="K65" s="16">
        <v>1</v>
      </c>
      <c r="L65" s="16">
        <v>1</v>
      </c>
      <c r="M65" s="16">
        <v>0</v>
      </c>
      <c r="N65" s="16">
        <v>0</v>
      </c>
    </row>
    <row r="66" spans="1:14" ht="12" customHeight="1">
      <c r="A66" s="101"/>
      <c r="B66" s="101"/>
      <c r="C66" s="6"/>
      <c r="D66" s="175"/>
      <c r="E66" s="7"/>
      <c r="F66" s="36"/>
      <c r="G66" s="37">
        <f t="shared" ref="G66:N66" si="31">IF(G65=0,0,G65/$F65)</f>
        <v>0.25</v>
      </c>
      <c r="H66" s="37">
        <f t="shared" si="31"/>
        <v>0.5</v>
      </c>
      <c r="I66" s="37">
        <f t="shared" si="31"/>
        <v>0.75</v>
      </c>
      <c r="J66" s="37">
        <f t="shared" si="31"/>
        <v>0</v>
      </c>
      <c r="K66" s="37">
        <f t="shared" si="31"/>
        <v>0.25</v>
      </c>
      <c r="L66" s="37">
        <f t="shared" si="31"/>
        <v>0.25</v>
      </c>
      <c r="M66" s="37">
        <f t="shared" si="31"/>
        <v>0</v>
      </c>
      <c r="N66" s="37">
        <f t="shared" si="31"/>
        <v>0</v>
      </c>
    </row>
    <row r="67" spans="1:14" ht="12" customHeight="1">
      <c r="A67" s="101"/>
      <c r="B67" s="101"/>
      <c r="C67" s="8"/>
      <c r="D67" s="174" t="s">
        <v>391</v>
      </c>
      <c r="E67" s="9"/>
      <c r="F67" s="16">
        <v>3</v>
      </c>
      <c r="G67" s="16">
        <v>2</v>
      </c>
      <c r="H67" s="16">
        <v>0</v>
      </c>
      <c r="I67" s="16">
        <v>2</v>
      </c>
      <c r="J67" s="16">
        <v>2</v>
      </c>
      <c r="K67" s="16">
        <v>2</v>
      </c>
      <c r="L67" s="16">
        <v>1</v>
      </c>
      <c r="M67" s="16">
        <v>0</v>
      </c>
      <c r="N67" s="16">
        <v>0</v>
      </c>
    </row>
    <row r="68" spans="1:14" ht="12" customHeight="1">
      <c r="A68" s="101"/>
      <c r="B68" s="102"/>
      <c r="C68" s="6"/>
      <c r="D68" s="175"/>
      <c r="E68" s="7"/>
      <c r="F68" s="36"/>
      <c r="G68" s="37">
        <f t="shared" ref="G68:N68" si="32">IF(G67=0,0,G67/$F67)</f>
        <v>0.66666666666666663</v>
      </c>
      <c r="H68" s="37">
        <f t="shared" si="32"/>
        <v>0</v>
      </c>
      <c r="I68" s="37">
        <f t="shared" si="32"/>
        <v>0.66666666666666663</v>
      </c>
      <c r="J68" s="37">
        <f t="shared" si="32"/>
        <v>0.66666666666666663</v>
      </c>
      <c r="K68" s="37">
        <f t="shared" si="32"/>
        <v>0.66666666666666663</v>
      </c>
      <c r="L68" s="37">
        <f t="shared" si="32"/>
        <v>0.33333333333333331</v>
      </c>
      <c r="M68" s="37">
        <f t="shared" si="32"/>
        <v>0</v>
      </c>
      <c r="N68" s="37">
        <f t="shared" si="32"/>
        <v>0</v>
      </c>
    </row>
    <row r="69" spans="1:14" ht="12" customHeight="1">
      <c r="A69" s="101"/>
      <c r="B69" s="100" t="s">
        <v>63</v>
      </c>
      <c r="C69" s="8"/>
      <c r="D69" s="174" t="s">
        <v>56</v>
      </c>
      <c r="E69" s="9"/>
      <c r="F69" s="16">
        <v>344</v>
      </c>
      <c r="G69" s="16">
        <f t="shared" ref="G69:N69" si="33">SUM(G71,G73,G75,G77,G79,G81,G83,G85,G87,G89,G91,G93,G95,G97,G99)</f>
        <v>127</v>
      </c>
      <c r="H69" s="16">
        <f t="shared" si="33"/>
        <v>89</v>
      </c>
      <c r="I69" s="16">
        <f t="shared" si="33"/>
        <v>120</v>
      </c>
      <c r="J69" s="16">
        <f t="shared" si="33"/>
        <v>47</v>
      </c>
      <c r="K69" s="16">
        <f t="shared" si="33"/>
        <v>74</v>
      </c>
      <c r="L69" s="16">
        <f t="shared" si="33"/>
        <v>148</v>
      </c>
      <c r="M69" s="16">
        <f t="shared" si="33"/>
        <v>16</v>
      </c>
      <c r="N69" s="16">
        <f t="shared" si="33"/>
        <v>6</v>
      </c>
    </row>
    <row r="70" spans="1:14" ht="12" customHeight="1">
      <c r="A70" s="101"/>
      <c r="B70" s="101"/>
      <c r="C70" s="6"/>
      <c r="D70" s="175"/>
      <c r="E70" s="7"/>
      <c r="F70" s="36"/>
      <c r="G70" s="37">
        <f t="shared" ref="G70:N70" si="34">IF(G69=0,0,G69/$F69)</f>
        <v>0.3691860465116279</v>
      </c>
      <c r="H70" s="37">
        <f t="shared" si="34"/>
        <v>0.25872093023255816</v>
      </c>
      <c r="I70" s="37">
        <f t="shared" si="34"/>
        <v>0.34883720930232559</v>
      </c>
      <c r="J70" s="37">
        <f t="shared" si="34"/>
        <v>0.13662790697674418</v>
      </c>
      <c r="K70" s="37">
        <f t="shared" si="34"/>
        <v>0.21511627906976744</v>
      </c>
      <c r="L70" s="37">
        <f t="shared" si="34"/>
        <v>0.43023255813953487</v>
      </c>
      <c r="M70" s="37">
        <f t="shared" si="34"/>
        <v>4.6511627906976744E-2</v>
      </c>
      <c r="N70" s="37">
        <f t="shared" si="34"/>
        <v>1.7441860465116279E-2</v>
      </c>
    </row>
    <row r="71" spans="1:14" ht="12" customHeight="1">
      <c r="A71" s="101"/>
      <c r="B71" s="101"/>
      <c r="C71" s="8"/>
      <c r="D71" s="174" t="s">
        <v>109</v>
      </c>
      <c r="E71" s="9"/>
      <c r="F71" s="16">
        <v>1</v>
      </c>
      <c r="G71" s="16">
        <v>0</v>
      </c>
      <c r="H71" s="16">
        <v>0</v>
      </c>
      <c r="I71" s="16">
        <v>0</v>
      </c>
      <c r="J71" s="16">
        <v>0</v>
      </c>
      <c r="K71" s="16">
        <v>0</v>
      </c>
      <c r="L71" s="16">
        <v>0</v>
      </c>
      <c r="M71" s="16">
        <v>0</v>
      </c>
      <c r="N71" s="16">
        <v>1</v>
      </c>
    </row>
    <row r="72" spans="1:14" ht="12" customHeight="1">
      <c r="A72" s="101"/>
      <c r="B72" s="101"/>
      <c r="C72" s="6"/>
      <c r="D72" s="175"/>
      <c r="E72" s="7"/>
      <c r="F72" s="36"/>
      <c r="G72" s="37">
        <f t="shared" ref="G72:N72" si="35">IF(G71=0,0,G71/$F71)</f>
        <v>0</v>
      </c>
      <c r="H72" s="37">
        <f t="shared" si="35"/>
        <v>0</v>
      </c>
      <c r="I72" s="37">
        <f t="shared" si="35"/>
        <v>0</v>
      </c>
      <c r="J72" s="37">
        <f t="shared" si="35"/>
        <v>0</v>
      </c>
      <c r="K72" s="37">
        <f t="shared" si="35"/>
        <v>0</v>
      </c>
      <c r="L72" s="37">
        <f t="shared" si="35"/>
        <v>0</v>
      </c>
      <c r="M72" s="37">
        <f t="shared" si="35"/>
        <v>0</v>
      </c>
      <c r="N72" s="37">
        <f t="shared" si="35"/>
        <v>1</v>
      </c>
    </row>
    <row r="73" spans="1:14" ht="12" customHeight="1">
      <c r="A73" s="101"/>
      <c r="B73" s="101"/>
      <c r="C73" s="8"/>
      <c r="D73" s="174" t="s">
        <v>58</v>
      </c>
      <c r="E73" s="9"/>
      <c r="F73" s="16">
        <v>23</v>
      </c>
      <c r="G73" s="16">
        <v>10</v>
      </c>
      <c r="H73" s="16">
        <v>6</v>
      </c>
      <c r="I73" s="16">
        <v>2</v>
      </c>
      <c r="J73" s="16">
        <v>5</v>
      </c>
      <c r="K73" s="16">
        <v>5</v>
      </c>
      <c r="L73" s="16">
        <v>8</v>
      </c>
      <c r="M73" s="16">
        <v>2</v>
      </c>
      <c r="N73" s="16">
        <v>1</v>
      </c>
    </row>
    <row r="74" spans="1:14" ht="12" customHeight="1">
      <c r="A74" s="101"/>
      <c r="B74" s="101"/>
      <c r="C74" s="6"/>
      <c r="D74" s="175"/>
      <c r="E74" s="7"/>
      <c r="F74" s="36"/>
      <c r="G74" s="37">
        <f t="shared" ref="G74:N74" si="36">IF(G73=0,0,G73/$F73)</f>
        <v>0.43478260869565216</v>
      </c>
      <c r="H74" s="37">
        <f t="shared" si="36"/>
        <v>0.2608695652173913</v>
      </c>
      <c r="I74" s="37">
        <f t="shared" si="36"/>
        <v>8.6956521739130432E-2</v>
      </c>
      <c r="J74" s="37">
        <f t="shared" si="36"/>
        <v>0.21739130434782608</v>
      </c>
      <c r="K74" s="37">
        <f t="shared" si="36"/>
        <v>0.21739130434782608</v>
      </c>
      <c r="L74" s="37">
        <f t="shared" si="36"/>
        <v>0.34782608695652173</v>
      </c>
      <c r="M74" s="37">
        <f t="shared" si="36"/>
        <v>8.6956521739130432E-2</v>
      </c>
      <c r="N74" s="37">
        <f t="shared" si="36"/>
        <v>4.3478260869565216E-2</v>
      </c>
    </row>
    <row r="75" spans="1:14" ht="12" customHeight="1">
      <c r="A75" s="101"/>
      <c r="B75" s="101"/>
      <c r="C75" s="8"/>
      <c r="D75" s="174" t="s">
        <v>99</v>
      </c>
      <c r="E75" s="9"/>
      <c r="F75" s="16">
        <v>14</v>
      </c>
      <c r="G75" s="16">
        <v>1</v>
      </c>
      <c r="H75" s="16">
        <v>1</v>
      </c>
      <c r="I75" s="16">
        <v>9</v>
      </c>
      <c r="J75" s="16">
        <v>2</v>
      </c>
      <c r="K75" s="16">
        <v>9</v>
      </c>
      <c r="L75" s="16">
        <v>11</v>
      </c>
      <c r="M75" s="16">
        <v>0</v>
      </c>
      <c r="N75" s="16">
        <v>0</v>
      </c>
    </row>
    <row r="76" spans="1:14" ht="12" customHeight="1">
      <c r="A76" s="101"/>
      <c r="B76" s="101"/>
      <c r="C76" s="6"/>
      <c r="D76" s="175"/>
      <c r="E76" s="7"/>
      <c r="F76" s="36"/>
      <c r="G76" s="37">
        <f t="shared" ref="G76:N76" si="37">IF(G75=0,0,G75/$F75)</f>
        <v>7.1428571428571425E-2</v>
      </c>
      <c r="H76" s="37">
        <f t="shared" si="37"/>
        <v>7.1428571428571425E-2</v>
      </c>
      <c r="I76" s="37">
        <f t="shared" si="37"/>
        <v>0.6428571428571429</v>
      </c>
      <c r="J76" s="37">
        <f t="shared" si="37"/>
        <v>0.14285714285714285</v>
      </c>
      <c r="K76" s="37">
        <f t="shared" si="37"/>
        <v>0.6428571428571429</v>
      </c>
      <c r="L76" s="37">
        <f t="shared" si="37"/>
        <v>0.7857142857142857</v>
      </c>
      <c r="M76" s="37">
        <f t="shared" si="37"/>
        <v>0</v>
      </c>
      <c r="N76" s="37">
        <f t="shared" si="37"/>
        <v>0</v>
      </c>
    </row>
    <row r="77" spans="1:14" ht="12" customHeight="1">
      <c r="A77" s="101"/>
      <c r="B77" s="101"/>
      <c r="C77" s="8"/>
      <c r="D77" s="174" t="s">
        <v>59</v>
      </c>
      <c r="E77" s="9"/>
      <c r="F77" s="16">
        <v>5</v>
      </c>
      <c r="G77" s="16">
        <v>2</v>
      </c>
      <c r="H77" s="16">
        <v>1</v>
      </c>
      <c r="I77" s="16">
        <v>2</v>
      </c>
      <c r="J77" s="16">
        <v>0</v>
      </c>
      <c r="K77" s="16">
        <v>1</v>
      </c>
      <c r="L77" s="16">
        <v>1</v>
      </c>
      <c r="M77" s="16">
        <v>2</v>
      </c>
      <c r="N77" s="16">
        <v>0</v>
      </c>
    </row>
    <row r="78" spans="1:14" ht="12" customHeight="1">
      <c r="A78" s="101"/>
      <c r="B78" s="101"/>
      <c r="C78" s="6"/>
      <c r="D78" s="175"/>
      <c r="E78" s="7"/>
      <c r="F78" s="36"/>
      <c r="G78" s="37">
        <f t="shared" ref="G78:N78" si="38">IF(G77=0,0,G77/$F77)</f>
        <v>0.4</v>
      </c>
      <c r="H78" s="37">
        <f t="shared" si="38"/>
        <v>0.2</v>
      </c>
      <c r="I78" s="37">
        <f t="shared" si="38"/>
        <v>0.4</v>
      </c>
      <c r="J78" s="37">
        <f t="shared" si="38"/>
        <v>0</v>
      </c>
      <c r="K78" s="37">
        <f t="shared" si="38"/>
        <v>0.2</v>
      </c>
      <c r="L78" s="37">
        <f t="shared" si="38"/>
        <v>0.2</v>
      </c>
      <c r="M78" s="37">
        <f t="shared" si="38"/>
        <v>0.4</v>
      </c>
      <c r="N78" s="37">
        <f t="shared" si="38"/>
        <v>0</v>
      </c>
    </row>
    <row r="79" spans="1:14" ht="12" customHeight="1">
      <c r="A79" s="101"/>
      <c r="B79" s="101"/>
      <c r="C79" s="8"/>
      <c r="D79" s="174" t="s">
        <v>100</v>
      </c>
      <c r="E79" s="9"/>
      <c r="F79" s="16">
        <v>21</v>
      </c>
      <c r="G79" s="16">
        <v>4</v>
      </c>
      <c r="H79" s="16">
        <v>7</v>
      </c>
      <c r="I79" s="16">
        <v>7</v>
      </c>
      <c r="J79" s="16">
        <v>7</v>
      </c>
      <c r="K79" s="16">
        <v>2</v>
      </c>
      <c r="L79" s="16">
        <v>8</v>
      </c>
      <c r="M79" s="16">
        <v>0</v>
      </c>
      <c r="N79" s="16">
        <v>0</v>
      </c>
    </row>
    <row r="80" spans="1:14" ht="12" customHeight="1">
      <c r="A80" s="101"/>
      <c r="B80" s="101"/>
      <c r="C80" s="6"/>
      <c r="D80" s="175"/>
      <c r="E80" s="7"/>
      <c r="F80" s="36"/>
      <c r="G80" s="37">
        <f t="shared" ref="G80:N80" si="39">IF(G79=0,0,G79/$F79)</f>
        <v>0.19047619047619047</v>
      </c>
      <c r="H80" s="37">
        <f t="shared" si="39"/>
        <v>0.33333333333333331</v>
      </c>
      <c r="I80" s="37">
        <f t="shared" si="39"/>
        <v>0.33333333333333331</v>
      </c>
      <c r="J80" s="37">
        <f t="shared" si="39"/>
        <v>0.33333333333333331</v>
      </c>
      <c r="K80" s="37">
        <f t="shared" si="39"/>
        <v>9.5238095238095233E-2</v>
      </c>
      <c r="L80" s="37">
        <f t="shared" si="39"/>
        <v>0.38095238095238093</v>
      </c>
      <c r="M80" s="37">
        <f t="shared" si="39"/>
        <v>0</v>
      </c>
      <c r="N80" s="37">
        <f t="shared" si="39"/>
        <v>0</v>
      </c>
    </row>
    <row r="81" spans="1:14" ht="12" customHeight="1">
      <c r="A81" s="101"/>
      <c r="B81" s="101"/>
      <c r="C81" s="8"/>
      <c r="D81" s="174" t="s">
        <v>101</v>
      </c>
      <c r="E81" s="9"/>
      <c r="F81" s="16">
        <v>101</v>
      </c>
      <c r="G81" s="16">
        <v>31</v>
      </c>
      <c r="H81" s="16">
        <v>26</v>
      </c>
      <c r="I81" s="16">
        <v>38</v>
      </c>
      <c r="J81" s="16">
        <v>9</v>
      </c>
      <c r="K81" s="16">
        <v>17</v>
      </c>
      <c r="L81" s="16">
        <v>43</v>
      </c>
      <c r="M81" s="16">
        <v>3</v>
      </c>
      <c r="N81" s="16">
        <v>3</v>
      </c>
    </row>
    <row r="82" spans="1:14" ht="12" customHeight="1">
      <c r="A82" s="101"/>
      <c r="B82" s="101"/>
      <c r="C82" s="6"/>
      <c r="D82" s="175"/>
      <c r="E82" s="7"/>
      <c r="F82" s="36"/>
      <c r="G82" s="37">
        <f t="shared" ref="G82:N82" si="40">IF(G81=0,0,G81/$F81)</f>
        <v>0.30693069306930693</v>
      </c>
      <c r="H82" s="37">
        <f t="shared" si="40"/>
        <v>0.25742574257425743</v>
      </c>
      <c r="I82" s="37">
        <f t="shared" si="40"/>
        <v>0.37623762376237624</v>
      </c>
      <c r="J82" s="37">
        <f t="shared" si="40"/>
        <v>8.9108910891089105E-2</v>
      </c>
      <c r="K82" s="37">
        <f t="shared" si="40"/>
        <v>0.16831683168316833</v>
      </c>
      <c r="L82" s="37">
        <f t="shared" si="40"/>
        <v>0.42574257425742573</v>
      </c>
      <c r="M82" s="37">
        <f t="shared" si="40"/>
        <v>2.9702970297029702E-2</v>
      </c>
      <c r="N82" s="37">
        <f t="shared" si="40"/>
        <v>2.9702970297029702E-2</v>
      </c>
    </row>
    <row r="83" spans="1:14" ht="12" customHeight="1">
      <c r="A83" s="101"/>
      <c r="B83" s="101"/>
      <c r="C83" s="8"/>
      <c r="D83" s="174" t="s">
        <v>102</v>
      </c>
      <c r="E83" s="9"/>
      <c r="F83" s="16">
        <v>19</v>
      </c>
      <c r="G83" s="16">
        <v>7</v>
      </c>
      <c r="H83" s="16">
        <v>7</v>
      </c>
      <c r="I83" s="16">
        <v>12</v>
      </c>
      <c r="J83" s="16">
        <v>5</v>
      </c>
      <c r="K83" s="16">
        <v>7</v>
      </c>
      <c r="L83" s="16">
        <v>7</v>
      </c>
      <c r="M83" s="16">
        <v>1</v>
      </c>
      <c r="N83" s="16">
        <v>0</v>
      </c>
    </row>
    <row r="84" spans="1:14" ht="12" customHeight="1">
      <c r="A84" s="101"/>
      <c r="B84" s="101"/>
      <c r="C84" s="6"/>
      <c r="D84" s="175"/>
      <c r="E84" s="7"/>
      <c r="F84" s="36"/>
      <c r="G84" s="37">
        <f t="shared" ref="G84:N84" si="41">IF(G83=0,0,G83/$F83)</f>
        <v>0.36842105263157893</v>
      </c>
      <c r="H84" s="37">
        <f t="shared" si="41"/>
        <v>0.36842105263157893</v>
      </c>
      <c r="I84" s="37">
        <f t="shared" si="41"/>
        <v>0.63157894736842102</v>
      </c>
      <c r="J84" s="37">
        <f t="shared" si="41"/>
        <v>0.26315789473684209</v>
      </c>
      <c r="K84" s="37">
        <f t="shared" si="41"/>
        <v>0.36842105263157893</v>
      </c>
      <c r="L84" s="37">
        <f t="shared" si="41"/>
        <v>0.36842105263157893</v>
      </c>
      <c r="M84" s="37">
        <f t="shared" si="41"/>
        <v>5.2631578947368418E-2</v>
      </c>
      <c r="N84" s="37">
        <f t="shared" si="41"/>
        <v>0</v>
      </c>
    </row>
    <row r="85" spans="1:14" ht="12" customHeight="1">
      <c r="A85" s="101"/>
      <c r="B85" s="101"/>
      <c r="C85" s="8"/>
      <c r="D85" s="174" t="s">
        <v>103</v>
      </c>
      <c r="E85" s="9"/>
      <c r="F85" s="16">
        <v>6</v>
      </c>
      <c r="G85" s="16">
        <v>4</v>
      </c>
      <c r="H85" s="16">
        <v>2</v>
      </c>
      <c r="I85" s="16">
        <v>1</v>
      </c>
      <c r="J85" s="16">
        <v>2</v>
      </c>
      <c r="K85" s="16">
        <v>1</v>
      </c>
      <c r="L85" s="16">
        <v>3</v>
      </c>
      <c r="M85" s="16">
        <v>0</v>
      </c>
      <c r="N85" s="16">
        <v>0</v>
      </c>
    </row>
    <row r="86" spans="1:14" ht="12" customHeight="1">
      <c r="A86" s="101"/>
      <c r="B86" s="101"/>
      <c r="C86" s="6"/>
      <c r="D86" s="175"/>
      <c r="E86" s="7"/>
      <c r="F86" s="36"/>
      <c r="G86" s="37">
        <f t="shared" ref="G86:N86" si="42">IF(G85=0,0,G85/$F85)</f>
        <v>0.66666666666666663</v>
      </c>
      <c r="H86" s="37">
        <f t="shared" si="42"/>
        <v>0.33333333333333331</v>
      </c>
      <c r="I86" s="37">
        <f t="shared" si="42"/>
        <v>0.16666666666666666</v>
      </c>
      <c r="J86" s="37">
        <f t="shared" si="42"/>
        <v>0.33333333333333331</v>
      </c>
      <c r="K86" s="37">
        <f t="shared" si="42"/>
        <v>0.16666666666666666</v>
      </c>
      <c r="L86" s="37">
        <f t="shared" si="42"/>
        <v>0.5</v>
      </c>
      <c r="M86" s="37">
        <f t="shared" si="42"/>
        <v>0</v>
      </c>
      <c r="N86" s="37">
        <f t="shared" si="42"/>
        <v>0</v>
      </c>
    </row>
    <row r="87" spans="1:14" ht="13.5" customHeight="1">
      <c r="A87" s="101"/>
      <c r="B87" s="101"/>
      <c r="C87" s="8"/>
      <c r="D87" s="176" t="s">
        <v>110</v>
      </c>
      <c r="E87" s="9"/>
      <c r="F87" s="16">
        <v>6</v>
      </c>
      <c r="G87" s="16">
        <v>2</v>
      </c>
      <c r="H87" s="16">
        <v>2</v>
      </c>
      <c r="I87" s="16">
        <v>1</v>
      </c>
      <c r="J87" s="16">
        <v>2</v>
      </c>
      <c r="K87" s="16">
        <v>2</v>
      </c>
      <c r="L87" s="16">
        <v>2</v>
      </c>
      <c r="M87" s="16">
        <v>1</v>
      </c>
      <c r="N87" s="16">
        <v>0</v>
      </c>
    </row>
    <row r="88" spans="1:14" ht="13.5" customHeight="1">
      <c r="A88" s="101"/>
      <c r="B88" s="101"/>
      <c r="C88" s="6"/>
      <c r="D88" s="175"/>
      <c r="E88" s="7"/>
      <c r="F88" s="36"/>
      <c r="G88" s="37">
        <f t="shared" ref="G88:N88" si="43">IF(G87=0,0,G87/$F87)</f>
        <v>0.33333333333333331</v>
      </c>
      <c r="H88" s="37">
        <f t="shared" si="43"/>
        <v>0.33333333333333331</v>
      </c>
      <c r="I88" s="37">
        <f t="shared" si="43"/>
        <v>0.16666666666666666</v>
      </c>
      <c r="J88" s="37">
        <f t="shared" si="43"/>
        <v>0.33333333333333331</v>
      </c>
      <c r="K88" s="37">
        <f t="shared" si="43"/>
        <v>0.33333333333333331</v>
      </c>
      <c r="L88" s="37">
        <f t="shared" si="43"/>
        <v>0.33333333333333331</v>
      </c>
      <c r="M88" s="37">
        <f t="shared" si="43"/>
        <v>0.16666666666666666</v>
      </c>
      <c r="N88" s="37">
        <f t="shared" si="43"/>
        <v>0</v>
      </c>
    </row>
    <row r="89" spans="1:14" ht="12" customHeight="1">
      <c r="A89" s="101"/>
      <c r="B89" s="101"/>
      <c r="C89" s="8"/>
      <c r="D89" s="174" t="s">
        <v>105</v>
      </c>
      <c r="E89" s="9"/>
      <c r="F89" s="16">
        <v>22</v>
      </c>
      <c r="G89" s="16">
        <v>7</v>
      </c>
      <c r="H89" s="16">
        <v>6</v>
      </c>
      <c r="I89" s="16">
        <v>6</v>
      </c>
      <c r="J89" s="16">
        <v>1</v>
      </c>
      <c r="K89" s="16">
        <v>2</v>
      </c>
      <c r="L89" s="16">
        <v>9</v>
      </c>
      <c r="M89" s="16">
        <v>1</v>
      </c>
      <c r="N89" s="16">
        <v>0</v>
      </c>
    </row>
    <row r="90" spans="1:14" ht="12" customHeight="1">
      <c r="A90" s="101"/>
      <c r="B90" s="101"/>
      <c r="C90" s="6"/>
      <c r="D90" s="175"/>
      <c r="E90" s="7"/>
      <c r="F90" s="36"/>
      <c r="G90" s="37">
        <f t="shared" ref="G90:N90" si="44">IF(G89=0,0,G89/$F89)</f>
        <v>0.31818181818181818</v>
      </c>
      <c r="H90" s="37">
        <f t="shared" si="44"/>
        <v>0.27272727272727271</v>
      </c>
      <c r="I90" s="37">
        <f t="shared" si="44"/>
        <v>0.27272727272727271</v>
      </c>
      <c r="J90" s="37">
        <f t="shared" si="44"/>
        <v>4.5454545454545456E-2</v>
      </c>
      <c r="K90" s="37">
        <f t="shared" si="44"/>
        <v>9.0909090909090912E-2</v>
      </c>
      <c r="L90" s="37">
        <f t="shared" si="44"/>
        <v>0.40909090909090912</v>
      </c>
      <c r="M90" s="37">
        <f t="shared" si="44"/>
        <v>4.5454545454545456E-2</v>
      </c>
      <c r="N90" s="37">
        <f t="shared" si="44"/>
        <v>0</v>
      </c>
    </row>
    <row r="91" spans="1:14" ht="12" customHeight="1">
      <c r="A91" s="101"/>
      <c r="B91" s="101"/>
      <c r="C91" s="8"/>
      <c r="D91" s="174" t="s">
        <v>106</v>
      </c>
      <c r="E91" s="9"/>
      <c r="F91" s="16">
        <v>11</v>
      </c>
      <c r="G91" s="16">
        <v>3</v>
      </c>
      <c r="H91" s="16">
        <v>6</v>
      </c>
      <c r="I91" s="16">
        <v>5</v>
      </c>
      <c r="J91" s="16">
        <v>3</v>
      </c>
      <c r="K91" s="16">
        <v>3</v>
      </c>
      <c r="L91" s="16">
        <v>5</v>
      </c>
      <c r="M91" s="16">
        <v>0</v>
      </c>
      <c r="N91" s="16">
        <v>0</v>
      </c>
    </row>
    <row r="92" spans="1:14" ht="12" customHeight="1">
      <c r="A92" s="101"/>
      <c r="B92" s="101"/>
      <c r="C92" s="6"/>
      <c r="D92" s="175"/>
      <c r="E92" s="7"/>
      <c r="F92" s="36"/>
      <c r="G92" s="37">
        <f t="shared" ref="G92:N92" si="45">IF(G91=0,0,G91/$F91)</f>
        <v>0.27272727272727271</v>
      </c>
      <c r="H92" s="37">
        <f t="shared" si="45"/>
        <v>0.54545454545454541</v>
      </c>
      <c r="I92" s="37">
        <f t="shared" si="45"/>
        <v>0.45454545454545453</v>
      </c>
      <c r="J92" s="37">
        <f t="shared" si="45"/>
        <v>0.27272727272727271</v>
      </c>
      <c r="K92" s="37">
        <f t="shared" si="45"/>
        <v>0.27272727272727271</v>
      </c>
      <c r="L92" s="37">
        <f t="shared" si="45"/>
        <v>0.45454545454545453</v>
      </c>
      <c r="M92" s="37">
        <f t="shared" si="45"/>
        <v>0</v>
      </c>
      <c r="N92" s="37">
        <f t="shared" si="45"/>
        <v>0</v>
      </c>
    </row>
    <row r="93" spans="1:14" ht="12" customHeight="1">
      <c r="A93" s="101"/>
      <c r="B93" s="101"/>
      <c r="C93" s="8"/>
      <c r="D93" s="174" t="s">
        <v>107</v>
      </c>
      <c r="E93" s="9"/>
      <c r="F93" s="16">
        <v>22</v>
      </c>
      <c r="G93" s="16">
        <v>13</v>
      </c>
      <c r="H93" s="16">
        <v>8</v>
      </c>
      <c r="I93" s="16">
        <v>6</v>
      </c>
      <c r="J93" s="16">
        <v>4</v>
      </c>
      <c r="K93" s="16">
        <v>4</v>
      </c>
      <c r="L93" s="16">
        <v>10</v>
      </c>
      <c r="M93" s="16">
        <v>1</v>
      </c>
      <c r="N93" s="16">
        <v>0</v>
      </c>
    </row>
    <row r="94" spans="1:14" ht="12" customHeight="1">
      <c r="A94" s="101"/>
      <c r="B94" s="101"/>
      <c r="C94" s="6"/>
      <c r="D94" s="175"/>
      <c r="E94" s="7"/>
      <c r="F94" s="36"/>
      <c r="G94" s="37">
        <f t="shared" ref="G94:N94" si="46">IF(G93=0,0,G93/$F93)</f>
        <v>0.59090909090909094</v>
      </c>
      <c r="H94" s="37">
        <f t="shared" si="46"/>
        <v>0.36363636363636365</v>
      </c>
      <c r="I94" s="37">
        <f t="shared" si="46"/>
        <v>0.27272727272727271</v>
      </c>
      <c r="J94" s="37">
        <f t="shared" si="46"/>
        <v>0.18181818181818182</v>
      </c>
      <c r="K94" s="37">
        <f t="shared" si="46"/>
        <v>0.18181818181818182</v>
      </c>
      <c r="L94" s="37">
        <f t="shared" si="46"/>
        <v>0.45454545454545453</v>
      </c>
      <c r="M94" s="37">
        <f t="shared" si="46"/>
        <v>4.5454545454545456E-2</v>
      </c>
      <c r="N94" s="37">
        <f t="shared" si="46"/>
        <v>0</v>
      </c>
    </row>
    <row r="95" spans="1:14" ht="12" customHeight="1">
      <c r="A95" s="101"/>
      <c r="B95" s="101"/>
      <c r="C95" s="8"/>
      <c r="D95" s="174" t="s">
        <v>108</v>
      </c>
      <c r="E95" s="9"/>
      <c r="F95" s="16">
        <v>51</v>
      </c>
      <c r="G95" s="16">
        <v>23</v>
      </c>
      <c r="H95" s="16">
        <v>5</v>
      </c>
      <c r="I95" s="16">
        <v>11</v>
      </c>
      <c r="J95" s="16">
        <v>1</v>
      </c>
      <c r="K95" s="16">
        <v>14</v>
      </c>
      <c r="L95" s="16">
        <v>22</v>
      </c>
      <c r="M95" s="16">
        <v>4</v>
      </c>
      <c r="N95" s="16">
        <v>1</v>
      </c>
    </row>
    <row r="96" spans="1:14" ht="12" customHeight="1">
      <c r="A96" s="101"/>
      <c r="B96" s="101"/>
      <c r="C96" s="6"/>
      <c r="D96" s="175"/>
      <c r="E96" s="7"/>
      <c r="F96" s="36"/>
      <c r="G96" s="37">
        <f t="shared" ref="G96:N96" si="47">IF(G95=0,0,G95/$F95)</f>
        <v>0.45098039215686275</v>
      </c>
      <c r="H96" s="37">
        <f t="shared" si="47"/>
        <v>9.8039215686274508E-2</v>
      </c>
      <c r="I96" s="37">
        <f t="shared" si="47"/>
        <v>0.21568627450980393</v>
      </c>
      <c r="J96" s="37">
        <f t="shared" si="47"/>
        <v>1.9607843137254902E-2</v>
      </c>
      <c r="K96" s="37">
        <f t="shared" si="47"/>
        <v>0.27450980392156865</v>
      </c>
      <c r="L96" s="37">
        <f t="shared" si="47"/>
        <v>0.43137254901960786</v>
      </c>
      <c r="M96" s="37">
        <f t="shared" si="47"/>
        <v>7.8431372549019607E-2</v>
      </c>
      <c r="N96" s="37">
        <f t="shared" si="47"/>
        <v>1.9607843137254902E-2</v>
      </c>
    </row>
    <row r="97" spans="1:14" ht="12" customHeight="1">
      <c r="A97" s="101"/>
      <c r="B97" s="101"/>
      <c r="C97" s="8"/>
      <c r="D97" s="174" t="s">
        <v>60</v>
      </c>
      <c r="E97" s="9"/>
      <c r="F97" s="16">
        <v>17</v>
      </c>
      <c r="G97" s="16">
        <v>6</v>
      </c>
      <c r="H97" s="16">
        <v>5</v>
      </c>
      <c r="I97" s="16">
        <v>12</v>
      </c>
      <c r="J97" s="16">
        <v>2</v>
      </c>
      <c r="K97" s="16">
        <v>2</v>
      </c>
      <c r="L97" s="16">
        <v>7</v>
      </c>
      <c r="M97" s="16">
        <v>0</v>
      </c>
      <c r="N97" s="16">
        <v>0</v>
      </c>
    </row>
    <row r="98" spans="1:14" ht="12" customHeight="1">
      <c r="A98" s="101"/>
      <c r="B98" s="101"/>
      <c r="C98" s="6"/>
      <c r="D98" s="175"/>
      <c r="E98" s="7"/>
      <c r="F98" s="36"/>
      <c r="G98" s="37">
        <f t="shared" ref="G98:N98" si="48">IF(G97=0,0,G97/$F97)</f>
        <v>0.35294117647058826</v>
      </c>
      <c r="H98" s="37">
        <f t="shared" si="48"/>
        <v>0.29411764705882354</v>
      </c>
      <c r="I98" s="37">
        <f t="shared" si="48"/>
        <v>0.70588235294117652</v>
      </c>
      <c r="J98" s="37">
        <f t="shared" si="48"/>
        <v>0.11764705882352941</v>
      </c>
      <c r="K98" s="37">
        <f t="shared" si="48"/>
        <v>0.11764705882352941</v>
      </c>
      <c r="L98" s="37">
        <f t="shared" si="48"/>
        <v>0.41176470588235292</v>
      </c>
      <c r="M98" s="37">
        <f t="shared" si="48"/>
        <v>0</v>
      </c>
      <c r="N98" s="37">
        <f t="shared" si="48"/>
        <v>0</v>
      </c>
    </row>
    <row r="99" spans="1:14" ht="12.75" customHeight="1">
      <c r="A99" s="101"/>
      <c r="B99" s="101"/>
      <c r="C99" s="8"/>
      <c r="D99" s="174" t="s">
        <v>91</v>
      </c>
      <c r="E99" s="9"/>
      <c r="F99" s="16">
        <v>25</v>
      </c>
      <c r="G99" s="16">
        <v>14</v>
      </c>
      <c r="H99" s="16">
        <v>7</v>
      </c>
      <c r="I99" s="16">
        <v>8</v>
      </c>
      <c r="J99" s="16">
        <v>4</v>
      </c>
      <c r="K99" s="16">
        <v>5</v>
      </c>
      <c r="L99" s="16">
        <v>12</v>
      </c>
      <c r="M99" s="16">
        <v>1</v>
      </c>
      <c r="N99" s="16">
        <v>0</v>
      </c>
    </row>
    <row r="100" spans="1:14" ht="12.75" customHeight="1">
      <c r="A100" s="102"/>
      <c r="B100" s="102"/>
      <c r="C100" s="6"/>
      <c r="D100" s="175"/>
      <c r="E100" s="7"/>
      <c r="F100" s="65"/>
      <c r="G100" s="37">
        <f t="shared" ref="G100:N100" si="49">IF(G99=0,0,G99/$F99)</f>
        <v>0.56000000000000005</v>
      </c>
      <c r="H100" s="37">
        <f t="shared" si="49"/>
        <v>0.28000000000000003</v>
      </c>
      <c r="I100" s="37">
        <f t="shared" si="49"/>
        <v>0.32</v>
      </c>
      <c r="J100" s="37">
        <f t="shared" si="49"/>
        <v>0.16</v>
      </c>
      <c r="K100" s="37">
        <f t="shared" si="49"/>
        <v>0.2</v>
      </c>
      <c r="L100" s="37">
        <f t="shared" si="49"/>
        <v>0.48</v>
      </c>
      <c r="M100" s="37">
        <f t="shared" si="49"/>
        <v>0.04</v>
      </c>
      <c r="N100" s="37">
        <f t="shared" si="49"/>
        <v>0</v>
      </c>
    </row>
  </sheetData>
  <mergeCells count="61">
    <mergeCell ref="D37:D38"/>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43:D44"/>
    <mergeCell ref="D45:D46"/>
    <mergeCell ref="B69:B100"/>
    <mergeCell ref="D47:D48"/>
    <mergeCell ref="D49:D50"/>
    <mergeCell ref="D35:D36"/>
    <mergeCell ref="D69:D70"/>
    <mergeCell ref="D71:D72"/>
    <mergeCell ref="D73:D74"/>
    <mergeCell ref="D75:D76"/>
    <mergeCell ref="D77:D78"/>
    <mergeCell ref="D79:D80"/>
    <mergeCell ref="D81:D82"/>
    <mergeCell ref="D83:D84"/>
    <mergeCell ref="D93:D94"/>
    <mergeCell ref="D95:D96"/>
    <mergeCell ref="D97:D98"/>
    <mergeCell ref="D99:D100"/>
    <mergeCell ref="D85:D86"/>
    <mergeCell ref="D87:D88"/>
    <mergeCell ref="D89:D90"/>
    <mergeCell ref="D91:D92"/>
    <mergeCell ref="M3:M6"/>
    <mergeCell ref="N3:N6"/>
    <mergeCell ref="G3:G6"/>
    <mergeCell ref="H3:H6"/>
    <mergeCell ref="I3:I6"/>
    <mergeCell ref="J3:J6"/>
    <mergeCell ref="K3:K6"/>
    <mergeCell ref="L3:L6"/>
    <mergeCell ref="D67:D68"/>
    <mergeCell ref="D65:D66"/>
    <mergeCell ref="D51:D52"/>
    <mergeCell ref="D53:D54"/>
    <mergeCell ref="D55:D56"/>
    <mergeCell ref="D57:D58"/>
    <mergeCell ref="D59:D60"/>
    <mergeCell ref="D61:D62"/>
    <mergeCell ref="D63:D64"/>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N70" formula="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O100"/>
  <sheetViews>
    <sheetView showGridLines="0" topLeftCell="A10" zoomScaleNormal="100" zoomScaleSheetLayoutView="100" workbookViewId="0">
      <selection activeCell="M14" sqref="M14"/>
    </sheetView>
  </sheetViews>
  <sheetFormatPr defaultRowHeight="13.5"/>
  <cols>
    <col min="1" max="2" width="2.625" style="4" customWidth="1"/>
    <col min="3" max="3" width="1.375" style="4" customWidth="1"/>
    <col min="4" max="4" width="28.125" style="4" customWidth="1"/>
    <col min="5" max="5" width="1.375" style="4" customWidth="1"/>
    <col min="6" max="6" width="9.625" style="2" customWidth="1"/>
    <col min="7" max="14" width="11" style="2" customWidth="1"/>
    <col min="15" max="15" width="9" style="2" customWidth="1"/>
    <col min="16" max="16384" width="9" style="2"/>
  </cols>
  <sheetData>
    <row r="1" spans="1:15" ht="14.25">
      <c r="A1" s="17" t="s">
        <v>451</v>
      </c>
    </row>
    <row r="2" spans="1:15">
      <c r="O2" s="1" t="s">
        <v>253</v>
      </c>
    </row>
    <row r="3" spans="1:15" ht="21.75" customHeight="1">
      <c r="A3" s="159" t="s">
        <v>67</v>
      </c>
      <c r="B3" s="160"/>
      <c r="C3" s="160"/>
      <c r="D3" s="160"/>
      <c r="E3" s="161"/>
      <c r="F3" s="121" t="s">
        <v>143</v>
      </c>
      <c r="G3" s="226" t="s">
        <v>337</v>
      </c>
      <c r="H3" s="185" t="s">
        <v>256</v>
      </c>
      <c r="I3" s="185" t="s">
        <v>254</v>
      </c>
      <c r="J3" s="185" t="s">
        <v>257</v>
      </c>
      <c r="K3" s="185" t="s">
        <v>258</v>
      </c>
      <c r="L3" s="185" t="s">
        <v>259</v>
      </c>
      <c r="M3" s="185" t="s">
        <v>260</v>
      </c>
      <c r="N3" s="185" t="s">
        <v>51</v>
      </c>
      <c r="O3" s="185" t="s">
        <v>6</v>
      </c>
    </row>
    <row r="4" spans="1:15" ht="21.75" customHeight="1">
      <c r="A4" s="162"/>
      <c r="B4" s="163"/>
      <c r="C4" s="163"/>
      <c r="D4" s="163"/>
      <c r="E4" s="164"/>
      <c r="F4" s="99"/>
      <c r="G4" s="227"/>
      <c r="H4" s="186"/>
      <c r="I4" s="186"/>
      <c r="J4" s="186"/>
      <c r="K4" s="186"/>
      <c r="L4" s="186"/>
      <c r="M4" s="186"/>
      <c r="N4" s="186"/>
      <c r="O4" s="186"/>
    </row>
    <row r="5" spans="1:15" ht="21.75" customHeight="1">
      <c r="A5" s="162"/>
      <c r="B5" s="163"/>
      <c r="C5" s="163"/>
      <c r="D5" s="163"/>
      <c r="E5" s="164"/>
      <c r="F5" s="99"/>
      <c r="G5" s="227"/>
      <c r="H5" s="186"/>
      <c r="I5" s="186"/>
      <c r="J5" s="186"/>
      <c r="K5" s="186"/>
      <c r="L5" s="186"/>
      <c r="M5" s="186"/>
      <c r="N5" s="186"/>
      <c r="O5" s="186"/>
    </row>
    <row r="6" spans="1:15" ht="21.75" customHeight="1">
      <c r="A6" s="165"/>
      <c r="B6" s="166"/>
      <c r="C6" s="166"/>
      <c r="D6" s="166"/>
      <c r="E6" s="167"/>
      <c r="F6" s="99"/>
      <c r="G6" s="228"/>
      <c r="H6" s="187"/>
      <c r="I6" s="187"/>
      <c r="J6" s="187"/>
      <c r="K6" s="187"/>
      <c r="L6" s="187"/>
      <c r="M6" s="187"/>
      <c r="N6" s="187"/>
      <c r="O6" s="187"/>
    </row>
    <row r="7" spans="1:15" ht="12" customHeight="1">
      <c r="A7" s="112" t="s">
        <v>68</v>
      </c>
      <c r="B7" s="113"/>
      <c r="C7" s="113"/>
      <c r="D7" s="113"/>
      <c r="E7" s="114"/>
      <c r="F7" s="52">
        <v>179</v>
      </c>
      <c r="G7" s="54">
        <f>SUM(G9,G11,G13,G15,G17)</f>
        <v>8</v>
      </c>
      <c r="H7" s="16">
        <f t="shared" ref="H7:O7" si="0">SUM(H9,H11,H13,H15,H17)</f>
        <v>16</v>
      </c>
      <c r="I7" s="16">
        <f t="shared" si="0"/>
        <v>112</v>
      </c>
      <c r="J7" s="16">
        <f t="shared" si="0"/>
        <v>2</v>
      </c>
      <c r="K7" s="16">
        <f t="shared" si="0"/>
        <v>3</v>
      </c>
      <c r="L7" s="16">
        <f t="shared" si="0"/>
        <v>2</v>
      </c>
      <c r="M7" s="16">
        <f t="shared" si="0"/>
        <v>7</v>
      </c>
      <c r="N7" s="16">
        <f t="shared" si="0"/>
        <v>42</v>
      </c>
      <c r="O7" s="16">
        <f t="shared" si="0"/>
        <v>8</v>
      </c>
    </row>
    <row r="8" spans="1:15" ht="12" customHeight="1">
      <c r="A8" s="115"/>
      <c r="B8" s="116"/>
      <c r="C8" s="116"/>
      <c r="D8" s="116"/>
      <c r="E8" s="117"/>
      <c r="F8" s="53"/>
      <c r="G8" s="55">
        <f t="shared" ref="G8:O8" si="1">IF(G7=0,0,G7/$F7)</f>
        <v>4.4692737430167599E-2</v>
      </c>
      <c r="H8" s="37">
        <f t="shared" si="1"/>
        <v>8.9385474860335198E-2</v>
      </c>
      <c r="I8" s="37">
        <f t="shared" si="1"/>
        <v>0.62569832402234637</v>
      </c>
      <c r="J8" s="37">
        <f t="shared" si="1"/>
        <v>1.11731843575419E-2</v>
      </c>
      <c r="K8" s="37">
        <f t="shared" si="1"/>
        <v>1.6759776536312849E-2</v>
      </c>
      <c r="L8" s="37">
        <f t="shared" si="1"/>
        <v>1.11731843575419E-2</v>
      </c>
      <c r="M8" s="37">
        <f t="shared" si="1"/>
        <v>3.9106145251396648E-2</v>
      </c>
      <c r="N8" s="37">
        <f t="shared" si="1"/>
        <v>0.23463687150837989</v>
      </c>
      <c r="O8" s="37">
        <f t="shared" si="1"/>
        <v>4.4692737430167599E-2</v>
      </c>
    </row>
    <row r="9" spans="1:15" ht="12" customHeight="1">
      <c r="A9" s="103" t="s">
        <v>55</v>
      </c>
      <c r="B9" s="168" t="s">
        <v>92</v>
      </c>
      <c r="C9" s="169"/>
      <c r="D9" s="169"/>
      <c r="E9" s="170"/>
      <c r="F9" s="52">
        <v>94</v>
      </c>
      <c r="G9" s="54">
        <v>4</v>
      </c>
      <c r="H9" s="16">
        <v>15</v>
      </c>
      <c r="I9" s="16">
        <v>51</v>
      </c>
      <c r="J9" s="16">
        <v>1</v>
      </c>
      <c r="K9" s="16">
        <v>1</v>
      </c>
      <c r="L9" s="16">
        <v>2</v>
      </c>
      <c r="M9" s="16">
        <v>2</v>
      </c>
      <c r="N9" s="16">
        <v>27</v>
      </c>
      <c r="O9" s="16">
        <v>4</v>
      </c>
    </row>
    <row r="10" spans="1:15" ht="12" customHeight="1">
      <c r="A10" s="104"/>
      <c r="B10" s="171"/>
      <c r="C10" s="172"/>
      <c r="D10" s="172"/>
      <c r="E10" s="173"/>
      <c r="F10" s="53"/>
      <c r="G10" s="55">
        <f t="shared" ref="G10:O10" si="2">IF(G9=0,0,G9/$F9)</f>
        <v>4.2553191489361701E-2</v>
      </c>
      <c r="H10" s="37">
        <f t="shared" si="2"/>
        <v>0.15957446808510639</v>
      </c>
      <c r="I10" s="37">
        <f t="shared" si="2"/>
        <v>0.54255319148936165</v>
      </c>
      <c r="J10" s="37">
        <f t="shared" si="2"/>
        <v>1.0638297872340425E-2</v>
      </c>
      <c r="K10" s="37">
        <f t="shared" si="2"/>
        <v>1.0638297872340425E-2</v>
      </c>
      <c r="L10" s="37">
        <f t="shared" si="2"/>
        <v>2.1276595744680851E-2</v>
      </c>
      <c r="M10" s="37">
        <f t="shared" si="2"/>
        <v>2.1276595744680851E-2</v>
      </c>
      <c r="N10" s="37">
        <f t="shared" si="2"/>
        <v>0.28723404255319152</v>
      </c>
      <c r="O10" s="37">
        <f t="shared" si="2"/>
        <v>4.2553191489361701E-2</v>
      </c>
    </row>
    <row r="11" spans="1:15" ht="12" customHeight="1">
      <c r="A11" s="104"/>
      <c r="B11" s="168" t="s">
        <v>93</v>
      </c>
      <c r="C11" s="169"/>
      <c r="D11" s="169"/>
      <c r="E11" s="170"/>
      <c r="F11" s="52">
        <v>28</v>
      </c>
      <c r="G11" s="54">
        <v>0</v>
      </c>
      <c r="H11" s="16">
        <v>1</v>
      </c>
      <c r="I11" s="16">
        <v>21</v>
      </c>
      <c r="J11" s="16">
        <v>1</v>
      </c>
      <c r="K11" s="16">
        <v>1</v>
      </c>
      <c r="L11" s="16">
        <v>0</v>
      </c>
      <c r="M11" s="16">
        <v>1</v>
      </c>
      <c r="N11" s="16">
        <v>4</v>
      </c>
      <c r="O11" s="16">
        <v>2</v>
      </c>
    </row>
    <row r="12" spans="1:15" ht="12" customHeight="1">
      <c r="A12" s="104"/>
      <c r="B12" s="171"/>
      <c r="C12" s="172"/>
      <c r="D12" s="172"/>
      <c r="E12" s="173"/>
      <c r="F12" s="53"/>
      <c r="G12" s="55">
        <f t="shared" ref="G12:O12" si="3">IF(G11=0,0,G11/$F11)</f>
        <v>0</v>
      </c>
      <c r="H12" s="37">
        <f t="shared" si="3"/>
        <v>3.5714285714285712E-2</v>
      </c>
      <c r="I12" s="37">
        <f t="shared" si="3"/>
        <v>0.75</v>
      </c>
      <c r="J12" s="37">
        <f t="shared" si="3"/>
        <v>3.5714285714285712E-2</v>
      </c>
      <c r="K12" s="37">
        <f t="shared" si="3"/>
        <v>3.5714285714285712E-2</v>
      </c>
      <c r="L12" s="37">
        <f t="shared" si="3"/>
        <v>0</v>
      </c>
      <c r="M12" s="37">
        <f t="shared" si="3"/>
        <v>3.5714285714285712E-2</v>
      </c>
      <c r="N12" s="37">
        <f t="shared" si="3"/>
        <v>0.14285714285714285</v>
      </c>
      <c r="O12" s="37">
        <f t="shared" si="3"/>
        <v>7.1428571428571425E-2</v>
      </c>
    </row>
    <row r="13" spans="1:15" ht="12" customHeight="1">
      <c r="A13" s="104"/>
      <c r="B13" s="168" t="s">
        <v>94</v>
      </c>
      <c r="C13" s="169"/>
      <c r="D13" s="169"/>
      <c r="E13" s="170"/>
      <c r="F13" s="52">
        <v>29</v>
      </c>
      <c r="G13" s="54">
        <v>1</v>
      </c>
      <c r="H13" s="16">
        <v>0</v>
      </c>
      <c r="I13" s="16">
        <v>20</v>
      </c>
      <c r="J13" s="16">
        <v>0</v>
      </c>
      <c r="K13" s="16">
        <v>0</v>
      </c>
      <c r="L13" s="16">
        <v>0</v>
      </c>
      <c r="M13" s="16">
        <v>2</v>
      </c>
      <c r="N13" s="16">
        <v>6</v>
      </c>
      <c r="O13" s="16">
        <v>2</v>
      </c>
    </row>
    <row r="14" spans="1:15" ht="12" customHeight="1">
      <c r="A14" s="104"/>
      <c r="B14" s="171"/>
      <c r="C14" s="172"/>
      <c r="D14" s="172"/>
      <c r="E14" s="173"/>
      <c r="F14" s="53"/>
      <c r="G14" s="55">
        <f t="shared" ref="G14:O14" si="4">IF(G13=0,0,G13/$F13)</f>
        <v>3.4482758620689655E-2</v>
      </c>
      <c r="H14" s="37">
        <f t="shared" si="4"/>
        <v>0</v>
      </c>
      <c r="I14" s="37">
        <f t="shared" si="4"/>
        <v>0.68965517241379315</v>
      </c>
      <c r="J14" s="37">
        <f t="shared" si="4"/>
        <v>0</v>
      </c>
      <c r="K14" s="37">
        <f t="shared" si="4"/>
        <v>0</v>
      </c>
      <c r="L14" s="37">
        <f t="shared" si="4"/>
        <v>0</v>
      </c>
      <c r="M14" s="37">
        <f t="shared" si="4"/>
        <v>6.8965517241379309E-2</v>
      </c>
      <c r="N14" s="37">
        <f t="shared" si="4"/>
        <v>0.20689655172413793</v>
      </c>
      <c r="O14" s="37">
        <f t="shared" si="4"/>
        <v>6.8965517241379309E-2</v>
      </c>
    </row>
    <row r="15" spans="1:15" ht="12" customHeight="1">
      <c r="A15" s="104"/>
      <c r="B15" s="168" t="s">
        <v>95</v>
      </c>
      <c r="C15" s="169"/>
      <c r="D15" s="169"/>
      <c r="E15" s="170"/>
      <c r="F15" s="52">
        <v>10</v>
      </c>
      <c r="G15" s="54">
        <v>2</v>
      </c>
      <c r="H15" s="16">
        <v>0</v>
      </c>
      <c r="I15" s="16">
        <v>6</v>
      </c>
      <c r="J15" s="16">
        <v>0</v>
      </c>
      <c r="K15" s="16">
        <v>1</v>
      </c>
      <c r="L15" s="16">
        <v>0</v>
      </c>
      <c r="M15" s="16">
        <v>1</v>
      </c>
      <c r="N15" s="16">
        <v>2</v>
      </c>
      <c r="O15" s="16">
        <v>0</v>
      </c>
    </row>
    <row r="16" spans="1:15" ht="12" customHeight="1">
      <c r="A16" s="104"/>
      <c r="B16" s="171"/>
      <c r="C16" s="172"/>
      <c r="D16" s="172"/>
      <c r="E16" s="173"/>
      <c r="F16" s="53"/>
      <c r="G16" s="55">
        <f t="shared" ref="G16:O16" si="5">IF(G15=0,0,G15/$F15)</f>
        <v>0.2</v>
      </c>
      <c r="H16" s="37">
        <f t="shared" si="5"/>
        <v>0</v>
      </c>
      <c r="I16" s="37">
        <f t="shared" si="5"/>
        <v>0.6</v>
      </c>
      <c r="J16" s="37">
        <f t="shared" si="5"/>
        <v>0</v>
      </c>
      <c r="K16" s="37">
        <f t="shared" si="5"/>
        <v>0.1</v>
      </c>
      <c r="L16" s="37">
        <f t="shared" si="5"/>
        <v>0</v>
      </c>
      <c r="M16" s="37">
        <f t="shared" si="5"/>
        <v>0.1</v>
      </c>
      <c r="N16" s="37">
        <f t="shared" si="5"/>
        <v>0.2</v>
      </c>
      <c r="O16" s="37">
        <f t="shared" si="5"/>
        <v>0</v>
      </c>
    </row>
    <row r="17" spans="1:15" ht="12" customHeight="1">
      <c r="A17" s="104"/>
      <c r="B17" s="168" t="s">
        <v>96</v>
      </c>
      <c r="C17" s="169"/>
      <c r="D17" s="169"/>
      <c r="E17" s="170"/>
      <c r="F17" s="52">
        <v>18</v>
      </c>
      <c r="G17" s="54">
        <v>1</v>
      </c>
      <c r="H17" s="16">
        <v>0</v>
      </c>
      <c r="I17" s="16">
        <v>14</v>
      </c>
      <c r="J17" s="16">
        <v>0</v>
      </c>
      <c r="K17" s="16">
        <v>0</v>
      </c>
      <c r="L17" s="16">
        <v>0</v>
      </c>
      <c r="M17" s="16">
        <v>1</v>
      </c>
      <c r="N17" s="16">
        <v>3</v>
      </c>
      <c r="O17" s="16">
        <v>0</v>
      </c>
    </row>
    <row r="18" spans="1:15" ht="12" customHeight="1">
      <c r="A18" s="105"/>
      <c r="B18" s="171"/>
      <c r="C18" s="172"/>
      <c r="D18" s="172"/>
      <c r="E18" s="173"/>
      <c r="F18" s="53"/>
      <c r="G18" s="55">
        <f t="shared" ref="G18:O18" si="6">IF(G17=0,0,G17/$F17)</f>
        <v>5.5555555555555552E-2</v>
      </c>
      <c r="H18" s="37">
        <f t="shared" si="6"/>
        <v>0</v>
      </c>
      <c r="I18" s="37">
        <f t="shared" si="6"/>
        <v>0.77777777777777779</v>
      </c>
      <c r="J18" s="37">
        <f t="shared" si="6"/>
        <v>0</v>
      </c>
      <c r="K18" s="37">
        <f t="shared" si="6"/>
        <v>0</v>
      </c>
      <c r="L18" s="37">
        <f t="shared" si="6"/>
        <v>0</v>
      </c>
      <c r="M18" s="37">
        <f t="shared" si="6"/>
        <v>5.5555555555555552E-2</v>
      </c>
      <c r="N18" s="37">
        <f t="shared" si="6"/>
        <v>0.16666666666666666</v>
      </c>
      <c r="O18" s="37">
        <f t="shared" si="6"/>
        <v>0</v>
      </c>
    </row>
    <row r="19" spans="1:15" ht="12" customHeight="1">
      <c r="A19" s="100" t="s">
        <v>61</v>
      </c>
      <c r="B19" s="100" t="s">
        <v>62</v>
      </c>
      <c r="C19" s="8"/>
      <c r="D19" s="174" t="s">
        <v>56</v>
      </c>
      <c r="E19" s="9"/>
      <c r="F19" s="52">
        <v>32</v>
      </c>
      <c r="G19" s="54">
        <f t="shared" ref="G19:O19" si="7">SUM(G21,G23,G25,G27,G29,G31,G33,G35,G37,G39,G41,G43,G45,G47,G49,G51,G53,G55,G57,G59,G61,G63,G65,G67)</f>
        <v>4</v>
      </c>
      <c r="H19" s="16">
        <f t="shared" si="7"/>
        <v>3</v>
      </c>
      <c r="I19" s="16">
        <f t="shared" si="7"/>
        <v>19</v>
      </c>
      <c r="J19" s="16">
        <f t="shared" si="7"/>
        <v>1</v>
      </c>
      <c r="K19" s="16">
        <f t="shared" si="7"/>
        <v>1</v>
      </c>
      <c r="L19" s="16">
        <f t="shared" si="7"/>
        <v>0</v>
      </c>
      <c r="M19" s="16">
        <f t="shared" si="7"/>
        <v>4</v>
      </c>
      <c r="N19" s="16">
        <f t="shared" si="7"/>
        <v>5</v>
      </c>
      <c r="O19" s="16">
        <f t="shared" si="7"/>
        <v>0</v>
      </c>
    </row>
    <row r="20" spans="1:15" ht="12" customHeight="1">
      <c r="A20" s="101"/>
      <c r="B20" s="101"/>
      <c r="C20" s="6"/>
      <c r="D20" s="175"/>
      <c r="E20" s="7"/>
      <c r="F20" s="53"/>
      <c r="G20" s="55">
        <f t="shared" ref="G20:O20" si="8">IF(G19=0,0,G19/$F19)</f>
        <v>0.125</v>
      </c>
      <c r="H20" s="37">
        <f t="shared" si="8"/>
        <v>9.375E-2</v>
      </c>
      <c r="I20" s="37">
        <f t="shared" si="8"/>
        <v>0.59375</v>
      </c>
      <c r="J20" s="37">
        <f t="shared" si="8"/>
        <v>3.125E-2</v>
      </c>
      <c r="K20" s="37">
        <f t="shared" si="8"/>
        <v>3.125E-2</v>
      </c>
      <c r="L20" s="37">
        <f t="shared" si="8"/>
        <v>0</v>
      </c>
      <c r="M20" s="37">
        <f t="shared" si="8"/>
        <v>0.125</v>
      </c>
      <c r="N20" s="37">
        <f t="shared" si="8"/>
        <v>0.15625</v>
      </c>
      <c r="O20" s="37">
        <f t="shared" si="8"/>
        <v>0</v>
      </c>
    </row>
    <row r="21" spans="1:15" ht="12" customHeight="1">
      <c r="A21" s="101"/>
      <c r="B21" s="101"/>
      <c r="C21" s="8"/>
      <c r="D21" s="174" t="s">
        <v>392</v>
      </c>
      <c r="E21" s="9"/>
      <c r="F21" s="52">
        <v>4</v>
      </c>
      <c r="G21" s="54">
        <v>0</v>
      </c>
      <c r="H21" s="16">
        <v>0</v>
      </c>
      <c r="I21" s="16">
        <v>4</v>
      </c>
      <c r="J21" s="16">
        <v>0</v>
      </c>
      <c r="K21" s="16">
        <v>0</v>
      </c>
      <c r="L21" s="16">
        <v>0</v>
      </c>
      <c r="M21" s="16">
        <v>0</v>
      </c>
      <c r="N21" s="16">
        <v>0</v>
      </c>
      <c r="O21" s="16">
        <v>0</v>
      </c>
    </row>
    <row r="22" spans="1:15" ht="12" customHeight="1">
      <c r="A22" s="101"/>
      <c r="B22" s="101"/>
      <c r="C22" s="6"/>
      <c r="D22" s="175"/>
      <c r="E22" s="7"/>
      <c r="F22" s="53"/>
      <c r="G22" s="55">
        <f t="shared" ref="G22:O22" si="9">IF(G21=0,0,G21/$F21)</f>
        <v>0</v>
      </c>
      <c r="H22" s="37">
        <f t="shared" si="9"/>
        <v>0</v>
      </c>
      <c r="I22" s="37">
        <f t="shared" si="9"/>
        <v>1</v>
      </c>
      <c r="J22" s="37">
        <f t="shared" si="9"/>
        <v>0</v>
      </c>
      <c r="K22" s="37">
        <f t="shared" si="9"/>
        <v>0</v>
      </c>
      <c r="L22" s="37">
        <f t="shared" si="9"/>
        <v>0</v>
      </c>
      <c r="M22" s="37">
        <f t="shared" si="9"/>
        <v>0</v>
      </c>
      <c r="N22" s="37">
        <f t="shared" si="9"/>
        <v>0</v>
      </c>
      <c r="O22" s="37">
        <f t="shared" si="9"/>
        <v>0</v>
      </c>
    </row>
    <row r="23" spans="1:15" ht="12" customHeight="1">
      <c r="A23" s="101"/>
      <c r="B23" s="101"/>
      <c r="C23" s="8"/>
      <c r="D23" s="174" t="s">
        <v>393</v>
      </c>
      <c r="E23" s="9"/>
      <c r="F23" s="52">
        <v>1</v>
      </c>
      <c r="G23" s="54">
        <v>0</v>
      </c>
      <c r="H23" s="16">
        <v>0</v>
      </c>
      <c r="I23" s="16">
        <v>0</v>
      </c>
      <c r="J23" s="16">
        <v>0</v>
      </c>
      <c r="K23" s="16">
        <v>0</v>
      </c>
      <c r="L23" s="16">
        <v>0</v>
      </c>
      <c r="M23" s="16">
        <v>1</v>
      </c>
      <c r="N23" s="16">
        <v>0</v>
      </c>
      <c r="O23" s="16">
        <v>0</v>
      </c>
    </row>
    <row r="24" spans="1:15" ht="12" customHeight="1">
      <c r="A24" s="101"/>
      <c r="B24" s="101"/>
      <c r="C24" s="6"/>
      <c r="D24" s="175"/>
      <c r="E24" s="7"/>
      <c r="F24" s="53"/>
      <c r="G24" s="55">
        <f t="shared" ref="G24:O24" si="10">IF(G23=0,0,G23/$F23)</f>
        <v>0</v>
      </c>
      <c r="H24" s="37">
        <f t="shared" si="10"/>
        <v>0</v>
      </c>
      <c r="I24" s="37">
        <f t="shared" si="10"/>
        <v>0</v>
      </c>
      <c r="J24" s="37">
        <f t="shared" si="10"/>
        <v>0</v>
      </c>
      <c r="K24" s="37">
        <f t="shared" si="10"/>
        <v>0</v>
      </c>
      <c r="L24" s="37">
        <f t="shared" si="10"/>
        <v>0</v>
      </c>
      <c r="M24" s="37">
        <f t="shared" si="10"/>
        <v>1</v>
      </c>
      <c r="N24" s="37">
        <f t="shared" si="10"/>
        <v>0</v>
      </c>
      <c r="O24" s="37">
        <f t="shared" si="10"/>
        <v>0</v>
      </c>
    </row>
    <row r="25" spans="1:15" ht="12" customHeight="1">
      <c r="A25" s="101"/>
      <c r="B25" s="101"/>
      <c r="C25" s="8"/>
      <c r="D25" s="174" t="s">
        <v>394</v>
      </c>
      <c r="E25" s="9"/>
      <c r="F25" s="52">
        <v>2</v>
      </c>
      <c r="G25" s="54">
        <v>0</v>
      </c>
      <c r="H25" s="16">
        <v>0</v>
      </c>
      <c r="I25" s="16">
        <v>2</v>
      </c>
      <c r="J25" s="16">
        <v>0</v>
      </c>
      <c r="K25" s="16">
        <v>0</v>
      </c>
      <c r="L25" s="16">
        <v>0</v>
      </c>
      <c r="M25" s="16">
        <v>0</v>
      </c>
      <c r="N25" s="16">
        <v>0</v>
      </c>
      <c r="O25" s="16">
        <v>0</v>
      </c>
    </row>
    <row r="26" spans="1:15" ht="12" customHeight="1">
      <c r="A26" s="101"/>
      <c r="B26" s="101"/>
      <c r="C26" s="6"/>
      <c r="D26" s="175"/>
      <c r="E26" s="7"/>
      <c r="F26" s="53"/>
      <c r="G26" s="55">
        <f t="shared" ref="G26:O26" si="11">IF(G25=0,0,G25/$F25)</f>
        <v>0</v>
      </c>
      <c r="H26" s="37">
        <f t="shared" si="11"/>
        <v>0</v>
      </c>
      <c r="I26" s="37">
        <f t="shared" si="11"/>
        <v>1</v>
      </c>
      <c r="J26" s="37">
        <f t="shared" si="11"/>
        <v>0</v>
      </c>
      <c r="K26" s="37">
        <f t="shared" si="11"/>
        <v>0</v>
      </c>
      <c r="L26" s="37">
        <f t="shared" si="11"/>
        <v>0</v>
      </c>
      <c r="M26" s="37">
        <f t="shared" si="11"/>
        <v>0</v>
      </c>
      <c r="N26" s="37">
        <f t="shared" si="11"/>
        <v>0</v>
      </c>
      <c r="O26" s="37">
        <f t="shared" si="11"/>
        <v>0</v>
      </c>
    </row>
    <row r="27" spans="1:15" ht="12" customHeight="1">
      <c r="A27" s="101"/>
      <c r="B27" s="101"/>
      <c r="C27" s="8"/>
      <c r="D27" s="174" t="s">
        <v>395</v>
      </c>
      <c r="E27" s="9"/>
      <c r="F27" s="52">
        <v>1</v>
      </c>
      <c r="G27" s="54">
        <v>0</v>
      </c>
      <c r="H27" s="16">
        <v>1</v>
      </c>
      <c r="I27" s="16">
        <v>0</v>
      </c>
      <c r="J27" s="16">
        <v>0</v>
      </c>
      <c r="K27" s="16">
        <v>0</v>
      </c>
      <c r="L27" s="16">
        <v>0</v>
      </c>
      <c r="M27" s="16">
        <v>0</v>
      </c>
      <c r="N27" s="16">
        <v>0</v>
      </c>
      <c r="O27" s="16">
        <v>0</v>
      </c>
    </row>
    <row r="28" spans="1:15" ht="12" customHeight="1">
      <c r="A28" s="101"/>
      <c r="B28" s="101"/>
      <c r="C28" s="6"/>
      <c r="D28" s="175"/>
      <c r="E28" s="7"/>
      <c r="F28" s="53"/>
      <c r="G28" s="55">
        <f t="shared" ref="G28:O28" si="12">IF(G27=0,0,G27/$F27)</f>
        <v>0</v>
      </c>
      <c r="H28" s="37">
        <f t="shared" si="12"/>
        <v>1</v>
      </c>
      <c r="I28" s="37">
        <f t="shared" si="12"/>
        <v>0</v>
      </c>
      <c r="J28" s="37">
        <f t="shared" si="12"/>
        <v>0</v>
      </c>
      <c r="K28" s="37">
        <f t="shared" si="12"/>
        <v>0</v>
      </c>
      <c r="L28" s="37">
        <f t="shared" si="12"/>
        <v>0</v>
      </c>
      <c r="M28" s="37">
        <f t="shared" si="12"/>
        <v>0</v>
      </c>
      <c r="N28" s="37">
        <f t="shared" si="12"/>
        <v>0</v>
      </c>
      <c r="O28" s="37">
        <f t="shared" si="12"/>
        <v>0</v>
      </c>
    </row>
    <row r="29" spans="1:15" ht="12" customHeight="1">
      <c r="A29" s="101"/>
      <c r="B29" s="101"/>
      <c r="C29" s="8"/>
      <c r="D29" s="174" t="s">
        <v>396</v>
      </c>
      <c r="E29" s="9"/>
      <c r="F29" s="52">
        <v>1</v>
      </c>
      <c r="G29" s="54">
        <v>0</v>
      </c>
      <c r="H29" s="16">
        <v>0</v>
      </c>
      <c r="I29" s="16">
        <v>1</v>
      </c>
      <c r="J29" s="16">
        <v>0</v>
      </c>
      <c r="K29" s="16">
        <v>0</v>
      </c>
      <c r="L29" s="16">
        <v>0</v>
      </c>
      <c r="M29" s="16">
        <v>0</v>
      </c>
      <c r="N29" s="16">
        <v>0</v>
      </c>
      <c r="O29" s="16">
        <v>0</v>
      </c>
    </row>
    <row r="30" spans="1:15" ht="12" customHeight="1">
      <c r="A30" s="101"/>
      <c r="B30" s="101"/>
      <c r="C30" s="6"/>
      <c r="D30" s="175"/>
      <c r="E30" s="7"/>
      <c r="F30" s="53"/>
      <c r="G30" s="55">
        <f t="shared" ref="G30:O30" si="13">IF(G29=0,0,G29/$F29)</f>
        <v>0</v>
      </c>
      <c r="H30" s="37">
        <f t="shared" si="13"/>
        <v>0</v>
      </c>
      <c r="I30" s="37">
        <f t="shared" si="13"/>
        <v>1</v>
      </c>
      <c r="J30" s="37">
        <f t="shared" si="13"/>
        <v>0</v>
      </c>
      <c r="K30" s="37">
        <f t="shared" si="13"/>
        <v>0</v>
      </c>
      <c r="L30" s="37">
        <f t="shared" si="13"/>
        <v>0</v>
      </c>
      <c r="M30" s="37">
        <f t="shared" si="13"/>
        <v>0</v>
      </c>
      <c r="N30" s="37">
        <f t="shared" si="13"/>
        <v>0</v>
      </c>
      <c r="O30" s="37">
        <f t="shared" si="13"/>
        <v>0</v>
      </c>
    </row>
    <row r="31" spans="1:15" ht="12" customHeight="1">
      <c r="A31" s="101"/>
      <c r="B31" s="101"/>
      <c r="C31" s="8"/>
      <c r="D31" s="174" t="s">
        <v>397</v>
      </c>
      <c r="E31" s="9"/>
      <c r="F31" s="52">
        <v>0</v>
      </c>
      <c r="G31" s="54">
        <v>0</v>
      </c>
      <c r="H31" s="16">
        <v>0</v>
      </c>
      <c r="I31" s="16">
        <v>0</v>
      </c>
      <c r="J31" s="16">
        <v>0</v>
      </c>
      <c r="K31" s="16">
        <v>0</v>
      </c>
      <c r="L31" s="16">
        <v>0</v>
      </c>
      <c r="M31" s="16">
        <v>0</v>
      </c>
      <c r="N31" s="16">
        <v>0</v>
      </c>
      <c r="O31" s="16">
        <v>0</v>
      </c>
    </row>
    <row r="32" spans="1:15" ht="12" customHeight="1">
      <c r="A32" s="101"/>
      <c r="B32" s="101"/>
      <c r="C32" s="6"/>
      <c r="D32" s="175"/>
      <c r="E32" s="7"/>
      <c r="F32" s="53"/>
      <c r="G32" s="55">
        <f t="shared" ref="G32:O32" si="14">IF(G31=0,0,G31/$F31)</f>
        <v>0</v>
      </c>
      <c r="H32" s="37">
        <f t="shared" si="14"/>
        <v>0</v>
      </c>
      <c r="I32" s="37">
        <f t="shared" si="14"/>
        <v>0</v>
      </c>
      <c r="J32" s="37">
        <f t="shared" si="14"/>
        <v>0</v>
      </c>
      <c r="K32" s="37">
        <f t="shared" si="14"/>
        <v>0</v>
      </c>
      <c r="L32" s="37">
        <f t="shared" si="14"/>
        <v>0</v>
      </c>
      <c r="M32" s="37">
        <f t="shared" si="14"/>
        <v>0</v>
      </c>
      <c r="N32" s="37">
        <f t="shared" si="14"/>
        <v>0</v>
      </c>
      <c r="O32" s="37">
        <f t="shared" si="14"/>
        <v>0</v>
      </c>
    </row>
    <row r="33" spans="1:15" ht="12" customHeight="1">
      <c r="A33" s="101"/>
      <c r="B33" s="101"/>
      <c r="C33" s="8"/>
      <c r="D33" s="174" t="s">
        <v>398</v>
      </c>
      <c r="E33" s="9"/>
      <c r="F33" s="52">
        <v>2</v>
      </c>
      <c r="G33" s="54">
        <v>1</v>
      </c>
      <c r="H33" s="16">
        <v>0</v>
      </c>
      <c r="I33" s="16">
        <v>1</v>
      </c>
      <c r="J33" s="16">
        <v>0</v>
      </c>
      <c r="K33" s="16">
        <v>0</v>
      </c>
      <c r="L33" s="16">
        <v>0</v>
      </c>
      <c r="M33" s="16">
        <v>0</v>
      </c>
      <c r="N33" s="16">
        <v>0</v>
      </c>
      <c r="O33" s="16">
        <v>0</v>
      </c>
    </row>
    <row r="34" spans="1:15" ht="12" customHeight="1">
      <c r="A34" s="101"/>
      <c r="B34" s="101"/>
      <c r="C34" s="6"/>
      <c r="D34" s="175"/>
      <c r="E34" s="7"/>
      <c r="F34" s="53"/>
      <c r="G34" s="55">
        <f t="shared" ref="G34:O34" si="15">IF(G33=0,0,G33/$F33)</f>
        <v>0.5</v>
      </c>
      <c r="H34" s="37">
        <f t="shared" si="15"/>
        <v>0</v>
      </c>
      <c r="I34" s="37">
        <f t="shared" si="15"/>
        <v>0.5</v>
      </c>
      <c r="J34" s="37">
        <f t="shared" si="15"/>
        <v>0</v>
      </c>
      <c r="K34" s="37">
        <f t="shared" si="15"/>
        <v>0</v>
      </c>
      <c r="L34" s="37">
        <f t="shared" si="15"/>
        <v>0</v>
      </c>
      <c r="M34" s="37">
        <f t="shared" si="15"/>
        <v>0</v>
      </c>
      <c r="N34" s="37">
        <f t="shared" si="15"/>
        <v>0</v>
      </c>
      <c r="O34" s="37">
        <f t="shared" si="15"/>
        <v>0</v>
      </c>
    </row>
    <row r="35" spans="1:15" ht="12" customHeight="1">
      <c r="A35" s="101"/>
      <c r="B35" s="101"/>
      <c r="C35" s="8"/>
      <c r="D35" s="174" t="s">
        <v>399</v>
      </c>
      <c r="E35" s="9"/>
      <c r="F35" s="52">
        <v>1</v>
      </c>
      <c r="G35" s="54">
        <v>0</v>
      </c>
      <c r="H35" s="16">
        <v>0</v>
      </c>
      <c r="I35" s="16">
        <v>1</v>
      </c>
      <c r="J35" s="16">
        <v>0</v>
      </c>
      <c r="K35" s="16">
        <v>0</v>
      </c>
      <c r="L35" s="16">
        <v>0</v>
      </c>
      <c r="M35" s="16">
        <v>0</v>
      </c>
      <c r="N35" s="16">
        <v>0</v>
      </c>
      <c r="O35" s="16">
        <v>0</v>
      </c>
    </row>
    <row r="36" spans="1:15" ht="12" customHeight="1">
      <c r="A36" s="101"/>
      <c r="B36" s="101"/>
      <c r="C36" s="6"/>
      <c r="D36" s="175"/>
      <c r="E36" s="7"/>
      <c r="F36" s="53"/>
      <c r="G36" s="55">
        <f t="shared" ref="G36:O36" si="16">IF(G35=0,0,G35/$F35)</f>
        <v>0</v>
      </c>
      <c r="H36" s="37">
        <f t="shared" si="16"/>
        <v>0</v>
      </c>
      <c r="I36" s="37">
        <f t="shared" si="16"/>
        <v>1</v>
      </c>
      <c r="J36" s="37">
        <f t="shared" si="16"/>
        <v>0</v>
      </c>
      <c r="K36" s="37">
        <f t="shared" si="16"/>
        <v>0</v>
      </c>
      <c r="L36" s="37">
        <f t="shared" si="16"/>
        <v>0</v>
      </c>
      <c r="M36" s="37">
        <f t="shared" si="16"/>
        <v>0</v>
      </c>
      <c r="N36" s="37">
        <f t="shared" si="16"/>
        <v>0</v>
      </c>
      <c r="O36" s="37">
        <f t="shared" si="16"/>
        <v>0</v>
      </c>
    </row>
    <row r="37" spans="1:15" ht="12" customHeight="1">
      <c r="A37" s="101"/>
      <c r="B37" s="101"/>
      <c r="C37" s="8"/>
      <c r="D37" s="174" t="s">
        <v>378</v>
      </c>
      <c r="E37" s="9"/>
      <c r="F37" s="52">
        <v>0</v>
      </c>
      <c r="G37" s="54">
        <v>0</v>
      </c>
      <c r="H37" s="16">
        <v>0</v>
      </c>
      <c r="I37" s="16">
        <v>0</v>
      </c>
      <c r="J37" s="16">
        <v>0</v>
      </c>
      <c r="K37" s="16">
        <v>0</v>
      </c>
      <c r="L37" s="16">
        <v>0</v>
      </c>
      <c r="M37" s="16">
        <v>0</v>
      </c>
      <c r="N37" s="16">
        <v>0</v>
      </c>
      <c r="O37" s="16">
        <v>0</v>
      </c>
    </row>
    <row r="38" spans="1:15" ht="12" customHeight="1">
      <c r="A38" s="101"/>
      <c r="B38" s="101"/>
      <c r="C38" s="6"/>
      <c r="D38" s="175"/>
      <c r="E38" s="7"/>
      <c r="F38" s="53"/>
      <c r="G38" s="55">
        <f t="shared" ref="G38:O38" si="17">IF(G37=0,0,G37/$F37)</f>
        <v>0</v>
      </c>
      <c r="H38" s="37">
        <f t="shared" si="17"/>
        <v>0</v>
      </c>
      <c r="I38" s="37">
        <f t="shared" si="17"/>
        <v>0</v>
      </c>
      <c r="J38" s="37">
        <f t="shared" si="17"/>
        <v>0</v>
      </c>
      <c r="K38" s="37">
        <f t="shared" si="17"/>
        <v>0</v>
      </c>
      <c r="L38" s="37">
        <f t="shared" si="17"/>
        <v>0</v>
      </c>
      <c r="M38" s="37">
        <f t="shared" si="17"/>
        <v>0</v>
      </c>
      <c r="N38" s="37">
        <f t="shared" si="17"/>
        <v>0</v>
      </c>
      <c r="O38" s="37">
        <f t="shared" si="17"/>
        <v>0</v>
      </c>
    </row>
    <row r="39" spans="1:15" ht="12" customHeight="1">
      <c r="A39" s="101"/>
      <c r="B39" s="101"/>
      <c r="C39" s="8"/>
      <c r="D39" s="174" t="s">
        <v>379</v>
      </c>
      <c r="E39" s="9"/>
      <c r="F39" s="52">
        <v>3</v>
      </c>
      <c r="G39" s="54">
        <v>3</v>
      </c>
      <c r="H39" s="16">
        <v>0</v>
      </c>
      <c r="I39" s="16">
        <v>0</v>
      </c>
      <c r="J39" s="16">
        <v>0</v>
      </c>
      <c r="K39" s="16">
        <v>1</v>
      </c>
      <c r="L39" s="16">
        <v>0</v>
      </c>
      <c r="M39" s="16">
        <v>2</v>
      </c>
      <c r="N39" s="16">
        <v>0</v>
      </c>
      <c r="O39" s="16">
        <v>0</v>
      </c>
    </row>
    <row r="40" spans="1:15" ht="12" customHeight="1">
      <c r="A40" s="101"/>
      <c r="B40" s="101"/>
      <c r="C40" s="6"/>
      <c r="D40" s="175"/>
      <c r="E40" s="7"/>
      <c r="F40" s="53"/>
      <c r="G40" s="55">
        <f t="shared" ref="G40:O40" si="18">IF(G39=0,0,G39/$F39)</f>
        <v>1</v>
      </c>
      <c r="H40" s="37">
        <f t="shared" si="18"/>
        <v>0</v>
      </c>
      <c r="I40" s="37">
        <f t="shared" si="18"/>
        <v>0</v>
      </c>
      <c r="J40" s="37">
        <f t="shared" si="18"/>
        <v>0</v>
      </c>
      <c r="K40" s="37">
        <f t="shared" si="18"/>
        <v>0.33333333333333331</v>
      </c>
      <c r="L40" s="37">
        <f t="shared" si="18"/>
        <v>0</v>
      </c>
      <c r="M40" s="37">
        <f t="shared" si="18"/>
        <v>0.66666666666666663</v>
      </c>
      <c r="N40" s="37">
        <f t="shared" si="18"/>
        <v>0</v>
      </c>
      <c r="O40" s="37">
        <f t="shared" si="18"/>
        <v>0</v>
      </c>
    </row>
    <row r="41" spans="1:15" ht="12" customHeight="1">
      <c r="A41" s="101"/>
      <c r="B41" s="101"/>
      <c r="C41" s="8"/>
      <c r="D41" s="174" t="s">
        <v>380</v>
      </c>
      <c r="E41" s="9"/>
      <c r="F41" s="52">
        <v>0</v>
      </c>
      <c r="G41" s="54">
        <v>0</v>
      </c>
      <c r="H41" s="16">
        <v>0</v>
      </c>
      <c r="I41" s="16">
        <v>0</v>
      </c>
      <c r="J41" s="16">
        <v>0</v>
      </c>
      <c r="K41" s="16">
        <v>0</v>
      </c>
      <c r="L41" s="16">
        <v>0</v>
      </c>
      <c r="M41" s="16">
        <v>0</v>
      </c>
      <c r="N41" s="16">
        <v>0</v>
      </c>
      <c r="O41" s="16">
        <v>0</v>
      </c>
    </row>
    <row r="42" spans="1:15" ht="12" customHeight="1">
      <c r="A42" s="101"/>
      <c r="B42" s="101"/>
      <c r="C42" s="6"/>
      <c r="D42" s="175"/>
      <c r="E42" s="7"/>
      <c r="F42" s="53"/>
      <c r="G42" s="55">
        <f t="shared" ref="G42:O42" si="19">IF(G41=0,0,G41/$F41)</f>
        <v>0</v>
      </c>
      <c r="H42" s="37">
        <f t="shared" si="19"/>
        <v>0</v>
      </c>
      <c r="I42" s="37">
        <f t="shared" si="19"/>
        <v>0</v>
      </c>
      <c r="J42" s="37">
        <f t="shared" si="19"/>
        <v>0</v>
      </c>
      <c r="K42" s="37">
        <f t="shared" si="19"/>
        <v>0</v>
      </c>
      <c r="L42" s="37">
        <f t="shared" si="19"/>
        <v>0</v>
      </c>
      <c r="M42" s="37">
        <f t="shared" si="19"/>
        <v>0</v>
      </c>
      <c r="N42" s="37">
        <f t="shared" si="19"/>
        <v>0</v>
      </c>
      <c r="O42" s="37">
        <f t="shared" si="19"/>
        <v>0</v>
      </c>
    </row>
    <row r="43" spans="1:15" ht="12" customHeight="1">
      <c r="A43" s="101"/>
      <c r="B43" s="101"/>
      <c r="C43" s="8"/>
      <c r="D43" s="176" t="s">
        <v>89</v>
      </c>
      <c r="E43" s="9"/>
      <c r="F43" s="52">
        <v>0</v>
      </c>
      <c r="G43" s="54">
        <v>0</v>
      </c>
      <c r="H43" s="16">
        <v>0</v>
      </c>
      <c r="I43" s="16">
        <v>0</v>
      </c>
      <c r="J43" s="16">
        <v>0</v>
      </c>
      <c r="K43" s="16">
        <v>0</v>
      </c>
      <c r="L43" s="16">
        <v>0</v>
      </c>
      <c r="M43" s="16">
        <v>0</v>
      </c>
      <c r="N43" s="16">
        <v>0</v>
      </c>
      <c r="O43" s="16">
        <v>0</v>
      </c>
    </row>
    <row r="44" spans="1:15" ht="12" customHeight="1">
      <c r="A44" s="101"/>
      <c r="B44" s="101"/>
      <c r="C44" s="6"/>
      <c r="D44" s="175"/>
      <c r="E44" s="7"/>
      <c r="F44" s="53"/>
      <c r="G44" s="55">
        <f>IF(OR(G43=0,$F43=0),0,G43/$F43)</f>
        <v>0</v>
      </c>
      <c r="H44" s="37">
        <f t="shared" ref="H44" si="20">IF(OR(H43=0,$F43=0),0,H43/$F43)</f>
        <v>0</v>
      </c>
      <c r="I44" s="37">
        <f t="shared" ref="I44" si="21">IF(OR(I43=0,$F43=0),0,I43/$F43)</f>
        <v>0</v>
      </c>
      <c r="J44" s="37">
        <f t="shared" ref="J44" si="22">IF(OR(J43=0,$F43=0),0,J43/$F43)</f>
        <v>0</v>
      </c>
      <c r="K44" s="37">
        <f t="shared" ref="K44" si="23">IF(OR(K43=0,$F43=0),0,K43/$F43)</f>
        <v>0</v>
      </c>
      <c r="L44" s="37">
        <f t="shared" ref="L44" si="24">IF(OR(L43=0,$F43=0),0,L43/$F43)</f>
        <v>0</v>
      </c>
      <c r="M44" s="37">
        <f t="shared" ref="M44" si="25">IF(OR(M43=0,$F43=0),0,M43/$F43)</f>
        <v>0</v>
      </c>
      <c r="N44" s="37">
        <f t="shared" ref="N44" si="26">IF(OR(N43=0,$F43=0),0,N43/$F43)</f>
        <v>0</v>
      </c>
      <c r="O44" s="37">
        <f t="shared" ref="O44" si="27">IF(OR(O43=0,$F43=0),0,O43/$F43)</f>
        <v>0</v>
      </c>
    </row>
    <row r="45" spans="1:15" ht="12" customHeight="1">
      <c r="A45" s="101"/>
      <c r="B45" s="101"/>
      <c r="C45" s="8"/>
      <c r="D45" s="174" t="s">
        <v>381</v>
      </c>
      <c r="E45" s="9"/>
      <c r="F45" s="52">
        <v>2</v>
      </c>
      <c r="G45" s="54">
        <v>0</v>
      </c>
      <c r="H45" s="16">
        <v>1</v>
      </c>
      <c r="I45" s="16">
        <v>1</v>
      </c>
      <c r="J45" s="16">
        <v>0</v>
      </c>
      <c r="K45" s="16">
        <v>0</v>
      </c>
      <c r="L45" s="16">
        <v>0</v>
      </c>
      <c r="M45" s="16">
        <v>0</v>
      </c>
      <c r="N45" s="16">
        <v>0</v>
      </c>
      <c r="O45" s="16">
        <v>0</v>
      </c>
    </row>
    <row r="46" spans="1:15" ht="12" customHeight="1">
      <c r="A46" s="101"/>
      <c r="B46" s="101"/>
      <c r="C46" s="6"/>
      <c r="D46" s="175"/>
      <c r="E46" s="7"/>
      <c r="F46" s="53"/>
      <c r="G46" s="55">
        <f t="shared" ref="G46:O46" si="28">IF(G45=0,0,G45/$F45)</f>
        <v>0</v>
      </c>
      <c r="H46" s="37">
        <f t="shared" si="28"/>
        <v>0.5</v>
      </c>
      <c r="I46" s="37">
        <f t="shared" si="28"/>
        <v>0.5</v>
      </c>
      <c r="J46" s="37">
        <f t="shared" si="28"/>
        <v>0</v>
      </c>
      <c r="K46" s="37">
        <f t="shared" si="28"/>
        <v>0</v>
      </c>
      <c r="L46" s="37">
        <f t="shared" si="28"/>
        <v>0</v>
      </c>
      <c r="M46" s="37">
        <f t="shared" si="28"/>
        <v>0</v>
      </c>
      <c r="N46" s="37">
        <f t="shared" si="28"/>
        <v>0</v>
      </c>
      <c r="O46" s="37">
        <f t="shared" si="28"/>
        <v>0</v>
      </c>
    </row>
    <row r="47" spans="1:15" ht="12" customHeight="1">
      <c r="A47" s="101"/>
      <c r="B47" s="101"/>
      <c r="C47" s="8"/>
      <c r="D47" s="176" t="s">
        <v>382</v>
      </c>
      <c r="E47" s="9"/>
      <c r="F47" s="52">
        <v>2</v>
      </c>
      <c r="G47" s="54">
        <v>0</v>
      </c>
      <c r="H47" s="16">
        <v>1</v>
      </c>
      <c r="I47" s="16">
        <v>1</v>
      </c>
      <c r="J47" s="16">
        <v>0</v>
      </c>
      <c r="K47" s="16">
        <v>0</v>
      </c>
      <c r="L47" s="16">
        <v>0</v>
      </c>
      <c r="M47" s="16">
        <v>0</v>
      </c>
      <c r="N47" s="16">
        <v>0</v>
      </c>
      <c r="O47" s="16">
        <v>0</v>
      </c>
    </row>
    <row r="48" spans="1:15" ht="12" customHeight="1">
      <c r="A48" s="101"/>
      <c r="B48" s="101"/>
      <c r="C48" s="6"/>
      <c r="D48" s="175"/>
      <c r="E48" s="7"/>
      <c r="F48" s="53"/>
      <c r="G48" s="55">
        <f t="shared" ref="G48:O48" si="29">IF(G47=0,0,G47/$F47)</f>
        <v>0</v>
      </c>
      <c r="H48" s="37">
        <f t="shared" si="29"/>
        <v>0.5</v>
      </c>
      <c r="I48" s="37">
        <f t="shared" si="29"/>
        <v>0.5</v>
      </c>
      <c r="J48" s="37">
        <f t="shared" si="29"/>
        <v>0</v>
      </c>
      <c r="K48" s="37">
        <f t="shared" si="29"/>
        <v>0</v>
      </c>
      <c r="L48" s="37">
        <f t="shared" si="29"/>
        <v>0</v>
      </c>
      <c r="M48" s="37">
        <f t="shared" si="29"/>
        <v>0</v>
      </c>
      <c r="N48" s="37">
        <f t="shared" si="29"/>
        <v>0</v>
      </c>
      <c r="O48" s="37">
        <f t="shared" si="29"/>
        <v>0</v>
      </c>
    </row>
    <row r="49" spans="1:15" ht="12" customHeight="1">
      <c r="A49" s="101"/>
      <c r="B49" s="101"/>
      <c r="C49" s="8"/>
      <c r="D49" s="174" t="s">
        <v>383</v>
      </c>
      <c r="E49" s="9"/>
      <c r="F49" s="52">
        <v>1</v>
      </c>
      <c r="G49" s="54">
        <v>0</v>
      </c>
      <c r="H49" s="16">
        <v>0</v>
      </c>
      <c r="I49" s="16">
        <v>1</v>
      </c>
      <c r="J49" s="16">
        <v>0</v>
      </c>
      <c r="K49" s="16">
        <v>0</v>
      </c>
      <c r="L49" s="16">
        <v>0</v>
      </c>
      <c r="M49" s="16">
        <v>0</v>
      </c>
      <c r="N49" s="16">
        <v>1</v>
      </c>
      <c r="O49" s="16">
        <v>0</v>
      </c>
    </row>
    <row r="50" spans="1:15" ht="12" customHeight="1">
      <c r="A50" s="101"/>
      <c r="B50" s="101"/>
      <c r="C50" s="6"/>
      <c r="D50" s="175"/>
      <c r="E50" s="7"/>
      <c r="F50" s="53"/>
      <c r="G50" s="55">
        <f t="shared" ref="G50:O50" si="30">IF(G49=0,0,G49/$F49)</f>
        <v>0</v>
      </c>
      <c r="H50" s="37">
        <f t="shared" si="30"/>
        <v>0</v>
      </c>
      <c r="I50" s="37">
        <f t="shared" si="30"/>
        <v>1</v>
      </c>
      <c r="J50" s="37">
        <f t="shared" si="30"/>
        <v>0</v>
      </c>
      <c r="K50" s="37">
        <f t="shared" si="30"/>
        <v>0</v>
      </c>
      <c r="L50" s="37">
        <f t="shared" si="30"/>
        <v>0</v>
      </c>
      <c r="M50" s="37">
        <f t="shared" si="30"/>
        <v>0</v>
      </c>
      <c r="N50" s="37">
        <f t="shared" si="30"/>
        <v>1</v>
      </c>
      <c r="O50" s="37">
        <f t="shared" si="30"/>
        <v>0</v>
      </c>
    </row>
    <row r="51" spans="1:15" ht="12" customHeight="1">
      <c r="A51" s="101"/>
      <c r="B51" s="101"/>
      <c r="C51" s="8"/>
      <c r="D51" s="174" t="s">
        <v>384</v>
      </c>
      <c r="E51" s="9"/>
      <c r="F51" s="52">
        <v>2</v>
      </c>
      <c r="G51" s="54">
        <v>0</v>
      </c>
      <c r="H51" s="16">
        <v>0</v>
      </c>
      <c r="I51" s="16">
        <v>2</v>
      </c>
      <c r="J51" s="16">
        <v>0</v>
      </c>
      <c r="K51" s="16">
        <v>0</v>
      </c>
      <c r="L51" s="16">
        <v>0</v>
      </c>
      <c r="M51" s="16">
        <v>0</v>
      </c>
      <c r="N51" s="16">
        <v>0</v>
      </c>
      <c r="O51" s="16">
        <v>0</v>
      </c>
    </row>
    <row r="52" spans="1:15" ht="12" customHeight="1">
      <c r="A52" s="101"/>
      <c r="B52" s="101"/>
      <c r="C52" s="6"/>
      <c r="D52" s="175"/>
      <c r="E52" s="7"/>
      <c r="F52" s="53"/>
      <c r="G52" s="55">
        <f t="shared" ref="G52:O52" si="31">IF(G51=0,0,G51/$F51)</f>
        <v>0</v>
      </c>
      <c r="H52" s="37">
        <f t="shared" si="31"/>
        <v>0</v>
      </c>
      <c r="I52" s="37">
        <f t="shared" si="31"/>
        <v>1</v>
      </c>
      <c r="J52" s="37">
        <f t="shared" si="31"/>
        <v>0</v>
      </c>
      <c r="K52" s="37">
        <f t="shared" si="31"/>
        <v>0</v>
      </c>
      <c r="L52" s="37">
        <f t="shared" si="31"/>
        <v>0</v>
      </c>
      <c r="M52" s="37">
        <f t="shared" si="31"/>
        <v>0</v>
      </c>
      <c r="N52" s="37">
        <f t="shared" si="31"/>
        <v>0</v>
      </c>
      <c r="O52" s="37">
        <f t="shared" si="31"/>
        <v>0</v>
      </c>
    </row>
    <row r="53" spans="1:15" ht="12" customHeight="1">
      <c r="A53" s="101"/>
      <c r="B53" s="101"/>
      <c r="C53" s="8"/>
      <c r="D53" s="174" t="s">
        <v>385</v>
      </c>
      <c r="E53" s="9"/>
      <c r="F53" s="52">
        <v>1</v>
      </c>
      <c r="G53" s="54">
        <v>0</v>
      </c>
      <c r="H53" s="16">
        <v>0</v>
      </c>
      <c r="I53" s="16">
        <v>1</v>
      </c>
      <c r="J53" s="16">
        <v>0</v>
      </c>
      <c r="K53" s="16">
        <v>0</v>
      </c>
      <c r="L53" s="16">
        <v>0</v>
      </c>
      <c r="M53" s="16">
        <v>0</v>
      </c>
      <c r="N53" s="16">
        <v>0</v>
      </c>
      <c r="O53" s="16">
        <v>0</v>
      </c>
    </row>
    <row r="54" spans="1:15" ht="12" customHeight="1">
      <c r="A54" s="101"/>
      <c r="B54" s="101"/>
      <c r="C54" s="6"/>
      <c r="D54" s="175"/>
      <c r="E54" s="7"/>
      <c r="F54" s="53"/>
      <c r="G54" s="55">
        <f t="shared" ref="G54:O54" si="32">IF(G53=0,0,G53/$F53)</f>
        <v>0</v>
      </c>
      <c r="H54" s="37">
        <f t="shared" si="32"/>
        <v>0</v>
      </c>
      <c r="I54" s="37">
        <f t="shared" si="32"/>
        <v>1</v>
      </c>
      <c r="J54" s="37">
        <f t="shared" si="32"/>
        <v>0</v>
      </c>
      <c r="K54" s="37">
        <f t="shared" si="32"/>
        <v>0</v>
      </c>
      <c r="L54" s="37">
        <f t="shared" si="32"/>
        <v>0</v>
      </c>
      <c r="M54" s="37">
        <f t="shared" si="32"/>
        <v>0</v>
      </c>
      <c r="N54" s="37">
        <f t="shared" si="32"/>
        <v>0</v>
      </c>
      <c r="O54" s="37">
        <f t="shared" si="32"/>
        <v>0</v>
      </c>
    </row>
    <row r="55" spans="1:15" ht="12" customHeight="1">
      <c r="A55" s="101"/>
      <c r="B55" s="101"/>
      <c r="C55" s="8"/>
      <c r="D55" s="174" t="s">
        <v>386</v>
      </c>
      <c r="E55" s="9"/>
      <c r="F55" s="52">
        <v>4</v>
      </c>
      <c r="G55" s="54">
        <v>0</v>
      </c>
      <c r="H55" s="16">
        <v>0</v>
      </c>
      <c r="I55" s="16">
        <v>4</v>
      </c>
      <c r="J55" s="16">
        <v>0</v>
      </c>
      <c r="K55" s="16">
        <v>0</v>
      </c>
      <c r="L55" s="16">
        <v>0</v>
      </c>
      <c r="M55" s="16">
        <v>0</v>
      </c>
      <c r="N55" s="16">
        <v>1</v>
      </c>
      <c r="O55" s="16">
        <v>0</v>
      </c>
    </row>
    <row r="56" spans="1:15" ht="12" customHeight="1">
      <c r="A56" s="101"/>
      <c r="B56" s="101"/>
      <c r="C56" s="6"/>
      <c r="D56" s="175"/>
      <c r="E56" s="7"/>
      <c r="F56" s="53"/>
      <c r="G56" s="55">
        <f t="shared" ref="G56:O56" si="33">IF(G55=0,0,G55/$F55)</f>
        <v>0</v>
      </c>
      <c r="H56" s="37">
        <f t="shared" si="33"/>
        <v>0</v>
      </c>
      <c r="I56" s="37">
        <f t="shared" si="33"/>
        <v>1</v>
      </c>
      <c r="J56" s="37">
        <f t="shared" si="33"/>
        <v>0</v>
      </c>
      <c r="K56" s="37">
        <f t="shared" si="33"/>
        <v>0</v>
      </c>
      <c r="L56" s="37">
        <f t="shared" si="33"/>
        <v>0</v>
      </c>
      <c r="M56" s="37">
        <f t="shared" si="33"/>
        <v>0</v>
      </c>
      <c r="N56" s="37">
        <f t="shared" si="33"/>
        <v>0.25</v>
      </c>
      <c r="O56" s="37">
        <f t="shared" si="33"/>
        <v>0</v>
      </c>
    </row>
    <row r="57" spans="1:15" ht="12" customHeight="1">
      <c r="A57" s="101"/>
      <c r="B57" s="101"/>
      <c r="C57" s="8"/>
      <c r="D57" s="174" t="s">
        <v>387</v>
      </c>
      <c r="E57" s="9"/>
      <c r="F57" s="52">
        <v>0</v>
      </c>
      <c r="G57" s="54">
        <v>0</v>
      </c>
      <c r="H57" s="16">
        <v>0</v>
      </c>
      <c r="I57" s="16">
        <v>0</v>
      </c>
      <c r="J57" s="16">
        <v>0</v>
      </c>
      <c r="K57" s="16">
        <v>0</v>
      </c>
      <c r="L57" s="16">
        <v>0</v>
      </c>
      <c r="M57" s="16">
        <v>0</v>
      </c>
      <c r="N57" s="16">
        <v>0</v>
      </c>
      <c r="O57" s="16">
        <v>0</v>
      </c>
    </row>
    <row r="58" spans="1:15" ht="12" customHeight="1">
      <c r="A58" s="101"/>
      <c r="B58" s="101"/>
      <c r="C58" s="6"/>
      <c r="D58" s="175"/>
      <c r="E58" s="7"/>
      <c r="F58" s="53"/>
      <c r="G58" s="55">
        <f t="shared" ref="G58:O58" si="34">IF(G57=0,0,G57/$F57)</f>
        <v>0</v>
      </c>
      <c r="H58" s="37">
        <f t="shared" si="34"/>
        <v>0</v>
      </c>
      <c r="I58" s="37">
        <f t="shared" si="34"/>
        <v>0</v>
      </c>
      <c r="J58" s="37">
        <f t="shared" si="34"/>
        <v>0</v>
      </c>
      <c r="K58" s="37">
        <f t="shared" si="34"/>
        <v>0</v>
      </c>
      <c r="L58" s="37">
        <f t="shared" si="34"/>
        <v>0</v>
      </c>
      <c r="M58" s="37">
        <f t="shared" si="34"/>
        <v>0</v>
      </c>
      <c r="N58" s="37">
        <f t="shared" si="34"/>
        <v>0</v>
      </c>
      <c r="O58" s="37">
        <f t="shared" si="34"/>
        <v>0</v>
      </c>
    </row>
    <row r="59" spans="1:15" ht="12.75" customHeight="1">
      <c r="A59" s="101"/>
      <c r="B59" s="101"/>
      <c r="C59" s="8"/>
      <c r="D59" s="174" t="s">
        <v>388</v>
      </c>
      <c r="E59" s="9"/>
      <c r="F59" s="52">
        <v>0</v>
      </c>
      <c r="G59" s="54">
        <v>0</v>
      </c>
      <c r="H59" s="16">
        <v>0</v>
      </c>
      <c r="I59" s="16">
        <v>0</v>
      </c>
      <c r="J59" s="16">
        <v>0</v>
      </c>
      <c r="K59" s="16">
        <v>0</v>
      </c>
      <c r="L59" s="16">
        <v>0</v>
      </c>
      <c r="M59" s="16">
        <v>0</v>
      </c>
      <c r="N59" s="16">
        <v>0</v>
      </c>
      <c r="O59" s="16">
        <v>0</v>
      </c>
    </row>
    <row r="60" spans="1:15" ht="12.75" customHeight="1">
      <c r="A60" s="101"/>
      <c r="B60" s="101"/>
      <c r="C60" s="6"/>
      <c r="D60" s="175"/>
      <c r="E60" s="7"/>
      <c r="F60" s="53"/>
      <c r="G60" s="55">
        <f t="shared" ref="G60:O60" si="35">IF(G59=0,0,G59/$F59)</f>
        <v>0</v>
      </c>
      <c r="H60" s="37">
        <f t="shared" si="35"/>
        <v>0</v>
      </c>
      <c r="I60" s="37">
        <f t="shared" si="35"/>
        <v>0</v>
      </c>
      <c r="J60" s="37">
        <f t="shared" si="35"/>
        <v>0</v>
      </c>
      <c r="K60" s="37">
        <f t="shared" si="35"/>
        <v>0</v>
      </c>
      <c r="L60" s="37">
        <f t="shared" si="35"/>
        <v>0</v>
      </c>
      <c r="M60" s="37">
        <f t="shared" si="35"/>
        <v>0</v>
      </c>
      <c r="N60" s="37">
        <f t="shared" si="35"/>
        <v>0</v>
      </c>
      <c r="O60" s="37">
        <f t="shared" si="35"/>
        <v>0</v>
      </c>
    </row>
    <row r="61" spans="1:15" ht="12" customHeight="1">
      <c r="A61" s="101"/>
      <c r="B61" s="101"/>
      <c r="C61" s="8"/>
      <c r="D61" s="174" t="s">
        <v>97</v>
      </c>
      <c r="E61" s="9"/>
      <c r="F61" s="52">
        <v>3</v>
      </c>
      <c r="G61" s="54">
        <v>0</v>
      </c>
      <c r="H61" s="16">
        <v>0</v>
      </c>
      <c r="I61" s="16">
        <v>0</v>
      </c>
      <c r="J61" s="16">
        <v>1</v>
      </c>
      <c r="K61" s="16">
        <v>0</v>
      </c>
      <c r="L61" s="16">
        <v>0</v>
      </c>
      <c r="M61" s="16">
        <v>0</v>
      </c>
      <c r="N61" s="16">
        <v>2</v>
      </c>
      <c r="O61" s="16">
        <v>0</v>
      </c>
    </row>
    <row r="62" spans="1:15" ht="12" customHeight="1">
      <c r="A62" s="101"/>
      <c r="B62" s="101"/>
      <c r="C62" s="6"/>
      <c r="D62" s="175"/>
      <c r="E62" s="7"/>
      <c r="F62" s="53"/>
      <c r="G62" s="55">
        <f t="shared" ref="G62:O64" si="36">IF(G61=0,0,G61/$F61)</f>
        <v>0</v>
      </c>
      <c r="H62" s="37">
        <f t="shared" si="36"/>
        <v>0</v>
      </c>
      <c r="I62" s="37">
        <f t="shared" si="36"/>
        <v>0</v>
      </c>
      <c r="J62" s="37">
        <f t="shared" si="36"/>
        <v>0.33333333333333331</v>
      </c>
      <c r="K62" s="37">
        <f t="shared" si="36"/>
        <v>0</v>
      </c>
      <c r="L62" s="37">
        <f t="shared" si="36"/>
        <v>0</v>
      </c>
      <c r="M62" s="37">
        <f t="shared" si="36"/>
        <v>0</v>
      </c>
      <c r="N62" s="37">
        <f t="shared" si="36"/>
        <v>0.66666666666666663</v>
      </c>
      <c r="O62" s="37">
        <f t="shared" si="36"/>
        <v>0</v>
      </c>
    </row>
    <row r="63" spans="1:15" ht="12" customHeight="1">
      <c r="A63" s="101"/>
      <c r="B63" s="101"/>
      <c r="C63" s="8"/>
      <c r="D63" s="174" t="s">
        <v>389</v>
      </c>
      <c r="E63" s="9"/>
      <c r="F63" s="52">
        <v>0</v>
      </c>
      <c r="G63" s="54">
        <v>0</v>
      </c>
      <c r="H63" s="16">
        <v>0</v>
      </c>
      <c r="I63" s="16">
        <v>0</v>
      </c>
      <c r="J63" s="16">
        <v>0</v>
      </c>
      <c r="K63" s="16">
        <v>0</v>
      </c>
      <c r="L63" s="16">
        <v>0</v>
      </c>
      <c r="M63" s="16">
        <v>0</v>
      </c>
      <c r="N63" s="16">
        <v>0</v>
      </c>
      <c r="O63" s="16">
        <v>0</v>
      </c>
    </row>
    <row r="64" spans="1:15" ht="12" customHeight="1">
      <c r="A64" s="101"/>
      <c r="B64" s="101"/>
      <c r="C64" s="6"/>
      <c r="D64" s="175"/>
      <c r="E64" s="7"/>
      <c r="F64" s="53"/>
      <c r="G64" s="55">
        <f t="shared" si="36"/>
        <v>0</v>
      </c>
      <c r="H64" s="37">
        <f t="shared" si="36"/>
        <v>0</v>
      </c>
      <c r="I64" s="37">
        <f t="shared" si="36"/>
        <v>0</v>
      </c>
      <c r="J64" s="37">
        <f t="shared" si="36"/>
        <v>0</v>
      </c>
      <c r="K64" s="37">
        <f t="shared" si="36"/>
        <v>0</v>
      </c>
      <c r="L64" s="37">
        <f t="shared" si="36"/>
        <v>0</v>
      </c>
      <c r="M64" s="37">
        <f t="shared" si="36"/>
        <v>0</v>
      </c>
      <c r="N64" s="37">
        <f t="shared" si="36"/>
        <v>0</v>
      </c>
      <c r="O64" s="37">
        <f t="shared" si="36"/>
        <v>0</v>
      </c>
    </row>
    <row r="65" spans="1:15" ht="12" customHeight="1">
      <c r="A65" s="101"/>
      <c r="B65" s="101"/>
      <c r="C65" s="8"/>
      <c r="D65" s="174" t="s">
        <v>390</v>
      </c>
      <c r="E65" s="9"/>
      <c r="F65" s="52">
        <v>2</v>
      </c>
      <c r="G65" s="54">
        <v>0</v>
      </c>
      <c r="H65" s="16">
        <v>0</v>
      </c>
      <c r="I65" s="16">
        <v>0</v>
      </c>
      <c r="J65" s="16">
        <v>0</v>
      </c>
      <c r="K65" s="16">
        <v>0</v>
      </c>
      <c r="L65" s="16">
        <v>0</v>
      </c>
      <c r="M65" s="16">
        <v>1</v>
      </c>
      <c r="N65" s="16">
        <v>1</v>
      </c>
      <c r="O65" s="16">
        <v>0</v>
      </c>
    </row>
    <row r="66" spans="1:15" ht="12" customHeight="1">
      <c r="A66" s="101"/>
      <c r="B66" s="101"/>
      <c r="C66" s="6"/>
      <c r="D66" s="175"/>
      <c r="E66" s="7"/>
      <c r="F66" s="53"/>
      <c r="G66" s="55">
        <f t="shared" ref="G66:O68" si="37">IF(G65=0,0,G65/$F65)</f>
        <v>0</v>
      </c>
      <c r="H66" s="37">
        <f t="shared" si="37"/>
        <v>0</v>
      </c>
      <c r="I66" s="37">
        <f t="shared" si="37"/>
        <v>0</v>
      </c>
      <c r="J66" s="37">
        <f t="shared" si="37"/>
        <v>0</v>
      </c>
      <c r="K66" s="37">
        <f t="shared" si="37"/>
        <v>0</v>
      </c>
      <c r="L66" s="37">
        <f t="shared" si="37"/>
        <v>0</v>
      </c>
      <c r="M66" s="37">
        <f t="shared" si="37"/>
        <v>0.5</v>
      </c>
      <c r="N66" s="37">
        <f t="shared" si="37"/>
        <v>0.5</v>
      </c>
      <c r="O66" s="37">
        <f t="shared" si="37"/>
        <v>0</v>
      </c>
    </row>
    <row r="67" spans="1:15" ht="12" customHeight="1">
      <c r="A67" s="101"/>
      <c r="B67" s="101"/>
      <c r="C67" s="8"/>
      <c r="D67" s="174" t="s">
        <v>391</v>
      </c>
      <c r="E67" s="9"/>
      <c r="F67" s="52">
        <v>0</v>
      </c>
      <c r="G67" s="54">
        <v>0</v>
      </c>
      <c r="H67" s="16">
        <v>0</v>
      </c>
      <c r="I67" s="16">
        <v>0</v>
      </c>
      <c r="J67" s="16">
        <v>0</v>
      </c>
      <c r="K67" s="16">
        <v>0</v>
      </c>
      <c r="L67" s="16">
        <v>0</v>
      </c>
      <c r="M67" s="16">
        <v>0</v>
      </c>
      <c r="N67" s="16">
        <v>0</v>
      </c>
      <c r="O67" s="16">
        <v>0</v>
      </c>
    </row>
    <row r="68" spans="1:15" ht="12" customHeight="1">
      <c r="A68" s="101"/>
      <c r="B68" s="102"/>
      <c r="C68" s="6"/>
      <c r="D68" s="175"/>
      <c r="E68" s="7"/>
      <c r="F68" s="53"/>
      <c r="G68" s="55">
        <f t="shared" si="37"/>
        <v>0</v>
      </c>
      <c r="H68" s="37">
        <f t="shared" si="37"/>
        <v>0</v>
      </c>
      <c r="I68" s="37">
        <f t="shared" si="37"/>
        <v>0</v>
      </c>
      <c r="J68" s="37">
        <f t="shared" si="37"/>
        <v>0</v>
      </c>
      <c r="K68" s="37">
        <f t="shared" si="37"/>
        <v>0</v>
      </c>
      <c r="L68" s="37">
        <f t="shared" si="37"/>
        <v>0</v>
      </c>
      <c r="M68" s="37">
        <f t="shared" si="37"/>
        <v>0</v>
      </c>
      <c r="N68" s="37">
        <f t="shared" si="37"/>
        <v>0</v>
      </c>
      <c r="O68" s="37">
        <f t="shared" si="37"/>
        <v>0</v>
      </c>
    </row>
    <row r="69" spans="1:15" ht="12" customHeight="1">
      <c r="A69" s="101"/>
      <c r="B69" s="100" t="s">
        <v>63</v>
      </c>
      <c r="C69" s="8"/>
      <c r="D69" s="174" t="s">
        <v>56</v>
      </c>
      <c r="E69" s="9"/>
      <c r="F69" s="52">
        <v>147</v>
      </c>
      <c r="G69" s="54">
        <f t="shared" ref="G69:O69" si="38">SUM(G71,G73,G75,G77,G79,G81,G83,G85,G87,G89,G91,G93,G95,G97,G99)</f>
        <v>4</v>
      </c>
      <c r="H69" s="16">
        <f t="shared" si="38"/>
        <v>13</v>
      </c>
      <c r="I69" s="16">
        <f t="shared" si="38"/>
        <v>93</v>
      </c>
      <c r="J69" s="16">
        <f t="shared" si="38"/>
        <v>1</v>
      </c>
      <c r="K69" s="16">
        <f t="shared" si="38"/>
        <v>2</v>
      </c>
      <c r="L69" s="16">
        <f t="shared" si="38"/>
        <v>2</v>
      </c>
      <c r="M69" s="16">
        <f t="shared" si="38"/>
        <v>3</v>
      </c>
      <c r="N69" s="16">
        <f t="shared" si="38"/>
        <v>37</v>
      </c>
      <c r="O69" s="16">
        <f t="shared" si="38"/>
        <v>8</v>
      </c>
    </row>
    <row r="70" spans="1:15" ht="12" customHeight="1">
      <c r="A70" s="101"/>
      <c r="B70" s="101"/>
      <c r="C70" s="6"/>
      <c r="D70" s="175"/>
      <c r="E70" s="7"/>
      <c r="F70" s="53"/>
      <c r="G70" s="55">
        <f t="shared" ref="G70:O70" si="39">IF(G69=0,0,G69/$F69)</f>
        <v>2.7210884353741496E-2</v>
      </c>
      <c r="H70" s="37">
        <f t="shared" si="39"/>
        <v>8.8435374149659865E-2</v>
      </c>
      <c r="I70" s="37">
        <f t="shared" si="39"/>
        <v>0.63265306122448983</v>
      </c>
      <c r="J70" s="37">
        <f t="shared" si="39"/>
        <v>6.8027210884353739E-3</v>
      </c>
      <c r="K70" s="37">
        <f t="shared" si="39"/>
        <v>1.3605442176870748E-2</v>
      </c>
      <c r="L70" s="37">
        <f t="shared" si="39"/>
        <v>1.3605442176870748E-2</v>
      </c>
      <c r="M70" s="37">
        <f t="shared" si="39"/>
        <v>2.0408163265306121E-2</v>
      </c>
      <c r="N70" s="37">
        <f t="shared" si="39"/>
        <v>0.25170068027210885</v>
      </c>
      <c r="O70" s="37">
        <f t="shared" si="39"/>
        <v>5.4421768707482991E-2</v>
      </c>
    </row>
    <row r="71" spans="1:15" ht="12" customHeight="1">
      <c r="A71" s="101"/>
      <c r="B71" s="101"/>
      <c r="C71" s="8"/>
      <c r="D71" s="174" t="s">
        <v>109</v>
      </c>
      <c r="E71" s="9"/>
      <c r="F71" s="52">
        <v>1</v>
      </c>
      <c r="G71" s="54">
        <v>0</v>
      </c>
      <c r="H71" s="16">
        <v>0</v>
      </c>
      <c r="I71" s="16">
        <v>1</v>
      </c>
      <c r="J71" s="16">
        <v>0</v>
      </c>
      <c r="K71" s="16">
        <v>0</v>
      </c>
      <c r="L71" s="16">
        <v>0</v>
      </c>
      <c r="M71" s="16">
        <v>0</v>
      </c>
      <c r="N71" s="16">
        <v>0</v>
      </c>
      <c r="O71" s="16">
        <v>0</v>
      </c>
    </row>
    <row r="72" spans="1:15" ht="12" customHeight="1">
      <c r="A72" s="101"/>
      <c r="B72" s="101"/>
      <c r="C72" s="6"/>
      <c r="D72" s="175"/>
      <c r="E72" s="7"/>
      <c r="F72" s="53"/>
      <c r="G72" s="55">
        <f t="shared" ref="G72:O72" si="40">IF(G71=0,0,G71/$F71)</f>
        <v>0</v>
      </c>
      <c r="H72" s="37">
        <f t="shared" si="40"/>
        <v>0</v>
      </c>
      <c r="I72" s="37">
        <f t="shared" si="40"/>
        <v>1</v>
      </c>
      <c r="J72" s="37">
        <f t="shared" si="40"/>
        <v>0</v>
      </c>
      <c r="K72" s="37">
        <f t="shared" si="40"/>
        <v>0</v>
      </c>
      <c r="L72" s="37">
        <f t="shared" si="40"/>
        <v>0</v>
      </c>
      <c r="M72" s="37">
        <f t="shared" si="40"/>
        <v>0</v>
      </c>
      <c r="N72" s="37">
        <f t="shared" si="40"/>
        <v>0</v>
      </c>
      <c r="O72" s="37">
        <f t="shared" si="40"/>
        <v>0</v>
      </c>
    </row>
    <row r="73" spans="1:15" ht="12" customHeight="1">
      <c r="A73" s="101"/>
      <c r="B73" s="101"/>
      <c r="C73" s="8"/>
      <c r="D73" s="174" t="s">
        <v>58</v>
      </c>
      <c r="E73" s="9"/>
      <c r="F73" s="52">
        <v>24</v>
      </c>
      <c r="G73" s="54">
        <v>3</v>
      </c>
      <c r="H73" s="16">
        <v>6</v>
      </c>
      <c r="I73" s="16">
        <v>4</v>
      </c>
      <c r="J73" s="16">
        <v>0</v>
      </c>
      <c r="K73" s="16">
        <v>1</v>
      </c>
      <c r="L73" s="16">
        <v>2</v>
      </c>
      <c r="M73" s="16">
        <v>2</v>
      </c>
      <c r="N73" s="16">
        <v>8</v>
      </c>
      <c r="O73" s="16">
        <v>2</v>
      </c>
    </row>
    <row r="74" spans="1:15" ht="12" customHeight="1">
      <c r="A74" s="101"/>
      <c r="B74" s="101"/>
      <c r="C74" s="6"/>
      <c r="D74" s="175"/>
      <c r="E74" s="7"/>
      <c r="F74" s="53"/>
      <c r="G74" s="55">
        <f t="shared" ref="G74:O74" si="41">IF(G73=0,0,G73/$F73)</f>
        <v>0.125</v>
      </c>
      <c r="H74" s="37">
        <f t="shared" si="41"/>
        <v>0.25</v>
      </c>
      <c r="I74" s="37">
        <f t="shared" si="41"/>
        <v>0.16666666666666666</v>
      </c>
      <c r="J74" s="37">
        <f t="shared" si="41"/>
        <v>0</v>
      </c>
      <c r="K74" s="37">
        <f t="shared" si="41"/>
        <v>4.1666666666666664E-2</v>
      </c>
      <c r="L74" s="37">
        <f t="shared" si="41"/>
        <v>8.3333333333333329E-2</v>
      </c>
      <c r="M74" s="37">
        <f t="shared" si="41"/>
        <v>8.3333333333333329E-2</v>
      </c>
      <c r="N74" s="37">
        <f t="shared" si="41"/>
        <v>0.33333333333333331</v>
      </c>
      <c r="O74" s="37">
        <f t="shared" si="41"/>
        <v>8.3333333333333329E-2</v>
      </c>
    </row>
    <row r="75" spans="1:15" ht="12" customHeight="1">
      <c r="A75" s="101"/>
      <c r="B75" s="101"/>
      <c r="C75" s="8"/>
      <c r="D75" s="174" t="s">
        <v>99</v>
      </c>
      <c r="E75" s="9"/>
      <c r="F75" s="52">
        <v>1</v>
      </c>
      <c r="G75" s="54">
        <v>0</v>
      </c>
      <c r="H75" s="16">
        <v>0</v>
      </c>
      <c r="I75" s="16">
        <v>1</v>
      </c>
      <c r="J75" s="16">
        <v>0</v>
      </c>
      <c r="K75" s="16">
        <v>0</v>
      </c>
      <c r="L75" s="16">
        <v>0</v>
      </c>
      <c r="M75" s="16">
        <v>0</v>
      </c>
      <c r="N75" s="16">
        <v>0</v>
      </c>
      <c r="O75" s="16">
        <v>0</v>
      </c>
    </row>
    <row r="76" spans="1:15" ht="12" customHeight="1">
      <c r="A76" s="101"/>
      <c r="B76" s="101"/>
      <c r="C76" s="6"/>
      <c r="D76" s="175"/>
      <c r="E76" s="7"/>
      <c r="F76" s="53"/>
      <c r="G76" s="55">
        <f t="shared" ref="G76:O76" si="42">IF(G75=0,0,G75/$F75)</f>
        <v>0</v>
      </c>
      <c r="H76" s="37">
        <f t="shared" si="42"/>
        <v>0</v>
      </c>
      <c r="I76" s="37">
        <f t="shared" si="42"/>
        <v>1</v>
      </c>
      <c r="J76" s="37">
        <f t="shared" si="42"/>
        <v>0</v>
      </c>
      <c r="K76" s="37">
        <f t="shared" si="42"/>
        <v>0</v>
      </c>
      <c r="L76" s="37">
        <f t="shared" si="42"/>
        <v>0</v>
      </c>
      <c r="M76" s="37">
        <f t="shared" si="42"/>
        <v>0</v>
      </c>
      <c r="N76" s="37">
        <f t="shared" si="42"/>
        <v>0</v>
      </c>
      <c r="O76" s="37">
        <f t="shared" si="42"/>
        <v>0</v>
      </c>
    </row>
    <row r="77" spans="1:15" ht="12" customHeight="1">
      <c r="A77" s="101"/>
      <c r="B77" s="101"/>
      <c r="C77" s="8"/>
      <c r="D77" s="174" t="s">
        <v>59</v>
      </c>
      <c r="E77" s="9"/>
      <c r="F77" s="52">
        <v>1</v>
      </c>
      <c r="G77" s="54">
        <v>0</v>
      </c>
      <c r="H77" s="16">
        <v>0</v>
      </c>
      <c r="I77" s="16">
        <v>1</v>
      </c>
      <c r="J77" s="16">
        <v>0</v>
      </c>
      <c r="K77" s="16">
        <v>0</v>
      </c>
      <c r="L77" s="16">
        <v>0</v>
      </c>
      <c r="M77" s="16">
        <v>0</v>
      </c>
      <c r="N77" s="16">
        <v>0</v>
      </c>
      <c r="O77" s="16">
        <v>0</v>
      </c>
    </row>
    <row r="78" spans="1:15" ht="12" customHeight="1">
      <c r="A78" s="101"/>
      <c r="B78" s="101"/>
      <c r="C78" s="6"/>
      <c r="D78" s="175"/>
      <c r="E78" s="7"/>
      <c r="F78" s="53"/>
      <c r="G78" s="55">
        <f t="shared" ref="G78:O78" si="43">IF(G77=0,0,G77/$F77)</f>
        <v>0</v>
      </c>
      <c r="H78" s="37">
        <f t="shared" si="43"/>
        <v>0</v>
      </c>
      <c r="I78" s="37">
        <f t="shared" si="43"/>
        <v>1</v>
      </c>
      <c r="J78" s="37">
        <f t="shared" si="43"/>
        <v>0</v>
      </c>
      <c r="K78" s="37">
        <f t="shared" si="43"/>
        <v>0</v>
      </c>
      <c r="L78" s="37">
        <f t="shared" si="43"/>
        <v>0</v>
      </c>
      <c r="M78" s="37">
        <f t="shared" si="43"/>
        <v>0</v>
      </c>
      <c r="N78" s="37">
        <f t="shared" si="43"/>
        <v>0</v>
      </c>
      <c r="O78" s="37">
        <f t="shared" si="43"/>
        <v>0</v>
      </c>
    </row>
    <row r="79" spans="1:15" ht="12" customHeight="1">
      <c r="A79" s="101"/>
      <c r="B79" s="101"/>
      <c r="C79" s="8"/>
      <c r="D79" s="174" t="s">
        <v>100</v>
      </c>
      <c r="E79" s="9"/>
      <c r="F79" s="52">
        <v>7</v>
      </c>
      <c r="G79" s="54">
        <v>1</v>
      </c>
      <c r="H79" s="16">
        <v>0</v>
      </c>
      <c r="I79" s="16">
        <v>3</v>
      </c>
      <c r="J79" s="16">
        <v>0</v>
      </c>
      <c r="K79" s="16">
        <v>1</v>
      </c>
      <c r="L79" s="16">
        <v>0</v>
      </c>
      <c r="M79" s="16">
        <v>1</v>
      </c>
      <c r="N79" s="16">
        <v>1</v>
      </c>
      <c r="O79" s="16">
        <v>1</v>
      </c>
    </row>
    <row r="80" spans="1:15" ht="12" customHeight="1">
      <c r="A80" s="101"/>
      <c r="B80" s="101"/>
      <c r="C80" s="6"/>
      <c r="D80" s="175"/>
      <c r="E80" s="7"/>
      <c r="F80" s="53"/>
      <c r="G80" s="55">
        <f t="shared" ref="G80:O80" si="44">IF(G79=0,0,G79/$F79)</f>
        <v>0.14285714285714285</v>
      </c>
      <c r="H80" s="37">
        <f t="shared" si="44"/>
        <v>0</v>
      </c>
      <c r="I80" s="37">
        <f t="shared" si="44"/>
        <v>0.42857142857142855</v>
      </c>
      <c r="J80" s="37">
        <f t="shared" si="44"/>
        <v>0</v>
      </c>
      <c r="K80" s="37">
        <f t="shared" si="44"/>
        <v>0.14285714285714285</v>
      </c>
      <c r="L80" s="37">
        <f t="shared" si="44"/>
        <v>0</v>
      </c>
      <c r="M80" s="37">
        <f t="shared" si="44"/>
        <v>0.14285714285714285</v>
      </c>
      <c r="N80" s="37">
        <f t="shared" si="44"/>
        <v>0.14285714285714285</v>
      </c>
      <c r="O80" s="37">
        <f t="shared" si="44"/>
        <v>0.14285714285714285</v>
      </c>
    </row>
    <row r="81" spans="1:15" ht="12" customHeight="1">
      <c r="A81" s="101"/>
      <c r="B81" s="101"/>
      <c r="C81" s="8"/>
      <c r="D81" s="174" t="s">
        <v>101</v>
      </c>
      <c r="E81" s="9"/>
      <c r="F81" s="52">
        <v>25</v>
      </c>
      <c r="G81" s="54">
        <v>0</v>
      </c>
      <c r="H81" s="16">
        <v>1</v>
      </c>
      <c r="I81" s="16">
        <v>18</v>
      </c>
      <c r="J81" s="16">
        <v>0</v>
      </c>
      <c r="K81" s="16">
        <v>0</v>
      </c>
      <c r="L81" s="16">
        <v>0</v>
      </c>
      <c r="M81" s="16">
        <v>0</v>
      </c>
      <c r="N81" s="16">
        <v>6</v>
      </c>
      <c r="O81" s="16">
        <v>3</v>
      </c>
    </row>
    <row r="82" spans="1:15" ht="12" customHeight="1">
      <c r="A82" s="101"/>
      <c r="B82" s="101"/>
      <c r="C82" s="6"/>
      <c r="D82" s="175"/>
      <c r="E82" s="7"/>
      <c r="F82" s="53"/>
      <c r="G82" s="55">
        <f t="shared" ref="G82:O82" si="45">IF(G81=0,0,G81/$F81)</f>
        <v>0</v>
      </c>
      <c r="H82" s="37">
        <f t="shared" si="45"/>
        <v>0.04</v>
      </c>
      <c r="I82" s="37">
        <f t="shared" si="45"/>
        <v>0.72</v>
      </c>
      <c r="J82" s="37">
        <f t="shared" si="45"/>
        <v>0</v>
      </c>
      <c r="K82" s="37">
        <f t="shared" si="45"/>
        <v>0</v>
      </c>
      <c r="L82" s="37">
        <f t="shared" si="45"/>
        <v>0</v>
      </c>
      <c r="M82" s="37">
        <f t="shared" si="45"/>
        <v>0</v>
      </c>
      <c r="N82" s="37">
        <f t="shared" si="45"/>
        <v>0.24</v>
      </c>
      <c r="O82" s="37">
        <f t="shared" si="45"/>
        <v>0.12</v>
      </c>
    </row>
    <row r="83" spans="1:15" ht="12" customHeight="1">
      <c r="A83" s="101"/>
      <c r="B83" s="101"/>
      <c r="C83" s="8"/>
      <c r="D83" s="174" t="s">
        <v>102</v>
      </c>
      <c r="E83" s="9"/>
      <c r="F83" s="52">
        <v>3</v>
      </c>
      <c r="G83" s="54">
        <v>0</v>
      </c>
      <c r="H83" s="16">
        <v>0</v>
      </c>
      <c r="I83" s="16">
        <v>3</v>
      </c>
      <c r="J83" s="16">
        <v>0</v>
      </c>
      <c r="K83" s="16">
        <v>0</v>
      </c>
      <c r="L83" s="16">
        <v>0</v>
      </c>
      <c r="M83" s="16">
        <v>0</v>
      </c>
      <c r="N83" s="16">
        <v>0</v>
      </c>
      <c r="O83" s="16">
        <v>0</v>
      </c>
    </row>
    <row r="84" spans="1:15" ht="12" customHeight="1">
      <c r="A84" s="101"/>
      <c r="B84" s="101"/>
      <c r="C84" s="6"/>
      <c r="D84" s="175"/>
      <c r="E84" s="7"/>
      <c r="F84" s="53"/>
      <c r="G84" s="55">
        <f t="shared" ref="G84:O84" si="46">IF(G83=0,0,G83/$F83)</f>
        <v>0</v>
      </c>
      <c r="H84" s="37">
        <f t="shared" si="46"/>
        <v>0</v>
      </c>
      <c r="I84" s="37">
        <f t="shared" si="46"/>
        <v>1</v>
      </c>
      <c r="J84" s="37">
        <f t="shared" si="46"/>
        <v>0</v>
      </c>
      <c r="K84" s="37">
        <f t="shared" si="46"/>
        <v>0</v>
      </c>
      <c r="L84" s="37">
        <f t="shared" si="46"/>
        <v>0</v>
      </c>
      <c r="M84" s="37">
        <f t="shared" si="46"/>
        <v>0</v>
      </c>
      <c r="N84" s="37">
        <f t="shared" si="46"/>
        <v>0</v>
      </c>
      <c r="O84" s="37">
        <f t="shared" si="46"/>
        <v>0</v>
      </c>
    </row>
    <row r="85" spans="1:15" ht="12" customHeight="1">
      <c r="A85" s="101"/>
      <c r="B85" s="101"/>
      <c r="C85" s="8"/>
      <c r="D85" s="174" t="s">
        <v>103</v>
      </c>
      <c r="E85" s="9"/>
      <c r="F85" s="52">
        <v>2</v>
      </c>
      <c r="G85" s="54">
        <v>0</v>
      </c>
      <c r="H85" s="16">
        <v>0</v>
      </c>
      <c r="I85" s="16">
        <v>2</v>
      </c>
      <c r="J85" s="16">
        <v>0</v>
      </c>
      <c r="K85" s="16">
        <v>0</v>
      </c>
      <c r="L85" s="16">
        <v>0</v>
      </c>
      <c r="M85" s="16">
        <v>0</v>
      </c>
      <c r="N85" s="16">
        <v>0</v>
      </c>
      <c r="O85" s="16">
        <v>0</v>
      </c>
    </row>
    <row r="86" spans="1:15" ht="12" customHeight="1">
      <c r="A86" s="101"/>
      <c r="B86" s="101"/>
      <c r="C86" s="6"/>
      <c r="D86" s="175"/>
      <c r="E86" s="7"/>
      <c r="F86" s="53"/>
      <c r="G86" s="55">
        <f t="shared" ref="G86:O86" si="47">IF(G85=0,0,G85/$F85)</f>
        <v>0</v>
      </c>
      <c r="H86" s="37">
        <f t="shared" si="47"/>
        <v>0</v>
      </c>
      <c r="I86" s="37">
        <f t="shared" si="47"/>
        <v>1</v>
      </c>
      <c r="J86" s="37">
        <f t="shared" si="47"/>
        <v>0</v>
      </c>
      <c r="K86" s="37">
        <f t="shared" si="47"/>
        <v>0</v>
      </c>
      <c r="L86" s="37">
        <f t="shared" si="47"/>
        <v>0</v>
      </c>
      <c r="M86" s="37">
        <f t="shared" si="47"/>
        <v>0</v>
      </c>
      <c r="N86" s="37">
        <f t="shared" si="47"/>
        <v>0</v>
      </c>
      <c r="O86" s="37">
        <f t="shared" si="47"/>
        <v>0</v>
      </c>
    </row>
    <row r="87" spans="1:15" ht="13.5" customHeight="1">
      <c r="A87" s="101"/>
      <c r="B87" s="101"/>
      <c r="C87" s="8"/>
      <c r="D87" s="176" t="s">
        <v>110</v>
      </c>
      <c r="E87" s="9"/>
      <c r="F87" s="52">
        <v>5</v>
      </c>
      <c r="G87" s="54">
        <v>0</v>
      </c>
      <c r="H87" s="16">
        <v>0</v>
      </c>
      <c r="I87" s="16">
        <v>4</v>
      </c>
      <c r="J87" s="16">
        <v>0</v>
      </c>
      <c r="K87" s="16">
        <v>0</v>
      </c>
      <c r="L87" s="16">
        <v>0</v>
      </c>
      <c r="M87" s="16">
        <v>0</v>
      </c>
      <c r="N87" s="16">
        <v>1</v>
      </c>
      <c r="O87" s="16">
        <v>0</v>
      </c>
    </row>
    <row r="88" spans="1:15" ht="13.5" customHeight="1">
      <c r="A88" s="101"/>
      <c r="B88" s="101"/>
      <c r="C88" s="6"/>
      <c r="D88" s="175"/>
      <c r="E88" s="7"/>
      <c r="F88" s="53"/>
      <c r="G88" s="55">
        <f t="shared" ref="G88:O88" si="48">IF(G87=0,0,G87/$F87)</f>
        <v>0</v>
      </c>
      <c r="H88" s="37">
        <f t="shared" si="48"/>
        <v>0</v>
      </c>
      <c r="I88" s="37">
        <f t="shared" si="48"/>
        <v>0.8</v>
      </c>
      <c r="J88" s="37">
        <f t="shared" si="48"/>
        <v>0</v>
      </c>
      <c r="K88" s="37">
        <f t="shared" si="48"/>
        <v>0</v>
      </c>
      <c r="L88" s="37">
        <f t="shared" si="48"/>
        <v>0</v>
      </c>
      <c r="M88" s="37">
        <f t="shared" si="48"/>
        <v>0</v>
      </c>
      <c r="N88" s="37">
        <f t="shared" si="48"/>
        <v>0.2</v>
      </c>
      <c r="O88" s="37">
        <f t="shared" si="48"/>
        <v>0</v>
      </c>
    </row>
    <row r="89" spans="1:15" ht="12" customHeight="1">
      <c r="A89" s="101"/>
      <c r="B89" s="101"/>
      <c r="C89" s="8"/>
      <c r="D89" s="174" t="s">
        <v>105</v>
      </c>
      <c r="E89" s="9"/>
      <c r="F89" s="52">
        <v>7</v>
      </c>
      <c r="G89" s="54">
        <v>0</v>
      </c>
      <c r="H89" s="16">
        <v>0</v>
      </c>
      <c r="I89" s="16">
        <v>4</v>
      </c>
      <c r="J89" s="16">
        <v>0</v>
      </c>
      <c r="K89" s="16">
        <v>0</v>
      </c>
      <c r="L89" s="16">
        <v>0</v>
      </c>
      <c r="M89" s="16">
        <v>0</v>
      </c>
      <c r="N89" s="16">
        <v>4</v>
      </c>
      <c r="O89" s="16">
        <v>0</v>
      </c>
    </row>
    <row r="90" spans="1:15" ht="12" customHeight="1">
      <c r="A90" s="101"/>
      <c r="B90" s="101"/>
      <c r="C90" s="6"/>
      <c r="D90" s="175"/>
      <c r="E90" s="7"/>
      <c r="F90" s="53"/>
      <c r="G90" s="55">
        <f t="shared" ref="G90:O90" si="49">IF(G89=0,0,G89/$F89)</f>
        <v>0</v>
      </c>
      <c r="H90" s="37">
        <f t="shared" si="49"/>
        <v>0</v>
      </c>
      <c r="I90" s="37">
        <f t="shared" si="49"/>
        <v>0.5714285714285714</v>
      </c>
      <c r="J90" s="37">
        <f t="shared" si="49"/>
        <v>0</v>
      </c>
      <c r="K90" s="37">
        <f t="shared" si="49"/>
        <v>0</v>
      </c>
      <c r="L90" s="37">
        <f t="shared" si="49"/>
        <v>0</v>
      </c>
      <c r="M90" s="37">
        <f t="shared" si="49"/>
        <v>0</v>
      </c>
      <c r="N90" s="37">
        <f t="shared" si="49"/>
        <v>0.5714285714285714</v>
      </c>
      <c r="O90" s="37">
        <f t="shared" si="49"/>
        <v>0</v>
      </c>
    </row>
    <row r="91" spans="1:15" ht="12" customHeight="1">
      <c r="A91" s="101"/>
      <c r="B91" s="101"/>
      <c r="C91" s="8"/>
      <c r="D91" s="174" t="s">
        <v>106</v>
      </c>
      <c r="E91" s="9"/>
      <c r="F91" s="52">
        <v>3</v>
      </c>
      <c r="G91" s="54">
        <v>0</v>
      </c>
      <c r="H91" s="16">
        <v>0</v>
      </c>
      <c r="I91" s="16">
        <v>3</v>
      </c>
      <c r="J91" s="16">
        <v>0</v>
      </c>
      <c r="K91" s="16">
        <v>0</v>
      </c>
      <c r="L91" s="16">
        <v>0</v>
      </c>
      <c r="M91" s="16">
        <v>0</v>
      </c>
      <c r="N91" s="16">
        <v>0</v>
      </c>
      <c r="O91" s="16">
        <v>0</v>
      </c>
    </row>
    <row r="92" spans="1:15" ht="12" customHeight="1">
      <c r="A92" s="101"/>
      <c r="B92" s="101"/>
      <c r="C92" s="6"/>
      <c r="D92" s="175"/>
      <c r="E92" s="7"/>
      <c r="F92" s="53"/>
      <c r="G92" s="55">
        <f t="shared" ref="G92:O92" si="50">IF(G91=0,0,G91/$F91)</f>
        <v>0</v>
      </c>
      <c r="H92" s="37">
        <f t="shared" si="50"/>
        <v>0</v>
      </c>
      <c r="I92" s="37">
        <f t="shared" si="50"/>
        <v>1</v>
      </c>
      <c r="J92" s="37">
        <f t="shared" si="50"/>
        <v>0</v>
      </c>
      <c r="K92" s="37">
        <f t="shared" si="50"/>
        <v>0</v>
      </c>
      <c r="L92" s="37">
        <f t="shared" si="50"/>
        <v>0</v>
      </c>
      <c r="M92" s="37">
        <f t="shared" si="50"/>
        <v>0</v>
      </c>
      <c r="N92" s="37">
        <f t="shared" si="50"/>
        <v>0</v>
      </c>
      <c r="O92" s="37">
        <f t="shared" si="50"/>
        <v>0</v>
      </c>
    </row>
    <row r="93" spans="1:15" ht="12" customHeight="1">
      <c r="A93" s="101"/>
      <c r="B93" s="101"/>
      <c r="C93" s="8"/>
      <c r="D93" s="174" t="s">
        <v>107</v>
      </c>
      <c r="E93" s="9"/>
      <c r="F93" s="52">
        <v>8</v>
      </c>
      <c r="G93" s="54">
        <v>0</v>
      </c>
      <c r="H93" s="16">
        <v>0</v>
      </c>
      <c r="I93" s="16">
        <v>6</v>
      </c>
      <c r="J93" s="16">
        <v>0</v>
      </c>
      <c r="K93" s="16">
        <v>0</v>
      </c>
      <c r="L93" s="16">
        <v>0</v>
      </c>
      <c r="M93" s="16">
        <v>0</v>
      </c>
      <c r="N93" s="16">
        <v>5</v>
      </c>
      <c r="O93" s="16">
        <v>0</v>
      </c>
    </row>
    <row r="94" spans="1:15" ht="12" customHeight="1">
      <c r="A94" s="101"/>
      <c r="B94" s="101"/>
      <c r="C94" s="6"/>
      <c r="D94" s="175"/>
      <c r="E94" s="7"/>
      <c r="F94" s="53"/>
      <c r="G94" s="55">
        <f t="shared" ref="G94:O94" si="51">IF(G93=0,0,G93/$F93)</f>
        <v>0</v>
      </c>
      <c r="H94" s="37">
        <f t="shared" si="51"/>
        <v>0</v>
      </c>
      <c r="I94" s="37">
        <f t="shared" si="51"/>
        <v>0.75</v>
      </c>
      <c r="J94" s="37">
        <f t="shared" si="51"/>
        <v>0</v>
      </c>
      <c r="K94" s="37">
        <f t="shared" si="51"/>
        <v>0</v>
      </c>
      <c r="L94" s="37">
        <f t="shared" si="51"/>
        <v>0</v>
      </c>
      <c r="M94" s="37">
        <f t="shared" si="51"/>
        <v>0</v>
      </c>
      <c r="N94" s="37">
        <f t="shared" si="51"/>
        <v>0.625</v>
      </c>
      <c r="O94" s="37">
        <f t="shared" si="51"/>
        <v>0</v>
      </c>
    </row>
    <row r="95" spans="1:15" ht="12" customHeight="1">
      <c r="A95" s="101"/>
      <c r="B95" s="101"/>
      <c r="C95" s="8"/>
      <c r="D95" s="174" t="s">
        <v>108</v>
      </c>
      <c r="E95" s="9"/>
      <c r="F95" s="52">
        <v>48</v>
      </c>
      <c r="G95" s="54">
        <v>0</v>
      </c>
      <c r="H95" s="16">
        <v>3</v>
      </c>
      <c r="I95" s="16">
        <v>36</v>
      </c>
      <c r="J95" s="16">
        <v>0</v>
      </c>
      <c r="K95" s="16">
        <v>0</v>
      </c>
      <c r="L95" s="16">
        <v>0</v>
      </c>
      <c r="M95" s="16">
        <v>0</v>
      </c>
      <c r="N95" s="16">
        <v>10</v>
      </c>
      <c r="O95" s="16">
        <v>1</v>
      </c>
    </row>
    <row r="96" spans="1:15" ht="12" customHeight="1">
      <c r="A96" s="101"/>
      <c r="B96" s="101"/>
      <c r="C96" s="6"/>
      <c r="D96" s="175"/>
      <c r="E96" s="7"/>
      <c r="F96" s="53"/>
      <c r="G96" s="55">
        <f t="shared" ref="G96:O96" si="52">IF(G95=0,0,G95/$F95)</f>
        <v>0</v>
      </c>
      <c r="H96" s="37">
        <f t="shared" si="52"/>
        <v>6.25E-2</v>
      </c>
      <c r="I96" s="37">
        <f t="shared" si="52"/>
        <v>0.75</v>
      </c>
      <c r="J96" s="37">
        <f t="shared" si="52"/>
        <v>0</v>
      </c>
      <c r="K96" s="37">
        <f t="shared" si="52"/>
        <v>0</v>
      </c>
      <c r="L96" s="37">
        <f t="shared" si="52"/>
        <v>0</v>
      </c>
      <c r="M96" s="37">
        <f t="shared" si="52"/>
        <v>0</v>
      </c>
      <c r="N96" s="37">
        <f t="shared" si="52"/>
        <v>0.20833333333333334</v>
      </c>
      <c r="O96" s="37">
        <f t="shared" si="52"/>
        <v>2.0833333333333332E-2</v>
      </c>
    </row>
    <row r="97" spans="1:15" ht="12" customHeight="1">
      <c r="A97" s="101"/>
      <c r="B97" s="101"/>
      <c r="C97" s="8"/>
      <c r="D97" s="174" t="s">
        <v>60</v>
      </c>
      <c r="E97" s="9"/>
      <c r="F97" s="52">
        <v>1</v>
      </c>
      <c r="G97" s="54">
        <v>0</v>
      </c>
      <c r="H97" s="16">
        <v>0</v>
      </c>
      <c r="I97" s="16">
        <v>0</v>
      </c>
      <c r="J97" s="16">
        <v>0</v>
      </c>
      <c r="K97" s="16">
        <v>0</v>
      </c>
      <c r="L97" s="16">
        <v>0</v>
      </c>
      <c r="M97" s="16">
        <v>0</v>
      </c>
      <c r="N97" s="16">
        <v>1</v>
      </c>
      <c r="O97" s="16">
        <v>0</v>
      </c>
    </row>
    <row r="98" spans="1:15" ht="12" customHeight="1">
      <c r="A98" s="101"/>
      <c r="B98" s="101"/>
      <c r="C98" s="6"/>
      <c r="D98" s="175"/>
      <c r="E98" s="7"/>
      <c r="F98" s="53"/>
      <c r="G98" s="55">
        <f t="shared" ref="G98:O98" si="53">IF(G97=0,0,G97/$F97)</f>
        <v>0</v>
      </c>
      <c r="H98" s="37">
        <f t="shared" si="53"/>
        <v>0</v>
      </c>
      <c r="I98" s="37">
        <f t="shared" si="53"/>
        <v>0</v>
      </c>
      <c r="J98" s="37">
        <f t="shared" si="53"/>
        <v>0</v>
      </c>
      <c r="K98" s="37">
        <f t="shared" si="53"/>
        <v>0</v>
      </c>
      <c r="L98" s="37">
        <f t="shared" si="53"/>
        <v>0</v>
      </c>
      <c r="M98" s="37">
        <f t="shared" si="53"/>
        <v>0</v>
      </c>
      <c r="N98" s="37">
        <f t="shared" si="53"/>
        <v>1</v>
      </c>
      <c r="O98" s="37">
        <f t="shared" si="53"/>
        <v>0</v>
      </c>
    </row>
    <row r="99" spans="1:15" ht="12.75" customHeight="1">
      <c r="A99" s="101"/>
      <c r="B99" s="101"/>
      <c r="C99" s="8"/>
      <c r="D99" s="174" t="s">
        <v>91</v>
      </c>
      <c r="E99" s="9"/>
      <c r="F99" s="52">
        <v>11</v>
      </c>
      <c r="G99" s="54">
        <v>0</v>
      </c>
      <c r="H99" s="16">
        <v>3</v>
      </c>
      <c r="I99" s="16">
        <v>7</v>
      </c>
      <c r="J99" s="16">
        <v>1</v>
      </c>
      <c r="K99" s="16">
        <v>0</v>
      </c>
      <c r="L99" s="16">
        <v>0</v>
      </c>
      <c r="M99" s="16">
        <v>0</v>
      </c>
      <c r="N99" s="16">
        <v>1</v>
      </c>
      <c r="O99" s="16">
        <v>1</v>
      </c>
    </row>
    <row r="100" spans="1:15" ht="12.75" customHeight="1">
      <c r="A100" s="102"/>
      <c r="B100" s="102"/>
      <c r="C100" s="6"/>
      <c r="D100" s="175"/>
      <c r="E100" s="7"/>
      <c r="F100" s="66"/>
      <c r="G100" s="55">
        <f t="shared" ref="G100:O100" si="54">IF(G99=0,0,G99/$F99)</f>
        <v>0</v>
      </c>
      <c r="H100" s="37">
        <f t="shared" si="54"/>
        <v>0.27272727272727271</v>
      </c>
      <c r="I100" s="37">
        <f t="shared" si="54"/>
        <v>0.63636363636363635</v>
      </c>
      <c r="J100" s="37">
        <f t="shared" si="54"/>
        <v>9.0909090909090912E-2</v>
      </c>
      <c r="K100" s="37">
        <f t="shared" si="54"/>
        <v>0</v>
      </c>
      <c r="L100" s="37">
        <f t="shared" si="54"/>
        <v>0</v>
      </c>
      <c r="M100" s="37">
        <f t="shared" si="54"/>
        <v>0</v>
      </c>
      <c r="N100" s="37">
        <f t="shared" si="54"/>
        <v>9.0909090909090912E-2</v>
      </c>
      <c r="O100" s="37">
        <f t="shared" si="54"/>
        <v>9.0909090909090912E-2</v>
      </c>
    </row>
  </sheetData>
  <mergeCells count="62">
    <mergeCell ref="B11:E12"/>
    <mergeCell ref="B13:E14"/>
    <mergeCell ref="B15:E16"/>
    <mergeCell ref="B17:E18"/>
    <mergeCell ref="A19:A100"/>
    <mergeCell ref="B19:B68"/>
    <mergeCell ref="D19:D20"/>
    <mergeCell ref="D21:D22"/>
    <mergeCell ref="D23:D24"/>
    <mergeCell ref="D25:D26"/>
    <mergeCell ref="D33:D34"/>
    <mergeCell ref="D27:D28"/>
    <mergeCell ref="D29:D30"/>
    <mergeCell ref="D31:D32"/>
    <mergeCell ref="D43:D44"/>
    <mergeCell ref="D45:D46"/>
    <mergeCell ref="D49:D50"/>
    <mergeCell ref="D35:D36"/>
    <mergeCell ref="D37:D38"/>
    <mergeCell ref="D79:D80"/>
    <mergeCell ref="D67:D68"/>
    <mergeCell ref="D59:D60"/>
    <mergeCell ref="D61:D62"/>
    <mergeCell ref="D63:D64"/>
    <mergeCell ref="D65:D66"/>
    <mergeCell ref="D81:D82"/>
    <mergeCell ref="B69:B100"/>
    <mergeCell ref="D69:D70"/>
    <mergeCell ref="D71:D72"/>
    <mergeCell ref="D73:D74"/>
    <mergeCell ref="D75:D76"/>
    <mergeCell ref="D83:D84"/>
    <mergeCell ref="D77:D78"/>
    <mergeCell ref="D99:D100"/>
    <mergeCell ref="D85:D86"/>
    <mergeCell ref="D87:D88"/>
    <mergeCell ref="D89:D90"/>
    <mergeCell ref="D91:D92"/>
    <mergeCell ref="D97:D98"/>
    <mergeCell ref="D93:D94"/>
    <mergeCell ref="D95:D96"/>
    <mergeCell ref="G3:G6"/>
    <mergeCell ref="H3:H6"/>
    <mergeCell ref="I3:I6"/>
    <mergeCell ref="J3:J6"/>
    <mergeCell ref="D57:D58"/>
    <mergeCell ref="D39:D40"/>
    <mergeCell ref="D41:D42"/>
    <mergeCell ref="D51:D52"/>
    <mergeCell ref="D53:D54"/>
    <mergeCell ref="D55:D56"/>
    <mergeCell ref="A3:E6"/>
    <mergeCell ref="F3:F6"/>
    <mergeCell ref="A7:E8"/>
    <mergeCell ref="A9:A18"/>
    <mergeCell ref="B9:E10"/>
    <mergeCell ref="D47:D48"/>
    <mergeCell ref="O3:O6"/>
    <mergeCell ref="L3:L6"/>
    <mergeCell ref="M3:M6"/>
    <mergeCell ref="N3:N6"/>
    <mergeCell ref="K3:K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O70" formula="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3" width="12.75" style="2" customWidth="1"/>
    <col min="14" max="16384" width="9" style="2"/>
  </cols>
  <sheetData>
    <row r="1" spans="1:13" ht="14.25">
      <c r="A1" s="17" t="s">
        <v>433</v>
      </c>
    </row>
    <row r="2" spans="1:13">
      <c r="M2" s="1" t="s">
        <v>253</v>
      </c>
    </row>
    <row r="3" spans="1:13" ht="14.25" customHeight="1">
      <c r="A3" s="159" t="s">
        <v>67</v>
      </c>
      <c r="B3" s="160"/>
      <c r="C3" s="160"/>
      <c r="D3" s="160"/>
      <c r="E3" s="161"/>
      <c r="F3" s="121" t="s">
        <v>143</v>
      </c>
      <c r="G3" s="231" t="s">
        <v>218</v>
      </c>
      <c r="H3" s="185" t="s">
        <v>217</v>
      </c>
      <c r="I3" s="185" t="s">
        <v>216</v>
      </c>
      <c r="J3" s="185" t="s">
        <v>255</v>
      </c>
      <c r="K3" s="185" t="s">
        <v>51</v>
      </c>
      <c r="L3" s="185" t="s">
        <v>219</v>
      </c>
      <c r="M3" s="185" t="s">
        <v>215</v>
      </c>
    </row>
    <row r="4" spans="1:13" ht="42" customHeight="1">
      <c r="A4" s="162"/>
      <c r="B4" s="163"/>
      <c r="C4" s="163"/>
      <c r="D4" s="163"/>
      <c r="E4" s="164"/>
      <c r="F4" s="92"/>
      <c r="G4" s="232"/>
      <c r="H4" s="186"/>
      <c r="I4" s="186"/>
      <c r="J4" s="186"/>
      <c r="K4" s="186"/>
      <c r="L4" s="186"/>
      <c r="M4" s="229"/>
    </row>
    <row r="5" spans="1:13" ht="14.25" customHeight="1">
      <c r="A5" s="162"/>
      <c r="B5" s="163"/>
      <c r="C5" s="163"/>
      <c r="D5" s="163"/>
      <c r="E5" s="164"/>
      <c r="F5" s="92"/>
      <c r="G5" s="232"/>
      <c r="H5" s="186"/>
      <c r="I5" s="186"/>
      <c r="J5" s="186"/>
      <c r="K5" s="186"/>
      <c r="L5" s="186"/>
      <c r="M5" s="229"/>
    </row>
    <row r="6" spans="1:13" ht="16.5" customHeight="1">
      <c r="A6" s="165"/>
      <c r="B6" s="166"/>
      <c r="C6" s="166"/>
      <c r="D6" s="166"/>
      <c r="E6" s="167"/>
      <c r="F6" s="92"/>
      <c r="G6" s="233"/>
      <c r="H6" s="187"/>
      <c r="I6" s="187"/>
      <c r="J6" s="187"/>
      <c r="K6" s="187"/>
      <c r="L6" s="187"/>
      <c r="M6" s="230"/>
    </row>
    <row r="7" spans="1:13" ht="12" customHeight="1">
      <c r="A7" s="112" t="s">
        <v>68</v>
      </c>
      <c r="B7" s="113"/>
      <c r="C7" s="113"/>
      <c r="D7" s="113"/>
      <c r="E7" s="114"/>
      <c r="F7" s="52">
        <v>918</v>
      </c>
      <c r="G7" s="54">
        <f t="shared" ref="G7:M7" si="0">SUM(G9,G11,G13,G15,G17)</f>
        <v>159</v>
      </c>
      <c r="H7" s="16">
        <f t="shared" si="0"/>
        <v>385</v>
      </c>
      <c r="I7" s="16">
        <f t="shared" si="0"/>
        <v>260</v>
      </c>
      <c r="J7" s="16">
        <f t="shared" si="0"/>
        <v>100</v>
      </c>
      <c r="K7" s="16">
        <f t="shared" si="0"/>
        <v>30</v>
      </c>
      <c r="L7" s="16">
        <f t="shared" si="0"/>
        <v>325</v>
      </c>
      <c r="M7" s="16">
        <f t="shared" si="0"/>
        <v>80</v>
      </c>
    </row>
    <row r="8" spans="1:13" ht="12" customHeight="1">
      <c r="A8" s="115"/>
      <c r="B8" s="116"/>
      <c r="C8" s="116"/>
      <c r="D8" s="116"/>
      <c r="E8" s="117"/>
      <c r="F8" s="53"/>
      <c r="G8" s="55">
        <f t="shared" ref="G8:M8" si="1">IF(G7=0,0,G7/$F7)</f>
        <v>0.17320261437908496</v>
      </c>
      <c r="H8" s="37">
        <f t="shared" si="1"/>
        <v>0.41938997821350765</v>
      </c>
      <c r="I8" s="37">
        <f t="shared" si="1"/>
        <v>0.28322440087145967</v>
      </c>
      <c r="J8" s="37">
        <f t="shared" si="1"/>
        <v>0.10893246187363835</v>
      </c>
      <c r="K8" s="37">
        <f t="shared" si="1"/>
        <v>3.2679738562091505E-2</v>
      </c>
      <c r="L8" s="37">
        <f t="shared" si="1"/>
        <v>0.3540305010893246</v>
      </c>
      <c r="M8" s="37">
        <f t="shared" si="1"/>
        <v>8.714596949891068E-2</v>
      </c>
    </row>
    <row r="9" spans="1:13" ht="12" customHeight="1">
      <c r="A9" s="103" t="s">
        <v>55</v>
      </c>
      <c r="B9" s="168" t="s">
        <v>92</v>
      </c>
      <c r="C9" s="169"/>
      <c r="D9" s="169"/>
      <c r="E9" s="170"/>
      <c r="F9" s="52">
        <v>310</v>
      </c>
      <c r="G9" s="54">
        <v>33</v>
      </c>
      <c r="H9" s="16">
        <v>42</v>
      </c>
      <c r="I9" s="16">
        <v>30</v>
      </c>
      <c r="J9" s="16">
        <v>8</v>
      </c>
      <c r="K9" s="16">
        <v>10</v>
      </c>
      <c r="L9" s="16">
        <v>183</v>
      </c>
      <c r="M9" s="16">
        <v>38</v>
      </c>
    </row>
    <row r="10" spans="1:13" ht="12" customHeight="1">
      <c r="A10" s="104"/>
      <c r="B10" s="171"/>
      <c r="C10" s="172"/>
      <c r="D10" s="172"/>
      <c r="E10" s="173"/>
      <c r="F10" s="53"/>
      <c r="G10" s="55">
        <f t="shared" ref="G10:M10" si="2">IF(G9=0,0,G9/$F9)</f>
        <v>0.1064516129032258</v>
      </c>
      <c r="H10" s="37">
        <f t="shared" si="2"/>
        <v>0.13548387096774195</v>
      </c>
      <c r="I10" s="37">
        <f t="shared" si="2"/>
        <v>9.6774193548387094E-2</v>
      </c>
      <c r="J10" s="37">
        <f t="shared" si="2"/>
        <v>2.5806451612903226E-2</v>
      </c>
      <c r="K10" s="37">
        <f t="shared" si="2"/>
        <v>3.2258064516129031E-2</v>
      </c>
      <c r="L10" s="37">
        <f t="shared" si="2"/>
        <v>0.5903225806451613</v>
      </c>
      <c r="M10" s="37">
        <f t="shared" si="2"/>
        <v>0.12258064516129032</v>
      </c>
    </row>
    <row r="11" spans="1:13" ht="12" customHeight="1">
      <c r="A11" s="104"/>
      <c r="B11" s="168" t="s">
        <v>93</v>
      </c>
      <c r="C11" s="169"/>
      <c r="D11" s="169"/>
      <c r="E11" s="170"/>
      <c r="F11" s="52">
        <v>137</v>
      </c>
      <c r="G11" s="54">
        <v>22</v>
      </c>
      <c r="H11" s="16">
        <v>42</v>
      </c>
      <c r="I11" s="16">
        <v>33</v>
      </c>
      <c r="J11" s="16">
        <v>9</v>
      </c>
      <c r="K11" s="16">
        <v>5</v>
      </c>
      <c r="L11" s="16">
        <v>58</v>
      </c>
      <c r="M11" s="16">
        <v>14</v>
      </c>
    </row>
    <row r="12" spans="1:13" ht="12" customHeight="1">
      <c r="A12" s="104"/>
      <c r="B12" s="171"/>
      <c r="C12" s="172"/>
      <c r="D12" s="172"/>
      <c r="E12" s="173"/>
      <c r="F12" s="53"/>
      <c r="G12" s="55">
        <f t="shared" ref="G12:M12" si="3">IF(G11=0,0,G11/$F11)</f>
        <v>0.16058394160583941</v>
      </c>
      <c r="H12" s="37">
        <f t="shared" si="3"/>
        <v>0.30656934306569344</v>
      </c>
      <c r="I12" s="37">
        <f t="shared" si="3"/>
        <v>0.24087591240875914</v>
      </c>
      <c r="J12" s="37">
        <f t="shared" si="3"/>
        <v>6.569343065693431E-2</v>
      </c>
      <c r="K12" s="37">
        <f t="shared" si="3"/>
        <v>3.6496350364963501E-2</v>
      </c>
      <c r="L12" s="37">
        <f t="shared" si="3"/>
        <v>0.42335766423357662</v>
      </c>
      <c r="M12" s="37">
        <f t="shared" si="3"/>
        <v>0.10218978102189781</v>
      </c>
    </row>
    <row r="13" spans="1:13" ht="12" customHeight="1">
      <c r="A13" s="104"/>
      <c r="B13" s="168" t="s">
        <v>94</v>
      </c>
      <c r="C13" s="169"/>
      <c r="D13" s="169"/>
      <c r="E13" s="170"/>
      <c r="F13" s="52">
        <v>200</v>
      </c>
      <c r="G13" s="54">
        <v>35</v>
      </c>
      <c r="H13" s="16">
        <v>112</v>
      </c>
      <c r="I13" s="16">
        <v>68</v>
      </c>
      <c r="J13" s="16">
        <v>33</v>
      </c>
      <c r="K13" s="16">
        <v>7</v>
      </c>
      <c r="L13" s="16">
        <v>49</v>
      </c>
      <c r="M13" s="16">
        <v>14</v>
      </c>
    </row>
    <row r="14" spans="1:13" ht="12" customHeight="1">
      <c r="A14" s="104"/>
      <c r="B14" s="171"/>
      <c r="C14" s="172"/>
      <c r="D14" s="172"/>
      <c r="E14" s="173"/>
      <c r="F14" s="53"/>
      <c r="G14" s="55">
        <f t="shared" ref="G14:M14" si="4">IF(G13=0,0,G13/$F13)</f>
        <v>0.17499999999999999</v>
      </c>
      <c r="H14" s="37">
        <f t="shared" si="4"/>
        <v>0.56000000000000005</v>
      </c>
      <c r="I14" s="37">
        <f t="shared" si="4"/>
        <v>0.34</v>
      </c>
      <c r="J14" s="37">
        <f t="shared" si="4"/>
        <v>0.16500000000000001</v>
      </c>
      <c r="K14" s="37">
        <f t="shared" si="4"/>
        <v>3.5000000000000003E-2</v>
      </c>
      <c r="L14" s="37">
        <f t="shared" si="4"/>
        <v>0.245</v>
      </c>
      <c r="M14" s="37">
        <f t="shared" si="4"/>
        <v>7.0000000000000007E-2</v>
      </c>
    </row>
    <row r="15" spans="1:13" ht="12" customHeight="1">
      <c r="A15" s="104"/>
      <c r="B15" s="168" t="s">
        <v>95</v>
      </c>
      <c r="C15" s="169"/>
      <c r="D15" s="169"/>
      <c r="E15" s="170"/>
      <c r="F15" s="52">
        <v>79</v>
      </c>
      <c r="G15" s="54">
        <v>19</v>
      </c>
      <c r="H15" s="16">
        <v>55</v>
      </c>
      <c r="I15" s="16">
        <v>36</v>
      </c>
      <c r="J15" s="16">
        <v>11</v>
      </c>
      <c r="K15" s="16">
        <v>2</v>
      </c>
      <c r="L15" s="16">
        <v>13</v>
      </c>
      <c r="M15" s="16">
        <v>3</v>
      </c>
    </row>
    <row r="16" spans="1:13" ht="12" customHeight="1">
      <c r="A16" s="104"/>
      <c r="B16" s="171"/>
      <c r="C16" s="172"/>
      <c r="D16" s="172"/>
      <c r="E16" s="173"/>
      <c r="F16" s="53"/>
      <c r="G16" s="55">
        <f t="shared" ref="G16:M16" si="5">IF(G15=0,0,G15/$F15)</f>
        <v>0.24050632911392406</v>
      </c>
      <c r="H16" s="37">
        <f t="shared" si="5"/>
        <v>0.69620253164556967</v>
      </c>
      <c r="I16" s="37">
        <f t="shared" si="5"/>
        <v>0.45569620253164556</v>
      </c>
      <c r="J16" s="37">
        <f t="shared" si="5"/>
        <v>0.13924050632911392</v>
      </c>
      <c r="K16" s="37">
        <f t="shared" si="5"/>
        <v>2.5316455696202531E-2</v>
      </c>
      <c r="L16" s="37">
        <f t="shared" si="5"/>
        <v>0.16455696202531644</v>
      </c>
      <c r="M16" s="37">
        <f t="shared" si="5"/>
        <v>3.7974683544303799E-2</v>
      </c>
    </row>
    <row r="17" spans="1:13" ht="12" customHeight="1">
      <c r="A17" s="104"/>
      <c r="B17" s="168" t="s">
        <v>96</v>
      </c>
      <c r="C17" s="169"/>
      <c r="D17" s="169"/>
      <c r="E17" s="170"/>
      <c r="F17" s="52">
        <v>192</v>
      </c>
      <c r="G17" s="54">
        <v>50</v>
      </c>
      <c r="H17" s="16">
        <v>134</v>
      </c>
      <c r="I17" s="16">
        <v>93</v>
      </c>
      <c r="J17" s="16">
        <v>39</v>
      </c>
      <c r="K17" s="16">
        <v>6</v>
      </c>
      <c r="L17" s="16">
        <v>22</v>
      </c>
      <c r="M17" s="16">
        <v>11</v>
      </c>
    </row>
    <row r="18" spans="1:13" ht="12" customHeight="1">
      <c r="A18" s="105"/>
      <c r="B18" s="171"/>
      <c r="C18" s="172"/>
      <c r="D18" s="172"/>
      <c r="E18" s="173"/>
      <c r="F18" s="53"/>
      <c r="G18" s="55">
        <f t="shared" ref="G18:M18" si="6">IF(G17=0,0,G17/$F17)</f>
        <v>0.26041666666666669</v>
      </c>
      <c r="H18" s="37">
        <f t="shared" si="6"/>
        <v>0.69791666666666663</v>
      </c>
      <c r="I18" s="37">
        <f t="shared" si="6"/>
        <v>0.484375</v>
      </c>
      <c r="J18" s="37">
        <f t="shared" si="6"/>
        <v>0.203125</v>
      </c>
      <c r="K18" s="37">
        <f t="shared" si="6"/>
        <v>3.125E-2</v>
      </c>
      <c r="L18" s="37">
        <f t="shared" si="6"/>
        <v>0.11458333333333333</v>
      </c>
      <c r="M18" s="37">
        <f t="shared" si="6"/>
        <v>5.7291666666666664E-2</v>
      </c>
    </row>
    <row r="19" spans="1:13" ht="12" customHeight="1">
      <c r="A19" s="100" t="s">
        <v>61</v>
      </c>
      <c r="B19" s="100" t="s">
        <v>62</v>
      </c>
      <c r="C19" s="8"/>
      <c r="D19" s="174" t="s">
        <v>56</v>
      </c>
      <c r="E19" s="9"/>
      <c r="F19" s="52">
        <v>213</v>
      </c>
      <c r="G19" s="54">
        <f t="shared" ref="G19:M19" si="7">SUM(G21,G23,G25,G27,G29,G31,G33,G35,G37,G39,G41,G43,G45,G47,G49,G51,G53,G55,G57,G59,G61,G63,G65,G67)</f>
        <v>36</v>
      </c>
      <c r="H19" s="16">
        <f t="shared" si="7"/>
        <v>89</v>
      </c>
      <c r="I19" s="16">
        <f t="shared" si="7"/>
        <v>60</v>
      </c>
      <c r="J19" s="16">
        <f t="shared" si="7"/>
        <v>28</v>
      </c>
      <c r="K19" s="16">
        <f t="shared" si="7"/>
        <v>7</v>
      </c>
      <c r="L19" s="16">
        <f t="shared" si="7"/>
        <v>78</v>
      </c>
      <c r="M19" s="16">
        <f t="shared" si="7"/>
        <v>17</v>
      </c>
    </row>
    <row r="20" spans="1:13" ht="12" customHeight="1">
      <c r="A20" s="101"/>
      <c r="B20" s="101"/>
      <c r="C20" s="6"/>
      <c r="D20" s="175"/>
      <c r="E20" s="7"/>
      <c r="F20" s="53"/>
      <c r="G20" s="55">
        <f t="shared" ref="G20:M20" si="8">IF(G19=0,0,G19/$F19)</f>
        <v>0.16901408450704225</v>
      </c>
      <c r="H20" s="37">
        <f t="shared" si="8"/>
        <v>0.41784037558685444</v>
      </c>
      <c r="I20" s="37">
        <f t="shared" si="8"/>
        <v>0.28169014084507044</v>
      </c>
      <c r="J20" s="37">
        <f t="shared" si="8"/>
        <v>0.13145539906103287</v>
      </c>
      <c r="K20" s="37">
        <f t="shared" si="8"/>
        <v>3.2863849765258218E-2</v>
      </c>
      <c r="L20" s="37">
        <f t="shared" si="8"/>
        <v>0.36619718309859156</v>
      </c>
      <c r="M20" s="37">
        <f t="shared" si="8"/>
        <v>7.9812206572769953E-2</v>
      </c>
    </row>
    <row r="21" spans="1:13" ht="12" customHeight="1">
      <c r="A21" s="101"/>
      <c r="B21" s="101"/>
      <c r="C21" s="8"/>
      <c r="D21" s="174" t="s">
        <v>392</v>
      </c>
      <c r="E21" s="9"/>
      <c r="F21" s="52">
        <v>29</v>
      </c>
      <c r="G21" s="54">
        <v>3</v>
      </c>
      <c r="H21" s="16">
        <v>6</v>
      </c>
      <c r="I21" s="16">
        <v>4</v>
      </c>
      <c r="J21" s="16">
        <v>4</v>
      </c>
      <c r="K21" s="16">
        <v>2</v>
      </c>
      <c r="L21" s="16">
        <v>9</v>
      </c>
      <c r="M21" s="16">
        <v>6</v>
      </c>
    </row>
    <row r="22" spans="1:13" ht="12" customHeight="1">
      <c r="A22" s="101"/>
      <c r="B22" s="101"/>
      <c r="C22" s="6"/>
      <c r="D22" s="175"/>
      <c r="E22" s="7"/>
      <c r="F22" s="53"/>
      <c r="G22" s="55">
        <f t="shared" ref="G22:M22" si="9">IF(G21=0,0,G21/$F21)</f>
        <v>0.10344827586206896</v>
      </c>
      <c r="H22" s="37">
        <f t="shared" si="9"/>
        <v>0.20689655172413793</v>
      </c>
      <c r="I22" s="37">
        <f t="shared" si="9"/>
        <v>0.13793103448275862</v>
      </c>
      <c r="J22" s="37">
        <f t="shared" si="9"/>
        <v>0.13793103448275862</v>
      </c>
      <c r="K22" s="37">
        <f t="shared" si="9"/>
        <v>6.8965517241379309E-2</v>
      </c>
      <c r="L22" s="37">
        <f t="shared" si="9"/>
        <v>0.31034482758620691</v>
      </c>
      <c r="M22" s="37">
        <f t="shared" si="9"/>
        <v>0.20689655172413793</v>
      </c>
    </row>
    <row r="23" spans="1:13" ht="12" customHeight="1">
      <c r="A23" s="101"/>
      <c r="B23" s="101"/>
      <c r="C23" s="8"/>
      <c r="D23" s="174" t="s">
        <v>393</v>
      </c>
      <c r="E23" s="9"/>
      <c r="F23" s="52">
        <v>4</v>
      </c>
      <c r="G23" s="54">
        <v>0</v>
      </c>
      <c r="H23" s="16">
        <v>2</v>
      </c>
      <c r="I23" s="16">
        <v>1</v>
      </c>
      <c r="J23" s="16">
        <v>0</v>
      </c>
      <c r="K23" s="16">
        <v>0</v>
      </c>
      <c r="L23" s="16">
        <v>2</v>
      </c>
      <c r="M23" s="16">
        <v>0</v>
      </c>
    </row>
    <row r="24" spans="1:13" ht="12" customHeight="1">
      <c r="A24" s="101"/>
      <c r="B24" s="101"/>
      <c r="C24" s="6"/>
      <c r="D24" s="175"/>
      <c r="E24" s="7"/>
      <c r="F24" s="53"/>
      <c r="G24" s="55">
        <f t="shared" ref="G24:M24" si="10">IF(G23=0,0,G23/$F23)</f>
        <v>0</v>
      </c>
      <c r="H24" s="37">
        <f t="shared" si="10"/>
        <v>0.5</v>
      </c>
      <c r="I24" s="37">
        <f t="shared" si="10"/>
        <v>0.25</v>
      </c>
      <c r="J24" s="37">
        <f t="shared" si="10"/>
        <v>0</v>
      </c>
      <c r="K24" s="37">
        <f t="shared" si="10"/>
        <v>0</v>
      </c>
      <c r="L24" s="37">
        <f t="shared" si="10"/>
        <v>0.5</v>
      </c>
      <c r="M24" s="37">
        <f t="shared" si="10"/>
        <v>0</v>
      </c>
    </row>
    <row r="25" spans="1:13" ht="12" customHeight="1">
      <c r="A25" s="101"/>
      <c r="B25" s="101"/>
      <c r="C25" s="8"/>
      <c r="D25" s="174" t="s">
        <v>394</v>
      </c>
      <c r="E25" s="9"/>
      <c r="F25" s="52">
        <v>15</v>
      </c>
      <c r="G25" s="54">
        <v>2</v>
      </c>
      <c r="H25" s="16">
        <v>2</v>
      </c>
      <c r="I25" s="16">
        <v>5</v>
      </c>
      <c r="J25" s="16">
        <v>1</v>
      </c>
      <c r="K25" s="16">
        <v>0</v>
      </c>
      <c r="L25" s="16">
        <v>9</v>
      </c>
      <c r="M25" s="16">
        <v>0</v>
      </c>
    </row>
    <row r="26" spans="1:13" ht="12" customHeight="1">
      <c r="A26" s="101"/>
      <c r="B26" s="101"/>
      <c r="C26" s="6"/>
      <c r="D26" s="175"/>
      <c r="E26" s="7"/>
      <c r="F26" s="53"/>
      <c r="G26" s="55">
        <f t="shared" ref="G26:M26" si="11">IF(G25=0,0,G25/$F25)</f>
        <v>0.13333333333333333</v>
      </c>
      <c r="H26" s="37">
        <f t="shared" si="11"/>
        <v>0.13333333333333333</v>
      </c>
      <c r="I26" s="37">
        <f t="shared" si="11"/>
        <v>0.33333333333333331</v>
      </c>
      <c r="J26" s="37">
        <f t="shared" si="11"/>
        <v>6.6666666666666666E-2</v>
      </c>
      <c r="K26" s="37">
        <f t="shared" si="11"/>
        <v>0</v>
      </c>
      <c r="L26" s="37">
        <f t="shared" si="11"/>
        <v>0.6</v>
      </c>
      <c r="M26" s="37">
        <f t="shared" si="11"/>
        <v>0</v>
      </c>
    </row>
    <row r="27" spans="1:13" ht="12" customHeight="1">
      <c r="A27" s="101"/>
      <c r="B27" s="101"/>
      <c r="C27" s="8"/>
      <c r="D27" s="174" t="s">
        <v>395</v>
      </c>
      <c r="E27" s="9"/>
      <c r="F27" s="52">
        <v>1</v>
      </c>
      <c r="G27" s="54">
        <v>0</v>
      </c>
      <c r="H27" s="16">
        <v>0</v>
      </c>
      <c r="I27" s="16">
        <v>0</v>
      </c>
      <c r="J27" s="16">
        <v>0</v>
      </c>
      <c r="K27" s="16">
        <v>0</v>
      </c>
      <c r="L27" s="16">
        <v>1</v>
      </c>
      <c r="M27" s="16">
        <v>0</v>
      </c>
    </row>
    <row r="28" spans="1:13" ht="12" customHeight="1">
      <c r="A28" s="101"/>
      <c r="B28" s="101"/>
      <c r="C28" s="6"/>
      <c r="D28" s="175"/>
      <c r="E28" s="7"/>
      <c r="F28" s="53"/>
      <c r="G28" s="55">
        <f t="shared" ref="G28:M28" si="12">IF(G27=0,0,G27/$F27)</f>
        <v>0</v>
      </c>
      <c r="H28" s="37">
        <f t="shared" si="12"/>
        <v>0</v>
      </c>
      <c r="I28" s="37">
        <f t="shared" si="12"/>
        <v>0</v>
      </c>
      <c r="J28" s="37">
        <f t="shared" si="12"/>
        <v>0</v>
      </c>
      <c r="K28" s="37">
        <f t="shared" si="12"/>
        <v>0</v>
      </c>
      <c r="L28" s="37">
        <f t="shared" si="12"/>
        <v>1</v>
      </c>
      <c r="M28" s="37">
        <f t="shared" si="12"/>
        <v>0</v>
      </c>
    </row>
    <row r="29" spans="1:13" ht="12" customHeight="1">
      <c r="A29" s="101"/>
      <c r="B29" s="101"/>
      <c r="C29" s="8"/>
      <c r="D29" s="174" t="s">
        <v>396</v>
      </c>
      <c r="E29" s="9"/>
      <c r="F29" s="52">
        <v>6</v>
      </c>
      <c r="G29" s="54">
        <v>3</v>
      </c>
      <c r="H29" s="16">
        <v>4</v>
      </c>
      <c r="I29" s="16">
        <v>1</v>
      </c>
      <c r="J29" s="16">
        <v>0</v>
      </c>
      <c r="K29" s="16">
        <v>0</v>
      </c>
      <c r="L29" s="16">
        <v>1</v>
      </c>
      <c r="M29" s="16">
        <v>1</v>
      </c>
    </row>
    <row r="30" spans="1:13" ht="12" customHeight="1">
      <c r="A30" s="101"/>
      <c r="B30" s="101"/>
      <c r="C30" s="6"/>
      <c r="D30" s="175"/>
      <c r="E30" s="7"/>
      <c r="F30" s="53"/>
      <c r="G30" s="55">
        <f t="shared" ref="G30:M30" si="13">IF(G29=0,0,G29/$F29)</f>
        <v>0.5</v>
      </c>
      <c r="H30" s="37">
        <f t="shared" si="13"/>
        <v>0.66666666666666663</v>
      </c>
      <c r="I30" s="37">
        <f t="shared" si="13"/>
        <v>0.16666666666666666</v>
      </c>
      <c r="J30" s="37">
        <f t="shared" si="13"/>
        <v>0</v>
      </c>
      <c r="K30" s="37">
        <f t="shared" si="13"/>
        <v>0</v>
      </c>
      <c r="L30" s="37">
        <f t="shared" si="13"/>
        <v>0.16666666666666666</v>
      </c>
      <c r="M30" s="37">
        <f t="shared" si="13"/>
        <v>0.16666666666666666</v>
      </c>
    </row>
    <row r="31" spans="1:13" ht="12" customHeight="1">
      <c r="A31" s="101"/>
      <c r="B31" s="101"/>
      <c r="C31" s="8"/>
      <c r="D31" s="174" t="s">
        <v>397</v>
      </c>
      <c r="E31" s="9"/>
      <c r="F31" s="52">
        <v>1</v>
      </c>
      <c r="G31" s="54">
        <v>0</v>
      </c>
      <c r="H31" s="16">
        <v>0</v>
      </c>
      <c r="I31" s="16">
        <v>0</v>
      </c>
      <c r="J31" s="16">
        <v>0</v>
      </c>
      <c r="K31" s="16">
        <v>0</v>
      </c>
      <c r="L31" s="16">
        <v>1</v>
      </c>
      <c r="M31" s="16">
        <v>0</v>
      </c>
    </row>
    <row r="32" spans="1:13" ht="12" customHeight="1">
      <c r="A32" s="101"/>
      <c r="B32" s="101"/>
      <c r="C32" s="6"/>
      <c r="D32" s="175"/>
      <c r="E32" s="7"/>
      <c r="F32" s="53"/>
      <c r="G32" s="55">
        <f t="shared" ref="G32:M32" si="14">IF(G31=0,0,G31/$F31)</f>
        <v>0</v>
      </c>
      <c r="H32" s="37">
        <f t="shared" si="14"/>
        <v>0</v>
      </c>
      <c r="I32" s="37">
        <f t="shared" si="14"/>
        <v>0</v>
      </c>
      <c r="J32" s="37">
        <f t="shared" si="14"/>
        <v>0</v>
      </c>
      <c r="K32" s="37">
        <f t="shared" si="14"/>
        <v>0</v>
      </c>
      <c r="L32" s="37">
        <f t="shared" si="14"/>
        <v>1</v>
      </c>
      <c r="M32" s="37">
        <f t="shared" si="14"/>
        <v>0</v>
      </c>
    </row>
    <row r="33" spans="1:13" ht="12" customHeight="1">
      <c r="A33" s="101"/>
      <c r="B33" s="101"/>
      <c r="C33" s="8"/>
      <c r="D33" s="174" t="s">
        <v>398</v>
      </c>
      <c r="E33" s="9"/>
      <c r="F33" s="52">
        <v>7</v>
      </c>
      <c r="G33" s="54">
        <v>3</v>
      </c>
      <c r="H33" s="16">
        <v>3</v>
      </c>
      <c r="I33" s="16">
        <v>2</v>
      </c>
      <c r="J33" s="16">
        <v>2</v>
      </c>
      <c r="K33" s="16">
        <v>0</v>
      </c>
      <c r="L33" s="16">
        <v>3</v>
      </c>
      <c r="M33" s="16">
        <v>0</v>
      </c>
    </row>
    <row r="34" spans="1:13" ht="12" customHeight="1">
      <c r="A34" s="101"/>
      <c r="B34" s="101"/>
      <c r="C34" s="6"/>
      <c r="D34" s="175"/>
      <c r="E34" s="7"/>
      <c r="F34" s="53"/>
      <c r="G34" s="55">
        <f t="shared" ref="G34:M34" si="15">IF(G33=0,0,G33/$F33)</f>
        <v>0.42857142857142855</v>
      </c>
      <c r="H34" s="37">
        <f t="shared" si="15"/>
        <v>0.42857142857142855</v>
      </c>
      <c r="I34" s="37">
        <f t="shared" si="15"/>
        <v>0.2857142857142857</v>
      </c>
      <c r="J34" s="37">
        <f t="shared" si="15"/>
        <v>0.2857142857142857</v>
      </c>
      <c r="K34" s="37">
        <f t="shared" si="15"/>
        <v>0</v>
      </c>
      <c r="L34" s="37">
        <f t="shared" si="15"/>
        <v>0.42857142857142855</v>
      </c>
      <c r="M34" s="37">
        <f t="shared" si="15"/>
        <v>0</v>
      </c>
    </row>
    <row r="35" spans="1:13" ht="12" customHeight="1">
      <c r="A35" s="101"/>
      <c r="B35" s="101"/>
      <c r="C35" s="8"/>
      <c r="D35" s="174" t="s">
        <v>399</v>
      </c>
      <c r="E35" s="9"/>
      <c r="F35" s="52">
        <v>10</v>
      </c>
      <c r="G35" s="54">
        <v>2</v>
      </c>
      <c r="H35" s="16">
        <v>8</v>
      </c>
      <c r="I35" s="16">
        <v>7</v>
      </c>
      <c r="J35" s="16">
        <v>4</v>
      </c>
      <c r="K35" s="16">
        <v>0</v>
      </c>
      <c r="L35" s="16">
        <v>0</v>
      </c>
      <c r="M35" s="16">
        <v>1</v>
      </c>
    </row>
    <row r="36" spans="1:13" ht="12" customHeight="1">
      <c r="A36" s="101"/>
      <c r="B36" s="101"/>
      <c r="C36" s="6"/>
      <c r="D36" s="175"/>
      <c r="E36" s="7"/>
      <c r="F36" s="53"/>
      <c r="G36" s="55">
        <f t="shared" ref="G36:M36" si="16">IF(G35=0,0,G35/$F35)</f>
        <v>0.2</v>
      </c>
      <c r="H36" s="37">
        <f t="shared" si="16"/>
        <v>0.8</v>
      </c>
      <c r="I36" s="37">
        <f t="shared" si="16"/>
        <v>0.7</v>
      </c>
      <c r="J36" s="37">
        <f t="shared" si="16"/>
        <v>0.4</v>
      </c>
      <c r="K36" s="37">
        <f t="shared" si="16"/>
        <v>0</v>
      </c>
      <c r="L36" s="37">
        <f t="shared" si="16"/>
        <v>0</v>
      </c>
      <c r="M36" s="37">
        <f t="shared" si="16"/>
        <v>0.1</v>
      </c>
    </row>
    <row r="37" spans="1:13" ht="12" customHeight="1">
      <c r="A37" s="101"/>
      <c r="B37" s="101"/>
      <c r="C37" s="8"/>
      <c r="D37" s="174" t="s">
        <v>378</v>
      </c>
      <c r="E37" s="9"/>
      <c r="F37" s="52">
        <v>0</v>
      </c>
      <c r="G37" s="54">
        <v>0</v>
      </c>
      <c r="H37" s="16">
        <v>0</v>
      </c>
      <c r="I37" s="16">
        <v>0</v>
      </c>
      <c r="J37" s="16">
        <v>0</v>
      </c>
      <c r="K37" s="16">
        <v>0</v>
      </c>
      <c r="L37" s="16">
        <v>0</v>
      </c>
      <c r="M37" s="16">
        <v>0</v>
      </c>
    </row>
    <row r="38" spans="1:13" ht="12" customHeight="1">
      <c r="A38" s="101"/>
      <c r="B38" s="101"/>
      <c r="C38" s="6"/>
      <c r="D38" s="175"/>
      <c r="E38" s="7"/>
      <c r="F38" s="53"/>
      <c r="G38" s="55">
        <f t="shared" ref="G38:M38" si="17">IF(G37=0,0,G37/$F37)</f>
        <v>0</v>
      </c>
      <c r="H38" s="37">
        <f t="shared" si="17"/>
        <v>0</v>
      </c>
      <c r="I38" s="37">
        <f t="shared" si="17"/>
        <v>0</v>
      </c>
      <c r="J38" s="37">
        <f t="shared" si="17"/>
        <v>0</v>
      </c>
      <c r="K38" s="37">
        <f t="shared" si="17"/>
        <v>0</v>
      </c>
      <c r="L38" s="37">
        <f t="shared" si="17"/>
        <v>0</v>
      </c>
      <c r="M38" s="37">
        <f t="shared" si="17"/>
        <v>0</v>
      </c>
    </row>
    <row r="39" spans="1:13" ht="12" customHeight="1">
      <c r="A39" s="101"/>
      <c r="B39" s="101"/>
      <c r="C39" s="8"/>
      <c r="D39" s="174" t="s">
        <v>379</v>
      </c>
      <c r="E39" s="9"/>
      <c r="F39" s="52">
        <v>8</v>
      </c>
      <c r="G39" s="54">
        <v>2</v>
      </c>
      <c r="H39" s="16">
        <v>2</v>
      </c>
      <c r="I39" s="16">
        <v>2</v>
      </c>
      <c r="J39" s="16">
        <v>1</v>
      </c>
      <c r="K39" s="16">
        <v>0</v>
      </c>
      <c r="L39" s="16">
        <v>5</v>
      </c>
      <c r="M39" s="16">
        <v>0</v>
      </c>
    </row>
    <row r="40" spans="1:13" ht="12" customHeight="1">
      <c r="A40" s="101"/>
      <c r="B40" s="101"/>
      <c r="C40" s="6"/>
      <c r="D40" s="175"/>
      <c r="E40" s="7"/>
      <c r="F40" s="53"/>
      <c r="G40" s="55">
        <f t="shared" ref="G40:M40" si="18">IF(G39=0,0,G39/$F39)</f>
        <v>0.25</v>
      </c>
      <c r="H40" s="37">
        <f t="shared" si="18"/>
        <v>0.25</v>
      </c>
      <c r="I40" s="37">
        <f t="shared" si="18"/>
        <v>0.25</v>
      </c>
      <c r="J40" s="37">
        <f t="shared" si="18"/>
        <v>0.125</v>
      </c>
      <c r="K40" s="37">
        <f t="shared" si="18"/>
        <v>0</v>
      </c>
      <c r="L40" s="37">
        <f t="shared" si="18"/>
        <v>0.625</v>
      </c>
      <c r="M40" s="37">
        <f t="shared" si="18"/>
        <v>0</v>
      </c>
    </row>
    <row r="41" spans="1:13" ht="12" customHeight="1">
      <c r="A41" s="101"/>
      <c r="B41" s="101"/>
      <c r="C41" s="8"/>
      <c r="D41" s="174" t="s">
        <v>380</v>
      </c>
      <c r="E41" s="9"/>
      <c r="F41" s="52">
        <v>0</v>
      </c>
      <c r="G41" s="54">
        <v>0</v>
      </c>
      <c r="H41" s="16">
        <v>0</v>
      </c>
      <c r="I41" s="16">
        <v>0</v>
      </c>
      <c r="J41" s="16">
        <v>0</v>
      </c>
      <c r="K41" s="16">
        <v>0</v>
      </c>
      <c r="L41" s="16">
        <v>0</v>
      </c>
      <c r="M41" s="16">
        <v>0</v>
      </c>
    </row>
    <row r="42" spans="1:13" ht="12" customHeight="1">
      <c r="A42" s="101"/>
      <c r="B42" s="101"/>
      <c r="C42" s="6"/>
      <c r="D42" s="175"/>
      <c r="E42" s="7"/>
      <c r="F42" s="53"/>
      <c r="G42" s="55">
        <f t="shared" ref="G42:M42" si="19">IF(G41=0,0,G41/$F41)</f>
        <v>0</v>
      </c>
      <c r="H42" s="37">
        <f t="shared" si="19"/>
        <v>0</v>
      </c>
      <c r="I42" s="37">
        <f t="shared" si="19"/>
        <v>0</v>
      </c>
      <c r="J42" s="37">
        <f t="shared" si="19"/>
        <v>0</v>
      </c>
      <c r="K42" s="37">
        <f t="shared" si="19"/>
        <v>0</v>
      </c>
      <c r="L42" s="37">
        <f t="shared" si="19"/>
        <v>0</v>
      </c>
      <c r="M42" s="37">
        <f t="shared" si="19"/>
        <v>0</v>
      </c>
    </row>
    <row r="43" spans="1:13" ht="12" customHeight="1">
      <c r="A43" s="101"/>
      <c r="B43" s="101"/>
      <c r="C43" s="8"/>
      <c r="D43" s="176" t="s">
        <v>89</v>
      </c>
      <c r="E43" s="9"/>
      <c r="F43" s="52">
        <v>3</v>
      </c>
      <c r="G43" s="54">
        <v>2</v>
      </c>
      <c r="H43" s="16">
        <v>2</v>
      </c>
      <c r="I43" s="16">
        <v>2</v>
      </c>
      <c r="J43" s="16">
        <v>0</v>
      </c>
      <c r="K43" s="16">
        <v>0</v>
      </c>
      <c r="L43" s="16">
        <v>0</v>
      </c>
      <c r="M43" s="16">
        <v>0</v>
      </c>
    </row>
    <row r="44" spans="1:13" ht="12" customHeight="1">
      <c r="A44" s="101"/>
      <c r="B44" s="101"/>
      <c r="C44" s="6"/>
      <c r="D44" s="175"/>
      <c r="E44" s="7"/>
      <c r="F44" s="53"/>
      <c r="G44" s="55">
        <f t="shared" ref="G44:M44" si="20">IF(G43=0,0,G43/$F43)</f>
        <v>0.66666666666666663</v>
      </c>
      <c r="H44" s="37">
        <f t="shared" si="20"/>
        <v>0.66666666666666663</v>
      </c>
      <c r="I44" s="37">
        <f t="shared" si="20"/>
        <v>0.66666666666666663</v>
      </c>
      <c r="J44" s="37">
        <f t="shared" si="20"/>
        <v>0</v>
      </c>
      <c r="K44" s="37">
        <f t="shared" si="20"/>
        <v>0</v>
      </c>
      <c r="L44" s="37">
        <f t="shared" si="20"/>
        <v>0</v>
      </c>
      <c r="M44" s="37">
        <f t="shared" si="20"/>
        <v>0</v>
      </c>
    </row>
    <row r="45" spans="1:13" ht="12" customHeight="1">
      <c r="A45" s="101"/>
      <c r="B45" s="101"/>
      <c r="C45" s="8"/>
      <c r="D45" s="174" t="s">
        <v>381</v>
      </c>
      <c r="E45" s="9"/>
      <c r="F45" s="52">
        <v>8</v>
      </c>
      <c r="G45" s="54">
        <v>0</v>
      </c>
      <c r="H45" s="16">
        <v>1</v>
      </c>
      <c r="I45" s="16">
        <v>1</v>
      </c>
      <c r="J45" s="16">
        <v>1</v>
      </c>
      <c r="K45" s="16">
        <v>2</v>
      </c>
      <c r="L45" s="16">
        <v>5</v>
      </c>
      <c r="M45" s="16">
        <v>1</v>
      </c>
    </row>
    <row r="46" spans="1:13" ht="12" customHeight="1">
      <c r="A46" s="101"/>
      <c r="B46" s="101"/>
      <c r="C46" s="6"/>
      <c r="D46" s="175"/>
      <c r="E46" s="7"/>
      <c r="F46" s="53"/>
      <c r="G46" s="55">
        <f t="shared" ref="G46:M46" si="21">IF(G45=0,0,G45/$F45)</f>
        <v>0</v>
      </c>
      <c r="H46" s="37">
        <f t="shared" si="21"/>
        <v>0.125</v>
      </c>
      <c r="I46" s="37">
        <f t="shared" si="21"/>
        <v>0.125</v>
      </c>
      <c r="J46" s="37">
        <f t="shared" si="21"/>
        <v>0.125</v>
      </c>
      <c r="K46" s="37">
        <f t="shared" si="21"/>
        <v>0.25</v>
      </c>
      <c r="L46" s="37">
        <f t="shared" si="21"/>
        <v>0.625</v>
      </c>
      <c r="M46" s="37">
        <f t="shared" si="21"/>
        <v>0.125</v>
      </c>
    </row>
    <row r="47" spans="1:13" ht="12" customHeight="1">
      <c r="A47" s="101"/>
      <c r="B47" s="101"/>
      <c r="C47" s="8"/>
      <c r="D47" s="176" t="s">
        <v>382</v>
      </c>
      <c r="E47" s="9"/>
      <c r="F47" s="52">
        <v>2</v>
      </c>
      <c r="G47" s="54">
        <v>0</v>
      </c>
      <c r="H47" s="16">
        <v>1</v>
      </c>
      <c r="I47" s="16">
        <v>1</v>
      </c>
      <c r="J47" s="16">
        <v>0</v>
      </c>
      <c r="K47" s="16">
        <v>0</v>
      </c>
      <c r="L47" s="16">
        <v>1</v>
      </c>
      <c r="M47" s="16">
        <v>0</v>
      </c>
    </row>
    <row r="48" spans="1:13" ht="12" customHeight="1">
      <c r="A48" s="101"/>
      <c r="B48" s="101"/>
      <c r="C48" s="6"/>
      <c r="D48" s="175"/>
      <c r="E48" s="7"/>
      <c r="F48" s="53"/>
      <c r="G48" s="55">
        <f t="shared" ref="G48:M48" si="22">IF(G47=0,0,G47/$F47)</f>
        <v>0</v>
      </c>
      <c r="H48" s="37">
        <f t="shared" si="22"/>
        <v>0.5</v>
      </c>
      <c r="I48" s="37">
        <f t="shared" si="22"/>
        <v>0.5</v>
      </c>
      <c r="J48" s="37">
        <f t="shared" si="22"/>
        <v>0</v>
      </c>
      <c r="K48" s="37">
        <f t="shared" si="22"/>
        <v>0</v>
      </c>
      <c r="L48" s="37">
        <f t="shared" si="22"/>
        <v>0.5</v>
      </c>
      <c r="M48" s="37">
        <f t="shared" si="22"/>
        <v>0</v>
      </c>
    </row>
    <row r="49" spans="1:13" ht="12" customHeight="1">
      <c r="A49" s="101"/>
      <c r="B49" s="101"/>
      <c r="C49" s="8"/>
      <c r="D49" s="174" t="s">
        <v>383</v>
      </c>
      <c r="E49" s="9"/>
      <c r="F49" s="52">
        <v>3</v>
      </c>
      <c r="G49" s="54">
        <v>0</v>
      </c>
      <c r="H49" s="16">
        <v>1</v>
      </c>
      <c r="I49" s="16">
        <v>1</v>
      </c>
      <c r="J49" s="16">
        <v>0</v>
      </c>
      <c r="K49" s="16">
        <v>0</v>
      </c>
      <c r="L49" s="16">
        <v>1</v>
      </c>
      <c r="M49" s="16">
        <v>1</v>
      </c>
    </row>
    <row r="50" spans="1:13" ht="12" customHeight="1">
      <c r="A50" s="101"/>
      <c r="B50" s="101"/>
      <c r="C50" s="6"/>
      <c r="D50" s="175"/>
      <c r="E50" s="7"/>
      <c r="F50" s="53"/>
      <c r="G50" s="55">
        <f t="shared" ref="G50:M50" si="23">IF(G49=0,0,G49/$F49)</f>
        <v>0</v>
      </c>
      <c r="H50" s="37">
        <f t="shared" si="23"/>
        <v>0.33333333333333331</v>
      </c>
      <c r="I50" s="37">
        <f t="shared" si="23"/>
        <v>0.33333333333333331</v>
      </c>
      <c r="J50" s="37">
        <f t="shared" si="23"/>
        <v>0</v>
      </c>
      <c r="K50" s="37">
        <f t="shared" si="23"/>
        <v>0</v>
      </c>
      <c r="L50" s="37">
        <f t="shared" si="23"/>
        <v>0.33333333333333331</v>
      </c>
      <c r="M50" s="37">
        <f t="shared" si="23"/>
        <v>0.33333333333333331</v>
      </c>
    </row>
    <row r="51" spans="1:13" ht="12" customHeight="1">
      <c r="A51" s="101"/>
      <c r="B51" s="101"/>
      <c r="C51" s="8"/>
      <c r="D51" s="174" t="s">
        <v>384</v>
      </c>
      <c r="E51" s="9"/>
      <c r="F51" s="52">
        <v>13</v>
      </c>
      <c r="G51" s="54">
        <v>2</v>
      </c>
      <c r="H51" s="16">
        <v>3</v>
      </c>
      <c r="I51" s="16">
        <v>3</v>
      </c>
      <c r="J51" s="16">
        <v>1</v>
      </c>
      <c r="K51" s="16">
        <v>0</v>
      </c>
      <c r="L51" s="16">
        <v>8</v>
      </c>
      <c r="M51" s="16">
        <v>1</v>
      </c>
    </row>
    <row r="52" spans="1:13" ht="12" customHeight="1">
      <c r="A52" s="101"/>
      <c r="B52" s="101"/>
      <c r="C52" s="6"/>
      <c r="D52" s="175"/>
      <c r="E52" s="7"/>
      <c r="F52" s="53"/>
      <c r="G52" s="55">
        <f t="shared" ref="G52:M52" si="24">IF(G51=0,0,G51/$F51)</f>
        <v>0.15384615384615385</v>
      </c>
      <c r="H52" s="37">
        <f t="shared" si="24"/>
        <v>0.23076923076923078</v>
      </c>
      <c r="I52" s="37">
        <f t="shared" si="24"/>
        <v>0.23076923076923078</v>
      </c>
      <c r="J52" s="37">
        <f t="shared" si="24"/>
        <v>7.6923076923076927E-2</v>
      </c>
      <c r="K52" s="37">
        <f t="shared" si="24"/>
        <v>0</v>
      </c>
      <c r="L52" s="37">
        <f t="shared" si="24"/>
        <v>0.61538461538461542</v>
      </c>
      <c r="M52" s="37">
        <f t="shared" si="24"/>
        <v>7.6923076923076927E-2</v>
      </c>
    </row>
    <row r="53" spans="1:13" ht="12" customHeight="1">
      <c r="A53" s="101"/>
      <c r="B53" s="101"/>
      <c r="C53" s="8"/>
      <c r="D53" s="174" t="s">
        <v>385</v>
      </c>
      <c r="E53" s="9"/>
      <c r="F53" s="52">
        <v>3</v>
      </c>
      <c r="G53" s="54">
        <v>0</v>
      </c>
      <c r="H53" s="16">
        <v>1</v>
      </c>
      <c r="I53" s="16">
        <v>0</v>
      </c>
      <c r="J53" s="16">
        <v>1</v>
      </c>
      <c r="K53" s="16">
        <v>0</v>
      </c>
      <c r="L53" s="16">
        <v>1</v>
      </c>
      <c r="M53" s="16">
        <v>0</v>
      </c>
    </row>
    <row r="54" spans="1:13" ht="12" customHeight="1">
      <c r="A54" s="101"/>
      <c r="B54" s="101"/>
      <c r="C54" s="6"/>
      <c r="D54" s="175"/>
      <c r="E54" s="7"/>
      <c r="F54" s="53"/>
      <c r="G54" s="55">
        <f t="shared" ref="G54:M54" si="25">IF(G53=0,0,G53/$F53)</f>
        <v>0</v>
      </c>
      <c r="H54" s="37">
        <f t="shared" si="25"/>
        <v>0.33333333333333331</v>
      </c>
      <c r="I54" s="37">
        <f t="shared" si="25"/>
        <v>0</v>
      </c>
      <c r="J54" s="37">
        <f t="shared" si="25"/>
        <v>0.33333333333333331</v>
      </c>
      <c r="K54" s="37">
        <f t="shared" si="25"/>
        <v>0</v>
      </c>
      <c r="L54" s="37">
        <f t="shared" si="25"/>
        <v>0.33333333333333331</v>
      </c>
      <c r="M54" s="37">
        <f t="shared" si="25"/>
        <v>0</v>
      </c>
    </row>
    <row r="55" spans="1:13" ht="12" customHeight="1">
      <c r="A55" s="101"/>
      <c r="B55" s="101"/>
      <c r="C55" s="8"/>
      <c r="D55" s="174" t="s">
        <v>386</v>
      </c>
      <c r="E55" s="9"/>
      <c r="F55" s="52">
        <v>28</v>
      </c>
      <c r="G55" s="54">
        <v>2</v>
      </c>
      <c r="H55" s="16">
        <v>10</v>
      </c>
      <c r="I55" s="16">
        <v>4</v>
      </c>
      <c r="J55" s="16">
        <v>2</v>
      </c>
      <c r="K55" s="16">
        <v>2</v>
      </c>
      <c r="L55" s="16">
        <v>15</v>
      </c>
      <c r="M55" s="16">
        <v>0</v>
      </c>
    </row>
    <row r="56" spans="1:13" ht="12" customHeight="1">
      <c r="A56" s="101"/>
      <c r="B56" s="101"/>
      <c r="C56" s="6"/>
      <c r="D56" s="175"/>
      <c r="E56" s="7"/>
      <c r="F56" s="53"/>
      <c r="G56" s="55">
        <f t="shared" ref="G56:M56" si="26">IF(G55=0,0,G55/$F55)</f>
        <v>7.1428571428571425E-2</v>
      </c>
      <c r="H56" s="37">
        <f t="shared" si="26"/>
        <v>0.35714285714285715</v>
      </c>
      <c r="I56" s="37">
        <f t="shared" si="26"/>
        <v>0.14285714285714285</v>
      </c>
      <c r="J56" s="37">
        <f t="shared" si="26"/>
        <v>7.1428571428571425E-2</v>
      </c>
      <c r="K56" s="37">
        <f t="shared" si="26"/>
        <v>7.1428571428571425E-2</v>
      </c>
      <c r="L56" s="37">
        <f t="shared" si="26"/>
        <v>0.5357142857142857</v>
      </c>
      <c r="M56" s="37">
        <f t="shared" si="26"/>
        <v>0</v>
      </c>
    </row>
    <row r="57" spans="1:13" ht="12" customHeight="1">
      <c r="A57" s="101"/>
      <c r="B57" s="101"/>
      <c r="C57" s="8"/>
      <c r="D57" s="174" t="s">
        <v>387</v>
      </c>
      <c r="E57" s="9"/>
      <c r="F57" s="52">
        <v>10</v>
      </c>
      <c r="G57" s="54">
        <v>2</v>
      </c>
      <c r="H57" s="16">
        <v>5</v>
      </c>
      <c r="I57" s="16">
        <v>2</v>
      </c>
      <c r="J57" s="16">
        <v>2</v>
      </c>
      <c r="K57" s="16">
        <v>0</v>
      </c>
      <c r="L57" s="16">
        <v>3</v>
      </c>
      <c r="M57" s="16">
        <v>1</v>
      </c>
    </row>
    <row r="58" spans="1:13" ht="12" customHeight="1">
      <c r="A58" s="101"/>
      <c r="B58" s="101"/>
      <c r="C58" s="6"/>
      <c r="D58" s="175"/>
      <c r="E58" s="7"/>
      <c r="F58" s="53"/>
      <c r="G58" s="55">
        <f t="shared" ref="G58:M58" si="27">IF(G57=0,0,G57/$F57)</f>
        <v>0.2</v>
      </c>
      <c r="H58" s="37">
        <f t="shared" si="27"/>
        <v>0.5</v>
      </c>
      <c r="I58" s="37">
        <f t="shared" si="27"/>
        <v>0.2</v>
      </c>
      <c r="J58" s="37">
        <f t="shared" si="27"/>
        <v>0.2</v>
      </c>
      <c r="K58" s="37">
        <f t="shared" si="27"/>
        <v>0</v>
      </c>
      <c r="L58" s="37">
        <f t="shared" si="27"/>
        <v>0.3</v>
      </c>
      <c r="M58" s="37">
        <f t="shared" si="27"/>
        <v>0.1</v>
      </c>
    </row>
    <row r="59" spans="1:13" ht="12.75" customHeight="1">
      <c r="A59" s="101"/>
      <c r="B59" s="101"/>
      <c r="C59" s="8"/>
      <c r="D59" s="174" t="s">
        <v>388</v>
      </c>
      <c r="E59" s="9"/>
      <c r="F59" s="52">
        <v>25</v>
      </c>
      <c r="G59" s="54">
        <v>8</v>
      </c>
      <c r="H59" s="16">
        <v>17</v>
      </c>
      <c r="I59" s="16">
        <v>7</v>
      </c>
      <c r="J59" s="16">
        <v>5</v>
      </c>
      <c r="K59" s="16">
        <v>1</v>
      </c>
      <c r="L59" s="16">
        <v>2</v>
      </c>
      <c r="M59" s="16">
        <v>2</v>
      </c>
    </row>
    <row r="60" spans="1:13" ht="12.75" customHeight="1">
      <c r="A60" s="101"/>
      <c r="B60" s="101"/>
      <c r="C60" s="6"/>
      <c r="D60" s="175"/>
      <c r="E60" s="7"/>
      <c r="F60" s="53"/>
      <c r="G60" s="55">
        <f t="shared" ref="G60:M60" si="28">IF(G59=0,0,G59/$F59)</f>
        <v>0.32</v>
      </c>
      <c r="H60" s="37">
        <f t="shared" si="28"/>
        <v>0.68</v>
      </c>
      <c r="I60" s="37">
        <f t="shared" si="28"/>
        <v>0.28000000000000003</v>
      </c>
      <c r="J60" s="37">
        <f t="shared" si="28"/>
        <v>0.2</v>
      </c>
      <c r="K60" s="37">
        <f t="shared" si="28"/>
        <v>0.04</v>
      </c>
      <c r="L60" s="37">
        <f t="shared" si="28"/>
        <v>0.08</v>
      </c>
      <c r="M60" s="37">
        <f t="shared" si="28"/>
        <v>0.08</v>
      </c>
    </row>
    <row r="61" spans="1:13" ht="12" customHeight="1">
      <c r="A61" s="101"/>
      <c r="B61" s="101"/>
      <c r="C61" s="8"/>
      <c r="D61" s="174" t="s">
        <v>97</v>
      </c>
      <c r="E61" s="9"/>
      <c r="F61" s="52">
        <v>13</v>
      </c>
      <c r="G61" s="54">
        <v>1</v>
      </c>
      <c r="H61" s="16">
        <v>6</v>
      </c>
      <c r="I61" s="16">
        <v>5</v>
      </c>
      <c r="J61" s="16">
        <v>0</v>
      </c>
      <c r="K61" s="16">
        <v>0</v>
      </c>
      <c r="L61" s="16">
        <v>7</v>
      </c>
      <c r="M61" s="16">
        <v>0</v>
      </c>
    </row>
    <row r="62" spans="1:13" ht="12" customHeight="1">
      <c r="A62" s="101"/>
      <c r="B62" s="101"/>
      <c r="C62" s="6"/>
      <c r="D62" s="175"/>
      <c r="E62" s="7"/>
      <c r="F62" s="53"/>
      <c r="G62" s="55">
        <f t="shared" ref="G62:M62" si="29">IF(G61=0,0,G61/$F61)</f>
        <v>7.6923076923076927E-2</v>
      </c>
      <c r="H62" s="37">
        <f t="shared" si="29"/>
        <v>0.46153846153846156</v>
      </c>
      <c r="I62" s="37">
        <f t="shared" si="29"/>
        <v>0.38461538461538464</v>
      </c>
      <c r="J62" s="37">
        <f t="shared" si="29"/>
        <v>0</v>
      </c>
      <c r="K62" s="37">
        <f t="shared" si="29"/>
        <v>0</v>
      </c>
      <c r="L62" s="37">
        <f t="shared" si="29"/>
        <v>0.53846153846153844</v>
      </c>
      <c r="M62" s="37">
        <f t="shared" si="29"/>
        <v>0</v>
      </c>
    </row>
    <row r="63" spans="1:13" ht="12" customHeight="1">
      <c r="A63" s="101"/>
      <c r="B63" s="101"/>
      <c r="C63" s="8"/>
      <c r="D63" s="174" t="s">
        <v>389</v>
      </c>
      <c r="E63" s="9"/>
      <c r="F63" s="52">
        <v>9</v>
      </c>
      <c r="G63" s="54">
        <v>1</v>
      </c>
      <c r="H63" s="16">
        <v>7</v>
      </c>
      <c r="I63" s="16">
        <v>5</v>
      </c>
      <c r="J63" s="16">
        <v>1</v>
      </c>
      <c r="K63" s="16">
        <v>0</v>
      </c>
      <c r="L63" s="16">
        <v>2</v>
      </c>
      <c r="M63" s="16">
        <v>1</v>
      </c>
    </row>
    <row r="64" spans="1:13" ht="12" customHeight="1">
      <c r="A64" s="101"/>
      <c r="B64" s="101"/>
      <c r="C64" s="6"/>
      <c r="D64" s="175"/>
      <c r="E64" s="7"/>
      <c r="F64" s="53"/>
      <c r="G64" s="55">
        <f t="shared" ref="G64:M64" si="30">IF(G63=0,0,G63/$F63)</f>
        <v>0.1111111111111111</v>
      </c>
      <c r="H64" s="37">
        <f t="shared" si="30"/>
        <v>0.77777777777777779</v>
      </c>
      <c r="I64" s="37">
        <f t="shared" si="30"/>
        <v>0.55555555555555558</v>
      </c>
      <c r="J64" s="37">
        <f t="shared" si="30"/>
        <v>0.1111111111111111</v>
      </c>
      <c r="K64" s="37">
        <f t="shared" si="30"/>
        <v>0</v>
      </c>
      <c r="L64" s="37">
        <f t="shared" si="30"/>
        <v>0.22222222222222221</v>
      </c>
      <c r="M64" s="37">
        <f t="shared" si="30"/>
        <v>0.1111111111111111</v>
      </c>
    </row>
    <row r="65" spans="1:13" ht="12" customHeight="1">
      <c r="A65" s="101"/>
      <c r="B65" s="101"/>
      <c r="C65" s="8"/>
      <c r="D65" s="174" t="s">
        <v>390</v>
      </c>
      <c r="E65" s="9"/>
      <c r="F65" s="52">
        <v>12</v>
      </c>
      <c r="G65" s="54">
        <v>2</v>
      </c>
      <c r="H65" s="16">
        <v>7</v>
      </c>
      <c r="I65" s="16">
        <v>6</v>
      </c>
      <c r="J65" s="16">
        <v>2</v>
      </c>
      <c r="K65" s="16">
        <v>0</v>
      </c>
      <c r="L65" s="16">
        <v>2</v>
      </c>
      <c r="M65" s="16">
        <v>1</v>
      </c>
    </row>
    <row r="66" spans="1:13" ht="12" customHeight="1">
      <c r="A66" s="101"/>
      <c r="B66" s="101"/>
      <c r="C66" s="6"/>
      <c r="D66" s="175"/>
      <c r="E66" s="7"/>
      <c r="F66" s="53"/>
      <c r="G66" s="55">
        <f t="shared" ref="G66:M66" si="31">IF(G65=0,0,G65/$F65)</f>
        <v>0.16666666666666666</v>
      </c>
      <c r="H66" s="37">
        <f t="shared" si="31"/>
        <v>0.58333333333333337</v>
      </c>
      <c r="I66" s="37">
        <f t="shared" si="31"/>
        <v>0.5</v>
      </c>
      <c r="J66" s="37">
        <f t="shared" si="31"/>
        <v>0.16666666666666666</v>
      </c>
      <c r="K66" s="37">
        <f t="shared" si="31"/>
        <v>0</v>
      </c>
      <c r="L66" s="37">
        <f t="shared" si="31"/>
        <v>0.16666666666666666</v>
      </c>
      <c r="M66" s="37">
        <f t="shared" si="31"/>
        <v>8.3333333333333329E-2</v>
      </c>
    </row>
    <row r="67" spans="1:13" ht="12" customHeight="1">
      <c r="A67" s="101"/>
      <c r="B67" s="101"/>
      <c r="C67" s="8"/>
      <c r="D67" s="174" t="s">
        <v>391</v>
      </c>
      <c r="E67" s="9"/>
      <c r="F67" s="52">
        <v>3</v>
      </c>
      <c r="G67" s="54">
        <v>1</v>
      </c>
      <c r="H67" s="16">
        <v>1</v>
      </c>
      <c r="I67" s="16">
        <v>1</v>
      </c>
      <c r="J67" s="16">
        <v>1</v>
      </c>
      <c r="K67" s="16">
        <v>0</v>
      </c>
      <c r="L67" s="16">
        <v>0</v>
      </c>
      <c r="M67" s="16">
        <v>1</v>
      </c>
    </row>
    <row r="68" spans="1:13" ht="12" customHeight="1">
      <c r="A68" s="101"/>
      <c r="B68" s="102"/>
      <c r="C68" s="6"/>
      <c r="D68" s="175"/>
      <c r="E68" s="7"/>
      <c r="F68" s="53"/>
      <c r="G68" s="55">
        <f t="shared" ref="G68:M68" si="32">IF(G67=0,0,G67/$F67)</f>
        <v>0.33333333333333331</v>
      </c>
      <c r="H68" s="37">
        <f t="shared" si="32"/>
        <v>0.33333333333333331</v>
      </c>
      <c r="I68" s="37">
        <f t="shared" si="32"/>
        <v>0.33333333333333331</v>
      </c>
      <c r="J68" s="37">
        <f t="shared" si="32"/>
        <v>0.33333333333333331</v>
      </c>
      <c r="K68" s="37">
        <f t="shared" si="32"/>
        <v>0</v>
      </c>
      <c r="L68" s="37">
        <f t="shared" si="32"/>
        <v>0</v>
      </c>
      <c r="M68" s="37">
        <f t="shared" si="32"/>
        <v>0.33333333333333331</v>
      </c>
    </row>
    <row r="69" spans="1:13" ht="12" customHeight="1">
      <c r="A69" s="101"/>
      <c r="B69" s="100" t="s">
        <v>63</v>
      </c>
      <c r="C69" s="8"/>
      <c r="D69" s="174" t="s">
        <v>56</v>
      </c>
      <c r="E69" s="9"/>
      <c r="F69" s="52">
        <v>705</v>
      </c>
      <c r="G69" s="54">
        <f t="shared" ref="G69:M69" si="33">SUM(G71,G73,G75,G77,G79,G81,G83,G85,G87,G89,G91,G93,G95,G97,G99)</f>
        <v>123</v>
      </c>
      <c r="H69" s="16">
        <f t="shared" si="33"/>
        <v>296</v>
      </c>
      <c r="I69" s="16">
        <f t="shared" si="33"/>
        <v>200</v>
      </c>
      <c r="J69" s="16">
        <f t="shared" si="33"/>
        <v>72</v>
      </c>
      <c r="K69" s="16">
        <f t="shared" si="33"/>
        <v>23</v>
      </c>
      <c r="L69" s="16">
        <f t="shared" si="33"/>
        <v>247</v>
      </c>
      <c r="M69" s="16">
        <f t="shared" si="33"/>
        <v>63</v>
      </c>
    </row>
    <row r="70" spans="1:13" ht="12" customHeight="1">
      <c r="A70" s="101"/>
      <c r="B70" s="101"/>
      <c r="C70" s="6"/>
      <c r="D70" s="175"/>
      <c r="E70" s="7"/>
      <c r="F70" s="53"/>
      <c r="G70" s="55">
        <f t="shared" ref="G70:M70" si="34">IF(G69=0,0,G69/$F69)</f>
        <v>0.17446808510638298</v>
      </c>
      <c r="H70" s="37">
        <f t="shared" si="34"/>
        <v>0.41985815602836879</v>
      </c>
      <c r="I70" s="37">
        <f t="shared" si="34"/>
        <v>0.28368794326241137</v>
      </c>
      <c r="J70" s="37">
        <f t="shared" si="34"/>
        <v>0.10212765957446808</v>
      </c>
      <c r="K70" s="37">
        <f t="shared" si="34"/>
        <v>3.2624113475177303E-2</v>
      </c>
      <c r="L70" s="37">
        <f t="shared" si="34"/>
        <v>0.35035460992907802</v>
      </c>
      <c r="M70" s="37">
        <f t="shared" si="34"/>
        <v>8.9361702127659579E-2</v>
      </c>
    </row>
    <row r="71" spans="1:13" ht="12" customHeight="1">
      <c r="A71" s="101"/>
      <c r="B71" s="101"/>
      <c r="C71" s="8"/>
      <c r="D71" s="174" t="s">
        <v>109</v>
      </c>
      <c r="E71" s="9"/>
      <c r="F71" s="52">
        <v>4</v>
      </c>
      <c r="G71" s="54">
        <v>0</v>
      </c>
      <c r="H71" s="16">
        <v>0</v>
      </c>
      <c r="I71" s="16">
        <v>0</v>
      </c>
      <c r="J71" s="16">
        <v>0</v>
      </c>
      <c r="K71" s="16">
        <v>0</v>
      </c>
      <c r="L71" s="16">
        <v>3</v>
      </c>
      <c r="M71" s="16">
        <v>1</v>
      </c>
    </row>
    <row r="72" spans="1:13" ht="12" customHeight="1">
      <c r="A72" s="101"/>
      <c r="B72" s="101"/>
      <c r="C72" s="6"/>
      <c r="D72" s="175"/>
      <c r="E72" s="7"/>
      <c r="F72" s="53"/>
      <c r="G72" s="55">
        <f t="shared" ref="G72:M72" si="35">IF(G71=0,0,G71/$F71)</f>
        <v>0</v>
      </c>
      <c r="H72" s="37">
        <f t="shared" si="35"/>
        <v>0</v>
      </c>
      <c r="I72" s="37">
        <f t="shared" si="35"/>
        <v>0</v>
      </c>
      <c r="J72" s="37">
        <f t="shared" si="35"/>
        <v>0</v>
      </c>
      <c r="K72" s="37">
        <f t="shared" si="35"/>
        <v>0</v>
      </c>
      <c r="L72" s="37">
        <f t="shared" si="35"/>
        <v>0.75</v>
      </c>
      <c r="M72" s="37">
        <f t="shared" si="35"/>
        <v>0.25</v>
      </c>
    </row>
    <row r="73" spans="1:13" ht="12" customHeight="1">
      <c r="A73" s="101"/>
      <c r="B73" s="101"/>
      <c r="C73" s="8"/>
      <c r="D73" s="174" t="s">
        <v>58</v>
      </c>
      <c r="E73" s="9"/>
      <c r="F73" s="52">
        <v>83</v>
      </c>
      <c r="G73" s="54">
        <v>12</v>
      </c>
      <c r="H73" s="16">
        <v>17</v>
      </c>
      <c r="I73" s="16">
        <v>13</v>
      </c>
      <c r="J73" s="16">
        <v>6</v>
      </c>
      <c r="K73" s="16">
        <v>2</v>
      </c>
      <c r="L73" s="16">
        <v>45</v>
      </c>
      <c r="M73" s="16">
        <v>12</v>
      </c>
    </row>
    <row r="74" spans="1:13" ht="12" customHeight="1">
      <c r="A74" s="101"/>
      <c r="B74" s="101"/>
      <c r="C74" s="6"/>
      <c r="D74" s="175"/>
      <c r="E74" s="7"/>
      <c r="F74" s="53"/>
      <c r="G74" s="55">
        <f t="shared" ref="G74:M74" si="36">IF(G73=0,0,G73/$F73)</f>
        <v>0.14457831325301204</v>
      </c>
      <c r="H74" s="37">
        <f t="shared" si="36"/>
        <v>0.20481927710843373</v>
      </c>
      <c r="I74" s="37">
        <f t="shared" si="36"/>
        <v>0.15662650602409639</v>
      </c>
      <c r="J74" s="37">
        <f t="shared" si="36"/>
        <v>7.2289156626506021E-2</v>
      </c>
      <c r="K74" s="37">
        <f t="shared" si="36"/>
        <v>2.4096385542168676E-2</v>
      </c>
      <c r="L74" s="37">
        <f t="shared" si="36"/>
        <v>0.54216867469879515</v>
      </c>
      <c r="M74" s="37">
        <f t="shared" si="36"/>
        <v>0.14457831325301204</v>
      </c>
    </row>
    <row r="75" spans="1:13" ht="12" customHeight="1">
      <c r="A75" s="101"/>
      <c r="B75" s="101"/>
      <c r="C75" s="8"/>
      <c r="D75" s="174" t="s">
        <v>99</v>
      </c>
      <c r="E75" s="9"/>
      <c r="F75" s="52">
        <v>19</v>
      </c>
      <c r="G75" s="54">
        <v>13</v>
      </c>
      <c r="H75" s="16">
        <v>13</v>
      </c>
      <c r="I75" s="16">
        <v>15</v>
      </c>
      <c r="J75" s="16">
        <v>10</v>
      </c>
      <c r="K75" s="16">
        <v>0</v>
      </c>
      <c r="L75" s="16">
        <v>3</v>
      </c>
      <c r="M75" s="16">
        <v>0</v>
      </c>
    </row>
    <row r="76" spans="1:13" ht="12" customHeight="1">
      <c r="A76" s="101"/>
      <c r="B76" s="101"/>
      <c r="C76" s="6"/>
      <c r="D76" s="175"/>
      <c r="E76" s="7"/>
      <c r="F76" s="53"/>
      <c r="G76" s="55">
        <f t="shared" ref="G76:M76" si="37">IF(G75=0,0,G75/$F75)</f>
        <v>0.68421052631578949</v>
      </c>
      <c r="H76" s="37">
        <f t="shared" si="37"/>
        <v>0.68421052631578949</v>
      </c>
      <c r="I76" s="37">
        <f t="shared" si="37"/>
        <v>0.78947368421052633</v>
      </c>
      <c r="J76" s="37">
        <f t="shared" si="37"/>
        <v>0.52631578947368418</v>
      </c>
      <c r="K76" s="37">
        <f t="shared" si="37"/>
        <v>0</v>
      </c>
      <c r="L76" s="37">
        <f t="shared" si="37"/>
        <v>0.15789473684210525</v>
      </c>
      <c r="M76" s="37">
        <f t="shared" si="37"/>
        <v>0</v>
      </c>
    </row>
    <row r="77" spans="1:13" ht="12" customHeight="1">
      <c r="A77" s="101"/>
      <c r="B77" s="101"/>
      <c r="C77" s="8"/>
      <c r="D77" s="174" t="s">
        <v>59</v>
      </c>
      <c r="E77" s="9"/>
      <c r="F77" s="52">
        <v>8</v>
      </c>
      <c r="G77" s="54">
        <v>1</v>
      </c>
      <c r="H77" s="16">
        <v>4</v>
      </c>
      <c r="I77" s="16">
        <v>3</v>
      </c>
      <c r="J77" s="16">
        <v>1</v>
      </c>
      <c r="K77" s="16">
        <v>0</v>
      </c>
      <c r="L77" s="16">
        <v>3</v>
      </c>
      <c r="M77" s="16">
        <v>0</v>
      </c>
    </row>
    <row r="78" spans="1:13" ht="12" customHeight="1">
      <c r="A78" s="101"/>
      <c r="B78" s="101"/>
      <c r="C78" s="6"/>
      <c r="D78" s="175"/>
      <c r="E78" s="7"/>
      <c r="F78" s="53"/>
      <c r="G78" s="55">
        <f t="shared" ref="G78:M78" si="38">IF(G77=0,0,G77/$F77)</f>
        <v>0.125</v>
      </c>
      <c r="H78" s="37">
        <f t="shared" si="38"/>
        <v>0.5</v>
      </c>
      <c r="I78" s="37">
        <f t="shared" si="38"/>
        <v>0.375</v>
      </c>
      <c r="J78" s="37">
        <f t="shared" si="38"/>
        <v>0.125</v>
      </c>
      <c r="K78" s="37">
        <f t="shared" si="38"/>
        <v>0</v>
      </c>
      <c r="L78" s="37">
        <f t="shared" si="38"/>
        <v>0.375</v>
      </c>
      <c r="M78" s="37">
        <f t="shared" si="38"/>
        <v>0</v>
      </c>
    </row>
    <row r="79" spans="1:13" ht="12" customHeight="1">
      <c r="A79" s="101"/>
      <c r="B79" s="101"/>
      <c r="C79" s="8"/>
      <c r="D79" s="174" t="s">
        <v>100</v>
      </c>
      <c r="E79" s="9"/>
      <c r="F79" s="52">
        <v>38</v>
      </c>
      <c r="G79" s="54">
        <v>8</v>
      </c>
      <c r="H79" s="16">
        <v>16</v>
      </c>
      <c r="I79" s="16">
        <v>9</v>
      </c>
      <c r="J79" s="16">
        <v>2</v>
      </c>
      <c r="K79" s="16">
        <v>1</v>
      </c>
      <c r="L79" s="16">
        <v>8</v>
      </c>
      <c r="M79" s="16">
        <v>9</v>
      </c>
    </row>
    <row r="80" spans="1:13" ht="12" customHeight="1">
      <c r="A80" s="101"/>
      <c r="B80" s="101"/>
      <c r="C80" s="6"/>
      <c r="D80" s="175"/>
      <c r="E80" s="7"/>
      <c r="F80" s="53"/>
      <c r="G80" s="55">
        <f t="shared" ref="G80:M80" si="39">IF(G79=0,0,G79/$F79)</f>
        <v>0.21052631578947367</v>
      </c>
      <c r="H80" s="37">
        <f t="shared" si="39"/>
        <v>0.42105263157894735</v>
      </c>
      <c r="I80" s="37">
        <f t="shared" si="39"/>
        <v>0.23684210526315788</v>
      </c>
      <c r="J80" s="37">
        <f t="shared" si="39"/>
        <v>5.2631578947368418E-2</v>
      </c>
      <c r="K80" s="37">
        <f t="shared" si="39"/>
        <v>2.6315789473684209E-2</v>
      </c>
      <c r="L80" s="37">
        <f t="shared" si="39"/>
        <v>0.21052631578947367</v>
      </c>
      <c r="M80" s="37">
        <f t="shared" si="39"/>
        <v>0.23684210526315788</v>
      </c>
    </row>
    <row r="81" spans="1:13" ht="12" customHeight="1">
      <c r="A81" s="101"/>
      <c r="B81" s="101"/>
      <c r="C81" s="8"/>
      <c r="D81" s="174" t="s">
        <v>101</v>
      </c>
      <c r="E81" s="9"/>
      <c r="F81" s="52">
        <v>184</v>
      </c>
      <c r="G81" s="54">
        <v>25</v>
      </c>
      <c r="H81" s="16">
        <v>81</v>
      </c>
      <c r="I81" s="16">
        <v>46</v>
      </c>
      <c r="J81" s="16">
        <v>15</v>
      </c>
      <c r="K81" s="16">
        <v>5</v>
      </c>
      <c r="L81" s="16">
        <v>57</v>
      </c>
      <c r="M81" s="16">
        <v>16</v>
      </c>
    </row>
    <row r="82" spans="1:13" ht="12" customHeight="1">
      <c r="A82" s="101"/>
      <c r="B82" s="101"/>
      <c r="C82" s="6"/>
      <c r="D82" s="175"/>
      <c r="E82" s="7"/>
      <c r="F82" s="53"/>
      <c r="G82" s="55">
        <f t="shared" ref="G82:M82" si="40">IF(G81=0,0,G81/$F81)</f>
        <v>0.1358695652173913</v>
      </c>
      <c r="H82" s="37">
        <f t="shared" si="40"/>
        <v>0.44021739130434784</v>
      </c>
      <c r="I82" s="37">
        <f t="shared" si="40"/>
        <v>0.25</v>
      </c>
      <c r="J82" s="37">
        <f t="shared" si="40"/>
        <v>8.1521739130434784E-2</v>
      </c>
      <c r="K82" s="37">
        <f t="shared" si="40"/>
        <v>2.717391304347826E-2</v>
      </c>
      <c r="L82" s="37">
        <f t="shared" si="40"/>
        <v>0.30978260869565216</v>
      </c>
      <c r="M82" s="37">
        <f t="shared" si="40"/>
        <v>8.6956521739130432E-2</v>
      </c>
    </row>
    <row r="83" spans="1:13" ht="12" customHeight="1">
      <c r="A83" s="101"/>
      <c r="B83" s="101"/>
      <c r="C83" s="8"/>
      <c r="D83" s="174" t="s">
        <v>102</v>
      </c>
      <c r="E83" s="9"/>
      <c r="F83" s="52">
        <v>22</v>
      </c>
      <c r="G83" s="54">
        <v>7</v>
      </c>
      <c r="H83" s="16">
        <v>16</v>
      </c>
      <c r="I83" s="16">
        <v>9</v>
      </c>
      <c r="J83" s="16">
        <v>5</v>
      </c>
      <c r="K83" s="16">
        <v>2</v>
      </c>
      <c r="L83" s="16">
        <v>4</v>
      </c>
      <c r="M83" s="16">
        <v>1</v>
      </c>
    </row>
    <row r="84" spans="1:13" ht="12" customHeight="1">
      <c r="A84" s="101"/>
      <c r="B84" s="101"/>
      <c r="C84" s="6"/>
      <c r="D84" s="175"/>
      <c r="E84" s="7"/>
      <c r="F84" s="53"/>
      <c r="G84" s="55">
        <f t="shared" ref="G84:M84" si="41">IF(G83=0,0,G83/$F83)</f>
        <v>0.31818181818181818</v>
      </c>
      <c r="H84" s="37">
        <f t="shared" si="41"/>
        <v>0.72727272727272729</v>
      </c>
      <c r="I84" s="37">
        <f t="shared" si="41"/>
        <v>0.40909090909090912</v>
      </c>
      <c r="J84" s="37">
        <f t="shared" si="41"/>
        <v>0.22727272727272727</v>
      </c>
      <c r="K84" s="37">
        <f t="shared" si="41"/>
        <v>9.0909090909090912E-2</v>
      </c>
      <c r="L84" s="37">
        <f t="shared" si="41"/>
        <v>0.18181818181818182</v>
      </c>
      <c r="M84" s="37">
        <f t="shared" si="41"/>
        <v>4.5454545454545456E-2</v>
      </c>
    </row>
    <row r="85" spans="1:13" ht="12" customHeight="1">
      <c r="A85" s="101"/>
      <c r="B85" s="101"/>
      <c r="C85" s="8"/>
      <c r="D85" s="174" t="s">
        <v>103</v>
      </c>
      <c r="E85" s="9"/>
      <c r="F85" s="52">
        <v>12</v>
      </c>
      <c r="G85" s="54">
        <v>0</v>
      </c>
      <c r="H85" s="16">
        <v>4</v>
      </c>
      <c r="I85" s="16">
        <v>4</v>
      </c>
      <c r="J85" s="16">
        <v>1</v>
      </c>
      <c r="K85" s="16">
        <v>1</v>
      </c>
      <c r="L85" s="16">
        <v>5</v>
      </c>
      <c r="M85" s="16">
        <v>1</v>
      </c>
    </row>
    <row r="86" spans="1:13" ht="12" customHeight="1">
      <c r="A86" s="101"/>
      <c r="B86" s="101"/>
      <c r="C86" s="6"/>
      <c r="D86" s="175"/>
      <c r="E86" s="7"/>
      <c r="F86" s="53"/>
      <c r="G86" s="55">
        <f t="shared" ref="G86:M86" si="42">IF(G85=0,0,G85/$F85)</f>
        <v>0</v>
      </c>
      <c r="H86" s="37">
        <f t="shared" si="42"/>
        <v>0.33333333333333331</v>
      </c>
      <c r="I86" s="37">
        <f t="shared" si="42"/>
        <v>0.33333333333333331</v>
      </c>
      <c r="J86" s="37">
        <f t="shared" si="42"/>
        <v>8.3333333333333329E-2</v>
      </c>
      <c r="K86" s="37">
        <f t="shared" si="42"/>
        <v>8.3333333333333329E-2</v>
      </c>
      <c r="L86" s="37">
        <f t="shared" si="42"/>
        <v>0.41666666666666669</v>
      </c>
      <c r="M86" s="37">
        <f t="shared" si="42"/>
        <v>8.3333333333333329E-2</v>
      </c>
    </row>
    <row r="87" spans="1:13" ht="13.5" customHeight="1">
      <c r="A87" s="101"/>
      <c r="B87" s="101"/>
      <c r="C87" s="8"/>
      <c r="D87" s="176" t="s">
        <v>110</v>
      </c>
      <c r="E87" s="9"/>
      <c r="F87" s="52">
        <v>16</v>
      </c>
      <c r="G87" s="54">
        <v>3</v>
      </c>
      <c r="H87" s="16">
        <v>5</v>
      </c>
      <c r="I87" s="16">
        <v>4</v>
      </c>
      <c r="J87" s="16">
        <v>1</v>
      </c>
      <c r="K87" s="16">
        <v>2</v>
      </c>
      <c r="L87" s="16">
        <v>9</v>
      </c>
      <c r="M87" s="16">
        <v>0</v>
      </c>
    </row>
    <row r="88" spans="1:13" ht="13.5" customHeight="1">
      <c r="A88" s="101"/>
      <c r="B88" s="101"/>
      <c r="C88" s="6"/>
      <c r="D88" s="175"/>
      <c r="E88" s="7"/>
      <c r="F88" s="53"/>
      <c r="G88" s="55">
        <f t="shared" ref="G88:M88" si="43">IF(G87=0,0,G87/$F87)</f>
        <v>0.1875</v>
      </c>
      <c r="H88" s="37">
        <f t="shared" si="43"/>
        <v>0.3125</v>
      </c>
      <c r="I88" s="37">
        <f t="shared" si="43"/>
        <v>0.25</v>
      </c>
      <c r="J88" s="37">
        <f t="shared" si="43"/>
        <v>6.25E-2</v>
      </c>
      <c r="K88" s="37">
        <f t="shared" si="43"/>
        <v>0.125</v>
      </c>
      <c r="L88" s="37">
        <f t="shared" si="43"/>
        <v>0.5625</v>
      </c>
      <c r="M88" s="37">
        <f t="shared" si="43"/>
        <v>0</v>
      </c>
    </row>
    <row r="89" spans="1:13" ht="12" customHeight="1">
      <c r="A89" s="101"/>
      <c r="B89" s="101"/>
      <c r="C89" s="8"/>
      <c r="D89" s="174" t="s">
        <v>105</v>
      </c>
      <c r="E89" s="9"/>
      <c r="F89" s="52">
        <v>47</v>
      </c>
      <c r="G89" s="54">
        <v>7</v>
      </c>
      <c r="H89" s="16">
        <v>20</v>
      </c>
      <c r="I89" s="16">
        <v>11</v>
      </c>
      <c r="J89" s="16">
        <v>8</v>
      </c>
      <c r="K89" s="16">
        <v>2</v>
      </c>
      <c r="L89" s="16">
        <v>18</v>
      </c>
      <c r="M89" s="16">
        <v>4</v>
      </c>
    </row>
    <row r="90" spans="1:13" ht="12" customHeight="1">
      <c r="A90" s="101"/>
      <c r="B90" s="101"/>
      <c r="C90" s="6"/>
      <c r="D90" s="175"/>
      <c r="E90" s="7"/>
      <c r="F90" s="53"/>
      <c r="G90" s="55">
        <f t="shared" ref="G90:M90" si="44">IF(G89=0,0,G89/$F89)</f>
        <v>0.14893617021276595</v>
      </c>
      <c r="H90" s="37">
        <f t="shared" si="44"/>
        <v>0.42553191489361702</v>
      </c>
      <c r="I90" s="37">
        <f t="shared" si="44"/>
        <v>0.23404255319148937</v>
      </c>
      <c r="J90" s="37">
        <f t="shared" si="44"/>
        <v>0.1702127659574468</v>
      </c>
      <c r="K90" s="37">
        <f t="shared" si="44"/>
        <v>4.2553191489361701E-2</v>
      </c>
      <c r="L90" s="37">
        <f t="shared" si="44"/>
        <v>0.38297872340425532</v>
      </c>
      <c r="M90" s="37">
        <f t="shared" si="44"/>
        <v>8.5106382978723402E-2</v>
      </c>
    </row>
    <row r="91" spans="1:13" ht="12" customHeight="1">
      <c r="A91" s="101"/>
      <c r="B91" s="101"/>
      <c r="C91" s="8"/>
      <c r="D91" s="174" t="s">
        <v>106</v>
      </c>
      <c r="E91" s="9"/>
      <c r="F91" s="52">
        <v>17</v>
      </c>
      <c r="G91" s="54">
        <v>1</v>
      </c>
      <c r="H91" s="16">
        <v>6</v>
      </c>
      <c r="I91" s="16">
        <v>5</v>
      </c>
      <c r="J91" s="16">
        <v>0</v>
      </c>
      <c r="K91" s="16">
        <v>0</v>
      </c>
      <c r="L91" s="16">
        <v>8</v>
      </c>
      <c r="M91" s="16">
        <v>1</v>
      </c>
    </row>
    <row r="92" spans="1:13" ht="12" customHeight="1">
      <c r="A92" s="101"/>
      <c r="B92" s="101"/>
      <c r="C92" s="6"/>
      <c r="D92" s="175"/>
      <c r="E92" s="7"/>
      <c r="F92" s="53"/>
      <c r="G92" s="55">
        <f t="shared" ref="G92:M92" si="45">IF(G91=0,0,G91/$F91)</f>
        <v>5.8823529411764705E-2</v>
      </c>
      <c r="H92" s="37">
        <f t="shared" si="45"/>
        <v>0.35294117647058826</v>
      </c>
      <c r="I92" s="37">
        <f t="shared" si="45"/>
        <v>0.29411764705882354</v>
      </c>
      <c r="J92" s="37">
        <f t="shared" si="45"/>
        <v>0</v>
      </c>
      <c r="K92" s="37">
        <f t="shared" si="45"/>
        <v>0</v>
      </c>
      <c r="L92" s="37">
        <f t="shared" si="45"/>
        <v>0.47058823529411764</v>
      </c>
      <c r="M92" s="37">
        <f t="shared" si="45"/>
        <v>5.8823529411764705E-2</v>
      </c>
    </row>
    <row r="93" spans="1:13" ht="12" customHeight="1">
      <c r="A93" s="101"/>
      <c r="B93" s="101"/>
      <c r="C93" s="8"/>
      <c r="D93" s="174" t="s">
        <v>107</v>
      </c>
      <c r="E93" s="9"/>
      <c r="F93" s="52">
        <v>40</v>
      </c>
      <c r="G93" s="54">
        <v>8</v>
      </c>
      <c r="H93" s="16">
        <v>16</v>
      </c>
      <c r="I93" s="16">
        <v>10</v>
      </c>
      <c r="J93" s="16">
        <v>2</v>
      </c>
      <c r="K93" s="16">
        <v>0</v>
      </c>
      <c r="L93" s="16">
        <v>14</v>
      </c>
      <c r="M93" s="16">
        <v>4</v>
      </c>
    </row>
    <row r="94" spans="1:13" ht="12" customHeight="1">
      <c r="A94" s="101"/>
      <c r="B94" s="101"/>
      <c r="C94" s="6"/>
      <c r="D94" s="175"/>
      <c r="E94" s="7"/>
      <c r="F94" s="53"/>
      <c r="G94" s="55">
        <f t="shared" ref="G94:M94" si="46">IF(G93=0,0,G93/$F93)</f>
        <v>0.2</v>
      </c>
      <c r="H94" s="37">
        <f t="shared" si="46"/>
        <v>0.4</v>
      </c>
      <c r="I94" s="37">
        <f t="shared" si="46"/>
        <v>0.25</v>
      </c>
      <c r="J94" s="37">
        <f t="shared" si="46"/>
        <v>0.05</v>
      </c>
      <c r="K94" s="37">
        <f t="shared" si="46"/>
        <v>0</v>
      </c>
      <c r="L94" s="37">
        <f t="shared" si="46"/>
        <v>0.35</v>
      </c>
      <c r="M94" s="37">
        <f t="shared" si="46"/>
        <v>0.1</v>
      </c>
    </row>
    <row r="95" spans="1:13" ht="12" customHeight="1">
      <c r="A95" s="101"/>
      <c r="B95" s="101"/>
      <c r="C95" s="8"/>
      <c r="D95" s="174" t="s">
        <v>108</v>
      </c>
      <c r="E95" s="9"/>
      <c r="F95" s="52">
        <v>134</v>
      </c>
      <c r="G95" s="54">
        <v>26</v>
      </c>
      <c r="H95" s="16">
        <v>60</v>
      </c>
      <c r="I95" s="16">
        <v>47</v>
      </c>
      <c r="J95" s="16">
        <v>12</v>
      </c>
      <c r="K95" s="16">
        <v>7</v>
      </c>
      <c r="L95" s="16">
        <v>45</v>
      </c>
      <c r="M95" s="16">
        <v>7</v>
      </c>
    </row>
    <row r="96" spans="1:13" ht="12" customHeight="1">
      <c r="A96" s="101"/>
      <c r="B96" s="101"/>
      <c r="C96" s="6"/>
      <c r="D96" s="175"/>
      <c r="E96" s="7"/>
      <c r="F96" s="53"/>
      <c r="G96" s="55">
        <f t="shared" ref="G96:M96" si="47">IF(G95=0,0,G95/$F95)</f>
        <v>0.19402985074626866</v>
      </c>
      <c r="H96" s="37">
        <f t="shared" si="47"/>
        <v>0.44776119402985076</v>
      </c>
      <c r="I96" s="37">
        <f t="shared" si="47"/>
        <v>0.35074626865671643</v>
      </c>
      <c r="J96" s="37">
        <f t="shared" si="47"/>
        <v>8.9552238805970144E-2</v>
      </c>
      <c r="K96" s="37">
        <f t="shared" si="47"/>
        <v>5.2238805970149252E-2</v>
      </c>
      <c r="L96" s="37">
        <f t="shared" si="47"/>
        <v>0.33582089552238809</v>
      </c>
      <c r="M96" s="37">
        <f t="shared" si="47"/>
        <v>5.2238805970149252E-2</v>
      </c>
    </row>
    <row r="97" spans="1:13" ht="12" customHeight="1">
      <c r="A97" s="101"/>
      <c r="B97" s="101"/>
      <c r="C97" s="8"/>
      <c r="D97" s="174" t="s">
        <v>60</v>
      </c>
      <c r="E97" s="9"/>
      <c r="F97" s="52">
        <v>19</v>
      </c>
      <c r="G97" s="54">
        <v>4</v>
      </c>
      <c r="H97" s="16">
        <v>15</v>
      </c>
      <c r="I97" s="16">
        <v>6</v>
      </c>
      <c r="J97" s="16">
        <v>2</v>
      </c>
      <c r="K97" s="16">
        <v>0</v>
      </c>
      <c r="L97" s="16">
        <v>0</v>
      </c>
      <c r="M97" s="16">
        <v>1</v>
      </c>
    </row>
    <row r="98" spans="1:13" ht="12" customHeight="1">
      <c r="A98" s="101"/>
      <c r="B98" s="101"/>
      <c r="C98" s="6"/>
      <c r="D98" s="175"/>
      <c r="E98" s="7"/>
      <c r="F98" s="53"/>
      <c r="G98" s="55">
        <f t="shared" ref="G98:M98" si="48">IF(G97=0,0,G97/$F97)</f>
        <v>0.21052631578947367</v>
      </c>
      <c r="H98" s="37">
        <f t="shared" si="48"/>
        <v>0.78947368421052633</v>
      </c>
      <c r="I98" s="37">
        <f t="shared" si="48"/>
        <v>0.31578947368421051</v>
      </c>
      <c r="J98" s="37">
        <f t="shared" si="48"/>
        <v>0.10526315789473684</v>
      </c>
      <c r="K98" s="37">
        <f t="shared" si="48"/>
        <v>0</v>
      </c>
      <c r="L98" s="37">
        <f t="shared" si="48"/>
        <v>0</v>
      </c>
      <c r="M98" s="37">
        <f t="shared" si="48"/>
        <v>5.2631578947368418E-2</v>
      </c>
    </row>
    <row r="99" spans="1:13" ht="12.75" customHeight="1">
      <c r="A99" s="101"/>
      <c r="B99" s="101"/>
      <c r="C99" s="8"/>
      <c r="D99" s="174" t="s">
        <v>91</v>
      </c>
      <c r="E99" s="9"/>
      <c r="F99" s="52">
        <v>62</v>
      </c>
      <c r="G99" s="54">
        <v>8</v>
      </c>
      <c r="H99" s="16">
        <v>23</v>
      </c>
      <c r="I99" s="16">
        <v>18</v>
      </c>
      <c r="J99" s="16">
        <v>7</v>
      </c>
      <c r="K99" s="16">
        <v>1</v>
      </c>
      <c r="L99" s="16">
        <v>25</v>
      </c>
      <c r="M99" s="16">
        <v>6</v>
      </c>
    </row>
    <row r="100" spans="1:13" ht="12.75" customHeight="1">
      <c r="A100" s="102"/>
      <c r="B100" s="102"/>
      <c r="C100" s="6"/>
      <c r="D100" s="175"/>
      <c r="E100" s="7"/>
      <c r="F100" s="66"/>
      <c r="G100" s="55">
        <f t="shared" ref="G100:M100" si="49">IF(G99=0,0,G99/$F99)</f>
        <v>0.12903225806451613</v>
      </c>
      <c r="H100" s="37">
        <f t="shared" si="49"/>
        <v>0.37096774193548387</v>
      </c>
      <c r="I100" s="37">
        <f t="shared" si="49"/>
        <v>0.29032258064516131</v>
      </c>
      <c r="J100" s="37">
        <f t="shared" si="49"/>
        <v>0.11290322580645161</v>
      </c>
      <c r="K100" s="37">
        <f t="shared" si="49"/>
        <v>1.6129032258064516E-2</v>
      </c>
      <c r="L100" s="37">
        <f t="shared" si="49"/>
        <v>0.40322580645161288</v>
      </c>
      <c r="M100" s="37">
        <f t="shared" si="49"/>
        <v>9.6774193548387094E-2</v>
      </c>
    </row>
  </sheetData>
  <mergeCells count="60">
    <mergeCell ref="D37:D38"/>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43:D44"/>
    <mergeCell ref="D45:D46"/>
    <mergeCell ref="B69:B100"/>
    <mergeCell ref="D47:D48"/>
    <mergeCell ref="D49:D50"/>
    <mergeCell ref="D35:D36"/>
    <mergeCell ref="D69:D70"/>
    <mergeCell ref="D71:D72"/>
    <mergeCell ref="D73:D74"/>
    <mergeCell ref="D75:D76"/>
    <mergeCell ref="D77:D78"/>
    <mergeCell ref="D79:D80"/>
    <mergeCell ref="D81:D82"/>
    <mergeCell ref="D83:D84"/>
    <mergeCell ref="D93:D94"/>
    <mergeCell ref="D95:D96"/>
    <mergeCell ref="D97:D98"/>
    <mergeCell ref="D99:D100"/>
    <mergeCell ref="D85:D86"/>
    <mergeCell ref="D87:D88"/>
    <mergeCell ref="D89:D90"/>
    <mergeCell ref="D91:D92"/>
    <mergeCell ref="M3:M6"/>
    <mergeCell ref="G3:G6"/>
    <mergeCell ref="H3:H6"/>
    <mergeCell ref="I3:I6"/>
    <mergeCell ref="J3:J6"/>
    <mergeCell ref="K3:K6"/>
    <mergeCell ref="L3:L6"/>
    <mergeCell ref="D67:D68"/>
    <mergeCell ref="D65:D66"/>
    <mergeCell ref="D51:D52"/>
    <mergeCell ref="D53:D54"/>
    <mergeCell ref="D55:D56"/>
    <mergeCell ref="D57:D58"/>
    <mergeCell ref="D59:D60"/>
    <mergeCell ref="D61:D62"/>
    <mergeCell ref="D63:D64"/>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70" formula="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3" width="12.75" style="2" customWidth="1"/>
    <col min="14" max="16384" width="9" style="2"/>
  </cols>
  <sheetData>
    <row r="1" spans="1:13" ht="14.25">
      <c r="A1" s="17" t="s">
        <v>434</v>
      </c>
    </row>
    <row r="2" spans="1:13">
      <c r="M2" s="1" t="s">
        <v>253</v>
      </c>
    </row>
    <row r="3" spans="1:13" ht="14.25" customHeight="1">
      <c r="A3" s="159" t="s">
        <v>67</v>
      </c>
      <c r="B3" s="160"/>
      <c r="C3" s="160"/>
      <c r="D3" s="160"/>
      <c r="E3" s="161"/>
      <c r="F3" s="121" t="s">
        <v>143</v>
      </c>
      <c r="G3" s="231" t="s">
        <v>313</v>
      </c>
      <c r="H3" s="185" t="s">
        <v>314</v>
      </c>
      <c r="I3" s="185" t="s">
        <v>315</v>
      </c>
      <c r="J3" s="185" t="s">
        <v>50</v>
      </c>
      <c r="K3" s="185" t="s">
        <v>51</v>
      </c>
      <c r="L3" s="185" t="s">
        <v>316</v>
      </c>
      <c r="M3" s="185" t="s">
        <v>215</v>
      </c>
    </row>
    <row r="4" spans="1:13" ht="42" customHeight="1">
      <c r="A4" s="162"/>
      <c r="B4" s="163"/>
      <c r="C4" s="163"/>
      <c r="D4" s="163"/>
      <c r="E4" s="164"/>
      <c r="F4" s="92"/>
      <c r="G4" s="232"/>
      <c r="H4" s="186"/>
      <c r="I4" s="186"/>
      <c r="J4" s="186"/>
      <c r="K4" s="186"/>
      <c r="L4" s="186"/>
      <c r="M4" s="229"/>
    </row>
    <row r="5" spans="1:13" ht="14.25" customHeight="1">
      <c r="A5" s="162"/>
      <c r="B5" s="163"/>
      <c r="C5" s="163"/>
      <c r="D5" s="163"/>
      <c r="E5" s="164"/>
      <c r="F5" s="92"/>
      <c r="G5" s="232"/>
      <c r="H5" s="186"/>
      <c r="I5" s="186"/>
      <c r="J5" s="186"/>
      <c r="K5" s="186"/>
      <c r="L5" s="186"/>
      <c r="M5" s="229"/>
    </row>
    <row r="6" spans="1:13" ht="16.5" customHeight="1">
      <c r="A6" s="165"/>
      <c r="B6" s="166"/>
      <c r="C6" s="166"/>
      <c r="D6" s="166"/>
      <c r="E6" s="167"/>
      <c r="F6" s="92"/>
      <c r="G6" s="233"/>
      <c r="H6" s="187"/>
      <c r="I6" s="187"/>
      <c r="J6" s="187"/>
      <c r="K6" s="187"/>
      <c r="L6" s="187"/>
      <c r="M6" s="230"/>
    </row>
    <row r="7" spans="1:13" ht="12" customHeight="1">
      <c r="A7" s="112" t="s">
        <v>68</v>
      </c>
      <c r="B7" s="113"/>
      <c r="C7" s="113"/>
      <c r="D7" s="113"/>
      <c r="E7" s="114"/>
      <c r="F7" s="52">
        <v>918</v>
      </c>
      <c r="G7" s="54">
        <f t="shared" ref="G7:M7" si="0">SUM(G9,G11,G13,G15,G17)</f>
        <v>206</v>
      </c>
      <c r="H7" s="16">
        <f t="shared" si="0"/>
        <v>458</v>
      </c>
      <c r="I7" s="16">
        <f t="shared" si="0"/>
        <v>348</v>
      </c>
      <c r="J7" s="16">
        <f t="shared" si="0"/>
        <v>166</v>
      </c>
      <c r="K7" s="16">
        <f t="shared" si="0"/>
        <v>33</v>
      </c>
      <c r="L7" s="16">
        <f t="shared" si="0"/>
        <v>245</v>
      </c>
      <c r="M7" s="16">
        <f t="shared" si="0"/>
        <v>32</v>
      </c>
    </row>
    <row r="8" spans="1:13" ht="12" customHeight="1">
      <c r="A8" s="115"/>
      <c r="B8" s="116"/>
      <c r="C8" s="116"/>
      <c r="D8" s="116"/>
      <c r="E8" s="117"/>
      <c r="F8" s="53"/>
      <c r="G8" s="55">
        <f t="shared" ref="G8:M8" si="1">IF(G7=0,0,G7/$F7)</f>
        <v>0.22440087145969498</v>
      </c>
      <c r="H8" s="37">
        <f t="shared" si="1"/>
        <v>0.4989106753812636</v>
      </c>
      <c r="I8" s="37">
        <f t="shared" si="1"/>
        <v>0.37908496732026142</v>
      </c>
      <c r="J8" s="37">
        <f t="shared" si="1"/>
        <v>0.18082788671023964</v>
      </c>
      <c r="K8" s="37">
        <f t="shared" si="1"/>
        <v>3.5947712418300651E-2</v>
      </c>
      <c r="L8" s="37">
        <f t="shared" si="1"/>
        <v>0.26688453159041392</v>
      </c>
      <c r="M8" s="37">
        <f t="shared" si="1"/>
        <v>3.4858387799564274E-2</v>
      </c>
    </row>
    <row r="9" spans="1:13" ht="12" customHeight="1">
      <c r="A9" s="103" t="s">
        <v>55</v>
      </c>
      <c r="B9" s="168" t="s">
        <v>92</v>
      </c>
      <c r="C9" s="169"/>
      <c r="D9" s="169"/>
      <c r="E9" s="170"/>
      <c r="F9" s="52">
        <v>310</v>
      </c>
      <c r="G9" s="54">
        <v>40</v>
      </c>
      <c r="H9" s="16">
        <v>55</v>
      </c>
      <c r="I9" s="16">
        <v>42</v>
      </c>
      <c r="J9" s="16">
        <v>14</v>
      </c>
      <c r="K9" s="16">
        <v>7</v>
      </c>
      <c r="L9" s="16">
        <v>168</v>
      </c>
      <c r="M9" s="16">
        <v>21</v>
      </c>
    </row>
    <row r="10" spans="1:13" ht="12" customHeight="1">
      <c r="A10" s="104"/>
      <c r="B10" s="171"/>
      <c r="C10" s="172"/>
      <c r="D10" s="172"/>
      <c r="E10" s="173"/>
      <c r="F10" s="53"/>
      <c r="G10" s="55">
        <f t="shared" ref="G10:M10" si="2">IF(G9=0,0,G9/$F9)</f>
        <v>0.12903225806451613</v>
      </c>
      <c r="H10" s="37">
        <f t="shared" si="2"/>
        <v>0.17741935483870969</v>
      </c>
      <c r="I10" s="37">
        <f t="shared" si="2"/>
        <v>0.13548387096774195</v>
      </c>
      <c r="J10" s="37">
        <f t="shared" si="2"/>
        <v>4.5161290322580643E-2</v>
      </c>
      <c r="K10" s="37">
        <f t="shared" si="2"/>
        <v>2.2580645161290321E-2</v>
      </c>
      <c r="L10" s="37">
        <f t="shared" si="2"/>
        <v>0.54193548387096779</v>
      </c>
      <c r="M10" s="37">
        <f t="shared" si="2"/>
        <v>6.7741935483870974E-2</v>
      </c>
    </row>
    <row r="11" spans="1:13" ht="12" customHeight="1">
      <c r="A11" s="104"/>
      <c r="B11" s="168" t="s">
        <v>93</v>
      </c>
      <c r="C11" s="169"/>
      <c r="D11" s="169"/>
      <c r="E11" s="170"/>
      <c r="F11" s="52">
        <v>137</v>
      </c>
      <c r="G11" s="54">
        <v>27</v>
      </c>
      <c r="H11" s="16">
        <v>59</v>
      </c>
      <c r="I11" s="16">
        <v>53</v>
      </c>
      <c r="J11" s="16">
        <v>10</v>
      </c>
      <c r="K11" s="16">
        <v>8</v>
      </c>
      <c r="L11" s="16">
        <v>41</v>
      </c>
      <c r="M11" s="16">
        <v>4</v>
      </c>
    </row>
    <row r="12" spans="1:13" ht="12" customHeight="1">
      <c r="A12" s="104"/>
      <c r="B12" s="171"/>
      <c r="C12" s="172"/>
      <c r="D12" s="172"/>
      <c r="E12" s="173"/>
      <c r="F12" s="53"/>
      <c r="G12" s="55">
        <f t="shared" ref="G12:M12" si="3">IF(G11=0,0,G11/$F11)</f>
        <v>0.19708029197080293</v>
      </c>
      <c r="H12" s="37">
        <f t="shared" si="3"/>
        <v>0.43065693430656932</v>
      </c>
      <c r="I12" s="37">
        <f t="shared" si="3"/>
        <v>0.38686131386861317</v>
      </c>
      <c r="J12" s="37">
        <f t="shared" si="3"/>
        <v>7.2992700729927001E-2</v>
      </c>
      <c r="K12" s="37">
        <f t="shared" si="3"/>
        <v>5.8394160583941604E-2</v>
      </c>
      <c r="L12" s="37">
        <f t="shared" si="3"/>
        <v>0.29927007299270075</v>
      </c>
      <c r="M12" s="37">
        <f t="shared" si="3"/>
        <v>2.9197080291970802E-2</v>
      </c>
    </row>
    <row r="13" spans="1:13" ht="12" customHeight="1">
      <c r="A13" s="104"/>
      <c r="B13" s="168" t="s">
        <v>94</v>
      </c>
      <c r="C13" s="169"/>
      <c r="D13" s="169"/>
      <c r="E13" s="170"/>
      <c r="F13" s="52">
        <v>200</v>
      </c>
      <c r="G13" s="54">
        <v>51</v>
      </c>
      <c r="H13" s="16">
        <v>129</v>
      </c>
      <c r="I13" s="16">
        <v>98</v>
      </c>
      <c r="J13" s="16">
        <v>49</v>
      </c>
      <c r="K13" s="16">
        <v>6</v>
      </c>
      <c r="L13" s="16">
        <v>26</v>
      </c>
      <c r="M13" s="16">
        <v>6</v>
      </c>
    </row>
    <row r="14" spans="1:13" ht="12" customHeight="1">
      <c r="A14" s="104"/>
      <c r="B14" s="171"/>
      <c r="C14" s="172"/>
      <c r="D14" s="172"/>
      <c r="E14" s="173"/>
      <c r="F14" s="53"/>
      <c r="G14" s="55">
        <f t="shared" ref="G14:M14" si="4">IF(G13=0,0,G13/$F13)</f>
        <v>0.255</v>
      </c>
      <c r="H14" s="37">
        <f t="shared" si="4"/>
        <v>0.64500000000000002</v>
      </c>
      <c r="I14" s="37">
        <f t="shared" si="4"/>
        <v>0.49</v>
      </c>
      <c r="J14" s="37">
        <f t="shared" si="4"/>
        <v>0.245</v>
      </c>
      <c r="K14" s="37">
        <f t="shared" si="4"/>
        <v>0.03</v>
      </c>
      <c r="L14" s="37">
        <f t="shared" si="4"/>
        <v>0.13</v>
      </c>
      <c r="M14" s="37">
        <f t="shared" si="4"/>
        <v>0.03</v>
      </c>
    </row>
    <row r="15" spans="1:13" ht="12" customHeight="1">
      <c r="A15" s="104"/>
      <c r="B15" s="168" t="s">
        <v>95</v>
      </c>
      <c r="C15" s="169"/>
      <c r="D15" s="169"/>
      <c r="E15" s="170"/>
      <c r="F15" s="52">
        <v>79</v>
      </c>
      <c r="G15" s="54">
        <v>26</v>
      </c>
      <c r="H15" s="16">
        <v>59</v>
      </c>
      <c r="I15" s="16">
        <v>41</v>
      </c>
      <c r="J15" s="16">
        <v>23</v>
      </c>
      <c r="K15" s="16">
        <v>4</v>
      </c>
      <c r="L15" s="16">
        <v>4</v>
      </c>
      <c r="M15" s="16">
        <v>0</v>
      </c>
    </row>
    <row r="16" spans="1:13" ht="12" customHeight="1">
      <c r="A16" s="104"/>
      <c r="B16" s="171"/>
      <c r="C16" s="172"/>
      <c r="D16" s="172"/>
      <c r="E16" s="173"/>
      <c r="F16" s="53"/>
      <c r="G16" s="55">
        <f t="shared" ref="G16:M16" si="5">IF(G15=0,0,G15/$F15)</f>
        <v>0.32911392405063289</v>
      </c>
      <c r="H16" s="37">
        <f t="shared" si="5"/>
        <v>0.74683544303797467</v>
      </c>
      <c r="I16" s="37">
        <f t="shared" si="5"/>
        <v>0.51898734177215189</v>
      </c>
      <c r="J16" s="37">
        <f t="shared" si="5"/>
        <v>0.29113924050632911</v>
      </c>
      <c r="K16" s="37">
        <f t="shared" si="5"/>
        <v>5.0632911392405063E-2</v>
      </c>
      <c r="L16" s="37">
        <f t="shared" si="5"/>
        <v>5.0632911392405063E-2</v>
      </c>
      <c r="M16" s="37">
        <f t="shared" si="5"/>
        <v>0</v>
      </c>
    </row>
    <row r="17" spans="1:13" ht="12" customHeight="1">
      <c r="A17" s="104"/>
      <c r="B17" s="168" t="s">
        <v>96</v>
      </c>
      <c r="C17" s="169"/>
      <c r="D17" s="169"/>
      <c r="E17" s="170"/>
      <c r="F17" s="52">
        <v>192</v>
      </c>
      <c r="G17" s="54">
        <v>62</v>
      </c>
      <c r="H17" s="16">
        <v>156</v>
      </c>
      <c r="I17" s="16">
        <v>114</v>
      </c>
      <c r="J17" s="16">
        <v>70</v>
      </c>
      <c r="K17" s="16">
        <v>8</v>
      </c>
      <c r="L17" s="16">
        <v>6</v>
      </c>
      <c r="M17" s="16">
        <v>1</v>
      </c>
    </row>
    <row r="18" spans="1:13" ht="12" customHeight="1">
      <c r="A18" s="105"/>
      <c r="B18" s="171"/>
      <c r="C18" s="172"/>
      <c r="D18" s="172"/>
      <c r="E18" s="173"/>
      <c r="F18" s="53"/>
      <c r="G18" s="55">
        <f t="shared" ref="G18:M18" si="6">IF(G17=0,0,G17/$F17)</f>
        <v>0.32291666666666669</v>
      </c>
      <c r="H18" s="37">
        <f t="shared" si="6"/>
        <v>0.8125</v>
      </c>
      <c r="I18" s="37">
        <f t="shared" si="6"/>
        <v>0.59375</v>
      </c>
      <c r="J18" s="37">
        <f t="shared" si="6"/>
        <v>0.36458333333333331</v>
      </c>
      <c r="K18" s="37">
        <f t="shared" si="6"/>
        <v>4.1666666666666664E-2</v>
      </c>
      <c r="L18" s="37">
        <f t="shared" si="6"/>
        <v>3.125E-2</v>
      </c>
      <c r="M18" s="37">
        <f t="shared" si="6"/>
        <v>5.208333333333333E-3</v>
      </c>
    </row>
    <row r="19" spans="1:13" ht="12" customHeight="1">
      <c r="A19" s="100" t="s">
        <v>61</v>
      </c>
      <c r="B19" s="100" t="s">
        <v>62</v>
      </c>
      <c r="C19" s="8"/>
      <c r="D19" s="174" t="s">
        <v>56</v>
      </c>
      <c r="E19" s="9"/>
      <c r="F19" s="52">
        <v>213</v>
      </c>
      <c r="G19" s="54">
        <f t="shared" ref="G19:M19" si="7">SUM(G21,G23,G25,G27,G29,G31,G33,G35,G37,G39,G41,G43,G45,G47,G49,G51,G53,G55,G57,G59,G61,G63,G65,G67)</f>
        <v>51</v>
      </c>
      <c r="H19" s="16">
        <f t="shared" si="7"/>
        <v>109</v>
      </c>
      <c r="I19" s="16">
        <f t="shared" si="7"/>
        <v>83</v>
      </c>
      <c r="J19" s="16">
        <f t="shared" si="7"/>
        <v>45</v>
      </c>
      <c r="K19" s="16">
        <f t="shared" si="7"/>
        <v>8</v>
      </c>
      <c r="L19" s="16">
        <f t="shared" si="7"/>
        <v>52</v>
      </c>
      <c r="M19" s="16">
        <f t="shared" si="7"/>
        <v>7</v>
      </c>
    </row>
    <row r="20" spans="1:13" ht="12" customHeight="1">
      <c r="A20" s="101"/>
      <c r="B20" s="101"/>
      <c r="C20" s="6"/>
      <c r="D20" s="175"/>
      <c r="E20" s="7"/>
      <c r="F20" s="53"/>
      <c r="G20" s="55">
        <f t="shared" ref="G20:M20" si="8">IF(G19=0,0,G19/$F19)</f>
        <v>0.23943661971830985</v>
      </c>
      <c r="H20" s="37">
        <f t="shared" si="8"/>
        <v>0.51173708920187788</v>
      </c>
      <c r="I20" s="37">
        <f t="shared" si="8"/>
        <v>0.38967136150234744</v>
      </c>
      <c r="J20" s="37">
        <f t="shared" si="8"/>
        <v>0.21126760563380281</v>
      </c>
      <c r="K20" s="37">
        <f t="shared" si="8"/>
        <v>3.7558685446009391E-2</v>
      </c>
      <c r="L20" s="37">
        <f t="shared" si="8"/>
        <v>0.24413145539906103</v>
      </c>
      <c r="M20" s="37">
        <f t="shared" si="8"/>
        <v>3.2863849765258218E-2</v>
      </c>
    </row>
    <row r="21" spans="1:13" ht="12" customHeight="1">
      <c r="A21" s="101"/>
      <c r="B21" s="101"/>
      <c r="C21" s="8"/>
      <c r="D21" s="174" t="s">
        <v>392</v>
      </c>
      <c r="E21" s="9"/>
      <c r="F21" s="52">
        <v>29</v>
      </c>
      <c r="G21" s="54">
        <v>6</v>
      </c>
      <c r="H21" s="16">
        <v>11</v>
      </c>
      <c r="I21" s="16">
        <v>10</v>
      </c>
      <c r="J21" s="16">
        <v>8</v>
      </c>
      <c r="K21" s="16">
        <v>2</v>
      </c>
      <c r="L21" s="16">
        <v>6</v>
      </c>
      <c r="M21" s="16">
        <v>2</v>
      </c>
    </row>
    <row r="22" spans="1:13" ht="12" customHeight="1">
      <c r="A22" s="101"/>
      <c r="B22" s="101"/>
      <c r="C22" s="6"/>
      <c r="D22" s="175"/>
      <c r="E22" s="7"/>
      <c r="F22" s="53"/>
      <c r="G22" s="55">
        <f t="shared" ref="G22:M22" si="9">IF(G21=0,0,G21/$F21)</f>
        <v>0.20689655172413793</v>
      </c>
      <c r="H22" s="37">
        <f t="shared" si="9"/>
        <v>0.37931034482758619</v>
      </c>
      <c r="I22" s="37">
        <f t="shared" si="9"/>
        <v>0.34482758620689657</v>
      </c>
      <c r="J22" s="37">
        <f t="shared" si="9"/>
        <v>0.27586206896551724</v>
      </c>
      <c r="K22" s="37">
        <f t="shared" si="9"/>
        <v>6.8965517241379309E-2</v>
      </c>
      <c r="L22" s="37">
        <f t="shared" si="9"/>
        <v>0.20689655172413793</v>
      </c>
      <c r="M22" s="37">
        <f t="shared" si="9"/>
        <v>6.8965517241379309E-2</v>
      </c>
    </row>
    <row r="23" spans="1:13" ht="12" customHeight="1">
      <c r="A23" s="101"/>
      <c r="B23" s="101"/>
      <c r="C23" s="8"/>
      <c r="D23" s="174" t="s">
        <v>393</v>
      </c>
      <c r="E23" s="9"/>
      <c r="F23" s="52">
        <v>4</v>
      </c>
      <c r="G23" s="54">
        <v>0</v>
      </c>
      <c r="H23" s="16">
        <v>2</v>
      </c>
      <c r="I23" s="16">
        <v>1</v>
      </c>
      <c r="J23" s="16">
        <v>0</v>
      </c>
      <c r="K23" s="16">
        <v>0</v>
      </c>
      <c r="L23" s="16">
        <v>2</v>
      </c>
      <c r="M23" s="16">
        <v>0</v>
      </c>
    </row>
    <row r="24" spans="1:13" ht="12" customHeight="1">
      <c r="A24" s="101"/>
      <c r="B24" s="101"/>
      <c r="C24" s="6"/>
      <c r="D24" s="175"/>
      <c r="E24" s="7"/>
      <c r="F24" s="53"/>
      <c r="G24" s="55">
        <f t="shared" ref="G24:M24" si="10">IF(G23=0,0,G23/$F23)</f>
        <v>0</v>
      </c>
      <c r="H24" s="37">
        <f t="shared" si="10"/>
        <v>0.5</v>
      </c>
      <c r="I24" s="37">
        <f t="shared" si="10"/>
        <v>0.25</v>
      </c>
      <c r="J24" s="37">
        <f t="shared" si="10"/>
        <v>0</v>
      </c>
      <c r="K24" s="37">
        <f t="shared" si="10"/>
        <v>0</v>
      </c>
      <c r="L24" s="37">
        <f t="shared" si="10"/>
        <v>0.5</v>
      </c>
      <c r="M24" s="37">
        <f t="shared" si="10"/>
        <v>0</v>
      </c>
    </row>
    <row r="25" spans="1:13" ht="12" customHeight="1">
      <c r="A25" s="101"/>
      <c r="B25" s="101"/>
      <c r="C25" s="8"/>
      <c r="D25" s="174" t="s">
        <v>394</v>
      </c>
      <c r="E25" s="9"/>
      <c r="F25" s="52">
        <v>15</v>
      </c>
      <c r="G25" s="54">
        <v>4</v>
      </c>
      <c r="H25" s="16">
        <v>6</v>
      </c>
      <c r="I25" s="16">
        <v>4</v>
      </c>
      <c r="J25" s="16">
        <v>1</v>
      </c>
      <c r="K25" s="16">
        <v>0</v>
      </c>
      <c r="L25" s="16">
        <v>5</v>
      </c>
      <c r="M25" s="16">
        <v>0</v>
      </c>
    </row>
    <row r="26" spans="1:13" ht="12" customHeight="1">
      <c r="A26" s="101"/>
      <c r="B26" s="101"/>
      <c r="C26" s="6"/>
      <c r="D26" s="175"/>
      <c r="E26" s="7"/>
      <c r="F26" s="53"/>
      <c r="G26" s="55">
        <f t="shared" ref="G26:M26" si="11">IF(G25=0,0,G25/$F25)</f>
        <v>0.26666666666666666</v>
      </c>
      <c r="H26" s="37">
        <f t="shared" si="11"/>
        <v>0.4</v>
      </c>
      <c r="I26" s="37">
        <f t="shared" si="11"/>
        <v>0.26666666666666666</v>
      </c>
      <c r="J26" s="37">
        <f t="shared" si="11"/>
        <v>6.6666666666666666E-2</v>
      </c>
      <c r="K26" s="37">
        <f t="shared" si="11"/>
        <v>0</v>
      </c>
      <c r="L26" s="37">
        <f t="shared" si="11"/>
        <v>0.33333333333333331</v>
      </c>
      <c r="M26" s="37">
        <f t="shared" si="11"/>
        <v>0</v>
      </c>
    </row>
    <row r="27" spans="1:13" ht="12" customHeight="1">
      <c r="A27" s="101"/>
      <c r="B27" s="101"/>
      <c r="C27" s="8"/>
      <c r="D27" s="174" t="s">
        <v>395</v>
      </c>
      <c r="E27" s="9"/>
      <c r="F27" s="52">
        <v>1</v>
      </c>
      <c r="G27" s="54">
        <v>0</v>
      </c>
      <c r="H27" s="16">
        <v>0</v>
      </c>
      <c r="I27" s="16">
        <v>0</v>
      </c>
      <c r="J27" s="16">
        <v>0</v>
      </c>
      <c r="K27" s="16">
        <v>0</v>
      </c>
      <c r="L27" s="16">
        <v>1</v>
      </c>
      <c r="M27" s="16">
        <v>0</v>
      </c>
    </row>
    <row r="28" spans="1:13" ht="12" customHeight="1">
      <c r="A28" s="101"/>
      <c r="B28" s="101"/>
      <c r="C28" s="6"/>
      <c r="D28" s="175"/>
      <c r="E28" s="7"/>
      <c r="F28" s="53"/>
      <c r="G28" s="55">
        <f t="shared" ref="G28:M28" si="12">IF(G27=0,0,G27/$F27)</f>
        <v>0</v>
      </c>
      <c r="H28" s="37">
        <f t="shared" si="12"/>
        <v>0</v>
      </c>
      <c r="I28" s="37">
        <f t="shared" si="12"/>
        <v>0</v>
      </c>
      <c r="J28" s="37">
        <f t="shared" si="12"/>
        <v>0</v>
      </c>
      <c r="K28" s="37">
        <f t="shared" si="12"/>
        <v>0</v>
      </c>
      <c r="L28" s="37">
        <f t="shared" si="12"/>
        <v>1</v>
      </c>
      <c r="M28" s="37">
        <f t="shared" si="12"/>
        <v>0</v>
      </c>
    </row>
    <row r="29" spans="1:13" ht="12" customHeight="1">
      <c r="A29" s="101"/>
      <c r="B29" s="101"/>
      <c r="C29" s="8"/>
      <c r="D29" s="174" t="s">
        <v>396</v>
      </c>
      <c r="E29" s="9"/>
      <c r="F29" s="52">
        <v>6</v>
      </c>
      <c r="G29" s="54">
        <v>3</v>
      </c>
      <c r="H29" s="16">
        <v>4</v>
      </c>
      <c r="I29" s="16">
        <v>1</v>
      </c>
      <c r="J29" s="16">
        <v>0</v>
      </c>
      <c r="K29" s="16">
        <v>0</v>
      </c>
      <c r="L29" s="16">
        <v>1</v>
      </c>
      <c r="M29" s="16">
        <v>1</v>
      </c>
    </row>
    <row r="30" spans="1:13" ht="12" customHeight="1">
      <c r="A30" s="101"/>
      <c r="B30" s="101"/>
      <c r="C30" s="6"/>
      <c r="D30" s="175"/>
      <c r="E30" s="7"/>
      <c r="F30" s="53"/>
      <c r="G30" s="55">
        <f t="shared" ref="G30:M30" si="13">IF(G29=0,0,G29/$F29)</f>
        <v>0.5</v>
      </c>
      <c r="H30" s="37">
        <f t="shared" si="13"/>
        <v>0.66666666666666663</v>
      </c>
      <c r="I30" s="37">
        <f t="shared" si="13"/>
        <v>0.16666666666666666</v>
      </c>
      <c r="J30" s="37">
        <f t="shared" si="13"/>
        <v>0</v>
      </c>
      <c r="K30" s="37">
        <f t="shared" si="13"/>
        <v>0</v>
      </c>
      <c r="L30" s="37">
        <f t="shared" si="13"/>
        <v>0.16666666666666666</v>
      </c>
      <c r="M30" s="37">
        <f t="shared" si="13"/>
        <v>0.16666666666666666</v>
      </c>
    </row>
    <row r="31" spans="1:13" ht="12" customHeight="1">
      <c r="A31" s="101"/>
      <c r="B31" s="101"/>
      <c r="C31" s="8"/>
      <c r="D31" s="174" t="s">
        <v>397</v>
      </c>
      <c r="E31" s="9"/>
      <c r="F31" s="52">
        <v>1</v>
      </c>
      <c r="G31" s="54">
        <v>0</v>
      </c>
      <c r="H31" s="16">
        <v>0</v>
      </c>
      <c r="I31" s="16">
        <v>0</v>
      </c>
      <c r="J31" s="16">
        <v>0</v>
      </c>
      <c r="K31" s="16">
        <v>0</v>
      </c>
      <c r="L31" s="16">
        <v>1</v>
      </c>
      <c r="M31" s="16">
        <v>0</v>
      </c>
    </row>
    <row r="32" spans="1:13" ht="12" customHeight="1">
      <c r="A32" s="101"/>
      <c r="B32" s="101"/>
      <c r="C32" s="6"/>
      <c r="D32" s="175"/>
      <c r="E32" s="7"/>
      <c r="F32" s="53"/>
      <c r="G32" s="55">
        <f t="shared" ref="G32:M32" si="14">IF(G31=0,0,G31/$F31)</f>
        <v>0</v>
      </c>
      <c r="H32" s="37">
        <f t="shared" si="14"/>
        <v>0</v>
      </c>
      <c r="I32" s="37">
        <f t="shared" si="14"/>
        <v>0</v>
      </c>
      <c r="J32" s="37">
        <f t="shared" si="14"/>
        <v>0</v>
      </c>
      <c r="K32" s="37">
        <f t="shared" si="14"/>
        <v>0</v>
      </c>
      <c r="L32" s="37">
        <f t="shared" si="14"/>
        <v>1</v>
      </c>
      <c r="M32" s="37">
        <f t="shared" si="14"/>
        <v>0</v>
      </c>
    </row>
    <row r="33" spans="1:13" ht="12" customHeight="1">
      <c r="A33" s="101"/>
      <c r="B33" s="101"/>
      <c r="C33" s="8"/>
      <c r="D33" s="174" t="s">
        <v>398</v>
      </c>
      <c r="E33" s="9"/>
      <c r="F33" s="52">
        <v>7</v>
      </c>
      <c r="G33" s="54">
        <v>2</v>
      </c>
      <c r="H33" s="16">
        <v>3</v>
      </c>
      <c r="I33" s="16">
        <v>4</v>
      </c>
      <c r="J33" s="16">
        <v>2</v>
      </c>
      <c r="K33" s="16">
        <v>0</v>
      </c>
      <c r="L33" s="16">
        <v>2</v>
      </c>
      <c r="M33" s="16">
        <v>0</v>
      </c>
    </row>
    <row r="34" spans="1:13" ht="12" customHeight="1">
      <c r="A34" s="101"/>
      <c r="B34" s="101"/>
      <c r="C34" s="6"/>
      <c r="D34" s="175"/>
      <c r="E34" s="7"/>
      <c r="F34" s="53"/>
      <c r="G34" s="55">
        <f t="shared" ref="G34:M34" si="15">IF(G33=0,0,G33/$F33)</f>
        <v>0.2857142857142857</v>
      </c>
      <c r="H34" s="37">
        <f t="shared" si="15"/>
        <v>0.42857142857142855</v>
      </c>
      <c r="I34" s="37">
        <f t="shared" si="15"/>
        <v>0.5714285714285714</v>
      </c>
      <c r="J34" s="37">
        <f t="shared" si="15"/>
        <v>0.2857142857142857</v>
      </c>
      <c r="K34" s="37">
        <f t="shared" si="15"/>
        <v>0</v>
      </c>
      <c r="L34" s="37">
        <f t="shared" si="15"/>
        <v>0.2857142857142857</v>
      </c>
      <c r="M34" s="37">
        <f t="shared" si="15"/>
        <v>0</v>
      </c>
    </row>
    <row r="35" spans="1:13" ht="12" customHeight="1">
      <c r="A35" s="101"/>
      <c r="B35" s="101"/>
      <c r="C35" s="8"/>
      <c r="D35" s="174" t="s">
        <v>399</v>
      </c>
      <c r="E35" s="9"/>
      <c r="F35" s="52">
        <v>10</v>
      </c>
      <c r="G35" s="54">
        <v>3</v>
      </c>
      <c r="H35" s="16">
        <v>8</v>
      </c>
      <c r="I35" s="16">
        <v>6</v>
      </c>
      <c r="J35" s="16">
        <v>5</v>
      </c>
      <c r="K35" s="16">
        <v>0</v>
      </c>
      <c r="L35" s="16">
        <v>0</v>
      </c>
      <c r="M35" s="16">
        <v>0</v>
      </c>
    </row>
    <row r="36" spans="1:13" ht="12" customHeight="1">
      <c r="A36" s="101"/>
      <c r="B36" s="101"/>
      <c r="C36" s="6"/>
      <c r="D36" s="175"/>
      <c r="E36" s="7"/>
      <c r="F36" s="53"/>
      <c r="G36" s="55">
        <f t="shared" ref="G36:M36" si="16">IF(G35=0,0,G35/$F35)</f>
        <v>0.3</v>
      </c>
      <c r="H36" s="37">
        <f t="shared" si="16"/>
        <v>0.8</v>
      </c>
      <c r="I36" s="37">
        <f t="shared" si="16"/>
        <v>0.6</v>
      </c>
      <c r="J36" s="37">
        <f t="shared" si="16"/>
        <v>0.5</v>
      </c>
      <c r="K36" s="37">
        <f t="shared" si="16"/>
        <v>0</v>
      </c>
      <c r="L36" s="37">
        <f t="shared" si="16"/>
        <v>0</v>
      </c>
      <c r="M36" s="37">
        <f t="shared" si="16"/>
        <v>0</v>
      </c>
    </row>
    <row r="37" spans="1:13" ht="12" customHeight="1">
      <c r="A37" s="101"/>
      <c r="B37" s="101"/>
      <c r="C37" s="8"/>
      <c r="D37" s="174" t="s">
        <v>378</v>
      </c>
      <c r="E37" s="9"/>
      <c r="F37" s="52">
        <v>0</v>
      </c>
      <c r="G37" s="54">
        <v>0</v>
      </c>
      <c r="H37" s="16">
        <v>0</v>
      </c>
      <c r="I37" s="16">
        <v>0</v>
      </c>
      <c r="J37" s="16">
        <v>0</v>
      </c>
      <c r="K37" s="16">
        <v>0</v>
      </c>
      <c r="L37" s="16">
        <v>0</v>
      </c>
      <c r="M37" s="16">
        <v>0</v>
      </c>
    </row>
    <row r="38" spans="1:13" ht="12" customHeight="1">
      <c r="A38" s="101"/>
      <c r="B38" s="101"/>
      <c r="C38" s="6"/>
      <c r="D38" s="175"/>
      <c r="E38" s="7"/>
      <c r="F38" s="53"/>
      <c r="G38" s="55">
        <f t="shared" ref="G38:M38" si="17">IF(G37=0,0,G37/$F37)</f>
        <v>0</v>
      </c>
      <c r="H38" s="37">
        <f t="shared" si="17"/>
        <v>0</v>
      </c>
      <c r="I38" s="37">
        <f t="shared" si="17"/>
        <v>0</v>
      </c>
      <c r="J38" s="37">
        <f t="shared" si="17"/>
        <v>0</v>
      </c>
      <c r="K38" s="37">
        <f t="shared" si="17"/>
        <v>0</v>
      </c>
      <c r="L38" s="37">
        <f t="shared" si="17"/>
        <v>0</v>
      </c>
      <c r="M38" s="37">
        <f t="shared" si="17"/>
        <v>0</v>
      </c>
    </row>
    <row r="39" spans="1:13" ht="12" customHeight="1">
      <c r="A39" s="101"/>
      <c r="B39" s="101"/>
      <c r="C39" s="8"/>
      <c r="D39" s="174" t="s">
        <v>379</v>
      </c>
      <c r="E39" s="9"/>
      <c r="F39" s="52">
        <v>8</v>
      </c>
      <c r="G39" s="54">
        <v>4</v>
      </c>
      <c r="H39" s="16">
        <v>4</v>
      </c>
      <c r="I39" s="16">
        <v>3</v>
      </c>
      <c r="J39" s="16">
        <v>3</v>
      </c>
      <c r="K39" s="16">
        <v>0</v>
      </c>
      <c r="L39" s="16">
        <v>2</v>
      </c>
      <c r="M39" s="16">
        <v>0</v>
      </c>
    </row>
    <row r="40" spans="1:13" ht="12" customHeight="1">
      <c r="A40" s="101"/>
      <c r="B40" s="101"/>
      <c r="C40" s="6"/>
      <c r="D40" s="175"/>
      <c r="E40" s="7"/>
      <c r="F40" s="53"/>
      <c r="G40" s="55">
        <f t="shared" ref="G40:M40" si="18">IF(G39=0,0,G39/$F39)</f>
        <v>0.5</v>
      </c>
      <c r="H40" s="37">
        <f t="shared" si="18"/>
        <v>0.5</v>
      </c>
      <c r="I40" s="37">
        <f t="shared" si="18"/>
        <v>0.375</v>
      </c>
      <c r="J40" s="37">
        <f t="shared" si="18"/>
        <v>0.375</v>
      </c>
      <c r="K40" s="37">
        <f t="shared" si="18"/>
        <v>0</v>
      </c>
      <c r="L40" s="37">
        <f t="shared" si="18"/>
        <v>0.25</v>
      </c>
      <c r="M40" s="37">
        <f t="shared" si="18"/>
        <v>0</v>
      </c>
    </row>
    <row r="41" spans="1:13" ht="12" customHeight="1">
      <c r="A41" s="101"/>
      <c r="B41" s="101"/>
      <c r="C41" s="8"/>
      <c r="D41" s="174" t="s">
        <v>380</v>
      </c>
      <c r="E41" s="9"/>
      <c r="F41" s="52">
        <v>0</v>
      </c>
      <c r="G41" s="54">
        <v>0</v>
      </c>
      <c r="H41" s="16">
        <v>0</v>
      </c>
      <c r="I41" s="16">
        <v>0</v>
      </c>
      <c r="J41" s="16">
        <v>0</v>
      </c>
      <c r="K41" s="16">
        <v>0</v>
      </c>
      <c r="L41" s="16">
        <v>0</v>
      </c>
      <c r="M41" s="16">
        <v>0</v>
      </c>
    </row>
    <row r="42" spans="1:13" ht="12" customHeight="1">
      <c r="A42" s="101"/>
      <c r="B42" s="101"/>
      <c r="C42" s="6"/>
      <c r="D42" s="175"/>
      <c r="E42" s="7"/>
      <c r="F42" s="53"/>
      <c r="G42" s="55">
        <f t="shared" ref="G42:M42" si="19">IF(G41=0,0,G41/$F41)</f>
        <v>0</v>
      </c>
      <c r="H42" s="37">
        <f t="shared" si="19"/>
        <v>0</v>
      </c>
      <c r="I42" s="37">
        <f t="shared" si="19"/>
        <v>0</v>
      </c>
      <c r="J42" s="37">
        <f t="shared" si="19"/>
        <v>0</v>
      </c>
      <c r="K42" s="37">
        <f t="shared" si="19"/>
        <v>0</v>
      </c>
      <c r="L42" s="37">
        <f t="shared" si="19"/>
        <v>0</v>
      </c>
      <c r="M42" s="37">
        <f t="shared" si="19"/>
        <v>0</v>
      </c>
    </row>
    <row r="43" spans="1:13" ht="12" customHeight="1">
      <c r="A43" s="101"/>
      <c r="B43" s="101"/>
      <c r="C43" s="8"/>
      <c r="D43" s="176" t="s">
        <v>89</v>
      </c>
      <c r="E43" s="9"/>
      <c r="F43" s="52">
        <v>3</v>
      </c>
      <c r="G43" s="54">
        <v>1</v>
      </c>
      <c r="H43" s="16">
        <v>1</v>
      </c>
      <c r="I43" s="16">
        <v>2</v>
      </c>
      <c r="J43" s="16">
        <v>0</v>
      </c>
      <c r="K43" s="16">
        <v>0</v>
      </c>
      <c r="L43" s="16">
        <v>1</v>
      </c>
      <c r="M43" s="16">
        <v>0</v>
      </c>
    </row>
    <row r="44" spans="1:13" ht="12" customHeight="1">
      <c r="A44" s="101"/>
      <c r="B44" s="101"/>
      <c r="C44" s="6"/>
      <c r="D44" s="175"/>
      <c r="E44" s="7"/>
      <c r="F44" s="53"/>
      <c r="G44" s="55">
        <f t="shared" ref="G44:M44" si="20">IF(G43=0,0,G43/$F43)</f>
        <v>0.33333333333333331</v>
      </c>
      <c r="H44" s="37">
        <f t="shared" si="20"/>
        <v>0.33333333333333331</v>
      </c>
      <c r="I44" s="37">
        <f t="shared" si="20"/>
        <v>0.66666666666666663</v>
      </c>
      <c r="J44" s="37">
        <f t="shared" si="20"/>
        <v>0</v>
      </c>
      <c r="K44" s="37">
        <f t="shared" si="20"/>
        <v>0</v>
      </c>
      <c r="L44" s="37">
        <f t="shared" si="20"/>
        <v>0.33333333333333331</v>
      </c>
      <c r="M44" s="37">
        <f t="shared" si="20"/>
        <v>0</v>
      </c>
    </row>
    <row r="45" spans="1:13" ht="12" customHeight="1">
      <c r="A45" s="101"/>
      <c r="B45" s="101"/>
      <c r="C45" s="8"/>
      <c r="D45" s="174" t="s">
        <v>381</v>
      </c>
      <c r="E45" s="9"/>
      <c r="F45" s="52">
        <v>8</v>
      </c>
      <c r="G45" s="54">
        <v>0</v>
      </c>
      <c r="H45" s="16">
        <v>1</v>
      </c>
      <c r="I45" s="16">
        <v>1</v>
      </c>
      <c r="J45" s="16">
        <v>1</v>
      </c>
      <c r="K45" s="16">
        <v>1</v>
      </c>
      <c r="L45" s="16">
        <v>5</v>
      </c>
      <c r="M45" s="16">
        <v>1</v>
      </c>
    </row>
    <row r="46" spans="1:13" ht="12" customHeight="1">
      <c r="A46" s="101"/>
      <c r="B46" s="101"/>
      <c r="C46" s="6"/>
      <c r="D46" s="175"/>
      <c r="E46" s="7"/>
      <c r="F46" s="53"/>
      <c r="G46" s="55">
        <f t="shared" ref="G46:M46" si="21">IF(G45=0,0,G45/$F45)</f>
        <v>0</v>
      </c>
      <c r="H46" s="37">
        <f t="shared" si="21"/>
        <v>0.125</v>
      </c>
      <c r="I46" s="37">
        <f t="shared" si="21"/>
        <v>0.125</v>
      </c>
      <c r="J46" s="37">
        <f t="shared" si="21"/>
        <v>0.125</v>
      </c>
      <c r="K46" s="37">
        <f t="shared" si="21"/>
        <v>0.125</v>
      </c>
      <c r="L46" s="37">
        <f t="shared" si="21"/>
        <v>0.625</v>
      </c>
      <c r="M46" s="37">
        <f t="shared" si="21"/>
        <v>0.125</v>
      </c>
    </row>
    <row r="47" spans="1:13" ht="12" customHeight="1">
      <c r="A47" s="101"/>
      <c r="B47" s="101"/>
      <c r="C47" s="8"/>
      <c r="D47" s="176" t="s">
        <v>382</v>
      </c>
      <c r="E47" s="9"/>
      <c r="F47" s="52">
        <v>2</v>
      </c>
      <c r="G47" s="54">
        <v>0</v>
      </c>
      <c r="H47" s="16">
        <v>1</v>
      </c>
      <c r="I47" s="16">
        <v>2</v>
      </c>
      <c r="J47" s="16">
        <v>0</v>
      </c>
      <c r="K47" s="16">
        <v>0</v>
      </c>
      <c r="L47" s="16">
        <v>0</v>
      </c>
      <c r="M47" s="16">
        <v>0</v>
      </c>
    </row>
    <row r="48" spans="1:13" ht="12" customHeight="1">
      <c r="A48" s="101"/>
      <c r="B48" s="101"/>
      <c r="C48" s="6"/>
      <c r="D48" s="175"/>
      <c r="E48" s="7"/>
      <c r="F48" s="53"/>
      <c r="G48" s="55">
        <f t="shared" ref="G48:M48" si="22">IF(G47=0,0,G47/$F47)</f>
        <v>0</v>
      </c>
      <c r="H48" s="37">
        <f t="shared" si="22"/>
        <v>0.5</v>
      </c>
      <c r="I48" s="37">
        <f t="shared" si="22"/>
        <v>1</v>
      </c>
      <c r="J48" s="37">
        <f t="shared" si="22"/>
        <v>0</v>
      </c>
      <c r="K48" s="37">
        <f t="shared" si="22"/>
        <v>0</v>
      </c>
      <c r="L48" s="37">
        <f t="shared" si="22"/>
        <v>0</v>
      </c>
      <c r="M48" s="37">
        <f t="shared" si="22"/>
        <v>0</v>
      </c>
    </row>
    <row r="49" spans="1:13" ht="12" customHeight="1">
      <c r="A49" s="101"/>
      <c r="B49" s="101"/>
      <c r="C49" s="8"/>
      <c r="D49" s="174" t="s">
        <v>383</v>
      </c>
      <c r="E49" s="9"/>
      <c r="F49" s="52">
        <v>3</v>
      </c>
      <c r="G49" s="54">
        <v>0</v>
      </c>
      <c r="H49" s="16">
        <v>0</v>
      </c>
      <c r="I49" s="16">
        <v>2</v>
      </c>
      <c r="J49" s="16">
        <v>0</v>
      </c>
      <c r="K49" s="16">
        <v>0</v>
      </c>
      <c r="L49" s="16">
        <v>1</v>
      </c>
      <c r="M49" s="16">
        <v>0</v>
      </c>
    </row>
    <row r="50" spans="1:13" ht="12" customHeight="1">
      <c r="A50" s="101"/>
      <c r="B50" s="101"/>
      <c r="C50" s="6"/>
      <c r="D50" s="175"/>
      <c r="E50" s="7"/>
      <c r="F50" s="53"/>
      <c r="G50" s="55">
        <f t="shared" ref="G50:M50" si="23">IF(G49=0,0,G49/$F49)</f>
        <v>0</v>
      </c>
      <c r="H50" s="37">
        <f t="shared" si="23"/>
        <v>0</v>
      </c>
      <c r="I50" s="37">
        <f t="shared" si="23"/>
        <v>0.66666666666666663</v>
      </c>
      <c r="J50" s="37">
        <f t="shared" si="23"/>
        <v>0</v>
      </c>
      <c r="K50" s="37">
        <f t="shared" si="23"/>
        <v>0</v>
      </c>
      <c r="L50" s="37">
        <f t="shared" si="23"/>
        <v>0.33333333333333331</v>
      </c>
      <c r="M50" s="37">
        <f t="shared" si="23"/>
        <v>0</v>
      </c>
    </row>
    <row r="51" spans="1:13" ht="12" customHeight="1">
      <c r="A51" s="101"/>
      <c r="B51" s="101"/>
      <c r="C51" s="8"/>
      <c r="D51" s="174" t="s">
        <v>384</v>
      </c>
      <c r="E51" s="9"/>
      <c r="F51" s="52">
        <v>13</v>
      </c>
      <c r="G51" s="54">
        <v>2</v>
      </c>
      <c r="H51" s="16">
        <v>2</v>
      </c>
      <c r="I51" s="16">
        <v>5</v>
      </c>
      <c r="J51" s="16">
        <v>4</v>
      </c>
      <c r="K51" s="16">
        <v>0</v>
      </c>
      <c r="L51" s="16">
        <v>6</v>
      </c>
      <c r="M51" s="16">
        <v>1</v>
      </c>
    </row>
    <row r="52" spans="1:13" ht="12" customHeight="1">
      <c r="A52" s="101"/>
      <c r="B52" s="101"/>
      <c r="C52" s="6"/>
      <c r="D52" s="175"/>
      <c r="E52" s="7"/>
      <c r="F52" s="53"/>
      <c r="G52" s="55">
        <f t="shared" ref="G52:M52" si="24">IF(G51=0,0,G51/$F51)</f>
        <v>0.15384615384615385</v>
      </c>
      <c r="H52" s="37">
        <f t="shared" si="24"/>
        <v>0.15384615384615385</v>
      </c>
      <c r="I52" s="37">
        <f t="shared" si="24"/>
        <v>0.38461538461538464</v>
      </c>
      <c r="J52" s="37">
        <f t="shared" si="24"/>
        <v>0.30769230769230771</v>
      </c>
      <c r="K52" s="37">
        <f t="shared" si="24"/>
        <v>0</v>
      </c>
      <c r="L52" s="37">
        <f t="shared" si="24"/>
        <v>0.46153846153846156</v>
      </c>
      <c r="M52" s="37">
        <f t="shared" si="24"/>
        <v>7.6923076923076927E-2</v>
      </c>
    </row>
    <row r="53" spans="1:13" ht="12" customHeight="1">
      <c r="A53" s="101"/>
      <c r="B53" s="101"/>
      <c r="C53" s="8"/>
      <c r="D53" s="174" t="s">
        <v>385</v>
      </c>
      <c r="E53" s="9"/>
      <c r="F53" s="52">
        <v>3</v>
      </c>
      <c r="G53" s="54">
        <v>0</v>
      </c>
      <c r="H53" s="16">
        <v>1</v>
      </c>
      <c r="I53" s="16">
        <v>0</v>
      </c>
      <c r="J53" s="16">
        <v>2</v>
      </c>
      <c r="K53" s="16">
        <v>0</v>
      </c>
      <c r="L53" s="16">
        <v>1</v>
      </c>
      <c r="M53" s="16">
        <v>0</v>
      </c>
    </row>
    <row r="54" spans="1:13" ht="12" customHeight="1">
      <c r="A54" s="101"/>
      <c r="B54" s="101"/>
      <c r="C54" s="6"/>
      <c r="D54" s="175"/>
      <c r="E54" s="7"/>
      <c r="F54" s="53"/>
      <c r="G54" s="55">
        <f t="shared" ref="G54:M54" si="25">IF(G53=0,0,G53/$F53)</f>
        <v>0</v>
      </c>
      <c r="H54" s="37">
        <f t="shared" si="25"/>
        <v>0.33333333333333331</v>
      </c>
      <c r="I54" s="37">
        <f t="shared" si="25"/>
        <v>0</v>
      </c>
      <c r="J54" s="37">
        <f t="shared" si="25"/>
        <v>0.66666666666666663</v>
      </c>
      <c r="K54" s="37">
        <f t="shared" si="25"/>
        <v>0</v>
      </c>
      <c r="L54" s="37">
        <f t="shared" si="25"/>
        <v>0.33333333333333331</v>
      </c>
      <c r="M54" s="37">
        <f t="shared" si="25"/>
        <v>0</v>
      </c>
    </row>
    <row r="55" spans="1:13" ht="12" customHeight="1">
      <c r="A55" s="101"/>
      <c r="B55" s="101"/>
      <c r="C55" s="8"/>
      <c r="D55" s="174" t="s">
        <v>386</v>
      </c>
      <c r="E55" s="9"/>
      <c r="F55" s="52">
        <v>28</v>
      </c>
      <c r="G55" s="54">
        <v>4</v>
      </c>
      <c r="H55" s="16">
        <v>14</v>
      </c>
      <c r="I55" s="16">
        <v>9</v>
      </c>
      <c r="J55" s="16">
        <v>1</v>
      </c>
      <c r="K55" s="16">
        <v>3</v>
      </c>
      <c r="L55" s="16">
        <v>6</v>
      </c>
      <c r="M55" s="16">
        <v>1</v>
      </c>
    </row>
    <row r="56" spans="1:13" ht="12" customHeight="1">
      <c r="A56" s="101"/>
      <c r="B56" s="101"/>
      <c r="C56" s="6"/>
      <c r="D56" s="175"/>
      <c r="E56" s="7"/>
      <c r="F56" s="53"/>
      <c r="G56" s="55">
        <f t="shared" ref="G56:M56" si="26">IF(G55=0,0,G55/$F55)</f>
        <v>0.14285714285714285</v>
      </c>
      <c r="H56" s="37">
        <f t="shared" si="26"/>
        <v>0.5</v>
      </c>
      <c r="I56" s="37">
        <f t="shared" si="26"/>
        <v>0.32142857142857145</v>
      </c>
      <c r="J56" s="37">
        <f t="shared" si="26"/>
        <v>3.5714285714285712E-2</v>
      </c>
      <c r="K56" s="37">
        <f t="shared" si="26"/>
        <v>0.10714285714285714</v>
      </c>
      <c r="L56" s="37">
        <f t="shared" si="26"/>
        <v>0.21428571428571427</v>
      </c>
      <c r="M56" s="37">
        <f t="shared" si="26"/>
        <v>3.5714285714285712E-2</v>
      </c>
    </row>
    <row r="57" spans="1:13" ht="12" customHeight="1">
      <c r="A57" s="101"/>
      <c r="B57" s="101"/>
      <c r="C57" s="8"/>
      <c r="D57" s="174" t="s">
        <v>387</v>
      </c>
      <c r="E57" s="9"/>
      <c r="F57" s="52">
        <v>10</v>
      </c>
      <c r="G57" s="54">
        <v>4</v>
      </c>
      <c r="H57" s="16">
        <v>8</v>
      </c>
      <c r="I57" s="16">
        <v>5</v>
      </c>
      <c r="J57" s="16">
        <v>4</v>
      </c>
      <c r="K57" s="16">
        <v>0</v>
      </c>
      <c r="L57" s="16">
        <v>0</v>
      </c>
      <c r="M57" s="16">
        <v>0</v>
      </c>
    </row>
    <row r="58" spans="1:13" ht="12" customHeight="1">
      <c r="A58" s="101"/>
      <c r="B58" s="101"/>
      <c r="C58" s="6"/>
      <c r="D58" s="175"/>
      <c r="E58" s="7"/>
      <c r="F58" s="53"/>
      <c r="G58" s="55">
        <f t="shared" ref="G58:M58" si="27">IF(G57=0,0,G57/$F57)</f>
        <v>0.4</v>
      </c>
      <c r="H58" s="37">
        <f t="shared" si="27"/>
        <v>0.8</v>
      </c>
      <c r="I58" s="37">
        <f t="shared" si="27"/>
        <v>0.5</v>
      </c>
      <c r="J58" s="37">
        <f t="shared" si="27"/>
        <v>0.4</v>
      </c>
      <c r="K58" s="37">
        <f t="shared" si="27"/>
        <v>0</v>
      </c>
      <c r="L58" s="37">
        <f t="shared" si="27"/>
        <v>0</v>
      </c>
      <c r="M58" s="37">
        <f t="shared" si="27"/>
        <v>0</v>
      </c>
    </row>
    <row r="59" spans="1:13" ht="12.75" customHeight="1">
      <c r="A59" s="101"/>
      <c r="B59" s="101"/>
      <c r="C59" s="8"/>
      <c r="D59" s="174" t="s">
        <v>388</v>
      </c>
      <c r="E59" s="9"/>
      <c r="F59" s="52">
        <v>25</v>
      </c>
      <c r="G59" s="54">
        <v>11</v>
      </c>
      <c r="H59" s="16">
        <v>19</v>
      </c>
      <c r="I59" s="16">
        <v>12</v>
      </c>
      <c r="J59" s="16">
        <v>9</v>
      </c>
      <c r="K59" s="16">
        <v>0</v>
      </c>
      <c r="L59" s="16">
        <v>3</v>
      </c>
      <c r="M59" s="16">
        <v>0</v>
      </c>
    </row>
    <row r="60" spans="1:13" ht="12.75" customHeight="1">
      <c r="A60" s="101"/>
      <c r="B60" s="101"/>
      <c r="C60" s="6"/>
      <c r="D60" s="175"/>
      <c r="E60" s="7"/>
      <c r="F60" s="53"/>
      <c r="G60" s="55">
        <f t="shared" ref="G60:M60" si="28">IF(G59=0,0,G59/$F59)</f>
        <v>0.44</v>
      </c>
      <c r="H60" s="37">
        <f t="shared" si="28"/>
        <v>0.76</v>
      </c>
      <c r="I60" s="37">
        <f t="shared" si="28"/>
        <v>0.48</v>
      </c>
      <c r="J60" s="37">
        <f t="shared" si="28"/>
        <v>0.36</v>
      </c>
      <c r="K60" s="37">
        <f t="shared" si="28"/>
        <v>0</v>
      </c>
      <c r="L60" s="37">
        <f t="shared" si="28"/>
        <v>0.12</v>
      </c>
      <c r="M60" s="37">
        <f t="shared" si="28"/>
        <v>0</v>
      </c>
    </row>
    <row r="61" spans="1:13" ht="12" customHeight="1">
      <c r="A61" s="101"/>
      <c r="B61" s="101"/>
      <c r="C61" s="8"/>
      <c r="D61" s="174" t="s">
        <v>97</v>
      </c>
      <c r="E61" s="9"/>
      <c r="F61" s="52">
        <v>13</v>
      </c>
      <c r="G61" s="54">
        <v>2</v>
      </c>
      <c r="H61" s="16">
        <v>6</v>
      </c>
      <c r="I61" s="16">
        <v>4</v>
      </c>
      <c r="J61" s="16">
        <v>1</v>
      </c>
      <c r="K61" s="16">
        <v>0</v>
      </c>
      <c r="L61" s="16">
        <v>6</v>
      </c>
      <c r="M61" s="16">
        <v>0</v>
      </c>
    </row>
    <row r="62" spans="1:13" ht="12" customHeight="1">
      <c r="A62" s="101"/>
      <c r="B62" s="101"/>
      <c r="C62" s="6"/>
      <c r="D62" s="175"/>
      <c r="E62" s="7"/>
      <c r="F62" s="53"/>
      <c r="G62" s="55">
        <f t="shared" ref="G62:M62" si="29">IF(G61=0,0,G61/$F61)</f>
        <v>0.15384615384615385</v>
      </c>
      <c r="H62" s="37">
        <f t="shared" si="29"/>
        <v>0.46153846153846156</v>
      </c>
      <c r="I62" s="37">
        <f t="shared" si="29"/>
        <v>0.30769230769230771</v>
      </c>
      <c r="J62" s="37">
        <f t="shared" si="29"/>
        <v>7.6923076923076927E-2</v>
      </c>
      <c r="K62" s="37">
        <f t="shared" si="29"/>
        <v>0</v>
      </c>
      <c r="L62" s="37">
        <f t="shared" si="29"/>
        <v>0.46153846153846156</v>
      </c>
      <c r="M62" s="37">
        <f t="shared" si="29"/>
        <v>0</v>
      </c>
    </row>
    <row r="63" spans="1:13" ht="12" customHeight="1">
      <c r="A63" s="101"/>
      <c r="B63" s="101"/>
      <c r="C63" s="8"/>
      <c r="D63" s="174" t="s">
        <v>389</v>
      </c>
      <c r="E63" s="9"/>
      <c r="F63" s="52">
        <v>9</v>
      </c>
      <c r="G63" s="54">
        <v>2</v>
      </c>
      <c r="H63" s="16">
        <v>9</v>
      </c>
      <c r="I63" s="16">
        <v>4</v>
      </c>
      <c r="J63" s="16">
        <v>3</v>
      </c>
      <c r="K63" s="16">
        <v>2</v>
      </c>
      <c r="L63" s="16">
        <v>0</v>
      </c>
      <c r="M63" s="16">
        <v>0</v>
      </c>
    </row>
    <row r="64" spans="1:13" ht="12" customHeight="1">
      <c r="A64" s="101"/>
      <c r="B64" s="101"/>
      <c r="C64" s="6"/>
      <c r="D64" s="175"/>
      <c r="E64" s="7"/>
      <c r="F64" s="53"/>
      <c r="G64" s="55">
        <f t="shared" ref="G64:M64" si="30">IF(G63=0,0,G63/$F63)</f>
        <v>0.22222222222222221</v>
      </c>
      <c r="H64" s="37">
        <f t="shared" si="30"/>
        <v>1</v>
      </c>
      <c r="I64" s="37">
        <f t="shared" si="30"/>
        <v>0.44444444444444442</v>
      </c>
      <c r="J64" s="37">
        <f t="shared" si="30"/>
        <v>0.33333333333333331</v>
      </c>
      <c r="K64" s="37">
        <f t="shared" si="30"/>
        <v>0.22222222222222221</v>
      </c>
      <c r="L64" s="37">
        <f t="shared" si="30"/>
        <v>0</v>
      </c>
      <c r="M64" s="37">
        <f t="shared" si="30"/>
        <v>0</v>
      </c>
    </row>
    <row r="65" spans="1:13" ht="12" customHeight="1">
      <c r="A65" s="101"/>
      <c r="B65" s="101"/>
      <c r="C65" s="8"/>
      <c r="D65" s="174" t="s">
        <v>390</v>
      </c>
      <c r="E65" s="9"/>
      <c r="F65" s="52">
        <v>12</v>
      </c>
      <c r="G65" s="54">
        <v>2</v>
      </c>
      <c r="H65" s="16">
        <v>8</v>
      </c>
      <c r="I65" s="16">
        <v>6</v>
      </c>
      <c r="J65" s="16">
        <v>1</v>
      </c>
      <c r="K65" s="16">
        <v>0</v>
      </c>
      <c r="L65" s="16">
        <v>2</v>
      </c>
      <c r="M65" s="16">
        <v>1</v>
      </c>
    </row>
    <row r="66" spans="1:13" ht="12" customHeight="1">
      <c r="A66" s="101"/>
      <c r="B66" s="101"/>
      <c r="C66" s="6"/>
      <c r="D66" s="175"/>
      <c r="E66" s="7"/>
      <c r="F66" s="53"/>
      <c r="G66" s="55">
        <f t="shared" ref="G66:M66" si="31">IF(G65=0,0,G65/$F65)</f>
        <v>0.16666666666666666</v>
      </c>
      <c r="H66" s="37">
        <f t="shared" si="31"/>
        <v>0.66666666666666663</v>
      </c>
      <c r="I66" s="37">
        <f t="shared" si="31"/>
        <v>0.5</v>
      </c>
      <c r="J66" s="37">
        <f t="shared" si="31"/>
        <v>8.3333333333333329E-2</v>
      </c>
      <c r="K66" s="37">
        <f t="shared" si="31"/>
        <v>0</v>
      </c>
      <c r="L66" s="37">
        <f t="shared" si="31"/>
        <v>0.16666666666666666</v>
      </c>
      <c r="M66" s="37">
        <f t="shared" si="31"/>
        <v>8.3333333333333329E-2</v>
      </c>
    </row>
    <row r="67" spans="1:13" ht="12" customHeight="1">
      <c r="A67" s="101"/>
      <c r="B67" s="101"/>
      <c r="C67" s="8"/>
      <c r="D67" s="174" t="s">
        <v>391</v>
      </c>
      <c r="E67" s="9"/>
      <c r="F67" s="52">
        <v>3</v>
      </c>
      <c r="G67" s="54">
        <v>1</v>
      </c>
      <c r="H67" s="16">
        <v>1</v>
      </c>
      <c r="I67" s="16">
        <v>2</v>
      </c>
      <c r="J67" s="16">
        <v>0</v>
      </c>
      <c r="K67" s="16">
        <v>0</v>
      </c>
      <c r="L67" s="16">
        <v>1</v>
      </c>
      <c r="M67" s="16">
        <v>0</v>
      </c>
    </row>
    <row r="68" spans="1:13" ht="12" customHeight="1">
      <c r="A68" s="101"/>
      <c r="B68" s="102"/>
      <c r="C68" s="6"/>
      <c r="D68" s="175"/>
      <c r="E68" s="7"/>
      <c r="F68" s="53"/>
      <c r="G68" s="55">
        <f t="shared" ref="G68:M68" si="32">IF(G67=0,0,G67/$F67)</f>
        <v>0.33333333333333331</v>
      </c>
      <c r="H68" s="37">
        <f t="shared" si="32"/>
        <v>0.33333333333333331</v>
      </c>
      <c r="I68" s="37">
        <f t="shared" si="32"/>
        <v>0.66666666666666663</v>
      </c>
      <c r="J68" s="37">
        <f t="shared" si="32"/>
        <v>0</v>
      </c>
      <c r="K68" s="37">
        <f t="shared" si="32"/>
        <v>0</v>
      </c>
      <c r="L68" s="37">
        <f t="shared" si="32"/>
        <v>0.33333333333333331</v>
      </c>
      <c r="M68" s="37">
        <f t="shared" si="32"/>
        <v>0</v>
      </c>
    </row>
    <row r="69" spans="1:13" ht="12" customHeight="1">
      <c r="A69" s="101"/>
      <c r="B69" s="100" t="s">
        <v>63</v>
      </c>
      <c r="C69" s="8"/>
      <c r="D69" s="174" t="s">
        <v>56</v>
      </c>
      <c r="E69" s="9"/>
      <c r="F69" s="52">
        <v>705</v>
      </c>
      <c r="G69" s="54">
        <f t="shared" ref="G69:M69" si="33">SUM(G71,G73,G75,G77,G79,G81,G83,G85,G87,G89,G91,G93,G95,G97,G99)</f>
        <v>155</v>
      </c>
      <c r="H69" s="16">
        <f t="shared" si="33"/>
        <v>349</v>
      </c>
      <c r="I69" s="16">
        <f t="shared" si="33"/>
        <v>265</v>
      </c>
      <c r="J69" s="16">
        <f t="shared" si="33"/>
        <v>121</v>
      </c>
      <c r="K69" s="16">
        <f t="shared" si="33"/>
        <v>25</v>
      </c>
      <c r="L69" s="16">
        <f t="shared" si="33"/>
        <v>193</v>
      </c>
      <c r="M69" s="16">
        <f t="shared" si="33"/>
        <v>25</v>
      </c>
    </row>
    <row r="70" spans="1:13" ht="12" customHeight="1">
      <c r="A70" s="101"/>
      <c r="B70" s="101"/>
      <c r="C70" s="6"/>
      <c r="D70" s="175"/>
      <c r="E70" s="7"/>
      <c r="F70" s="53"/>
      <c r="G70" s="55">
        <f t="shared" ref="G70:M70" si="34">IF(G69=0,0,G69/$F69)</f>
        <v>0.21985815602836881</v>
      </c>
      <c r="H70" s="37">
        <f t="shared" si="34"/>
        <v>0.49503546099290779</v>
      </c>
      <c r="I70" s="37">
        <f t="shared" si="34"/>
        <v>0.37588652482269502</v>
      </c>
      <c r="J70" s="37">
        <f t="shared" si="34"/>
        <v>0.17163120567375886</v>
      </c>
      <c r="K70" s="37">
        <f t="shared" si="34"/>
        <v>3.5460992907801421E-2</v>
      </c>
      <c r="L70" s="37">
        <f t="shared" si="34"/>
        <v>0.27375886524822696</v>
      </c>
      <c r="M70" s="37">
        <f t="shared" si="34"/>
        <v>3.5460992907801421E-2</v>
      </c>
    </row>
    <row r="71" spans="1:13" ht="12" customHeight="1">
      <c r="A71" s="101"/>
      <c r="B71" s="101"/>
      <c r="C71" s="8"/>
      <c r="D71" s="174" t="s">
        <v>109</v>
      </c>
      <c r="E71" s="9"/>
      <c r="F71" s="52">
        <v>4</v>
      </c>
      <c r="G71" s="54">
        <v>0</v>
      </c>
      <c r="H71" s="16">
        <v>1</v>
      </c>
      <c r="I71" s="16">
        <v>1</v>
      </c>
      <c r="J71" s="16">
        <v>0</v>
      </c>
      <c r="K71" s="16">
        <v>0</v>
      </c>
      <c r="L71" s="16">
        <v>2</v>
      </c>
      <c r="M71" s="16">
        <v>1</v>
      </c>
    </row>
    <row r="72" spans="1:13" ht="12" customHeight="1">
      <c r="A72" s="101"/>
      <c r="B72" s="101"/>
      <c r="C72" s="6"/>
      <c r="D72" s="175"/>
      <c r="E72" s="7"/>
      <c r="F72" s="53"/>
      <c r="G72" s="55">
        <f t="shared" ref="G72:M72" si="35">IF(G71=0,0,G71/$F71)</f>
        <v>0</v>
      </c>
      <c r="H72" s="37">
        <f t="shared" si="35"/>
        <v>0.25</v>
      </c>
      <c r="I72" s="37">
        <f t="shared" si="35"/>
        <v>0.25</v>
      </c>
      <c r="J72" s="37">
        <f t="shared" si="35"/>
        <v>0</v>
      </c>
      <c r="K72" s="37">
        <f t="shared" si="35"/>
        <v>0</v>
      </c>
      <c r="L72" s="37">
        <f t="shared" si="35"/>
        <v>0.5</v>
      </c>
      <c r="M72" s="37">
        <f t="shared" si="35"/>
        <v>0.25</v>
      </c>
    </row>
    <row r="73" spans="1:13" ht="12" customHeight="1">
      <c r="A73" s="101"/>
      <c r="B73" s="101"/>
      <c r="C73" s="8"/>
      <c r="D73" s="174" t="s">
        <v>58</v>
      </c>
      <c r="E73" s="9"/>
      <c r="F73" s="52">
        <v>83</v>
      </c>
      <c r="G73" s="54">
        <v>13</v>
      </c>
      <c r="H73" s="16">
        <v>18</v>
      </c>
      <c r="I73" s="16">
        <v>15</v>
      </c>
      <c r="J73" s="16">
        <v>6</v>
      </c>
      <c r="K73" s="16">
        <v>3</v>
      </c>
      <c r="L73" s="16">
        <v>44</v>
      </c>
      <c r="M73" s="16">
        <v>7</v>
      </c>
    </row>
    <row r="74" spans="1:13" ht="12" customHeight="1">
      <c r="A74" s="101"/>
      <c r="B74" s="101"/>
      <c r="C74" s="6"/>
      <c r="D74" s="175"/>
      <c r="E74" s="7"/>
      <c r="F74" s="53"/>
      <c r="G74" s="55">
        <f t="shared" ref="G74:M74" si="36">IF(G73=0,0,G73/$F73)</f>
        <v>0.15662650602409639</v>
      </c>
      <c r="H74" s="37">
        <f t="shared" si="36"/>
        <v>0.21686746987951808</v>
      </c>
      <c r="I74" s="37">
        <f t="shared" si="36"/>
        <v>0.18072289156626506</v>
      </c>
      <c r="J74" s="37">
        <f t="shared" si="36"/>
        <v>7.2289156626506021E-2</v>
      </c>
      <c r="K74" s="37">
        <f t="shared" si="36"/>
        <v>3.614457831325301E-2</v>
      </c>
      <c r="L74" s="37">
        <f t="shared" si="36"/>
        <v>0.53012048192771088</v>
      </c>
      <c r="M74" s="37">
        <f t="shared" si="36"/>
        <v>8.4337349397590355E-2</v>
      </c>
    </row>
    <row r="75" spans="1:13" ht="12" customHeight="1">
      <c r="A75" s="101"/>
      <c r="B75" s="101"/>
      <c r="C75" s="8"/>
      <c r="D75" s="174" t="s">
        <v>99</v>
      </c>
      <c r="E75" s="9"/>
      <c r="F75" s="52">
        <v>19</v>
      </c>
      <c r="G75" s="54">
        <v>14</v>
      </c>
      <c r="H75" s="16">
        <v>14</v>
      </c>
      <c r="I75" s="16">
        <v>14</v>
      </c>
      <c r="J75" s="16">
        <v>9</v>
      </c>
      <c r="K75" s="16">
        <v>0</v>
      </c>
      <c r="L75" s="16">
        <v>3</v>
      </c>
      <c r="M75" s="16">
        <v>0</v>
      </c>
    </row>
    <row r="76" spans="1:13" ht="12" customHeight="1">
      <c r="A76" s="101"/>
      <c r="B76" s="101"/>
      <c r="C76" s="6"/>
      <c r="D76" s="175"/>
      <c r="E76" s="7"/>
      <c r="F76" s="53"/>
      <c r="G76" s="55">
        <f t="shared" ref="G76:M76" si="37">IF(G75=0,0,G75/$F75)</f>
        <v>0.73684210526315785</v>
      </c>
      <c r="H76" s="37">
        <f t="shared" si="37"/>
        <v>0.73684210526315785</v>
      </c>
      <c r="I76" s="37">
        <f t="shared" si="37"/>
        <v>0.73684210526315785</v>
      </c>
      <c r="J76" s="37">
        <f t="shared" si="37"/>
        <v>0.47368421052631576</v>
      </c>
      <c r="K76" s="37">
        <f t="shared" si="37"/>
        <v>0</v>
      </c>
      <c r="L76" s="37">
        <f t="shared" si="37"/>
        <v>0.15789473684210525</v>
      </c>
      <c r="M76" s="37">
        <f t="shared" si="37"/>
        <v>0</v>
      </c>
    </row>
    <row r="77" spans="1:13" ht="12" customHeight="1">
      <c r="A77" s="101"/>
      <c r="B77" s="101"/>
      <c r="C77" s="8"/>
      <c r="D77" s="174" t="s">
        <v>59</v>
      </c>
      <c r="E77" s="9"/>
      <c r="F77" s="52">
        <v>8</v>
      </c>
      <c r="G77" s="54">
        <v>1</v>
      </c>
      <c r="H77" s="16">
        <v>4</v>
      </c>
      <c r="I77" s="16">
        <v>5</v>
      </c>
      <c r="J77" s="16">
        <v>2</v>
      </c>
      <c r="K77" s="16">
        <v>0</v>
      </c>
      <c r="L77" s="16">
        <v>1</v>
      </c>
      <c r="M77" s="16">
        <v>0</v>
      </c>
    </row>
    <row r="78" spans="1:13" ht="12" customHeight="1">
      <c r="A78" s="101"/>
      <c r="B78" s="101"/>
      <c r="C78" s="6"/>
      <c r="D78" s="175"/>
      <c r="E78" s="7"/>
      <c r="F78" s="53"/>
      <c r="G78" s="55">
        <f t="shared" ref="G78:M78" si="38">IF(G77=0,0,G77/$F77)</f>
        <v>0.125</v>
      </c>
      <c r="H78" s="37">
        <f t="shared" si="38"/>
        <v>0.5</v>
      </c>
      <c r="I78" s="37">
        <f t="shared" si="38"/>
        <v>0.625</v>
      </c>
      <c r="J78" s="37">
        <f t="shared" si="38"/>
        <v>0.25</v>
      </c>
      <c r="K78" s="37">
        <f t="shared" si="38"/>
        <v>0</v>
      </c>
      <c r="L78" s="37">
        <f t="shared" si="38"/>
        <v>0.125</v>
      </c>
      <c r="M78" s="37">
        <f t="shared" si="38"/>
        <v>0</v>
      </c>
    </row>
    <row r="79" spans="1:13" ht="12" customHeight="1">
      <c r="A79" s="101"/>
      <c r="B79" s="101"/>
      <c r="C79" s="8"/>
      <c r="D79" s="174" t="s">
        <v>100</v>
      </c>
      <c r="E79" s="9"/>
      <c r="F79" s="52">
        <v>38</v>
      </c>
      <c r="G79" s="54">
        <v>11</v>
      </c>
      <c r="H79" s="16">
        <v>21</v>
      </c>
      <c r="I79" s="16">
        <v>16</v>
      </c>
      <c r="J79" s="16">
        <v>8</v>
      </c>
      <c r="K79" s="16">
        <v>1</v>
      </c>
      <c r="L79" s="16">
        <v>5</v>
      </c>
      <c r="M79" s="16">
        <v>2</v>
      </c>
    </row>
    <row r="80" spans="1:13" ht="12" customHeight="1">
      <c r="A80" s="101"/>
      <c r="B80" s="101"/>
      <c r="C80" s="6"/>
      <c r="D80" s="175"/>
      <c r="E80" s="7"/>
      <c r="F80" s="53"/>
      <c r="G80" s="55">
        <f t="shared" ref="G80:M80" si="39">IF(G79=0,0,G79/$F79)</f>
        <v>0.28947368421052633</v>
      </c>
      <c r="H80" s="37">
        <f t="shared" si="39"/>
        <v>0.55263157894736847</v>
      </c>
      <c r="I80" s="37">
        <f t="shared" si="39"/>
        <v>0.42105263157894735</v>
      </c>
      <c r="J80" s="37">
        <f t="shared" si="39"/>
        <v>0.21052631578947367</v>
      </c>
      <c r="K80" s="37">
        <f t="shared" si="39"/>
        <v>2.6315789473684209E-2</v>
      </c>
      <c r="L80" s="37">
        <f t="shared" si="39"/>
        <v>0.13157894736842105</v>
      </c>
      <c r="M80" s="37">
        <f t="shared" si="39"/>
        <v>5.2631578947368418E-2</v>
      </c>
    </row>
    <row r="81" spans="1:13" ht="12" customHeight="1">
      <c r="A81" s="101"/>
      <c r="B81" s="101"/>
      <c r="C81" s="8"/>
      <c r="D81" s="174" t="s">
        <v>101</v>
      </c>
      <c r="E81" s="9"/>
      <c r="F81" s="52">
        <v>184</v>
      </c>
      <c r="G81" s="54">
        <v>39</v>
      </c>
      <c r="H81" s="16">
        <v>95</v>
      </c>
      <c r="I81" s="16">
        <v>63</v>
      </c>
      <c r="J81" s="16">
        <v>34</v>
      </c>
      <c r="K81" s="16">
        <v>4</v>
      </c>
      <c r="L81" s="16">
        <v>40</v>
      </c>
      <c r="M81" s="16">
        <v>6</v>
      </c>
    </row>
    <row r="82" spans="1:13" ht="12" customHeight="1">
      <c r="A82" s="101"/>
      <c r="B82" s="101"/>
      <c r="C82" s="6"/>
      <c r="D82" s="175"/>
      <c r="E82" s="7"/>
      <c r="F82" s="53"/>
      <c r="G82" s="55">
        <f t="shared" ref="G82:M82" si="40">IF(G81=0,0,G81/$F81)</f>
        <v>0.21195652173913043</v>
      </c>
      <c r="H82" s="37">
        <f t="shared" si="40"/>
        <v>0.51630434782608692</v>
      </c>
      <c r="I82" s="37">
        <f t="shared" si="40"/>
        <v>0.34239130434782611</v>
      </c>
      <c r="J82" s="37">
        <f t="shared" si="40"/>
        <v>0.18478260869565216</v>
      </c>
      <c r="K82" s="37">
        <f t="shared" si="40"/>
        <v>2.1739130434782608E-2</v>
      </c>
      <c r="L82" s="37">
        <f t="shared" si="40"/>
        <v>0.21739130434782608</v>
      </c>
      <c r="M82" s="37">
        <f t="shared" si="40"/>
        <v>3.2608695652173912E-2</v>
      </c>
    </row>
    <row r="83" spans="1:13" ht="12" customHeight="1">
      <c r="A83" s="101"/>
      <c r="B83" s="101"/>
      <c r="C83" s="8"/>
      <c r="D83" s="174" t="s">
        <v>102</v>
      </c>
      <c r="E83" s="9"/>
      <c r="F83" s="52">
        <v>22</v>
      </c>
      <c r="G83" s="54">
        <v>9</v>
      </c>
      <c r="H83" s="16">
        <v>17</v>
      </c>
      <c r="I83" s="16">
        <v>12</v>
      </c>
      <c r="J83" s="16">
        <v>7</v>
      </c>
      <c r="K83" s="16">
        <v>2</v>
      </c>
      <c r="L83" s="16">
        <v>3</v>
      </c>
      <c r="M83" s="16">
        <v>0</v>
      </c>
    </row>
    <row r="84" spans="1:13" ht="12" customHeight="1">
      <c r="A84" s="101"/>
      <c r="B84" s="101"/>
      <c r="C84" s="6"/>
      <c r="D84" s="175"/>
      <c r="E84" s="7"/>
      <c r="F84" s="53"/>
      <c r="G84" s="55">
        <f t="shared" ref="G84:M84" si="41">IF(G83=0,0,G83/$F83)</f>
        <v>0.40909090909090912</v>
      </c>
      <c r="H84" s="37">
        <f t="shared" si="41"/>
        <v>0.77272727272727271</v>
      </c>
      <c r="I84" s="37">
        <f t="shared" si="41"/>
        <v>0.54545454545454541</v>
      </c>
      <c r="J84" s="37">
        <f t="shared" si="41"/>
        <v>0.31818181818181818</v>
      </c>
      <c r="K84" s="37">
        <f t="shared" si="41"/>
        <v>9.0909090909090912E-2</v>
      </c>
      <c r="L84" s="37">
        <f t="shared" si="41"/>
        <v>0.13636363636363635</v>
      </c>
      <c r="M84" s="37">
        <f t="shared" si="41"/>
        <v>0</v>
      </c>
    </row>
    <row r="85" spans="1:13" ht="12" customHeight="1">
      <c r="A85" s="101"/>
      <c r="B85" s="101"/>
      <c r="C85" s="8"/>
      <c r="D85" s="174" t="s">
        <v>103</v>
      </c>
      <c r="E85" s="9"/>
      <c r="F85" s="52">
        <v>12</v>
      </c>
      <c r="G85" s="54">
        <v>0</v>
      </c>
      <c r="H85" s="16">
        <v>5</v>
      </c>
      <c r="I85" s="16">
        <v>5</v>
      </c>
      <c r="J85" s="16">
        <v>1</v>
      </c>
      <c r="K85" s="16">
        <v>1</v>
      </c>
      <c r="L85" s="16">
        <v>4</v>
      </c>
      <c r="M85" s="16">
        <v>0</v>
      </c>
    </row>
    <row r="86" spans="1:13" ht="12" customHeight="1">
      <c r="A86" s="101"/>
      <c r="B86" s="101"/>
      <c r="C86" s="6"/>
      <c r="D86" s="175"/>
      <c r="E86" s="7"/>
      <c r="F86" s="53"/>
      <c r="G86" s="55">
        <f t="shared" ref="G86:M86" si="42">IF(G85=0,0,G85/$F85)</f>
        <v>0</v>
      </c>
      <c r="H86" s="37">
        <f t="shared" si="42"/>
        <v>0.41666666666666669</v>
      </c>
      <c r="I86" s="37">
        <f t="shared" si="42"/>
        <v>0.41666666666666669</v>
      </c>
      <c r="J86" s="37">
        <f t="shared" si="42"/>
        <v>8.3333333333333329E-2</v>
      </c>
      <c r="K86" s="37">
        <f t="shared" si="42"/>
        <v>8.3333333333333329E-2</v>
      </c>
      <c r="L86" s="37">
        <f t="shared" si="42"/>
        <v>0.33333333333333331</v>
      </c>
      <c r="M86" s="37">
        <f t="shared" si="42"/>
        <v>0</v>
      </c>
    </row>
    <row r="87" spans="1:13" ht="13.5" customHeight="1">
      <c r="A87" s="101"/>
      <c r="B87" s="101"/>
      <c r="C87" s="8"/>
      <c r="D87" s="176" t="s">
        <v>110</v>
      </c>
      <c r="E87" s="9"/>
      <c r="F87" s="52">
        <v>16</v>
      </c>
      <c r="G87" s="54">
        <v>3</v>
      </c>
      <c r="H87" s="16">
        <v>6</v>
      </c>
      <c r="I87" s="16">
        <v>7</v>
      </c>
      <c r="J87" s="16">
        <v>1</v>
      </c>
      <c r="K87" s="16">
        <v>0</v>
      </c>
      <c r="L87" s="16">
        <v>7</v>
      </c>
      <c r="M87" s="16">
        <v>0</v>
      </c>
    </row>
    <row r="88" spans="1:13" ht="13.5" customHeight="1">
      <c r="A88" s="101"/>
      <c r="B88" s="101"/>
      <c r="C88" s="6"/>
      <c r="D88" s="175"/>
      <c r="E88" s="7"/>
      <c r="F88" s="53"/>
      <c r="G88" s="55">
        <f t="shared" ref="G88:M88" si="43">IF(G87=0,0,G87/$F87)</f>
        <v>0.1875</v>
      </c>
      <c r="H88" s="37">
        <f t="shared" si="43"/>
        <v>0.375</v>
      </c>
      <c r="I88" s="37">
        <f t="shared" si="43"/>
        <v>0.4375</v>
      </c>
      <c r="J88" s="37">
        <f t="shared" si="43"/>
        <v>6.25E-2</v>
      </c>
      <c r="K88" s="37">
        <f t="shared" si="43"/>
        <v>0</v>
      </c>
      <c r="L88" s="37">
        <f t="shared" si="43"/>
        <v>0.4375</v>
      </c>
      <c r="M88" s="37">
        <f t="shared" si="43"/>
        <v>0</v>
      </c>
    </row>
    <row r="89" spans="1:13" ht="12" customHeight="1">
      <c r="A89" s="101"/>
      <c r="B89" s="101"/>
      <c r="C89" s="8"/>
      <c r="D89" s="174" t="s">
        <v>105</v>
      </c>
      <c r="E89" s="9"/>
      <c r="F89" s="52">
        <v>47</v>
      </c>
      <c r="G89" s="54">
        <v>9</v>
      </c>
      <c r="H89" s="16">
        <v>23</v>
      </c>
      <c r="I89" s="16">
        <v>16</v>
      </c>
      <c r="J89" s="16">
        <v>11</v>
      </c>
      <c r="K89" s="16">
        <v>3</v>
      </c>
      <c r="L89" s="16">
        <v>15</v>
      </c>
      <c r="M89" s="16">
        <v>3</v>
      </c>
    </row>
    <row r="90" spans="1:13" ht="12" customHeight="1">
      <c r="A90" s="101"/>
      <c r="B90" s="101"/>
      <c r="C90" s="6"/>
      <c r="D90" s="175"/>
      <c r="E90" s="7"/>
      <c r="F90" s="53"/>
      <c r="G90" s="55">
        <f t="shared" ref="G90:M90" si="44">IF(G89=0,0,G89/$F89)</f>
        <v>0.19148936170212766</v>
      </c>
      <c r="H90" s="37">
        <f t="shared" si="44"/>
        <v>0.48936170212765956</v>
      </c>
      <c r="I90" s="37">
        <f t="shared" si="44"/>
        <v>0.34042553191489361</v>
      </c>
      <c r="J90" s="37">
        <f t="shared" si="44"/>
        <v>0.23404255319148937</v>
      </c>
      <c r="K90" s="37">
        <f t="shared" si="44"/>
        <v>6.3829787234042548E-2</v>
      </c>
      <c r="L90" s="37">
        <f t="shared" si="44"/>
        <v>0.31914893617021278</v>
      </c>
      <c r="M90" s="37">
        <f t="shared" si="44"/>
        <v>6.3829787234042548E-2</v>
      </c>
    </row>
    <row r="91" spans="1:13" ht="12" customHeight="1">
      <c r="A91" s="101"/>
      <c r="B91" s="101"/>
      <c r="C91" s="8"/>
      <c r="D91" s="174" t="s">
        <v>106</v>
      </c>
      <c r="E91" s="9"/>
      <c r="F91" s="52">
        <v>17</v>
      </c>
      <c r="G91" s="54">
        <v>2</v>
      </c>
      <c r="H91" s="16">
        <v>7</v>
      </c>
      <c r="I91" s="16">
        <v>5</v>
      </c>
      <c r="J91" s="16">
        <v>0</v>
      </c>
      <c r="K91" s="16">
        <v>0</v>
      </c>
      <c r="L91" s="16">
        <v>7</v>
      </c>
      <c r="M91" s="16">
        <v>0</v>
      </c>
    </row>
    <row r="92" spans="1:13" ht="12" customHeight="1">
      <c r="A92" s="101"/>
      <c r="B92" s="101"/>
      <c r="C92" s="6"/>
      <c r="D92" s="175"/>
      <c r="E92" s="7"/>
      <c r="F92" s="53"/>
      <c r="G92" s="55">
        <f t="shared" ref="G92:M92" si="45">IF(G91=0,0,G91/$F91)</f>
        <v>0.11764705882352941</v>
      </c>
      <c r="H92" s="37">
        <f t="shared" si="45"/>
        <v>0.41176470588235292</v>
      </c>
      <c r="I92" s="37">
        <f t="shared" si="45"/>
        <v>0.29411764705882354</v>
      </c>
      <c r="J92" s="37">
        <f t="shared" si="45"/>
        <v>0</v>
      </c>
      <c r="K92" s="37">
        <f t="shared" si="45"/>
        <v>0</v>
      </c>
      <c r="L92" s="37">
        <f t="shared" si="45"/>
        <v>0.41176470588235292</v>
      </c>
      <c r="M92" s="37">
        <f t="shared" si="45"/>
        <v>0</v>
      </c>
    </row>
    <row r="93" spans="1:13" ht="12" customHeight="1">
      <c r="A93" s="101"/>
      <c r="B93" s="101"/>
      <c r="C93" s="8"/>
      <c r="D93" s="174" t="s">
        <v>107</v>
      </c>
      <c r="E93" s="9"/>
      <c r="F93" s="52">
        <v>40</v>
      </c>
      <c r="G93" s="54">
        <v>8</v>
      </c>
      <c r="H93" s="16">
        <v>17</v>
      </c>
      <c r="I93" s="16">
        <v>13</v>
      </c>
      <c r="J93" s="16">
        <v>5</v>
      </c>
      <c r="K93" s="16">
        <v>1</v>
      </c>
      <c r="L93" s="16">
        <v>14</v>
      </c>
      <c r="M93" s="16">
        <v>0</v>
      </c>
    </row>
    <row r="94" spans="1:13" ht="12" customHeight="1">
      <c r="A94" s="101"/>
      <c r="B94" s="101"/>
      <c r="C94" s="6"/>
      <c r="D94" s="175"/>
      <c r="E94" s="7"/>
      <c r="F94" s="53"/>
      <c r="G94" s="55">
        <f t="shared" ref="G94:M94" si="46">IF(G93=0,0,G93/$F93)</f>
        <v>0.2</v>
      </c>
      <c r="H94" s="37">
        <f t="shared" si="46"/>
        <v>0.42499999999999999</v>
      </c>
      <c r="I94" s="37">
        <f t="shared" si="46"/>
        <v>0.32500000000000001</v>
      </c>
      <c r="J94" s="37">
        <f t="shared" si="46"/>
        <v>0.125</v>
      </c>
      <c r="K94" s="37">
        <f t="shared" si="46"/>
        <v>2.5000000000000001E-2</v>
      </c>
      <c r="L94" s="37">
        <f t="shared" si="46"/>
        <v>0.35</v>
      </c>
      <c r="M94" s="37">
        <f t="shared" si="46"/>
        <v>0</v>
      </c>
    </row>
    <row r="95" spans="1:13" ht="12" customHeight="1">
      <c r="A95" s="101"/>
      <c r="B95" s="101"/>
      <c r="C95" s="8"/>
      <c r="D95" s="174" t="s">
        <v>108</v>
      </c>
      <c r="E95" s="9"/>
      <c r="F95" s="52">
        <v>134</v>
      </c>
      <c r="G95" s="54">
        <v>28</v>
      </c>
      <c r="H95" s="16">
        <v>73</v>
      </c>
      <c r="I95" s="16">
        <v>59</v>
      </c>
      <c r="J95" s="16">
        <v>22</v>
      </c>
      <c r="K95" s="16">
        <v>10</v>
      </c>
      <c r="L95" s="16">
        <v>29</v>
      </c>
      <c r="M95" s="16">
        <v>5</v>
      </c>
    </row>
    <row r="96" spans="1:13" ht="12" customHeight="1">
      <c r="A96" s="101"/>
      <c r="B96" s="101"/>
      <c r="C96" s="6"/>
      <c r="D96" s="175"/>
      <c r="E96" s="7"/>
      <c r="F96" s="53"/>
      <c r="G96" s="55">
        <f t="shared" ref="G96:M96" si="47">IF(G95=0,0,G95/$F95)</f>
        <v>0.20895522388059701</v>
      </c>
      <c r="H96" s="37">
        <f t="shared" si="47"/>
        <v>0.54477611940298509</v>
      </c>
      <c r="I96" s="37">
        <f t="shared" si="47"/>
        <v>0.44029850746268656</v>
      </c>
      <c r="J96" s="37">
        <f t="shared" si="47"/>
        <v>0.16417910447761194</v>
      </c>
      <c r="K96" s="37">
        <f t="shared" si="47"/>
        <v>7.4626865671641784E-2</v>
      </c>
      <c r="L96" s="37">
        <f t="shared" si="47"/>
        <v>0.21641791044776118</v>
      </c>
      <c r="M96" s="37">
        <f t="shared" si="47"/>
        <v>3.7313432835820892E-2</v>
      </c>
    </row>
    <row r="97" spans="1:13" ht="12" customHeight="1">
      <c r="A97" s="101"/>
      <c r="B97" s="101"/>
      <c r="C97" s="8"/>
      <c r="D97" s="174" t="s">
        <v>60</v>
      </c>
      <c r="E97" s="9"/>
      <c r="F97" s="52">
        <v>19</v>
      </c>
      <c r="G97" s="54">
        <v>6</v>
      </c>
      <c r="H97" s="16">
        <v>16</v>
      </c>
      <c r="I97" s="16">
        <v>7</v>
      </c>
      <c r="J97" s="16">
        <v>4</v>
      </c>
      <c r="K97" s="16">
        <v>0</v>
      </c>
      <c r="L97" s="16">
        <v>0</v>
      </c>
      <c r="M97" s="16">
        <v>0</v>
      </c>
    </row>
    <row r="98" spans="1:13" ht="12" customHeight="1">
      <c r="A98" s="101"/>
      <c r="B98" s="101"/>
      <c r="C98" s="6"/>
      <c r="D98" s="175"/>
      <c r="E98" s="7"/>
      <c r="F98" s="53"/>
      <c r="G98" s="55">
        <f t="shared" ref="G98:M98" si="48">IF(G97=0,0,G97/$F97)</f>
        <v>0.31578947368421051</v>
      </c>
      <c r="H98" s="37">
        <f t="shared" si="48"/>
        <v>0.84210526315789469</v>
      </c>
      <c r="I98" s="37">
        <f t="shared" si="48"/>
        <v>0.36842105263157893</v>
      </c>
      <c r="J98" s="37">
        <f t="shared" si="48"/>
        <v>0.21052631578947367</v>
      </c>
      <c r="K98" s="37">
        <f t="shared" si="48"/>
        <v>0</v>
      </c>
      <c r="L98" s="37">
        <f t="shared" si="48"/>
        <v>0</v>
      </c>
      <c r="M98" s="37">
        <f t="shared" si="48"/>
        <v>0</v>
      </c>
    </row>
    <row r="99" spans="1:13" ht="12.75" customHeight="1">
      <c r="A99" s="101"/>
      <c r="B99" s="101"/>
      <c r="C99" s="8"/>
      <c r="D99" s="174" t="s">
        <v>91</v>
      </c>
      <c r="E99" s="9"/>
      <c r="F99" s="52">
        <v>62</v>
      </c>
      <c r="G99" s="54">
        <v>12</v>
      </c>
      <c r="H99" s="16">
        <v>32</v>
      </c>
      <c r="I99" s="16">
        <v>27</v>
      </c>
      <c r="J99" s="16">
        <v>11</v>
      </c>
      <c r="K99" s="16">
        <v>0</v>
      </c>
      <c r="L99" s="16">
        <v>19</v>
      </c>
      <c r="M99" s="16">
        <v>1</v>
      </c>
    </row>
    <row r="100" spans="1:13" ht="12.75" customHeight="1">
      <c r="A100" s="102"/>
      <c r="B100" s="102"/>
      <c r="C100" s="6"/>
      <c r="D100" s="175"/>
      <c r="E100" s="7"/>
      <c r="F100" s="66"/>
      <c r="G100" s="55">
        <f t="shared" ref="G100:M100" si="49">IF(G99=0,0,G99/$F99)</f>
        <v>0.19354838709677419</v>
      </c>
      <c r="H100" s="37">
        <f t="shared" si="49"/>
        <v>0.5161290322580645</v>
      </c>
      <c r="I100" s="37">
        <f t="shared" si="49"/>
        <v>0.43548387096774194</v>
      </c>
      <c r="J100" s="37">
        <f t="shared" si="49"/>
        <v>0.17741935483870969</v>
      </c>
      <c r="K100" s="37">
        <f t="shared" si="49"/>
        <v>0</v>
      </c>
      <c r="L100" s="37">
        <f t="shared" si="49"/>
        <v>0.30645161290322581</v>
      </c>
      <c r="M100" s="37">
        <f t="shared" si="49"/>
        <v>1.6129032258064516E-2</v>
      </c>
    </row>
  </sheetData>
  <mergeCells count="60">
    <mergeCell ref="K3:K6"/>
    <mergeCell ref="L3:L6"/>
    <mergeCell ref="M3:M6"/>
    <mergeCell ref="A7:E8"/>
    <mergeCell ref="A9:A18"/>
    <mergeCell ref="B9:E10"/>
    <mergeCell ref="B11:E12"/>
    <mergeCell ref="B13:E14"/>
    <mergeCell ref="B15:E16"/>
    <mergeCell ref="B17:E18"/>
    <mergeCell ref="A3:E6"/>
    <mergeCell ref="F3:F6"/>
    <mergeCell ref="G3:G6"/>
    <mergeCell ref="H3:H6"/>
    <mergeCell ref="I3:I6"/>
    <mergeCell ref="J3:J6"/>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D89:D90"/>
    <mergeCell ref="D91:D92"/>
    <mergeCell ref="D93:D94"/>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70" formula="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4" width="11.75" style="2" customWidth="1"/>
    <col min="15" max="16384" width="9" style="2"/>
  </cols>
  <sheetData>
    <row r="1" spans="1:14" ht="14.25">
      <c r="A1" s="17" t="s">
        <v>435</v>
      </c>
    </row>
    <row r="2" spans="1:14">
      <c r="N2" s="1" t="s">
        <v>253</v>
      </c>
    </row>
    <row r="3" spans="1:14" ht="14.25" customHeight="1">
      <c r="A3" s="159" t="s">
        <v>67</v>
      </c>
      <c r="B3" s="160"/>
      <c r="C3" s="160"/>
      <c r="D3" s="160"/>
      <c r="E3" s="161"/>
      <c r="F3" s="121" t="s">
        <v>143</v>
      </c>
      <c r="G3" s="234" t="s">
        <v>261</v>
      </c>
      <c r="H3" s="156" t="s">
        <v>268</v>
      </c>
      <c r="I3" s="156" t="s">
        <v>263</v>
      </c>
      <c r="J3" s="156" t="s">
        <v>269</v>
      </c>
      <c r="K3" s="156" t="s">
        <v>265</v>
      </c>
      <c r="L3" s="156" t="s">
        <v>270</v>
      </c>
      <c r="M3" s="156" t="s">
        <v>267</v>
      </c>
      <c r="N3" s="156" t="s">
        <v>6</v>
      </c>
    </row>
    <row r="4" spans="1:14" ht="42" customHeight="1">
      <c r="A4" s="162"/>
      <c r="B4" s="163"/>
      <c r="C4" s="163"/>
      <c r="D4" s="163"/>
      <c r="E4" s="164"/>
      <c r="F4" s="92"/>
      <c r="G4" s="235"/>
      <c r="H4" s="177"/>
      <c r="I4" s="177"/>
      <c r="J4" s="177"/>
      <c r="K4" s="177"/>
      <c r="L4" s="177"/>
      <c r="M4" s="177"/>
      <c r="N4" s="177"/>
    </row>
    <row r="5" spans="1:14" ht="14.25" customHeight="1">
      <c r="A5" s="162"/>
      <c r="B5" s="163"/>
      <c r="C5" s="163"/>
      <c r="D5" s="163"/>
      <c r="E5" s="164"/>
      <c r="F5" s="92"/>
      <c r="G5" s="235"/>
      <c r="H5" s="177"/>
      <c r="I5" s="177"/>
      <c r="J5" s="177"/>
      <c r="K5" s="177"/>
      <c r="L5" s="177"/>
      <c r="M5" s="177"/>
      <c r="N5" s="177"/>
    </row>
    <row r="6" spans="1:14" ht="16.5" customHeight="1">
      <c r="A6" s="165"/>
      <c r="B6" s="166"/>
      <c r="C6" s="166"/>
      <c r="D6" s="166"/>
      <c r="E6" s="167"/>
      <c r="F6" s="92"/>
      <c r="G6" s="236"/>
      <c r="H6" s="178"/>
      <c r="I6" s="178"/>
      <c r="J6" s="178"/>
      <c r="K6" s="178"/>
      <c r="L6" s="178"/>
      <c r="M6" s="178"/>
      <c r="N6" s="178"/>
    </row>
    <row r="7" spans="1:14" ht="12" customHeight="1">
      <c r="A7" s="112" t="s">
        <v>68</v>
      </c>
      <c r="B7" s="113"/>
      <c r="C7" s="113"/>
      <c r="D7" s="113"/>
      <c r="E7" s="114"/>
      <c r="F7" s="52">
        <f>SUM(G7:N7)</f>
        <v>918</v>
      </c>
      <c r="G7" s="54">
        <f t="shared" ref="G7:N7" si="0">SUM(G9,G11,G13,G15,G17)</f>
        <v>80</v>
      </c>
      <c r="H7" s="16">
        <f t="shared" si="0"/>
        <v>160</v>
      </c>
      <c r="I7" s="16">
        <f t="shared" si="0"/>
        <v>265</v>
      </c>
      <c r="J7" s="16">
        <f t="shared" si="0"/>
        <v>352</v>
      </c>
      <c r="K7" s="16">
        <f>SUM(K9,K11,K13,K15,K17)</f>
        <v>19</v>
      </c>
      <c r="L7" s="16">
        <f t="shared" si="0"/>
        <v>2</v>
      </c>
      <c r="M7" s="16">
        <f t="shared" si="0"/>
        <v>1</v>
      </c>
      <c r="N7" s="16">
        <f t="shared" si="0"/>
        <v>39</v>
      </c>
    </row>
    <row r="8" spans="1:14" ht="12" customHeight="1">
      <c r="A8" s="115"/>
      <c r="B8" s="116"/>
      <c r="C8" s="116"/>
      <c r="D8" s="116"/>
      <c r="E8" s="117"/>
      <c r="F8" s="53">
        <f t="shared" ref="F8:F71" si="1">SUM(G8:N8)</f>
        <v>0.99999999999999989</v>
      </c>
      <c r="G8" s="55">
        <f t="shared" ref="G8:N8" si="2">IF(G7=0,0,G7/$F7)</f>
        <v>8.714596949891068E-2</v>
      </c>
      <c r="H8" s="37">
        <f t="shared" si="2"/>
        <v>0.17429193899782136</v>
      </c>
      <c r="I8" s="37">
        <f t="shared" si="2"/>
        <v>0.2886710239651416</v>
      </c>
      <c r="J8" s="37">
        <f t="shared" si="2"/>
        <v>0.38344226579520696</v>
      </c>
      <c r="K8" s="37">
        <f>IF(K7=0,0,K7/$F7)</f>
        <v>2.0697167755991286E-2</v>
      </c>
      <c r="L8" s="37">
        <f t="shared" si="2"/>
        <v>2.1786492374727671E-3</v>
      </c>
      <c r="M8" s="37">
        <f t="shared" si="2"/>
        <v>1.0893246187363835E-3</v>
      </c>
      <c r="N8" s="37">
        <f t="shared" si="2"/>
        <v>4.2483660130718956E-2</v>
      </c>
    </row>
    <row r="9" spans="1:14" ht="12" customHeight="1">
      <c r="A9" s="103" t="s">
        <v>55</v>
      </c>
      <c r="B9" s="168" t="s">
        <v>92</v>
      </c>
      <c r="C9" s="169"/>
      <c r="D9" s="169"/>
      <c r="E9" s="170"/>
      <c r="F9" s="52">
        <f t="shared" si="1"/>
        <v>310</v>
      </c>
      <c r="G9" s="54">
        <v>28</v>
      </c>
      <c r="H9" s="16">
        <v>46</v>
      </c>
      <c r="I9" s="16">
        <v>81</v>
      </c>
      <c r="J9" s="16">
        <v>134</v>
      </c>
      <c r="K9" s="16">
        <v>3</v>
      </c>
      <c r="L9" s="16">
        <v>1</v>
      </c>
      <c r="M9" s="16">
        <v>0</v>
      </c>
      <c r="N9" s="16">
        <v>17</v>
      </c>
    </row>
    <row r="10" spans="1:14" ht="12" customHeight="1">
      <c r="A10" s="104"/>
      <c r="B10" s="171"/>
      <c r="C10" s="172"/>
      <c r="D10" s="172"/>
      <c r="E10" s="173"/>
      <c r="F10" s="53">
        <f t="shared" si="1"/>
        <v>0.99999999999999989</v>
      </c>
      <c r="G10" s="55">
        <f t="shared" ref="G10:N10" si="3">IF(G9=0,0,G9/$F9)</f>
        <v>9.0322580645161285E-2</v>
      </c>
      <c r="H10" s="37">
        <f t="shared" si="3"/>
        <v>0.14838709677419354</v>
      </c>
      <c r="I10" s="37">
        <f t="shared" si="3"/>
        <v>0.26129032258064516</v>
      </c>
      <c r="J10" s="37">
        <f t="shared" si="3"/>
        <v>0.43225806451612903</v>
      </c>
      <c r="K10" s="37">
        <f>IF(K9=0,0,K9/$F9)</f>
        <v>9.6774193548387101E-3</v>
      </c>
      <c r="L10" s="37">
        <f t="shared" si="3"/>
        <v>3.2258064516129032E-3</v>
      </c>
      <c r="M10" s="37">
        <f t="shared" si="3"/>
        <v>0</v>
      </c>
      <c r="N10" s="37">
        <f t="shared" si="3"/>
        <v>5.4838709677419356E-2</v>
      </c>
    </row>
    <row r="11" spans="1:14" ht="12" customHeight="1">
      <c r="A11" s="104"/>
      <c r="B11" s="168" t="s">
        <v>93</v>
      </c>
      <c r="C11" s="169"/>
      <c r="D11" s="169"/>
      <c r="E11" s="170"/>
      <c r="F11" s="52">
        <f t="shared" si="1"/>
        <v>137</v>
      </c>
      <c r="G11" s="54">
        <v>13</v>
      </c>
      <c r="H11" s="16">
        <v>34</v>
      </c>
      <c r="I11" s="16">
        <v>43</v>
      </c>
      <c r="J11" s="16">
        <v>43</v>
      </c>
      <c r="K11" s="16">
        <v>0</v>
      </c>
      <c r="L11" s="16">
        <v>0</v>
      </c>
      <c r="M11" s="16">
        <v>0</v>
      </c>
      <c r="N11" s="16">
        <v>4</v>
      </c>
    </row>
    <row r="12" spans="1:14" ht="12" customHeight="1">
      <c r="A12" s="104"/>
      <c r="B12" s="171"/>
      <c r="C12" s="172"/>
      <c r="D12" s="172"/>
      <c r="E12" s="173"/>
      <c r="F12" s="53">
        <f t="shared" si="1"/>
        <v>1</v>
      </c>
      <c r="G12" s="55">
        <f t="shared" ref="G12:N12" si="4">IF(G11=0,0,G11/$F11)</f>
        <v>9.4890510948905105E-2</v>
      </c>
      <c r="H12" s="37">
        <f t="shared" si="4"/>
        <v>0.24817518248175183</v>
      </c>
      <c r="I12" s="37">
        <f t="shared" si="4"/>
        <v>0.31386861313868614</v>
      </c>
      <c r="J12" s="37">
        <f t="shared" si="4"/>
        <v>0.31386861313868614</v>
      </c>
      <c r="K12" s="37">
        <f t="shared" si="4"/>
        <v>0</v>
      </c>
      <c r="L12" s="37">
        <f t="shared" si="4"/>
        <v>0</v>
      </c>
      <c r="M12" s="37">
        <f t="shared" si="4"/>
        <v>0</v>
      </c>
      <c r="N12" s="37">
        <f t="shared" si="4"/>
        <v>2.9197080291970802E-2</v>
      </c>
    </row>
    <row r="13" spans="1:14" ht="12" customHeight="1">
      <c r="A13" s="104"/>
      <c r="B13" s="168" t="s">
        <v>94</v>
      </c>
      <c r="C13" s="169"/>
      <c r="D13" s="169"/>
      <c r="E13" s="170"/>
      <c r="F13" s="52">
        <f t="shared" si="1"/>
        <v>200</v>
      </c>
      <c r="G13" s="54">
        <v>23</v>
      </c>
      <c r="H13" s="16">
        <v>30</v>
      </c>
      <c r="I13" s="16">
        <v>69</v>
      </c>
      <c r="J13" s="16">
        <v>60</v>
      </c>
      <c r="K13" s="16">
        <v>10</v>
      </c>
      <c r="L13" s="16">
        <v>0</v>
      </c>
      <c r="M13" s="16">
        <v>1</v>
      </c>
      <c r="N13" s="16">
        <v>7</v>
      </c>
    </row>
    <row r="14" spans="1:14" ht="12" customHeight="1">
      <c r="A14" s="104"/>
      <c r="B14" s="171"/>
      <c r="C14" s="172"/>
      <c r="D14" s="172"/>
      <c r="E14" s="173"/>
      <c r="F14" s="53">
        <f t="shared" si="1"/>
        <v>1</v>
      </c>
      <c r="G14" s="55">
        <f t="shared" ref="G14:N14" si="5">IF(G13=0,0,G13/$F13)</f>
        <v>0.115</v>
      </c>
      <c r="H14" s="37">
        <f t="shared" si="5"/>
        <v>0.15</v>
      </c>
      <c r="I14" s="37">
        <f t="shared" si="5"/>
        <v>0.34499999999999997</v>
      </c>
      <c r="J14" s="37">
        <f t="shared" si="5"/>
        <v>0.3</v>
      </c>
      <c r="K14" s="37">
        <f t="shared" si="5"/>
        <v>0.05</v>
      </c>
      <c r="L14" s="37">
        <f t="shared" si="5"/>
        <v>0</v>
      </c>
      <c r="M14" s="37">
        <f t="shared" si="5"/>
        <v>5.0000000000000001E-3</v>
      </c>
      <c r="N14" s="37">
        <f t="shared" si="5"/>
        <v>3.5000000000000003E-2</v>
      </c>
    </row>
    <row r="15" spans="1:14" ht="12" customHeight="1">
      <c r="A15" s="104"/>
      <c r="B15" s="168" t="s">
        <v>95</v>
      </c>
      <c r="C15" s="169"/>
      <c r="D15" s="169"/>
      <c r="E15" s="170"/>
      <c r="F15" s="52">
        <f t="shared" si="1"/>
        <v>79</v>
      </c>
      <c r="G15" s="54">
        <v>7</v>
      </c>
      <c r="H15" s="16">
        <v>15</v>
      </c>
      <c r="I15" s="16">
        <v>23</v>
      </c>
      <c r="J15" s="16">
        <v>30</v>
      </c>
      <c r="K15" s="16">
        <v>2</v>
      </c>
      <c r="L15" s="16">
        <v>1</v>
      </c>
      <c r="M15" s="16">
        <v>0</v>
      </c>
      <c r="N15" s="16">
        <v>1</v>
      </c>
    </row>
    <row r="16" spans="1:14" ht="12" customHeight="1">
      <c r="A16" s="104"/>
      <c r="B16" s="171"/>
      <c r="C16" s="172"/>
      <c r="D16" s="172"/>
      <c r="E16" s="173"/>
      <c r="F16" s="53">
        <f t="shared" si="1"/>
        <v>1</v>
      </c>
      <c r="G16" s="55">
        <f t="shared" ref="G16:N16" si="6">IF(G15=0,0,G15/$F15)</f>
        <v>8.8607594936708861E-2</v>
      </c>
      <c r="H16" s="37">
        <f t="shared" si="6"/>
        <v>0.189873417721519</v>
      </c>
      <c r="I16" s="37">
        <f t="shared" si="6"/>
        <v>0.29113924050632911</v>
      </c>
      <c r="J16" s="37">
        <f t="shared" si="6"/>
        <v>0.379746835443038</v>
      </c>
      <c r="K16" s="37">
        <f t="shared" si="6"/>
        <v>2.5316455696202531E-2</v>
      </c>
      <c r="L16" s="37">
        <f t="shared" si="6"/>
        <v>1.2658227848101266E-2</v>
      </c>
      <c r="M16" s="37">
        <f t="shared" si="6"/>
        <v>0</v>
      </c>
      <c r="N16" s="37">
        <f t="shared" si="6"/>
        <v>1.2658227848101266E-2</v>
      </c>
    </row>
    <row r="17" spans="1:14" ht="12" customHeight="1">
      <c r="A17" s="104"/>
      <c r="B17" s="168" t="s">
        <v>96</v>
      </c>
      <c r="C17" s="169"/>
      <c r="D17" s="169"/>
      <c r="E17" s="170"/>
      <c r="F17" s="52">
        <f t="shared" si="1"/>
        <v>192</v>
      </c>
      <c r="G17" s="54">
        <v>9</v>
      </c>
      <c r="H17" s="16">
        <v>35</v>
      </c>
      <c r="I17" s="16">
        <v>49</v>
      </c>
      <c r="J17" s="16">
        <v>85</v>
      </c>
      <c r="K17" s="16">
        <v>4</v>
      </c>
      <c r="L17" s="16">
        <v>0</v>
      </c>
      <c r="M17" s="16">
        <v>0</v>
      </c>
      <c r="N17" s="16">
        <v>10</v>
      </c>
    </row>
    <row r="18" spans="1:14" ht="12" customHeight="1">
      <c r="A18" s="105"/>
      <c r="B18" s="171"/>
      <c r="C18" s="172"/>
      <c r="D18" s="172"/>
      <c r="E18" s="173"/>
      <c r="F18" s="53">
        <f t="shared" si="1"/>
        <v>1</v>
      </c>
      <c r="G18" s="55">
        <f t="shared" ref="G18:N18" si="7">IF(G17=0,0,G17/$F17)</f>
        <v>4.6875E-2</v>
      </c>
      <c r="H18" s="37">
        <f t="shared" si="7"/>
        <v>0.18229166666666666</v>
      </c>
      <c r="I18" s="37">
        <f t="shared" si="7"/>
        <v>0.25520833333333331</v>
      </c>
      <c r="J18" s="37">
        <f t="shared" si="7"/>
        <v>0.44270833333333331</v>
      </c>
      <c r="K18" s="37">
        <f t="shared" si="7"/>
        <v>2.0833333333333332E-2</v>
      </c>
      <c r="L18" s="37">
        <f t="shared" si="7"/>
        <v>0</v>
      </c>
      <c r="M18" s="37">
        <f t="shared" si="7"/>
        <v>0</v>
      </c>
      <c r="N18" s="37">
        <f t="shared" si="7"/>
        <v>5.2083333333333336E-2</v>
      </c>
    </row>
    <row r="19" spans="1:14" ht="12" customHeight="1">
      <c r="A19" s="100" t="s">
        <v>61</v>
      </c>
      <c r="B19" s="100" t="s">
        <v>62</v>
      </c>
      <c r="C19" s="8"/>
      <c r="D19" s="174" t="s">
        <v>56</v>
      </c>
      <c r="E19" s="9"/>
      <c r="F19" s="52">
        <f t="shared" si="1"/>
        <v>213</v>
      </c>
      <c r="G19" s="54">
        <f t="shared" ref="G19:N19" si="8">SUM(G21,G23,G25,G27,G29,G31,G33,G35,G37,G39,G41,G43,G45,G47,G49,G51,G53,G55,G57,G59,G61,G63,G65,G67)</f>
        <v>17</v>
      </c>
      <c r="H19" s="16">
        <f t="shared" si="8"/>
        <v>41</v>
      </c>
      <c r="I19" s="16">
        <f t="shared" si="8"/>
        <v>73</v>
      </c>
      <c r="J19" s="16">
        <f t="shared" si="8"/>
        <v>64</v>
      </c>
      <c r="K19" s="16">
        <f>SUM(K21,K23,K25,K27,K29,K31,K33,K35,K37,K39,K41,K43,K45,K47,K49,K51,K53,K55,K57,K59,K61,K63,K65,K67)</f>
        <v>7</v>
      </c>
      <c r="L19" s="16">
        <f t="shared" si="8"/>
        <v>1</v>
      </c>
      <c r="M19" s="16">
        <f t="shared" si="8"/>
        <v>1</v>
      </c>
      <c r="N19" s="16">
        <f t="shared" si="8"/>
        <v>9</v>
      </c>
    </row>
    <row r="20" spans="1:14" ht="12" customHeight="1">
      <c r="A20" s="101"/>
      <c r="B20" s="101"/>
      <c r="C20" s="6"/>
      <c r="D20" s="175"/>
      <c r="E20" s="7"/>
      <c r="F20" s="53">
        <f t="shared" si="1"/>
        <v>1</v>
      </c>
      <c r="G20" s="55">
        <f t="shared" ref="G20:N20" si="9">IF(G19=0,0,G19/$F19)</f>
        <v>7.9812206572769953E-2</v>
      </c>
      <c r="H20" s="37">
        <f t="shared" si="9"/>
        <v>0.19248826291079812</v>
      </c>
      <c r="I20" s="37">
        <f t="shared" si="9"/>
        <v>0.34272300469483569</v>
      </c>
      <c r="J20" s="37">
        <f t="shared" si="9"/>
        <v>0.30046948356807512</v>
      </c>
      <c r="K20" s="37">
        <f>IF(K19=0,0,K19/$F19)</f>
        <v>3.2863849765258218E-2</v>
      </c>
      <c r="L20" s="37">
        <f t="shared" si="9"/>
        <v>4.6948356807511738E-3</v>
      </c>
      <c r="M20" s="37">
        <f t="shared" si="9"/>
        <v>4.6948356807511738E-3</v>
      </c>
      <c r="N20" s="37">
        <f t="shared" si="9"/>
        <v>4.2253521126760563E-2</v>
      </c>
    </row>
    <row r="21" spans="1:14" ht="12" customHeight="1">
      <c r="A21" s="101"/>
      <c r="B21" s="101"/>
      <c r="C21" s="8"/>
      <c r="D21" s="174" t="s">
        <v>392</v>
      </c>
      <c r="E21" s="9"/>
      <c r="F21" s="52">
        <f t="shared" si="1"/>
        <v>29</v>
      </c>
      <c r="G21" s="54">
        <v>3</v>
      </c>
      <c r="H21" s="16">
        <v>7</v>
      </c>
      <c r="I21" s="16">
        <v>8</v>
      </c>
      <c r="J21" s="16">
        <v>9</v>
      </c>
      <c r="K21" s="16">
        <v>0</v>
      </c>
      <c r="L21" s="16">
        <v>0</v>
      </c>
      <c r="M21" s="16">
        <v>0</v>
      </c>
      <c r="N21" s="16">
        <v>2</v>
      </c>
    </row>
    <row r="22" spans="1:14" ht="12" customHeight="1">
      <c r="A22" s="101"/>
      <c r="B22" s="101"/>
      <c r="C22" s="6"/>
      <c r="D22" s="175"/>
      <c r="E22" s="7"/>
      <c r="F22" s="53">
        <f t="shared" si="1"/>
        <v>1</v>
      </c>
      <c r="G22" s="55">
        <f t="shared" ref="G22:N22" si="10">IF(G21=0,0,G21/$F21)</f>
        <v>0.10344827586206896</v>
      </c>
      <c r="H22" s="37">
        <f t="shared" si="10"/>
        <v>0.2413793103448276</v>
      </c>
      <c r="I22" s="37">
        <f t="shared" si="10"/>
        <v>0.27586206896551724</v>
      </c>
      <c r="J22" s="37">
        <f t="shared" si="10"/>
        <v>0.31034482758620691</v>
      </c>
      <c r="K22" s="37">
        <f t="shared" si="10"/>
        <v>0</v>
      </c>
      <c r="L22" s="37">
        <f t="shared" si="10"/>
        <v>0</v>
      </c>
      <c r="M22" s="37">
        <f t="shared" si="10"/>
        <v>0</v>
      </c>
      <c r="N22" s="37">
        <f t="shared" si="10"/>
        <v>6.8965517241379309E-2</v>
      </c>
    </row>
    <row r="23" spans="1:14" ht="12" customHeight="1">
      <c r="A23" s="101"/>
      <c r="B23" s="101"/>
      <c r="C23" s="8"/>
      <c r="D23" s="174" t="s">
        <v>393</v>
      </c>
      <c r="E23" s="9"/>
      <c r="F23" s="52">
        <f t="shared" si="1"/>
        <v>4</v>
      </c>
      <c r="G23" s="54">
        <v>0</v>
      </c>
      <c r="H23" s="16">
        <v>1</v>
      </c>
      <c r="I23" s="16">
        <v>1</v>
      </c>
      <c r="J23" s="16">
        <v>2</v>
      </c>
      <c r="K23" s="16">
        <v>0</v>
      </c>
      <c r="L23" s="16">
        <v>0</v>
      </c>
      <c r="M23" s="16">
        <v>0</v>
      </c>
      <c r="N23" s="16">
        <v>0</v>
      </c>
    </row>
    <row r="24" spans="1:14" ht="12" customHeight="1">
      <c r="A24" s="101"/>
      <c r="B24" s="101"/>
      <c r="C24" s="6"/>
      <c r="D24" s="175"/>
      <c r="E24" s="7"/>
      <c r="F24" s="53">
        <f t="shared" si="1"/>
        <v>1</v>
      </c>
      <c r="G24" s="55">
        <f t="shared" ref="G24:N24" si="11">IF(G23=0,0,G23/$F23)</f>
        <v>0</v>
      </c>
      <c r="H24" s="37">
        <f t="shared" si="11"/>
        <v>0.25</v>
      </c>
      <c r="I24" s="37">
        <f t="shared" si="11"/>
        <v>0.25</v>
      </c>
      <c r="J24" s="37">
        <f t="shared" si="11"/>
        <v>0.5</v>
      </c>
      <c r="K24" s="37">
        <f t="shared" si="11"/>
        <v>0</v>
      </c>
      <c r="L24" s="37">
        <f t="shared" si="11"/>
        <v>0</v>
      </c>
      <c r="M24" s="37">
        <f t="shared" si="11"/>
        <v>0</v>
      </c>
      <c r="N24" s="37">
        <f t="shared" si="11"/>
        <v>0</v>
      </c>
    </row>
    <row r="25" spans="1:14" ht="12" customHeight="1">
      <c r="A25" s="101"/>
      <c r="B25" s="101"/>
      <c r="C25" s="8"/>
      <c r="D25" s="174" t="s">
        <v>394</v>
      </c>
      <c r="E25" s="9"/>
      <c r="F25" s="52">
        <f t="shared" si="1"/>
        <v>15</v>
      </c>
      <c r="G25" s="54">
        <v>3</v>
      </c>
      <c r="H25" s="16">
        <v>4</v>
      </c>
      <c r="I25" s="16">
        <v>4</v>
      </c>
      <c r="J25" s="16">
        <v>4</v>
      </c>
      <c r="K25" s="16">
        <v>0</v>
      </c>
      <c r="L25" s="16">
        <v>0</v>
      </c>
      <c r="M25" s="16">
        <v>0</v>
      </c>
      <c r="N25" s="16">
        <v>0</v>
      </c>
    </row>
    <row r="26" spans="1:14" ht="12" customHeight="1">
      <c r="A26" s="101"/>
      <c r="B26" s="101"/>
      <c r="C26" s="6"/>
      <c r="D26" s="175"/>
      <c r="E26" s="7"/>
      <c r="F26" s="53">
        <f t="shared" si="1"/>
        <v>1</v>
      </c>
      <c r="G26" s="55">
        <f t="shared" ref="G26:N26" si="12">IF(G25=0,0,G25/$F25)</f>
        <v>0.2</v>
      </c>
      <c r="H26" s="37">
        <f t="shared" si="12"/>
        <v>0.26666666666666666</v>
      </c>
      <c r="I26" s="37">
        <f t="shared" si="12"/>
        <v>0.26666666666666666</v>
      </c>
      <c r="J26" s="37">
        <f t="shared" si="12"/>
        <v>0.26666666666666666</v>
      </c>
      <c r="K26" s="37">
        <f t="shared" si="12"/>
        <v>0</v>
      </c>
      <c r="L26" s="37">
        <f t="shared" si="12"/>
        <v>0</v>
      </c>
      <c r="M26" s="37">
        <f t="shared" si="12"/>
        <v>0</v>
      </c>
      <c r="N26" s="37">
        <f t="shared" si="12"/>
        <v>0</v>
      </c>
    </row>
    <row r="27" spans="1:14" ht="12" customHeight="1">
      <c r="A27" s="101"/>
      <c r="B27" s="101"/>
      <c r="C27" s="8"/>
      <c r="D27" s="174" t="s">
        <v>395</v>
      </c>
      <c r="E27" s="9"/>
      <c r="F27" s="52">
        <f t="shared" si="1"/>
        <v>1</v>
      </c>
      <c r="G27" s="54">
        <v>0</v>
      </c>
      <c r="H27" s="16">
        <v>1</v>
      </c>
      <c r="I27" s="16">
        <v>0</v>
      </c>
      <c r="J27" s="16">
        <v>0</v>
      </c>
      <c r="K27" s="16">
        <v>0</v>
      </c>
      <c r="L27" s="16">
        <v>0</v>
      </c>
      <c r="M27" s="16">
        <v>0</v>
      </c>
      <c r="N27" s="16">
        <v>0</v>
      </c>
    </row>
    <row r="28" spans="1:14" ht="12" customHeight="1">
      <c r="A28" s="101"/>
      <c r="B28" s="101"/>
      <c r="C28" s="6"/>
      <c r="D28" s="175"/>
      <c r="E28" s="7"/>
      <c r="F28" s="53">
        <f t="shared" si="1"/>
        <v>1</v>
      </c>
      <c r="G28" s="55">
        <f t="shared" ref="G28:N28" si="13">IF(G27=0,0,G27/$F27)</f>
        <v>0</v>
      </c>
      <c r="H28" s="37">
        <f t="shared" si="13"/>
        <v>1</v>
      </c>
      <c r="I28" s="37">
        <f t="shared" si="13"/>
        <v>0</v>
      </c>
      <c r="J28" s="37">
        <f t="shared" si="13"/>
        <v>0</v>
      </c>
      <c r="K28" s="37">
        <f t="shared" si="13"/>
        <v>0</v>
      </c>
      <c r="L28" s="37">
        <f t="shared" si="13"/>
        <v>0</v>
      </c>
      <c r="M28" s="37">
        <f t="shared" si="13"/>
        <v>0</v>
      </c>
      <c r="N28" s="37">
        <f t="shared" si="13"/>
        <v>0</v>
      </c>
    </row>
    <row r="29" spans="1:14" ht="12" customHeight="1">
      <c r="A29" s="101"/>
      <c r="B29" s="101"/>
      <c r="C29" s="8"/>
      <c r="D29" s="174" t="s">
        <v>396</v>
      </c>
      <c r="E29" s="9"/>
      <c r="F29" s="52">
        <f t="shared" si="1"/>
        <v>6</v>
      </c>
      <c r="G29" s="54">
        <v>0</v>
      </c>
      <c r="H29" s="16">
        <v>0</v>
      </c>
      <c r="I29" s="16">
        <v>3</v>
      </c>
      <c r="J29" s="16">
        <v>1</v>
      </c>
      <c r="K29" s="16">
        <v>1</v>
      </c>
      <c r="L29" s="16">
        <v>0</v>
      </c>
      <c r="M29" s="16">
        <v>0</v>
      </c>
      <c r="N29" s="16">
        <v>1</v>
      </c>
    </row>
    <row r="30" spans="1:14" ht="12" customHeight="1">
      <c r="A30" s="101"/>
      <c r="B30" s="101"/>
      <c r="C30" s="6"/>
      <c r="D30" s="175"/>
      <c r="E30" s="7"/>
      <c r="F30" s="53">
        <f t="shared" si="1"/>
        <v>0.99999999999999989</v>
      </c>
      <c r="G30" s="55">
        <f t="shared" ref="G30:N30" si="14">IF(G29=0,0,G29/$F29)</f>
        <v>0</v>
      </c>
      <c r="H30" s="37">
        <f t="shared" si="14"/>
        <v>0</v>
      </c>
      <c r="I30" s="37">
        <f t="shared" si="14"/>
        <v>0.5</v>
      </c>
      <c r="J30" s="37">
        <f t="shared" si="14"/>
        <v>0.16666666666666666</v>
      </c>
      <c r="K30" s="37">
        <f t="shared" si="14"/>
        <v>0.16666666666666666</v>
      </c>
      <c r="L30" s="37">
        <f t="shared" si="14"/>
        <v>0</v>
      </c>
      <c r="M30" s="37">
        <f t="shared" si="14"/>
        <v>0</v>
      </c>
      <c r="N30" s="37">
        <f t="shared" si="14"/>
        <v>0.16666666666666666</v>
      </c>
    </row>
    <row r="31" spans="1:14" ht="12" customHeight="1">
      <c r="A31" s="101"/>
      <c r="B31" s="101"/>
      <c r="C31" s="8"/>
      <c r="D31" s="174" t="s">
        <v>397</v>
      </c>
      <c r="E31" s="9"/>
      <c r="F31" s="52">
        <f t="shared" si="1"/>
        <v>1</v>
      </c>
      <c r="G31" s="54">
        <v>0</v>
      </c>
      <c r="H31" s="16">
        <v>0</v>
      </c>
      <c r="I31" s="16">
        <v>1</v>
      </c>
      <c r="J31" s="16">
        <v>0</v>
      </c>
      <c r="K31" s="16">
        <v>0</v>
      </c>
      <c r="L31" s="16">
        <v>0</v>
      </c>
      <c r="M31" s="16">
        <v>0</v>
      </c>
      <c r="N31" s="16">
        <v>0</v>
      </c>
    </row>
    <row r="32" spans="1:14" ht="12" customHeight="1">
      <c r="A32" s="101"/>
      <c r="B32" s="101"/>
      <c r="C32" s="6"/>
      <c r="D32" s="175"/>
      <c r="E32" s="7"/>
      <c r="F32" s="53">
        <f t="shared" si="1"/>
        <v>1</v>
      </c>
      <c r="G32" s="55">
        <f t="shared" ref="G32:N32" si="15">IF(G31=0,0,G31/$F31)</f>
        <v>0</v>
      </c>
      <c r="H32" s="37">
        <f t="shared" si="15"/>
        <v>0</v>
      </c>
      <c r="I32" s="37">
        <f t="shared" si="15"/>
        <v>1</v>
      </c>
      <c r="J32" s="37">
        <f t="shared" si="15"/>
        <v>0</v>
      </c>
      <c r="K32" s="37">
        <f t="shared" si="15"/>
        <v>0</v>
      </c>
      <c r="L32" s="37">
        <f t="shared" si="15"/>
        <v>0</v>
      </c>
      <c r="M32" s="37">
        <f t="shared" si="15"/>
        <v>0</v>
      </c>
      <c r="N32" s="37">
        <f t="shared" si="15"/>
        <v>0</v>
      </c>
    </row>
    <row r="33" spans="1:14" ht="12" customHeight="1">
      <c r="A33" s="101"/>
      <c r="B33" s="101"/>
      <c r="C33" s="8"/>
      <c r="D33" s="174" t="s">
        <v>398</v>
      </c>
      <c r="E33" s="9"/>
      <c r="F33" s="52">
        <f t="shared" si="1"/>
        <v>7</v>
      </c>
      <c r="G33" s="54">
        <v>0</v>
      </c>
      <c r="H33" s="16">
        <v>1</v>
      </c>
      <c r="I33" s="16">
        <v>0</v>
      </c>
      <c r="J33" s="16">
        <v>5</v>
      </c>
      <c r="K33" s="16">
        <v>1</v>
      </c>
      <c r="L33" s="16">
        <v>0</v>
      </c>
      <c r="M33" s="16">
        <v>0</v>
      </c>
      <c r="N33" s="16">
        <v>0</v>
      </c>
    </row>
    <row r="34" spans="1:14" ht="12" customHeight="1">
      <c r="A34" s="101"/>
      <c r="B34" s="101"/>
      <c r="C34" s="6"/>
      <c r="D34" s="175"/>
      <c r="E34" s="7"/>
      <c r="F34" s="53">
        <f t="shared" si="1"/>
        <v>1</v>
      </c>
      <c r="G34" s="55">
        <f t="shared" ref="G34:N34" si="16">IF(G33=0,0,G33/$F33)</f>
        <v>0</v>
      </c>
      <c r="H34" s="37">
        <f t="shared" si="16"/>
        <v>0.14285714285714285</v>
      </c>
      <c r="I34" s="37">
        <f t="shared" si="16"/>
        <v>0</v>
      </c>
      <c r="J34" s="37">
        <f t="shared" si="16"/>
        <v>0.7142857142857143</v>
      </c>
      <c r="K34" s="37">
        <f t="shared" si="16"/>
        <v>0.14285714285714285</v>
      </c>
      <c r="L34" s="37">
        <f t="shared" si="16"/>
        <v>0</v>
      </c>
      <c r="M34" s="37">
        <f t="shared" si="16"/>
        <v>0</v>
      </c>
      <c r="N34" s="37">
        <f t="shared" si="16"/>
        <v>0</v>
      </c>
    </row>
    <row r="35" spans="1:14" ht="12" customHeight="1">
      <c r="A35" s="101"/>
      <c r="B35" s="101"/>
      <c r="C35" s="8"/>
      <c r="D35" s="174" t="s">
        <v>399</v>
      </c>
      <c r="E35" s="9"/>
      <c r="F35" s="52">
        <f t="shared" si="1"/>
        <v>10</v>
      </c>
      <c r="G35" s="54">
        <v>0</v>
      </c>
      <c r="H35" s="16">
        <v>0</v>
      </c>
      <c r="I35" s="16">
        <v>4</v>
      </c>
      <c r="J35" s="16">
        <v>5</v>
      </c>
      <c r="K35" s="16">
        <v>0</v>
      </c>
      <c r="L35" s="16">
        <v>0</v>
      </c>
      <c r="M35" s="16">
        <v>0</v>
      </c>
      <c r="N35" s="16">
        <v>1</v>
      </c>
    </row>
    <row r="36" spans="1:14" ht="12" customHeight="1">
      <c r="A36" s="101"/>
      <c r="B36" s="101"/>
      <c r="C36" s="6"/>
      <c r="D36" s="175"/>
      <c r="E36" s="7"/>
      <c r="F36" s="53">
        <f t="shared" si="1"/>
        <v>1</v>
      </c>
      <c r="G36" s="55">
        <f t="shared" ref="G36:N36" si="17">IF(G35=0,0,G35/$F35)</f>
        <v>0</v>
      </c>
      <c r="H36" s="37">
        <f t="shared" si="17"/>
        <v>0</v>
      </c>
      <c r="I36" s="37">
        <f t="shared" si="17"/>
        <v>0.4</v>
      </c>
      <c r="J36" s="37">
        <f t="shared" si="17"/>
        <v>0.5</v>
      </c>
      <c r="K36" s="37">
        <f t="shared" si="17"/>
        <v>0</v>
      </c>
      <c r="L36" s="37">
        <f t="shared" si="17"/>
        <v>0</v>
      </c>
      <c r="M36" s="37">
        <f t="shared" si="17"/>
        <v>0</v>
      </c>
      <c r="N36" s="37">
        <f t="shared" si="17"/>
        <v>0.1</v>
      </c>
    </row>
    <row r="37" spans="1:14" ht="12" customHeight="1">
      <c r="A37" s="101"/>
      <c r="B37" s="101"/>
      <c r="C37" s="8"/>
      <c r="D37" s="174" t="s">
        <v>378</v>
      </c>
      <c r="E37" s="9"/>
      <c r="F37" s="52">
        <f t="shared" si="1"/>
        <v>0</v>
      </c>
      <c r="G37" s="54">
        <v>0</v>
      </c>
      <c r="H37" s="16">
        <v>0</v>
      </c>
      <c r="I37" s="16">
        <v>0</v>
      </c>
      <c r="J37" s="16">
        <v>0</v>
      </c>
      <c r="K37" s="16">
        <v>0</v>
      </c>
      <c r="L37" s="16">
        <v>0</v>
      </c>
      <c r="M37" s="16">
        <v>0</v>
      </c>
      <c r="N37" s="16">
        <v>0</v>
      </c>
    </row>
    <row r="38" spans="1:14" ht="12" customHeight="1">
      <c r="A38" s="101"/>
      <c r="B38" s="101"/>
      <c r="C38" s="6"/>
      <c r="D38" s="175"/>
      <c r="E38" s="7"/>
      <c r="F38" s="53">
        <f t="shared" si="1"/>
        <v>0</v>
      </c>
      <c r="G38" s="55">
        <f t="shared" ref="G38:N38" si="18">IF(G37=0,0,G37/$F37)</f>
        <v>0</v>
      </c>
      <c r="H38" s="37">
        <f t="shared" si="18"/>
        <v>0</v>
      </c>
      <c r="I38" s="37">
        <f t="shared" si="18"/>
        <v>0</v>
      </c>
      <c r="J38" s="37">
        <f t="shared" si="18"/>
        <v>0</v>
      </c>
      <c r="K38" s="37">
        <f t="shared" si="18"/>
        <v>0</v>
      </c>
      <c r="L38" s="37">
        <f t="shared" si="18"/>
        <v>0</v>
      </c>
      <c r="M38" s="37">
        <f t="shared" si="18"/>
        <v>0</v>
      </c>
      <c r="N38" s="37">
        <f t="shared" si="18"/>
        <v>0</v>
      </c>
    </row>
    <row r="39" spans="1:14" ht="12" customHeight="1">
      <c r="A39" s="101"/>
      <c r="B39" s="101"/>
      <c r="C39" s="8"/>
      <c r="D39" s="174" t="s">
        <v>379</v>
      </c>
      <c r="E39" s="9"/>
      <c r="F39" s="52">
        <f t="shared" si="1"/>
        <v>8</v>
      </c>
      <c r="G39" s="54">
        <v>1</v>
      </c>
      <c r="H39" s="16">
        <v>2</v>
      </c>
      <c r="I39" s="16">
        <v>3</v>
      </c>
      <c r="J39" s="16">
        <v>2</v>
      </c>
      <c r="K39" s="16">
        <v>0</v>
      </c>
      <c r="L39" s="16">
        <v>0</v>
      </c>
      <c r="M39" s="16">
        <v>0</v>
      </c>
      <c r="N39" s="16">
        <v>0</v>
      </c>
    </row>
    <row r="40" spans="1:14" ht="12" customHeight="1">
      <c r="A40" s="101"/>
      <c r="B40" s="101"/>
      <c r="C40" s="6"/>
      <c r="D40" s="175"/>
      <c r="E40" s="7"/>
      <c r="F40" s="53">
        <f t="shared" si="1"/>
        <v>1</v>
      </c>
      <c r="G40" s="55">
        <f t="shared" ref="G40:N40" si="19">IF(G39=0,0,G39/$F39)</f>
        <v>0.125</v>
      </c>
      <c r="H40" s="37">
        <f t="shared" si="19"/>
        <v>0.25</v>
      </c>
      <c r="I40" s="37">
        <f t="shared" si="19"/>
        <v>0.375</v>
      </c>
      <c r="J40" s="37">
        <f t="shared" si="19"/>
        <v>0.25</v>
      </c>
      <c r="K40" s="37">
        <f t="shared" si="19"/>
        <v>0</v>
      </c>
      <c r="L40" s="37">
        <f t="shared" si="19"/>
        <v>0</v>
      </c>
      <c r="M40" s="37">
        <f t="shared" si="19"/>
        <v>0</v>
      </c>
      <c r="N40" s="37">
        <f t="shared" si="19"/>
        <v>0</v>
      </c>
    </row>
    <row r="41" spans="1:14" ht="12" customHeight="1">
      <c r="A41" s="101"/>
      <c r="B41" s="101"/>
      <c r="C41" s="8"/>
      <c r="D41" s="174" t="s">
        <v>380</v>
      </c>
      <c r="E41" s="9"/>
      <c r="F41" s="52">
        <f t="shared" si="1"/>
        <v>0</v>
      </c>
      <c r="G41" s="54">
        <v>0</v>
      </c>
      <c r="H41" s="16">
        <v>0</v>
      </c>
      <c r="I41" s="16">
        <v>0</v>
      </c>
      <c r="J41" s="16">
        <v>0</v>
      </c>
      <c r="K41" s="16">
        <v>0</v>
      </c>
      <c r="L41" s="16">
        <v>0</v>
      </c>
      <c r="M41" s="16">
        <v>0</v>
      </c>
      <c r="N41" s="16">
        <v>0</v>
      </c>
    </row>
    <row r="42" spans="1:14" ht="12" customHeight="1">
      <c r="A42" s="101"/>
      <c r="B42" s="101"/>
      <c r="C42" s="6"/>
      <c r="D42" s="175"/>
      <c r="E42" s="7"/>
      <c r="F42" s="53">
        <f t="shared" si="1"/>
        <v>0</v>
      </c>
      <c r="G42" s="55">
        <f t="shared" ref="G42:N42" si="20">IF(G41=0,0,G41/$F41)</f>
        <v>0</v>
      </c>
      <c r="H42" s="37">
        <f t="shared" si="20"/>
        <v>0</v>
      </c>
      <c r="I42" s="37">
        <f t="shared" si="20"/>
        <v>0</v>
      </c>
      <c r="J42" s="37">
        <f t="shared" si="20"/>
        <v>0</v>
      </c>
      <c r="K42" s="37">
        <f t="shared" si="20"/>
        <v>0</v>
      </c>
      <c r="L42" s="37">
        <f t="shared" si="20"/>
        <v>0</v>
      </c>
      <c r="M42" s="37">
        <f t="shared" si="20"/>
        <v>0</v>
      </c>
      <c r="N42" s="37">
        <f t="shared" si="20"/>
        <v>0</v>
      </c>
    </row>
    <row r="43" spans="1:14" ht="12" customHeight="1">
      <c r="A43" s="101"/>
      <c r="B43" s="101"/>
      <c r="C43" s="8"/>
      <c r="D43" s="176" t="s">
        <v>89</v>
      </c>
      <c r="E43" s="9"/>
      <c r="F43" s="52">
        <f t="shared" si="1"/>
        <v>3</v>
      </c>
      <c r="G43" s="54">
        <v>0</v>
      </c>
      <c r="H43" s="16">
        <v>1</v>
      </c>
      <c r="I43" s="16">
        <v>0</v>
      </c>
      <c r="J43" s="16">
        <v>2</v>
      </c>
      <c r="K43" s="16">
        <v>0</v>
      </c>
      <c r="L43" s="16">
        <v>0</v>
      </c>
      <c r="M43" s="16">
        <v>0</v>
      </c>
      <c r="N43" s="16">
        <v>0</v>
      </c>
    </row>
    <row r="44" spans="1:14" ht="12" customHeight="1">
      <c r="A44" s="101"/>
      <c r="B44" s="101"/>
      <c r="C44" s="6"/>
      <c r="D44" s="175"/>
      <c r="E44" s="7"/>
      <c r="F44" s="53">
        <f t="shared" si="1"/>
        <v>1</v>
      </c>
      <c r="G44" s="55">
        <f t="shared" ref="G44:N44" si="21">IF(G43=0,0,G43/$F43)</f>
        <v>0</v>
      </c>
      <c r="H44" s="37">
        <f t="shared" si="21"/>
        <v>0.33333333333333331</v>
      </c>
      <c r="I44" s="37">
        <f t="shared" si="21"/>
        <v>0</v>
      </c>
      <c r="J44" s="37">
        <f t="shared" si="21"/>
        <v>0.66666666666666663</v>
      </c>
      <c r="K44" s="37">
        <f t="shared" si="21"/>
        <v>0</v>
      </c>
      <c r="L44" s="37">
        <f t="shared" si="21"/>
        <v>0</v>
      </c>
      <c r="M44" s="37">
        <f t="shared" si="21"/>
        <v>0</v>
      </c>
      <c r="N44" s="37">
        <f t="shared" si="21"/>
        <v>0</v>
      </c>
    </row>
    <row r="45" spans="1:14" ht="12" customHeight="1">
      <c r="A45" s="101"/>
      <c r="B45" s="101"/>
      <c r="C45" s="8"/>
      <c r="D45" s="174" t="s">
        <v>381</v>
      </c>
      <c r="E45" s="9"/>
      <c r="F45" s="52">
        <f t="shared" si="1"/>
        <v>8</v>
      </c>
      <c r="G45" s="54">
        <v>0</v>
      </c>
      <c r="H45" s="16">
        <v>2</v>
      </c>
      <c r="I45" s="16">
        <v>4</v>
      </c>
      <c r="J45" s="16">
        <v>2</v>
      </c>
      <c r="K45" s="16">
        <v>0</v>
      </c>
      <c r="L45" s="16">
        <v>0</v>
      </c>
      <c r="M45" s="16">
        <v>0</v>
      </c>
      <c r="N45" s="16">
        <v>0</v>
      </c>
    </row>
    <row r="46" spans="1:14" ht="12" customHeight="1">
      <c r="A46" s="101"/>
      <c r="B46" s="101"/>
      <c r="C46" s="6"/>
      <c r="D46" s="175"/>
      <c r="E46" s="7"/>
      <c r="F46" s="53">
        <f t="shared" si="1"/>
        <v>1</v>
      </c>
      <c r="G46" s="55">
        <f t="shared" ref="G46:N46" si="22">IF(G45=0,0,G45/$F45)</f>
        <v>0</v>
      </c>
      <c r="H46" s="37">
        <f t="shared" si="22"/>
        <v>0.25</v>
      </c>
      <c r="I46" s="37">
        <f t="shared" si="22"/>
        <v>0.5</v>
      </c>
      <c r="J46" s="37">
        <f t="shared" si="22"/>
        <v>0.25</v>
      </c>
      <c r="K46" s="37">
        <f t="shared" si="22"/>
        <v>0</v>
      </c>
      <c r="L46" s="37">
        <f t="shared" si="22"/>
        <v>0</v>
      </c>
      <c r="M46" s="37">
        <f t="shared" si="22"/>
        <v>0</v>
      </c>
      <c r="N46" s="37">
        <f t="shared" si="22"/>
        <v>0</v>
      </c>
    </row>
    <row r="47" spans="1:14" ht="12" customHeight="1">
      <c r="A47" s="101"/>
      <c r="B47" s="101"/>
      <c r="C47" s="8"/>
      <c r="D47" s="176" t="s">
        <v>382</v>
      </c>
      <c r="E47" s="9"/>
      <c r="F47" s="52">
        <f t="shared" si="1"/>
        <v>2</v>
      </c>
      <c r="G47" s="54">
        <v>0</v>
      </c>
      <c r="H47" s="16">
        <v>1</v>
      </c>
      <c r="I47" s="16">
        <v>0</v>
      </c>
      <c r="J47" s="16">
        <v>0</v>
      </c>
      <c r="K47" s="16">
        <v>1</v>
      </c>
      <c r="L47" s="16">
        <v>0</v>
      </c>
      <c r="M47" s="16">
        <v>0</v>
      </c>
      <c r="N47" s="16">
        <v>0</v>
      </c>
    </row>
    <row r="48" spans="1:14" ht="12" customHeight="1">
      <c r="A48" s="101"/>
      <c r="B48" s="101"/>
      <c r="C48" s="6"/>
      <c r="D48" s="175"/>
      <c r="E48" s="7"/>
      <c r="F48" s="53">
        <f t="shared" si="1"/>
        <v>1</v>
      </c>
      <c r="G48" s="55">
        <f t="shared" ref="G48:N48" si="23">IF(G47=0,0,G47/$F47)</f>
        <v>0</v>
      </c>
      <c r="H48" s="37">
        <f t="shared" si="23"/>
        <v>0.5</v>
      </c>
      <c r="I48" s="37">
        <f t="shared" si="23"/>
        <v>0</v>
      </c>
      <c r="J48" s="37">
        <f t="shared" si="23"/>
        <v>0</v>
      </c>
      <c r="K48" s="37">
        <f t="shared" si="23"/>
        <v>0.5</v>
      </c>
      <c r="L48" s="37">
        <f t="shared" si="23"/>
        <v>0</v>
      </c>
      <c r="M48" s="37">
        <f t="shared" si="23"/>
        <v>0</v>
      </c>
      <c r="N48" s="37">
        <f t="shared" si="23"/>
        <v>0</v>
      </c>
    </row>
    <row r="49" spans="1:14" ht="12" customHeight="1">
      <c r="A49" s="101"/>
      <c r="B49" s="101"/>
      <c r="C49" s="8"/>
      <c r="D49" s="174" t="s">
        <v>383</v>
      </c>
      <c r="E49" s="9"/>
      <c r="F49" s="52">
        <f t="shared" si="1"/>
        <v>3</v>
      </c>
      <c r="G49" s="54">
        <v>1</v>
      </c>
      <c r="H49" s="16">
        <v>1</v>
      </c>
      <c r="I49" s="16">
        <v>1</v>
      </c>
      <c r="J49" s="16">
        <v>0</v>
      </c>
      <c r="K49" s="16">
        <v>0</v>
      </c>
      <c r="L49" s="16">
        <v>0</v>
      </c>
      <c r="M49" s="16">
        <v>0</v>
      </c>
      <c r="N49" s="16">
        <v>0</v>
      </c>
    </row>
    <row r="50" spans="1:14" ht="12" customHeight="1">
      <c r="A50" s="101"/>
      <c r="B50" s="101"/>
      <c r="C50" s="6"/>
      <c r="D50" s="175"/>
      <c r="E50" s="7"/>
      <c r="F50" s="53">
        <f t="shared" si="1"/>
        <v>1</v>
      </c>
      <c r="G50" s="55">
        <f t="shared" ref="G50:N50" si="24">IF(G49=0,0,G49/$F49)</f>
        <v>0.33333333333333331</v>
      </c>
      <c r="H50" s="37">
        <f t="shared" si="24"/>
        <v>0.33333333333333331</v>
      </c>
      <c r="I50" s="37">
        <f t="shared" si="24"/>
        <v>0.33333333333333331</v>
      </c>
      <c r="J50" s="37">
        <f t="shared" si="24"/>
        <v>0</v>
      </c>
      <c r="K50" s="37">
        <f t="shared" si="24"/>
        <v>0</v>
      </c>
      <c r="L50" s="37">
        <f t="shared" si="24"/>
        <v>0</v>
      </c>
      <c r="M50" s="37">
        <f t="shared" si="24"/>
        <v>0</v>
      </c>
      <c r="N50" s="37">
        <f t="shared" si="24"/>
        <v>0</v>
      </c>
    </row>
    <row r="51" spans="1:14" ht="12" customHeight="1">
      <c r="A51" s="101"/>
      <c r="B51" s="101"/>
      <c r="C51" s="8"/>
      <c r="D51" s="174" t="s">
        <v>384</v>
      </c>
      <c r="E51" s="9"/>
      <c r="F51" s="52">
        <f t="shared" si="1"/>
        <v>13</v>
      </c>
      <c r="G51" s="54">
        <v>0</v>
      </c>
      <c r="H51" s="16">
        <v>1</v>
      </c>
      <c r="I51" s="16">
        <v>6</v>
      </c>
      <c r="J51" s="16">
        <v>4</v>
      </c>
      <c r="K51" s="16">
        <v>1</v>
      </c>
      <c r="L51" s="16">
        <v>0</v>
      </c>
      <c r="M51" s="16">
        <v>0</v>
      </c>
      <c r="N51" s="16">
        <v>1</v>
      </c>
    </row>
    <row r="52" spans="1:14" ht="12" customHeight="1">
      <c r="A52" s="101"/>
      <c r="B52" s="101"/>
      <c r="C52" s="6"/>
      <c r="D52" s="175"/>
      <c r="E52" s="7"/>
      <c r="F52" s="53">
        <f t="shared" si="1"/>
        <v>1</v>
      </c>
      <c r="G52" s="55">
        <f t="shared" ref="G52:N52" si="25">IF(G51=0,0,G51/$F51)</f>
        <v>0</v>
      </c>
      <c r="H52" s="37">
        <f t="shared" si="25"/>
        <v>7.6923076923076927E-2</v>
      </c>
      <c r="I52" s="37">
        <f t="shared" si="25"/>
        <v>0.46153846153846156</v>
      </c>
      <c r="J52" s="37">
        <f t="shared" si="25"/>
        <v>0.30769230769230771</v>
      </c>
      <c r="K52" s="37">
        <f t="shared" si="25"/>
        <v>7.6923076923076927E-2</v>
      </c>
      <c r="L52" s="37">
        <f t="shared" si="25"/>
        <v>0</v>
      </c>
      <c r="M52" s="37">
        <f t="shared" si="25"/>
        <v>0</v>
      </c>
      <c r="N52" s="37">
        <f t="shared" si="25"/>
        <v>7.6923076923076927E-2</v>
      </c>
    </row>
    <row r="53" spans="1:14" ht="12" customHeight="1">
      <c r="A53" s="101"/>
      <c r="B53" s="101"/>
      <c r="C53" s="8"/>
      <c r="D53" s="174" t="s">
        <v>385</v>
      </c>
      <c r="E53" s="9"/>
      <c r="F53" s="52">
        <f t="shared" si="1"/>
        <v>3</v>
      </c>
      <c r="G53" s="54">
        <v>0</v>
      </c>
      <c r="H53" s="16">
        <v>2</v>
      </c>
      <c r="I53" s="16">
        <v>1</v>
      </c>
      <c r="J53" s="16">
        <v>0</v>
      </c>
      <c r="K53" s="16">
        <v>0</v>
      </c>
      <c r="L53" s="16">
        <v>0</v>
      </c>
      <c r="M53" s="16">
        <v>0</v>
      </c>
      <c r="N53" s="16">
        <v>0</v>
      </c>
    </row>
    <row r="54" spans="1:14" ht="12" customHeight="1">
      <c r="A54" s="101"/>
      <c r="B54" s="101"/>
      <c r="C54" s="6"/>
      <c r="D54" s="175"/>
      <c r="E54" s="7"/>
      <c r="F54" s="53">
        <f t="shared" si="1"/>
        <v>1</v>
      </c>
      <c r="G54" s="55">
        <f t="shared" ref="G54:N54" si="26">IF(G53=0,0,G53/$F53)</f>
        <v>0</v>
      </c>
      <c r="H54" s="37">
        <f t="shared" si="26"/>
        <v>0.66666666666666663</v>
      </c>
      <c r="I54" s="37">
        <f t="shared" si="26"/>
        <v>0.33333333333333331</v>
      </c>
      <c r="J54" s="37">
        <f t="shared" si="26"/>
        <v>0</v>
      </c>
      <c r="K54" s="37">
        <f t="shared" si="26"/>
        <v>0</v>
      </c>
      <c r="L54" s="37">
        <f t="shared" si="26"/>
        <v>0</v>
      </c>
      <c r="M54" s="37">
        <f t="shared" si="26"/>
        <v>0</v>
      </c>
      <c r="N54" s="37">
        <f t="shared" si="26"/>
        <v>0</v>
      </c>
    </row>
    <row r="55" spans="1:14" ht="12" customHeight="1">
      <c r="A55" s="101"/>
      <c r="B55" s="101"/>
      <c r="C55" s="8"/>
      <c r="D55" s="174" t="s">
        <v>386</v>
      </c>
      <c r="E55" s="9"/>
      <c r="F55" s="52">
        <f t="shared" si="1"/>
        <v>28</v>
      </c>
      <c r="G55" s="54">
        <v>3</v>
      </c>
      <c r="H55" s="16">
        <v>7</v>
      </c>
      <c r="I55" s="16">
        <v>8</v>
      </c>
      <c r="J55" s="16">
        <v>7</v>
      </c>
      <c r="K55" s="16">
        <v>0</v>
      </c>
      <c r="L55" s="16">
        <v>1</v>
      </c>
      <c r="M55" s="16">
        <v>1</v>
      </c>
      <c r="N55" s="16">
        <v>1</v>
      </c>
    </row>
    <row r="56" spans="1:14" ht="12" customHeight="1">
      <c r="A56" s="101"/>
      <c r="B56" s="101"/>
      <c r="C56" s="6"/>
      <c r="D56" s="175"/>
      <c r="E56" s="7"/>
      <c r="F56" s="53">
        <f t="shared" si="1"/>
        <v>0.99999999999999989</v>
      </c>
      <c r="G56" s="55">
        <f t="shared" ref="G56:N56" si="27">IF(G55=0,0,G55/$F55)</f>
        <v>0.10714285714285714</v>
      </c>
      <c r="H56" s="37">
        <f t="shared" si="27"/>
        <v>0.25</v>
      </c>
      <c r="I56" s="37">
        <f t="shared" si="27"/>
        <v>0.2857142857142857</v>
      </c>
      <c r="J56" s="37">
        <f t="shared" si="27"/>
        <v>0.25</v>
      </c>
      <c r="K56" s="37">
        <f t="shared" si="27"/>
        <v>0</v>
      </c>
      <c r="L56" s="37">
        <f t="shared" si="27"/>
        <v>3.5714285714285712E-2</v>
      </c>
      <c r="M56" s="37">
        <f t="shared" si="27"/>
        <v>3.5714285714285712E-2</v>
      </c>
      <c r="N56" s="37">
        <f t="shared" si="27"/>
        <v>3.5714285714285712E-2</v>
      </c>
    </row>
    <row r="57" spans="1:14" ht="12" customHeight="1">
      <c r="A57" s="101"/>
      <c r="B57" s="101"/>
      <c r="C57" s="8"/>
      <c r="D57" s="174" t="s">
        <v>387</v>
      </c>
      <c r="E57" s="9"/>
      <c r="F57" s="52">
        <f t="shared" si="1"/>
        <v>10</v>
      </c>
      <c r="G57" s="54">
        <v>1</v>
      </c>
      <c r="H57" s="16">
        <v>1</v>
      </c>
      <c r="I57" s="16">
        <v>6</v>
      </c>
      <c r="J57" s="16">
        <v>2</v>
      </c>
      <c r="K57" s="16">
        <v>0</v>
      </c>
      <c r="L57" s="16">
        <v>0</v>
      </c>
      <c r="M57" s="16">
        <v>0</v>
      </c>
      <c r="N57" s="16">
        <v>0</v>
      </c>
    </row>
    <row r="58" spans="1:14" ht="12" customHeight="1">
      <c r="A58" s="101"/>
      <c r="B58" s="101"/>
      <c r="C58" s="6"/>
      <c r="D58" s="175"/>
      <c r="E58" s="7"/>
      <c r="F58" s="53">
        <f t="shared" si="1"/>
        <v>1</v>
      </c>
      <c r="G58" s="55">
        <f t="shared" ref="G58:N58" si="28">IF(G57=0,0,G57/$F57)</f>
        <v>0.1</v>
      </c>
      <c r="H58" s="37">
        <f t="shared" si="28"/>
        <v>0.1</v>
      </c>
      <c r="I58" s="37">
        <f t="shared" si="28"/>
        <v>0.6</v>
      </c>
      <c r="J58" s="37">
        <f t="shared" si="28"/>
        <v>0.2</v>
      </c>
      <c r="K58" s="37">
        <f t="shared" si="28"/>
        <v>0</v>
      </c>
      <c r="L58" s="37">
        <f t="shared" si="28"/>
        <v>0</v>
      </c>
      <c r="M58" s="37">
        <f t="shared" si="28"/>
        <v>0</v>
      </c>
      <c r="N58" s="37">
        <f t="shared" si="28"/>
        <v>0</v>
      </c>
    </row>
    <row r="59" spans="1:14" ht="12.75" customHeight="1">
      <c r="A59" s="101"/>
      <c r="B59" s="101"/>
      <c r="C59" s="8"/>
      <c r="D59" s="174" t="s">
        <v>388</v>
      </c>
      <c r="E59" s="9"/>
      <c r="F59" s="52">
        <f t="shared" si="1"/>
        <v>25</v>
      </c>
      <c r="G59" s="54">
        <v>3</v>
      </c>
      <c r="H59" s="16">
        <v>4</v>
      </c>
      <c r="I59" s="16">
        <v>9</v>
      </c>
      <c r="J59" s="16">
        <v>5</v>
      </c>
      <c r="K59" s="16">
        <v>3</v>
      </c>
      <c r="L59" s="16">
        <v>0</v>
      </c>
      <c r="M59" s="16">
        <v>0</v>
      </c>
      <c r="N59" s="16">
        <v>1</v>
      </c>
    </row>
    <row r="60" spans="1:14" ht="12.75" customHeight="1">
      <c r="A60" s="101"/>
      <c r="B60" s="101"/>
      <c r="C60" s="6"/>
      <c r="D60" s="175"/>
      <c r="E60" s="7"/>
      <c r="F60" s="53">
        <f t="shared" si="1"/>
        <v>1</v>
      </c>
      <c r="G60" s="55">
        <f t="shared" ref="G60:N60" si="29">IF(G59=0,0,G59/$F59)</f>
        <v>0.12</v>
      </c>
      <c r="H60" s="37">
        <f t="shared" si="29"/>
        <v>0.16</v>
      </c>
      <c r="I60" s="37">
        <f t="shared" si="29"/>
        <v>0.36</v>
      </c>
      <c r="J60" s="37">
        <f t="shared" si="29"/>
        <v>0.2</v>
      </c>
      <c r="K60" s="37">
        <f t="shared" si="29"/>
        <v>0.12</v>
      </c>
      <c r="L60" s="37">
        <f t="shared" si="29"/>
        <v>0</v>
      </c>
      <c r="M60" s="37">
        <f t="shared" si="29"/>
        <v>0</v>
      </c>
      <c r="N60" s="37">
        <f t="shared" si="29"/>
        <v>0.04</v>
      </c>
    </row>
    <row r="61" spans="1:14" ht="12" customHeight="1">
      <c r="A61" s="101"/>
      <c r="B61" s="101"/>
      <c r="C61" s="8"/>
      <c r="D61" s="174" t="s">
        <v>97</v>
      </c>
      <c r="E61" s="9"/>
      <c r="F61" s="52">
        <f t="shared" si="1"/>
        <v>13</v>
      </c>
      <c r="G61" s="54">
        <v>0</v>
      </c>
      <c r="H61" s="16">
        <v>2</v>
      </c>
      <c r="I61" s="16">
        <v>5</v>
      </c>
      <c r="J61" s="16">
        <v>6</v>
      </c>
      <c r="K61" s="16">
        <v>0</v>
      </c>
      <c r="L61" s="16">
        <v>0</v>
      </c>
      <c r="M61" s="16">
        <v>0</v>
      </c>
      <c r="N61" s="16">
        <v>0</v>
      </c>
    </row>
    <row r="62" spans="1:14" ht="12" customHeight="1">
      <c r="A62" s="101"/>
      <c r="B62" s="101"/>
      <c r="C62" s="6"/>
      <c r="D62" s="175"/>
      <c r="E62" s="7"/>
      <c r="F62" s="53">
        <f t="shared" si="1"/>
        <v>1</v>
      </c>
      <c r="G62" s="55">
        <f t="shared" ref="G62:N62" si="30">IF(G61=0,0,G61/$F61)</f>
        <v>0</v>
      </c>
      <c r="H62" s="37">
        <f t="shared" si="30"/>
        <v>0.15384615384615385</v>
      </c>
      <c r="I62" s="37">
        <f t="shared" si="30"/>
        <v>0.38461538461538464</v>
      </c>
      <c r="J62" s="37">
        <f t="shared" si="30"/>
        <v>0.46153846153846156</v>
      </c>
      <c r="K62" s="37">
        <f t="shared" si="30"/>
        <v>0</v>
      </c>
      <c r="L62" s="37">
        <f t="shared" si="30"/>
        <v>0</v>
      </c>
      <c r="M62" s="37">
        <f t="shared" si="30"/>
        <v>0</v>
      </c>
      <c r="N62" s="37">
        <f t="shared" si="30"/>
        <v>0</v>
      </c>
    </row>
    <row r="63" spans="1:14" ht="12" customHeight="1">
      <c r="A63" s="101"/>
      <c r="B63" s="101"/>
      <c r="C63" s="8"/>
      <c r="D63" s="174" t="s">
        <v>389</v>
      </c>
      <c r="E63" s="9"/>
      <c r="F63" s="52">
        <f t="shared" si="1"/>
        <v>9</v>
      </c>
      <c r="G63" s="54">
        <v>1</v>
      </c>
      <c r="H63" s="16">
        <v>1</v>
      </c>
      <c r="I63" s="16">
        <v>1</v>
      </c>
      <c r="J63" s="16">
        <v>5</v>
      </c>
      <c r="K63" s="16">
        <v>0</v>
      </c>
      <c r="L63" s="16">
        <v>0</v>
      </c>
      <c r="M63" s="16">
        <v>0</v>
      </c>
      <c r="N63" s="16">
        <v>1</v>
      </c>
    </row>
    <row r="64" spans="1:14" ht="12" customHeight="1">
      <c r="A64" s="101"/>
      <c r="B64" s="101"/>
      <c r="C64" s="6"/>
      <c r="D64" s="175"/>
      <c r="E64" s="7"/>
      <c r="F64" s="53">
        <f t="shared" si="1"/>
        <v>1</v>
      </c>
      <c r="G64" s="55">
        <f t="shared" ref="G64:N64" si="31">IF(G63=0,0,G63/$F63)</f>
        <v>0.1111111111111111</v>
      </c>
      <c r="H64" s="37">
        <f t="shared" si="31"/>
        <v>0.1111111111111111</v>
      </c>
      <c r="I64" s="37">
        <f t="shared" si="31"/>
        <v>0.1111111111111111</v>
      </c>
      <c r="J64" s="37">
        <f t="shared" si="31"/>
        <v>0.55555555555555558</v>
      </c>
      <c r="K64" s="37">
        <f t="shared" si="31"/>
        <v>0</v>
      </c>
      <c r="L64" s="37">
        <f t="shared" si="31"/>
        <v>0</v>
      </c>
      <c r="M64" s="37">
        <f t="shared" si="31"/>
        <v>0</v>
      </c>
      <c r="N64" s="37">
        <f t="shared" si="31"/>
        <v>0.1111111111111111</v>
      </c>
    </row>
    <row r="65" spans="1:14" ht="12" customHeight="1">
      <c r="A65" s="101"/>
      <c r="B65" s="101"/>
      <c r="C65" s="8"/>
      <c r="D65" s="174" t="s">
        <v>390</v>
      </c>
      <c r="E65" s="9"/>
      <c r="F65" s="52">
        <f t="shared" si="1"/>
        <v>12</v>
      </c>
      <c r="G65" s="54">
        <v>1</v>
      </c>
      <c r="H65" s="16">
        <v>2</v>
      </c>
      <c r="I65" s="16">
        <v>6</v>
      </c>
      <c r="J65" s="16">
        <v>2</v>
      </c>
      <c r="K65" s="16">
        <v>0</v>
      </c>
      <c r="L65" s="16">
        <v>0</v>
      </c>
      <c r="M65" s="16">
        <v>0</v>
      </c>
      <c r="N65" s="16">
        <v>1</v>
      </c>
    </row>
    <row r="66" spans="1:14" ht="12" customHeight="1">
      <c r="A66" s="101"/>
      <c r="B66" s="101"/>
      <c r="C66" s="6"/>
      <c r="D66" s="175"/>
      <c r="E66" s="7"/>
      <c r="F66" s="53">
        <f t="shared" si="1"/>
        <v>1</v>
      </c>
      <c r="G66" s="55">
        <f t="shared" ref="G66:N66" si="32">IF(G65=0,0,G65/$F65)</f>
        <v>8.3333333333333329E-2</v>
      </c>
      <c r="H66" s="37">
        <f t="shared" si="32"/>
        <v>0.16666666666666666</v>
      </c>
      <c r="I66" s="37">
        <f t="shared" si="32"/>
        <v>0.5</v>
      </c>
      <c r="J66" s="37">
        <f t="shared" si="32"/>
        <v>0.16666666666666666</v>
      </c>
      <c r="K66" s="37">
        <f t="shared" si="32"/>
        <v>0</v>
      </c>
      <c r="L66" s="37">
        <f t="shared" si="32"/>
        <v>0</v>
      </c>
      <c r="M66" s="37">
        <f t="shared" si="32"/>
        <v>0</v>
      </c>
      <c r="N66" s="37">
        <f t="shared" si="32"/>
        <v>8.3333333333333329E-2</v>
      </c>
    </row>
    <row r="67" spans="1:14" ht="12" customHeight="1">
      <c r="A67" s="101"/>
      <c r="B67" s="101"/>
      <c r="C67" s="8"/>
      <c r="D67" s="174" t="s">
        <v>391</v>
      </c>
      <c r="E67" s="9"/>
      <c r="F67" s="52">
        <f t="shared" si="1"/>
        <v>3</v>
      </c>
      <c r="G67" s="54">
        <v>0</v>
      </c>
      <c r="H67" s="16">
        <v>0</v>
      </c>
      <c r="I67" s="16">
        <v>2</v>
      </c>
      <c r="J67" s="16">
        <v>1</v>
      </c>
      <c r="K67" s="16">
        <v>0</v>
      </c>
      <c r="L67" s="16">
        <v>0</v>
      </c>
      <c r="M67" s="16">
        <v>0</v>
      </c>
      <c r="N67" s="16">
        <v>0</v>
      </c>
    </row>
    <row r="68" spans="1:14" ht="12" customHeight="1">
      <c r="A68" s="101"/>
      <c r="B68" s="102"/>
      <c r="C68" s="6"/>
      <c r="D68" s="175"/>
      <c r="E68" s="7"/>
      <c r="F68" s="53">
        <f t="shared" si="1"/>
        <v>1</v>
      </c>
      <c r="G68" s="55">
        <f t="shared" ref="G68:N68" si="33">IF(G67=0,0,G67/$F67)</f>
        <v>0</v>
      </c>
      <c r="H68" s="37">
        <f t="shared" si="33"/>
        <v>0</v>
      </c>
      <c r="I68" s="37">
        <f t="shared" si="33"/>
        <v>0.66666666666666663</v>
      </c>
      <c r="J68" s="37">
        <f t="shared" si="33"/>
        <v>0.33333333333333331</v>
      </c>
      <c r="K68" s="37">
        <f t="shared" si="33"/>
        <v>0</v>
      </c>
      <c r="L68" s="37">
        <f t="shared" si="33"/>
        <v>0</v>
      </c>
      <c r="M68" s="37">
        <f t="shared" si="33"/>
        <v>0</v>
      </c>
      <c r="N68" s="37">
        <f t="shared" si="33"/>
        <v>0</v>
      </c>
    </row>
    <row r="69" spans="1:14" ht="12" customHeight="1">
      <c r="A69" s="101"/>
      <c r="B69" s="100" t="s">
        <v>63</v>
      </c>
      <c r="C69" s="8"/>
      <c r="D69" s="174" t="s">
        <v>56</v>
      </c>
      <c r="E69" s="9"/>
      <c r="F69" s="52">
        <f t="shared" si="1"/>
        <v>705</v>
      </c>
      <c r="G69" s="54">
        <f t="shared" ref="G69:N69" si="34">SUM(G71,G73,G75,G77,G79,G81,G83,G85,G87,G89,G91,G93,G95,G97,G99)</f>
        <v>63</v>
      </c>
      <c r="H69" s="16">
        <f t="shared" si="34"/>
        <v>119</v>
      </c>
      <c r="I69" s="16">
        <f t="shared" si="34"/>
        <v>192</v>
      </c>
      <c r="J69" s="16">
        <f t="shared" si="34"/>
        <v>288</v>
      </c>
      <c r="K69" s="16">
        <f>SUM(K71,K73,K75,K77,K79,K81,K83,K85,K87,K89,K91,K93,K95,K97,K99)</f>
        <v>12</v>
      </c>
      <c r="L69" s="16">
        <f t="shared" si="34"/>
        <v>1</v>
      </c>
      <c r="M69" s="16">
        <f t="shared" si="34"/>
        <v>0</v>
      </c>
      <c r="N69" s="16">
        <f t="shared" si="34"/>
        <v>30</v>
      </c>
    </row>
    <row r="70" spans="1:14" ht="12" customHeight="1">
      <c r="A70" s="101"/>
      <c r="B70" s="101"/>
      <c r="C70" s="6"/>
      <c r="D70" s="175"/>
      <c r="E70" s="7"/>
      <c r="F70" s="53">
        <f t="shared" si="1"/>
        <v>1</v>
      </c>
      <c r="G70" s="55">
        <f t="shared" ref="G70:N70" si="35">IF(G69=0,0,G69/$F69)</f>
        <v>8.9361702127659579E-2</v>
      </c>
      <c r="H70" s="37">
        <f t="shared" si="35"/>
        <v>0.16879432624113475</v>
      </c>
      <c r="I70" s="37">
        <f t="shared" si="35"/>
        <v>0.2723404255319149</v>
      </c>
      <c r="J70" s="37">
        <f t="shared" si="35"/>
        <v>0.40851063829787232</v>
      </c>
      <c r="K70" s="37">
        <f>IF(K69=0,0,K69/$F69)</f>
        <v>1.7021276595744681E-2</v>
      </c>
      <c r="L70" s="37">
        <f t="shared" si="35"/>
        <v>1.4184397163120568E-3</v>
      </c>
      <c r="M70" s="37">
        <f t="shared" si="35"/>
        <v>0</v>
      </c>
      <c r="N70" s="37">
        <f t="shared" si="35"/>
        <v>4.2553191489361701E-2</v>
      </c>
    </row>
    <row r="71" spans="1:14" ht="12" customHeight="1">
      <c r="A71" s="101"/>
      <c r="B71" s="101"/>
      <c r="C71" s="8"/>
      <c r="D71" s="174" t="s">
        <v>109</v>
      </c>
      <c r="E71" s="9"/>
      <c r="F71" s="52">
        <f t="shared" si="1"/>
        <v>4</v>
      </c>
      <c r="G71" s="54">
        <v>1</v>
      </c>
      <c r="H71" s="16">
        <v>0</v>
      </c>
      <c r="I71" s="16">
        <v>0</v>
      </c>
      <c r="J71" s="16">
        <v>3</v>
      </c>
      <c r="K71" s="16">
        <v>0</v>
      </c>
      <c r="L71" s="16">
        <v>0</v>
      </c>
      <c r="M71" s="16">
        <v>0</v>
      </c>
      <c r="N71" s="16">
        <v>0</v>
      </c>
    </row>
    <row r="72" spans="1:14" ht="12" customHeight="1">
      <c r="A72" s="101"/>
      <c r="B72" s="101"/>
      <c r="C72" s="6"/>
      <c r="D72" s="175"/>
      <c r="E72" s="7"/>
      <c r="F72" s="53">
        <f t="shared" ref="F72:F100" si="36">SUM(G72:N72)</f>
        <v>1</v>
      </c>
      <c r="G72" s="55">
        <f t="shared" ref="G72:N72" si="37">IF(G71=0,0,G71/$F71)</f>
        <v>0.25</v>
      </c>
      <c r="H72" s="37">
        <f t="shared" si="37"/>
        <v>0</v>
      </c>
      <c r="I72" s="37">
        <f t="shared" si="37"/>
        <v>0</v>
      </c>
      <c r="J72" s="37">
        <f t="shared" si="37"/>
        <v>0.75</v>
      </c>
      <c r="K72" s="37">
        <f t="shared" si="37"/>
        <v>0</v>
      </c>
      <c r="L72" s="37">
        <f t="shared" si="37"/>
        <v>0</v>
      </c>
      <c r="M72" s="37">
        <f t="shared" si="37"/>
        <v>0</v>
      </c>
      <c r="N72" s="37">
        <f t="shared" si="37"/>
        <v>0</v>
      </c>
    </row>
    <row r="73" spans="1:14" ht="12" customHeight="1">
      <c r="A73" s="101"/>
      <c r="B73" s="101"/>
      <c r="C73" s="8"/>
      <c r="D73" s="174" t="s">
        <v>58</v>
      </c>
      <c r="E73" s="9"/>
      <c r="F73" s="52">
        <f t="shared" si="36"/>
        <v>83</v>
      </c>
      <c r="G73" s="54">
        <v>10</v>
      </c>
      <c r="H73" s="16">
        <v>15</v>
      </c>
      <c r="I73" s="16">
        <v>29</v>
      </c>
      <c r="J73" s="16">
        <v>25</v>
      </c>
      <c r="K73" s="16">
        <v>0</v>
      </c>
      <c r="L73" s="16">
        <v>0</v>
      </c>
      <c r="M73" s="16">
        <v>0</v>
      </c>
      <c r="N73" s="16">
        <v>4</v>
      </c>
    </row>
    <row r="74" spans="1:14" ht="12" customHeight="1">
      <c r="A74" s="101"/>
      <c r="B74" s="101"/>
      <c r="C74" s="6"/>
      <c r="D74" s="175"/>
      <c r="E74" s="7"/>
      <c r="F74" s="53">
        <f t="shared" si="36"/>
        <v>1</v>
      </c>
      <c r="G74" s="55">
        <f t="shared" ref="G74:N74" si="38">IF(G73=0,0,G73/$F73)</f>
        <v>0.12048192771084337</v>
      </c>
      <c r="H74" s="37">
        <f t="shared" si="38"/>
        <v>0.18072289156626506</v>
      </c>
      <c r="I74" s="37">
        <f t="shared" si="38"/>
        <v>0.3493975903614458</v>
      </c>
      <c r="J74" s="37">
        <f t="shared" si="38"/>
        <v>0.30120481927710846</v>
      </c>
      <c r="K74" s="37">
        <f t="shared" si="38"/>
        <v>0</v>
      </c>
      <c r="L74" s="37">
        <f t="shared" si="38"/>
        <v>0</v>
      </c>
      <c r="M74" s="37">
        <f t="shared" si="38"/>
        <v>0</v>
      </c>
      <c r="N74" s="37">
        <f t="shared" si="38"/>
        <v>4.8192771084337352E-2</v>
      </c>
    </row>
    <row r="75" spans="1:14" ht="12" customHeight="1">
      <c r="A75" s="101"/>
      <c r="B75" s="101"/>
      <c r="C75" s="8"/>
      <c r="D75" s="174" t="s">
        <v>99</v>
      </c>
      <c r="E75" s="9"/>
      <c r="F75" s="52">
        <f t="shared" si="36"/>
        <v>19</v>
      </c>
      <c r="G75" s="54">
        <v>0</v>
      </c>
      <c r="H75" s="16">
        <v>1</v>
      </c>
      <c r="I75" s="16">
        <v>4</v>
      </c>
      <c r="J75" s="16">
        <v>13</v>
      </c>
      <c r="K75" s="16">
        <v>0</v>
      </c>
      <c r="L75" s="16">
        <v>0</v>
      </c>
      <c r="M75" s="16">
        <v>0</v>
      </c>
      <c r="N75" s="16">
        <v>1</v>
      </c>
    </row>
    <row r="76" spans="1:14" ht="12" customHeight="1">
      <c r="A76" s="101"/>
      <c r="B76" s="101"/>
      <c r="C76" s="6"/>
      <c r="D76" s="175"/>
      <c r="E76" s="7"/>
      <c r="F76" s="53">
        <f t="shared" si="36"/>
        <v>1</v>
      </c>
      <c r="G76" s="55">
        <f t="shared" ref="G76:N76" si="39">IF(G75=0,0,G75/$F75)</f>
        <v>0</v>
      </c>
      <c r="H76" s="37">
        <f t="shared" si="39"/>
        <v>5.2631578947368418E-2</v>
      </c>
      <c r="I76" s="37">
        <f t="shared" si="39"/>
        <v>0.21052631578947367</v>
      </c>
      <c r="J76" s="37">
        <f t="shared" si="39"/>
        <v>0.68421052631578949</v>
      </c>
      <c r="K76" s="37">
        <f t="shared" si="39"/>
        <v>0</v>
      </c>
      <c r="L76" s="37">
        <f t="shared" si="39"/>
        <v>0</v>
      </c>
      <c r="M76" s="37">
        <f t="shared" si="39"/>
        <v>0</v>
      </c>
      <c r="N76" s="37">
        <f t="shared" si="39"/>
        <v>5.2631578947368418E-2</v>
      </c>
    </row>
    <row r="77" spans="1:14" ht="12" customHeight="1">
      <c r="A77" s="101"/>
      <c r="B77" s="101"/>
      <c r="C77" s="8"/>
      <c r="D77" s="174" t="s">
        <v>59</v>
      </c>
      <c r="E77" s="9"/>
      <c r="F77" s="52">
        <f t="shared" si="36"/>
        <v>8</v>
      </c>
      <c r="G77" s="54">
        <v>0</v>
      </c>
      <c r="H77" s="16">
        <v>1</v>
      </c>
      <c r="I77" s="16">
        <v>2</v>
      </c>
      <c r="J77" s="16">
        <v>5</v>
      </c>
      <c r="K77" s="16">
        <v>0</v>
      </c>
      <c r="L77" s="16">
        <v>0</v>
      </c>
      <c r="M77" s="16">
        <v>0</v>
      </c>
      <c r="N77" s="16">
        <v>0</v>
      </c>
    </row>
    <row r="78" spans="1:14" ht="12" customHeight="1">
      <c r="A78" s="101"/>
      <c r="B78" s="101"/>
      <c r="C78" s="6"/>
      <c r="D78" s="175"/>
      <c r="E78" s="7"/>
      <c r="F78" s="53">
        <f t="shared" si="36"/>
        <v>1</v>
      </c>
      <c r="G78" s="55">
        <f t="shared" ref="G78:N78" si="40">IF(G77=0,0,G77/$F77)</f>
        <v>0</v>
      </c>
      <c r="H78" s="37">
        <f t="shared" si="40"/>
        <v>0.125</v>
      </c>
      <c r="I78" s="37">
        <f t="shared" si="40"/>
        <v>0.25</v>
      </c>
      <c r="J78" s="37">
        <f t="shared" si="40"/>
        <v>0.625</v>
      </c>
      <c r="K78" s="37">
        <f t="shared" si="40"/>
        <v>0</v>
      </c>
      <c r="L78" s="37">
        <f t="shared" si="40"/>
        <v>0</v>
      </c>
      <c r="M78" s="37">
        <f t="shared" si="40"/>
        <v>0</v>
      </c>
      <c r="N78" s="37">
        <f t="shared" si="40"/>
        <v>0</v>
      </c>
    </row>
    <row r="79" spans="1:14" ht="12" customHeight="1">
      <c r="A79" s="101"/>
      <c r="B79" s="101"/>
      <c r="C79" s="8"/>
      <c r="D79" s="174" t="s">
        <v>100</v>
      </c>
      <c r="E79" s="9"/>
      <c r="F79" s="52">
        <f t="shared" si="36"/>
        <v>38</v>
      </c>
      <c r="G79" s="54">
        <v>7</v>
      </c>
      <c r="H79" s="16">
        <v>12</v>
      </c>
      <c r="I79" s="16">
        <v>7</v>
      </c>
      <c r="J79" s="16">
        <v>12</v>
      </c>
      <c r="K79" s="16">
        <v>0</v>
      </c>
      <c r="L79" s="16">
        <v>0</v>
      </c>
      <c r="M79" s="16">
        <v>0</v>
      </c>
      <c r="N79" s="16">
        <v>0</v>
      </c>
    </row>
    <row r="80" spans="1:14" ht="12" customHeight="1">
      <c r="A80" s="101"/>
      <c r="B80" s="101"/>
      <c r="C80" s="6"/>
      <c r="D80" s="175"/>
      <c r="E80" s="7"/>
      <c r="F80" s="53">
        <f t="shared" si="36"/>
        <v>1</v>
      </c>
      <c r="G80" s="55">
        <f t="shared" ref="G80:N80" si="41">IF(G79=0,0,G79/$F79)</f>
        <v>0.18421052631578946</v>
      </c>
      <c r="H80" s="37">
        <f t="shared" si="41"/>
        <v>0.31578947368421051</v>
      </c>
      <c r="I80" s="37">
        <f t="shared" si="41"/>
        <v>0.18421052631578946</v>
      </c>
      <c r="J80" s="37">
        <f t="shared" si="41"/>
        <v>0.31578947368421051</v>
      </c>
      <c r="K80" s="37">
        <f t="shared" si="41"/>
        <v>0</v>
      </c>
      <c r="L80" s="37">
        <f t="shared" si="41"/>
        <v>0</v>
      </c>
      <c r="M80" s="37">
        <f t="shared" si="41"/>
        <v>0</v>
      </c>
      <c r="N80" s="37">
        <f t="shared" si="41"/>
        <v>0</v>
      </c>
    </row>
    <row r="81" spans="1:14" ht="12" customHeight="1">
      <c r="A81" s="101"/>
      <c r="B81" s="101"/>
      <c r="C81" s="8"/>
      <c r="D81" s="174" t="s">
        <v>101</v>
      </c>
      <c r="E81" s="9"/>
      <c r="F81" s="52">
        <f t="shared" si="36"/>
        <v>184</v>
      </c>
      <c r="G81" s="54">
        <v>11</v>
      </c>
      <c r="H81" s="16">
        <v>32</v>
      </c>
      <c r="I81" s="16">
        <v>46</v>
      </c>
      <c r="J81" s="16">
        <v>81</v>
      </c>
      <c r="K81" s="16">
        <v>5</v>
      </c>
      <c r="L81" s="16">
        <v>0</v>
      </c>
      <c r="M81" s="16">
        <v>0</v>
      </c>
      <c r="N81" s="16">
        <v>9</v>
      </c>
    </row>
    <row r="82" spans="1:14" ht="12" customHeight="1">
      <c r="A82" s="101"/>
      <c r="B82" s="101"/>
      <c r="C82" s="6"/>
      <c r="D82" s="175"/>
      <c r="E82" s="7"/>
      <c r="F82" s="53">
        <f t="shared" si="36"/>
        <v>1</v>
      </c>
      <c r="G82" s="55">
        <f t="shared" ref="G82:N82" si="42">IF(G81=0,0,G81/$F81)</f>
        <v>5.9782608695652176E-2</v>
      </c>
      <c r="H82" s="37">
        <f t="shared" si="42"/>
        <v>0.17391304347826086</v>
      </c>
      <c r="I82" s="37">
        <f t="shared" si="42"/>
        <v>0.25</v>
      </c>
      <c r="J82" s="37">
        <f t="shared" si="42"/>
        <v>0.44021739130434784</v>
      </c>
      <c r="K82" s="37">
        <f t="shared" si="42"/>
        <v>2.717391304347826E-2</v>
      </c>
      <c r="L82" s="37">
        <f t="shared" si="42"/>
        <v>0</v>
      </c>
      <c r="M82" s="37">
        <f t="shared" si="42"/>
        <v>0</v>
      </c>
      <c r="N82" s="37">
        <f t="shared" si="42"/>
        <v>4.8913043478260872E-2</v>
      </c>
    </row>
    <row r="83" spans="1:14" ht="12" customHeight="1">
      <c r="A83" s="101"/>
      <c r="B83" s="101"/>
      <c r="C83" s="8"/>
      <c r="D83" s="174" t="s">
        <v>102</v>
      </c>
      <c r="E83" s="9"/>
      <c r="F83" s="52">
        <f t="shared" si="36"/>
        <v>22</v>
      </c>
      <c r="G83" s="54">
        <v>1</v>
      </c>
      <c r="H83" s="16">
        <v>3</v>
      </c>
      <c r="I83" s="16">
        <v>9</v>
      </c>
      <c r="J83" s="16">
        <v>8</v>
      </c>
      <c r="K83" s="16">
        <v>1</v>
      </c>
      <c r="L83" s="16">
        <v>0</v>
      </c>
      <c r="M83" s="16">
        <v>0</v>
      </c>
      <c r="N83" s="16">
        <v>0</v>
      </c>
    </row>
    <row r="84" spans="1:14" ht="12" customHeight="1">
      <c r="A84" s="101"/>
      <c r="B84" s="101"/>
      <c r="C84" s="6"/>
      <c r="D84" s="175"/>
      <c r="E84" s="7"/>
      <c r="F84" s="53">
        <f t="shared" si="36"/>
        <v>1</v>
      </c>
      <c r="G84" s="55">
        <f t="shared" ref="G84:N84" si="43">IF(G83=0,0,G83/$F83)</f>
        <v>4.5454545454545456E-2</v>
      </c>
      <c r="H84" s="37">
        <f t="shared" si="43"/>
        <v>0.13636363636363635</v>
      </c>
      <c r="I84" s="37">
        <f t="shared" si="43"/>
        <v>0.40909090909090912</v>
      </c>
      <c r="J84" s="37">
        <f t="shared" si="43"/>
        <v>0.36363636363636365</v>
      </c>
      <c r="K84" s="37">
        <f t="shared" si="43"/>
        <v>4.5454545454545456E-2</v>
      </c>
      <c r="L84" s="37">
        <f t="shared" si="43"/>
        <v>0</v>
      </c>
      <c r="M84" s="37">
        <f t="shared" si="43"/>
        <v>0</v>
      </c>
      <c r="N84" s="37">
        <f t="shared" si="43"/>
        <v>0</v>
      </c>
    </row>
    <row r="85" spans="1:14" ht="12" customHeight="1">
      <c r="A85" s="101"/>
      <c r="B85" s="101"/>
      <c r="C85" s="8"/>
      <c r="D85" s="174" t="s">
        <v>103</v>
      </c>
      <c r="E85" s="9"/>
      <c r="F85" s="52">
        <f t="shared" si="36"/>
        <v>12</v>
      </c>
      <c r="G85" s="54">
        <v>0</v>
      </c>
      <c r="H85" s="16">
        <v>2</v>
      </c>
      <c r="I85" s="16">
        <v>2</v>
      </c>
      <c r="J85" s="16">
        <v>7</v>
      </c>
      <c r="K85" s="16">
        <v>0</v>
      </c>
      <c r="L85" s="16">
        <v>0</v>
      </c>
      <c r="M85" s="16">
        <v>0</v>
      </c>
      <c r="N85" s="16">
        <v>1</v>
      </c>
    </row>
    <row r="86" spans="1:14" ht="12" customHeight="1">
      <c r="A86" s="101"/>
      <c r="B86" s="101"/>
      <c r="C86" s="6"/>
      <c r="D86" s="175"/>
      <c r="E86" s="7"/>
      <c r="F86" s="53">
        <f t="shared" si="36"/>
        <v>1</v>
      </c>
      <c r="G86" s="55">
        <f t="shared" ref="G86:N86" si="44">IF(G85=0,0,G85/$F85)</f>
        <v>0</v>
      </c>
      <c r="H86" s="37">
        <f t="shared" si="44"/>
        <v>0.16666666666666666</v>
      </c>
      <c r="I86" s="37">
        <f t="shared" si="44"/>
        <v>0.16666666666666666</v>
      </c>
      <c r="J86" s="37">
        <f t="shared" si="44"/>
        <v>0.58333333333333337</v>
      </c>
      <c r="K86" s="37">
        <f t="shared" si="44"/>
        <v>0</v>
      </c>
      <c r="L86" s="37">
        <f t="shared" si="44"/>
        <v>0</v>
      </c>
      <c r="M86" s="37">
        <f t="shared" si="44"/>
        <v>0</v>
      </c>
      <c r="N86" s="37">
        <f t="shared" si="44"/>
        <v>8.3333333333333329E-2</v>
      </c>
    </row>
    <row r="87" spans="1:14" ht="13.5" customHeight="1">
      <c r="A87" s="101"/>
      <c r="B87" s="101"/>
      <c r="C87" s="8"/>
      <c r="D87" s="176" t="s">
        <v>110</v>
      </c>
      <c r="E87" s="9"/>
      <c r="F87" s="52">
        <f t="shared" si="36"/>
        <v>16</v>
      </c>
      <c r="G87" s="54">
        <v>2</v>
      </c>
      <c r="H87" s="16">
        <v>2</v>
      </c>
      <c r="I87" s="16">
        <v>3</v>
      </c>
      <c r="J87" s="16">
        <v>9</v>
      </c>
      <c r="K87" s="16">
        <v>0</v>
      </c>
      <c r="L87" s="16">
        <v>0</v>
      </c>
      <c r="M87" s="16">
        <v>0</v>
      </c>
      <c r="N87" s="16">
        <v>0</v>
      </c>
    </row>
    <row r="88" spans="1:14" ht="13.5" customHeight="1">
      <c r="A88" s="101"/>
      <c r="B88" s="101"/>
      <c r="C88" s="6"/>
      <c r="D88" s="175"/>
      <c r="E88" s="7"/>
      <c r="F88" s="53">
        <f t="shared" si="36"/>
        <v>1</v>
      </c>
      <c r="G88" s="55">
        <f t="shared" ref="G88:N88" si="45">IF(G87=0,0,G87/$F87)</f>
        <v>0.125</v>
      </c>
      <c r="H88" s="37">
        <f t="shared" si="45"/>
        <v>0.125</v>
      </c>
      <c r="I88" s="37">
        <f t="shared" si="45"/>
        <v>0.1875</v>
      </c>
      <c r="J88" s="37">
        <f t="shared" si="45"/>
        <v>0.5625</v>
      </c>
      <c r="K88" s="37">
        <f t="shared" si="45"/>
        <v>0</v>
      </c>
      <c r="L88" s="37">
        <f t="shared" si="45"/>
        <v>0</v>
      </c>
      <c r="M88" s="37">
        <f t="shared" si="45"/>
        <v>0</v>
      </c>
      <c r="N88" s="37">
        <f t="shared" si="45"/>
        <v>0</v>
      </c>
    </row>
    <row r="89" spans="1:14" ht="12" customHeight="1">
      <c r="A89" s="101"/>
      <c r="B89" s="101"/>
      <c r="C89" s="8"/>
      <c r="D89" s="174" t="s">
        <v>105</v>
      </c>
      <c r="E89" s="9"/>
      <c r="F89" s="52">
        <f t="shared" si="36"/>
        <v>47</v>
      </c>
      <c r="G89" s="54">
        <v>3</v>
      </c>
      <c r="H89" s="16">
        <v>8</v>
      </c>
      <c r="I89" s="16">
        <v>16</v>
      </c>
      <c r="J89" s="16">
        <v>12</v>
      </c>
      <c r="K89" s="16">
        <v>0</v>
      </c>
      <c r="L89" s="16">
        <v>0</v>
      </c>
      <c r="M89" s="16">
        <v>0</v>
      </c>
      <c r="N89" s="16">
        <v>8</v>
      </c>
    </row>
    <row r="90" spans="1:14" ht="12" customHeight="1">
      <c r="A90" s="101"/>
      <c r="B90" s="101"/>
      <c r="C90" s="6"/>
      <c r="D90" s="175"/>
      <c r="E90" s="7"/>
      <c r="F90" s="53">
        <f t="shared" si="36"/>
        <v>1</v>
      </c>
      <c r="G90" s="55">
        <f t="shared" ref="G90:N90" si="46">IF(G89=0,0,G89/$F89)</f>
        <v>6.3829787234042548E-2</v>
      </c>
      <c r="H90" s="37">
        <f t="shared" si="46"/>
        <v>0.1702127659574468</v>
      </c>
      <c r="I90" s="37">
        <f t="shared" si="46"/>
        <v>0.34042553191489361</v>
      </c>
      <c r="J90" s="37">
        <f t="shared" si="46"/>
        <v>0.25531914893617019</v>
      </c>
      <c r="K90" s="37">
        <f t="shared" si="46"/>
        <v>0</v>
      </c>
      <c r="L90" s="37">
        <f t="shared" si="46"/>
        <v>0</v>
      </c>
      <c r="M90" s="37">
        <f t="shared" si="46"/>
        <v>0</v>
      </c>
      <c r="N90" s="37">
        <f t="shared" si="46"/>
        <v>0.1702127659574468</v>
      </c>
    </row>
    <row r="91" spans="1:14" ht="12" customHeight="1">
      <c r="A91" s="101"/>
      <c r="B91" s="101"/>
      <c r="C91" s="8"/>
      <c r="D91" s="174" t="s">
        <v>106</v>
      </c>
      <c r="E91" s="9"/>
      <c r="F91" s="52">
        <f t="shared" si="36"/>
        <v>17</v>
      </c>
      <c r="G91" s="54">
        <v>1</v>
      </c>
      <c r="H91" s="16">
        <v>4</v>
      </c>
      <c r="I91" s="16">
        <v>6</v>
      </c>
      <c r="J91" s="16">
        <v>6</v>
      </c>
      <c r="K91" s="16">
        <v>0</v>
      </c>
      <c r="L91" s="16">
        <v>0</v>
      </c>
      <c r="M91" s="16">
        <v>0</v>
      </c>
      <c r="N91" s="16">
        <v>0</v>
      </c>
    </row>
    <row r="92" spans="1:14" ht="12" customHeight="1">
      <c r="A92" s="101"/>
      <c r="B92" s="101"/>
      <c r="C92" s="6"/>
      <c r="D92" s="175"/>
      <c r="E92" s="7"/>
      <c r="F92" s="53">
        <f t="shared" si="36"/>
        <v>1</v>
      </c>
      <c r="G92" s="55">
        <f t="shared" ref="G92:N92" si="47">IF(G91=0,0,G91/$F91)</f>
        <v>5.8823529411764705E-2</v>
      </c>
      <c r="H92" s="37">
        <f t="shared" si="47"/>
        <v>0.23529411764705882</v>
      </c>
      <c r="I92" s="37">
        <f t="shared" si="47"/>
        <v>0.35294117647058826</v>
      </c>
      <c r="J92" s="37">
        <f t="shared" si="47"/>
        <v>0.35294117647058826</v>
      </c>
      <c r="K92" s="37">
        <f t="shared" si="47"/>
        <v>0</v>
      </c>
      <c r="L92" s="37">
        <f t="shared" si="47"/>
        <v>0</v>
      </c>
      <c r="M92" s="37">
        <f t="shared" si="47"/>
        <v>0</v>
      </c>
      <c r="N92" s="37">
        <f t="shared" si="47"/>
        <v>0</v>
      </c>
    </row>
    <row r="93" spans="1:14" ht="12" customHeight="1">
      <c r="A93" s="101"/>
      <c r="B93" s="101"/>
      <c r="C93" s="8"/>
      <c r="D93" s="174" t="s">
        <v>107</v>
      </c>
      <c r="E93" s="9"/>
      <c r="F93" s="52">
        <f t="shared" si="36"/>
        <v>40</v>
      </c>
      <c r="G93" s="54">
        <v>2</v>
      </c>
      <c r="H93" s="16">
        <v>5</v>
      </c>
      <c r="I93" s="16">
        <v>15</v>
      </c>
      <c r="J93" s="16">
        <v>16</v>
      </c>
      <c r="K93" s="16">
        <v>1</v>
      </c>
      <c r="L93" s="16">
        <v>0</v>
      </c>
      <c r="M93" s="16">
        <v>0</v>
      </c>
      <c r="N93" s="16">
        <v>1</v>
      </c>
    </row>
    <row r="94" spans="1:14" ht="12" customHeight="1">
      <c r="A94" s="101"/>
      <c r="B94" s="101"/>
      <c r="C94" s="6"/>
      <c r="D94" s="175"/>
      <c r="E94" s="7"/>
      <c r="F94" s="53">
        <f t="shared" si="36"/>
        <v>1</v>
      </c>
      <c r="G94" s="55">
        <f t="shared" ref="G94:N94" si="48">IF(G93=0,0,G93/$F93)</f>
        <v>0.05</v>
      </c>
      <c r="H94" s="37">
        <f t="shared" si="48"/>
        <v>0.125</v>
      </c>
      <c r="I94" s="37">
        <f t="shared" si="48"/>
        <v>0.375</v>
      </c>
      <c r="J94" s="37">
        <f t="shared" si="48"/>
        <v>0.4</v>
      </c>
      <c r="K94" s="37">
        <f t="shared" si="48"/>
        <v>2.5000000000000001E-2</v>
      </c>
      <c r="L94" s="37">
        <f t="shared" si="48"/>
        <v>0</v>
      </c>
      <c r="M94" s="37">
        <f t="shared" si="48"/>
        <v>0</v>
      </c>
      <c r="N94" s="37">
        <f t="shared" si="48"/>
        <v>2.5000000000000001E-2</v>
      </c>
    </row>
    <row r="95" spans="1:14" ht="12" customHeight="1">
      <c r="A95" s="101"/>
      <c r="B95" s="101"/>
      <c r="C95" s="8"/>
      <c r="D95" s="174" t="s">
        <v>108</v>
      </c>
      <c r="E95" s="9"/>
      <c r="F95" s="52">
        <f t="shared" si="36"/>
        <v>134</v>
      </c>
      <c r="G95" s="54">
        <v>18</v>
      </c>
      <c r="H95" s="16">
        <v>18</v>
      </c>
      <c r="I95" s="16">
        <v>33</v>
      </c>
      <c r="J95" s="16">
        <v>58</v>
      </c>
      <c r="K95" s="16">
        <v>4</v>
      </c>
      <c r="L95" s="16">
        <v>1</v>
      </c>
      <c r="M95" s="16">
        <v>0</v>
      </c>
      <c r="N95" s="16">
        <v>2</v>
      </c>
    </row>
    <row r="96" spans="1:14" ht="12" customHeight="1">
      <c r="A96" s="101"/>
      <c r="B96" s="101"/>
      <c r="C96" s="6"/>
      <c r="D96" s="175"/>
      <c r="E96" s="7"/>
      <c r="F96" s="53">
        <f t="shared" si="36"/>
        <v>1</v>
      </c>
      <c r="G96" s="55">
        <f t="shared" ref="G96:N96" si="49">IF(G95=0,0,G95/$F95)</f>
        <v>0.13432835820895522</v>
      </c>
      <c r="H96" s="37">
        <f t="shared" si="49"/>
        <v>0.13432835820895522</v>
      </c>
      <c r="I96" s="37">
        <f t="shared" si="49"/>
        <v>0.2462686567164179</v>
      </c>
      <c r="J96" s="37">
        <f t="shared" si="49"/>
        <v>0.43283582089552236</v>
      </c>
      <c r="K96" s="37">
        <f t="shared" si="49"/>
        <v>2.9850746268656716E-2</v>
      </c>
      <c r="L96" s="37">
        <f t="shared" si="49"/>
        <v>7.462686567164179E-3</v>
      </c>
      <c r="M96" s="37">
        <f t="shared" si="49"/>
        <v>0</v>
      </c>
      <c r="N96" s="37">
        <f t="shared" si="49"/>
        <v>1.4925373134328358E-2</v>
      </c>
    </row>
    <row r="97" spans="1:14" ht="12" customHeight="1">
      <c r="A97" s="101"/>
      <c r="B97" s="101"/>
      <c r="C97" s="8"/>
      <c r="D97" s="174" t="s">
        <v>60</v>
      </c>
      <c r="E97" s="9"/>
      <c r="F97" s="52">
        <f t="shared" si="36"/>
        <v>19</v>
      </c>
      <c r="G97" s="54">
        <v>1</v>
      </c>
      <c r="H97" s="16">
        <v>3</v>
      </c>
      <c r="I97" s="16">
        <v>6</v>
      </c>
      <c r="J97" s="16">
        <v>7</v>
      </c>
      <c r="K97" s="16">
        <v>0</v>
      </c>
      <c r="L97" s="16">
        <v>0</v>
      </c>
      <c r="M97" s="16">
        <v>0</v>
      </c>
      <c r="N97" s="16">
        <v>2</v>
      </c>
    </row>
    <row r="98" spans="1:14" ht="12" customHeight="1">
      <c r="A98" s="101"/>
      <c r="B98" s="101"/>
      <c r="C98" s="6"/>
      <c r="D98" s="175"/>
      <c r="E98" s="7"/>
      <c r="F98" s="53">
        <f t="shared" si="36"/>
        <v>0.99999999999999989</v>
      </c>
      <c r="G98" s="55">
        <f t="shared" ref="G98:N98" si="50">IF(G97=0,0,G97/$F97)</f>
        <v>5.2631578947368418E-2</v>
      </c>
      <c r="H98" s="37">
        <f t="shared" si="50"/>
        <v>0.15789473684210525</v>
      </c>
      <c r="I98" s="37">
        <f t="shared" si="50"/>
        <v>0.31578947368421051</v>
      </c>
      <c r="J98" s="37">
        <f t="shared" si="50"/>
        <v>0.36842105263157893</v>
      </c>
      <c r="K98" s="37">
        <f t="shared" si="50"/>
        <v>0</v>
      </c>
      <c r="L98" s="37">
        <f t="shared" si="50"/>
        <v>0</v>
      </c>
      <c r="M98" s="37">
        <f t="shared" si="50"/>
        <v>0</v>
      </c>
      <c r="N98" s="37">
        <f t="shared" si="50"/>
        <v>0.10526315789473684</v>
      </c>
    </row>
    <row r="99" spans="1:14" ht="12.75" customHeight="1">
      <c r="A99" s="101"/>
      <c r="B99" s="101"/>
      <c r="C99" s="8"/>
      <c r="D99" s="174" t="s">
        <v>91</v>
      </c>
      <c r="E99" s="9"/>
      <c r="F99" s="52">
        <f t="shared" si="36"/>
        <v>62</v>
      </c>
      <c r="G99" s="54">
        <v>6</v>
      </c>
      <c r="H99" s="16">
        <v>13</v>
      </c>
      <c r="I99" s="16">
        <v>14</v>
      </c>
      <c r="J99" s="16">
        <v>26</v>
      </c>
      <c r="K99" s="16">
        <v>1</v>
      </c>
      <c r="L99" s="16">
        <v>0</v>
      </c>
      <c r="M99" s="16">
        <v>0</v>
      </c>
      <c r="N99" s="16">
        <v>2</v>
      </c>
    </row>
    <row r="100" spans="1:14" ht="12.75" customHeight="1">
      <c r="A100" s="102"/>
      <c r="B100" s="102"/>
      <c r="C100" s="6"/>
      <c r="D100" s="175"/>
      <c r="E100" s="7"/>
      <c r="F100" s="66">
        <f t="shared" si="36"/>
        <v>1</v>
      </c>
      <c r="G100" s="55">
        <f t="shared" ref="G100:N100" si="51">IF(G99=0,0,G99/$F99)</f>
        <v>9.6774193548387094E-2</v>
      </c>
      <c r="H100" s="37">
        <f t="shared" si="51"/>
        <v>0.20967741935483872</v>
      </c>
      <c r="I100" s="37">
        <f t="shared" si="51"/>
        <v>0.22580645161290322</v>
      </c>
      <c r="J100" s="37">
        <f t="shared" si="51"/>
        <v>0.41935483870967744</v>
      </c>
      <c r="K100" s="37">
        <f t="shared" si="51"/>
        <v>1.6129032258064516E-2</v>
      </c>
      <c r="L100" s="37">
        <f t="shared" si="51"/>
        <v>0</v>
      </c>
      <c r="M100" s="37">
        <f t="shared" si="51"/>
        <v>0</v>
      </c>
      <c r="N100" s="37">
        <f t="shared" si="51"/>
        <v>3.2258064516129031E-2</v>
      </c>
    </row>
  </sheetData>
  <mergeCells count="61">
    <mergeCell ref="A3:E6"/>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D89:D90"/>
    <mergeCell ref="D91:D92"/>
    <mergeCell ref="D93:D94"/>
    <mergeCell ref="L3:L6"/>
    <mergeCell ref="M3:M6"/>
    <mergeCell ref="N3:N6"/>
    <mergeCell ref="G3:G6"/>
    <mergeCell ref="H3:H6"/>
    <mergeCell ref="I3:I6"/>
    <mergeCell ref="J3:J6"/>
    <mergeCell ref="K3:K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N71" formula="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4" width="11.75" style="2" customWidth="1"/>
    <col min="15" max="16384" width="9" style="2"/>
  </cols>
  <sheetData>
    <row r="1" spans="1:14" ht="14.25">
      <c r="A1" s="17" t="s">
        <v>436</v>
      </c>
    </row>
    <row r="2" spans="1:14">
      <c r="N2" s="1" t="s">
        <v>253</v>
      </c>
    </row>
    <row r="3" spans="1:14" ht="14.25" customHeight="1">
      <c r="A3" s="159" t="s">
        <v>67</v>
      </c>
      <c r="B3" s="160"/>
      <c r="C3" s="160"/>
      <c r="D3" s="160"/>
      <c r="E3" s="161"/>
      <c r="F3" s="121" t="s">
        <v>143</v>
      </c>
      <c r="G3" s="234" t="s">
        <v>261</v>
      </c>
      <c r="H3" s="156" t="s">
        <v>262</v>
      </c>
      <c r="I3" s="156" t="s">
        <v>263</v>
      </c>
      <c r="J3" s="156" t="s">
        <v>264</v>
      </c>
      <c r="K3" s="156" t="s">
        <v>265</v>
      </c>
      <c r="L3" s="156" t="s">
        <v>266</v>
      </c>
      <c r="M3" s="156" t="s">
        <v>267</v>
      </c>
      <c r="N3" s="156" t="s">
        <v>6</v>
      </c>
    </row>
    <row r="4" spans="1:14" ht="42" customHeight="1">
      <c r="A4" s="162"/>
      <c r="B4" s="163"/>
      <c r="C4" s="163"/>
      <c r="D4" s="163"/>
      <c r="E4" s="164"/>
      <c r="F4" s="92"/>
      <c r="G4" s="235"/>
      <c r="H4" s="177"/>
      <c r="I4" s="177"/>
      <c r="J4" s="177"/>
      <c r="K4" s="177"/>
      <c r="L4" s="177"/>
      <c r="M4" s="177"/>
      <c r="N4" s="177"/>
    </row>
    <row r="5" spans="1:14" ht="14.25" customHeight="1">
      <c r="A5" s="162"/>
      <c r="B5" s="163"/>
      <c r="C5" s="163"/>
      <c r="D5" s="163"/>
      <c r="E5" s="164"/>
      <c r="F5" s="92"/>
      <c r="G5" s="235"/>
      <c r="H5" s="177"/>
      <c r="I5" s="177"/>
      <c r="J5" s="177"/>
      <c r="K5" s="177"/>
      <c r="L5" s="177"/>
      <c r="M5" s="177"/>
      <c r="N5" s="177"/>
    </row>
    <row r="6" spans="1:14" ht="16.5" customHeight="1">
      <c r="A6" s="165"/>
      <c r="B6" s="166"/>
      <c r="C6" s="166"/>
      <c r="D6" s="166"/>
      <c r="E6" s="167"/>
      <c r="F6" s="92"/>
      <c r="G6" s="236"/>
      <c r="H6" s="178"/>
      <c r="I6" s="178"/>
      <c r="J6" s="178"/>
      <c r="K6" s="178"/>
      <c r="L6" s="178"/>
      <c r="M6" s="178"/>
      <c r="N6" s="178"/>
    </row>
    <row r="7" spans="1:14" ht="12" customHeight="1">
      <c r="A7" s="112" t="s">
        <v>68</v>
      </c>
      <c r="B7" s="113"/>
      <c r="C7" s="113"/>
      <c r="D7" s="113"/>
      <c r="E7" s="114"/>
      <c r="F7" s="52">
        <f>SUM(G7:N7)</f>
        <v>918</v>
      </c>
      <c r="G7" s="54">
        <f t="shared" ref="G7:N7" si="0">SUM(G9,G11,G13,G15,G17)</f>
        <v>81</v>
      </c>
      <c r="H7" s="16">
        <f t="shared" si="0"/>
        <v>132</v>
      </c>
      <c r="I7" s="16">
        <f t="shared" si="0"/>
        <v>165</v>
      </c>
      <c r="J7" s="16">
        <f t="shared" si="0"/>
        <v>356</v>
      </c>
      <c r="K7" s="16">
        <f t="shared" si="0"/>
        <v>13</v>
      </c>
      <c r="L7" s="16">
        <f t="shared" si="0"/>
        <v>0</v>
      </c>
      <c r="M7" s="16">
        <f t="shared" si="0"/>
        <v>0</v>
      </c>
      <c r="N7" s="16">
        <f t="shared" si="0"/>
        <v>171</v>
      </c>
    </row>
    <row r="8" spans="1:14" ht="12" customHeight="1">
      <c r="A8" s="115"/>
      <c r="B8" s="116"/>
      <c r="C8" s="116"/>
      <c r="D8" s="116"/>
      <c r="E8" s="117"/>
      <c r="F8" s="53">
        <f t="shared" ref="F8:F71" si="1">SUM(G8:N8)</f>
        <v>1</v>
      </c>
      <c r="G8" s="55">
        <f t="shared" ref="G8:N8" si="2">IF(G7=0,0,G7/$F7)</f>
        <v>8.8235294117647065E-2</v>
      </c>
      <c r="H8" s="37">
        <f t="shared" si="2"/>
        <v>0.1437908496732026</v>
      </c>
      <c r="I8" s="37">
        <f t="shared" si="2"/>
        <v>0.17973856209150327</v>
      </c>
      <c r="J8" s="37">
        <f t="shared" si="2"/>
        <v>0.3877995642701525</v>
      </c>
      <c r="K8" s="37">
        <f t="shared" si="2"/>
        <v>1.4161220043572984E-2</v>
      </c>
      <c r="L8" s="37">
        <f t="shared" si="2"/>
        <v>0</v>
      </c>
      <c r="M8" s="37">
        <f t="shared" si="2"/>
        <v>0</v>
      </c>
      <c r="N8" s="37">
        <f t="shared" si="2"/>
        <v>0.18627450980392157</v>
      </c>
    </row>
    <row r="9" spans="1:14" ht="12" customHeight="1">
      <c r="A9" s="103" t="s">
        <v>55</v>
      </c>
      <c r="B9" s="168" t="s">
        <v>92</v>
      </c>
      <c r="C9" s="169"/>
      <c r="D9" s="169"/>
      <c r="E9" s="170"/>
      <c r="F9" s="52">
        <f t="shared" si="1"/>
        <v>310</v>
      </c>
      <c r="G9" s="54">
        <v>19</v>
      </c>
      <c r="H9" s="16">
        <v>24</v>
      </c>
      <c r="I9" s="16">
        <v>42</v>
      </c>
      <c r="J9" s="16">
        <v>125</v>
      </c>
      <c r="K9" s="16">
        <v>1</v>
      </c>
      <c r="L9" s="16">
        <v>0</v>
      </c>
      <c r="M9" s="16">
        <v>0</v>
      </c>
      <c r="N9" s="16">
        <v>99</v>
      </c>
    </row>
    <row r="10" spans="1:14" ht="12" customHeight="1">
      <c r="A10" s="104"/>
      <c r="B10" s="171"/>
      <c r="C10" s="172"/>
      <c r="D10" s="172"/>
      <c r="E10" s="173"/>
      <c r="F10" s="53">
        <f t="shared" si="1"/>
        <v>0.99999999999999989</v>
      </c>
      <c r="G10" s="55">
        <f t="shared" ref="G10:N10" si="3">IF(G9=0,0,G9/$F9)</f>
        <v>6.1290322580645158E-2</v>
      </c>
      <c r="H10" s="37">
        <f t="shared" si="3"/>
        <v>7.7419354838709681E-2</v>
      </c>
      <c r="I10" s="37">
        <f t="shared" si="3"/>
        <v>0.13548387096774195</v>
      </c>
      <c r="J10" s="37">
        <f t="shared" si="3"/>
        <v>0.40322580645161288</v>
      </c>
      <c r="K10" s="37">
        <f t="shared" si="3"/>
        <v>3.2258064516129032E-3</v>
      </c>
      <c r="L10" s="37">
        <f t="shared" si="3"/>
        <v>0</v>
      </c>
      <c r="M10" s="37">
        <f t="shared" si="3"/>
        <v>0</v>
      </c>
      <c r="N10" s="37">
        <f t="shared" si="3"/>
        <v>0.3193548387096774</v>
      </c>
    </row>
    <row r="11" spans="1:14" ht="12" customHeight="1">
      <c r="A11" s="104"/>
      <c r="B11" s="168" t="s">
        <v>93</v>
      </c>
      <c r="C11" s="169"/>
      <c r="D11" s="169"/>
      <c r="E11" s="170"/>
      <c r="F11" s="52">
        <f t="shared" si="1"/>
        <v>137</v>
      </c>
      <c r="G11" s="54">
        <v>12</v>
      </c>
      <c r="H11" s="16">
        <v>26</v>
      </c>
      <c r="I11" s="16">
        <v>21</v>
      </c>
      <c r="J11" s="16">
        <v>53</v>
      </c>
      <c r="K11" s="16">
        <v>1</v>
      </c>
      <c r="L11" s="16">
        <v>0</v>
      </c>
      <c r="M11" s="16">
        <v>0</v>
      </c>
      <c r="N11" s="16">
        <v>24</v>
      </c>
    </row>
    <row r="12" spans="1:14" ht="12" customHeight="1">
      <c r="A12" s="104"/>
      <c r="B12" s="171"/>
      <c r="C12" s="172"/>
      <c r="D12" s="172"/>
      <c r="E12" s="173"/>
      <c r="F12" s="53">
        <f t="shared" si="1"/>
        <v>1</v>
      </c>
      <c r="G12" s="55">
        <f t="shared" ref="G12:N12" si="4">IF(G11=0,0,G11/$F11)</f>
        <v>8.7591240875912413E-2</v>
      </c>
      <c r="H12" s="37">
        <f t="shared" si="4"/>
        <v>0.18978102189781021</v>
      </c>
      <c r="I12" s="37">
        <f t="shared" si="4"/>
        <v>0.15328467153284672</v>
      </c>
      <c r="J12" s="37">
        <f t="shared" si="4"/>
        <v>0.38686131386861317</v>
      </c>
      <c r="K12" s="37">
        <f t="shared" si="4"/>
        <v>7.2992700729927005E-3</v>
      </c>
      <c r="L12" s="37">
        <f t="shared" si="4"/>
        <v>0</v>
      </c>
      <c r="M12" s="37">
        <f t="shared" si="4"/>
        <v>0</v>
      </c>
      <c r="N12" s="37">
        <f t="shared" si="4"/>
        <v>0.17518248175182483</v>
      </c>
    </row>
    <row r="13" spans="1:14" ht="12" customHeight="1">
      <c r="A13" s="104"/>
      <c r="B13" s="168" t="s">
        <v>94</v>
      </c>
      <c r="C13" s="169"/>
      <c r="D13" s="169"/>
      <c r="E13" s="170"/>
      <c r="F13" s="52">
        <f t="shared" si="1"/>
        <v>200</v>
      </c>
      <c r="G13" s="54">
        <v>23</v>
      </c>
      <c r="H13" s="16">
        <v>29</v>
      </c>
      <c r="I13" s="16">
        <v>50</v>
      </c>
      <c r="J13" s="16">
        <v>63</v>
      </c>
      <c r="K13" s="16">
        <v>8</v>
      </c>
      <c r="L13" s="16">
        <v>0</v>
      </c>
      <c r="M13" s="16">
        <v>0</v>
      </c>
      <c r="N13" s="16">
        <v>27</v>
      </c>
    </row>
    <row r="14" spans="1:14" ht="12" customHeight="1">
      <c r="A14" s="104"/>
      <c r="B14" s="171"/>
      <c r="C14" s="172"/>
      <c r="D14" s="172"/>
      <c r="E14" s="173"/>
      <c r="F14" s="53">
        <f t="shared" si="1"/>
        <v>1</v>
      </c>
      <c r="G14" s="55">
        <f t="shared" ref="G14:N14" si="5">IF(G13=0,0,G13/$F13)</f>
        <v>0.115</v>
      </c>
      <c r="H14" s="37">
        <f t="shared" si="5"/>
        <v>0.14499999999999999</v>
      </c>
      <c r="I14" s="37">
        <f t="shared" si="5"/>
        <v>0.25</v>
      </c>
      <c r="J14" s="37">
        <f t="shared" si="5"/>
        <v>0.315</v>
      </c>
      <c r="K14" s="37">
        <f t="shared" si="5"/>
        <v>0.04</v>
      </c>
      <c r="L14" s="37">
        <f t="shared" si="5"/>
        <v>0</v>
      </c>
      <c r="M14" s="37">
        <f t="shared" si="5"/>
        <v>0</v>
      </c>
      <c r="N14" s="37">
        <f t="shared" si="5"/>
        <v>0.13500000000000001</v>
      </c>
    </row>
    <row r="15" spans="1:14" ht="12" customHeight="1">
      <c r="A15" s="104"/>
      <c r="B15" s="168" t="s">
        <v>95</v>
      </c>
      <c r="C15" s="169"/>
      <c r="D15" s="169"/>
      <c r="E15" s="170"/>
      <c r="F15" s="52">
        <f t="shared" si="1"/>
        <v>79</v>
      </c>
      <c r="G15" s="54">
        <v>11</v>
      </c>
      <c r="H15" s="16">
        <v>13</v>
      </c>
      <c r="I15" s="16">
        <v>14</v>
      </c>
      <c r="J15" s="16">
        <v>32</v>
      </c>
      <c r="K15" s="16">
        <v>2</v>
      </c>
      <c r="L15" s="16">
        <v>0</v>
      </c>
      <c r="M15" s="16">
        <v>0</v>
      </c>
      <c r="N15" s="16">
        <v>7</v>
      </c>
    </row>
    <row r="16" spans="1:14" ht="12" customHeight="1">
      <c r="A16" s="104"/>
      <c r="B16" s="171"/>
      <c r="C16" s="172"/>
      <c r="D16" s="172"/>
      <c r="E16" s="173"/>
      <c r="F16" s="53">
        <f t="shared" si="1"/>
        <v>1</v>
      </c>
      <c r="G16" s="55">
        <f t="shared" ref="G16:N16" si="6">IF(G15=0,0,G15/$F15)</f>
        <v>0.13924050632911392</v>
      </c>
      <c r="H16" s="37">
        <f t="shared" si="6"/>
        <v>0.16455696202531644</v>
      </c>
      <c r="I16" s="37">
        <f t="shared" si="6"/>
        <v>0.17721518987341772</v>
      </c>
      <c r="J16" s="37">
        <f t="shared" si="6"/>
        <v>0.4050632911392405</v>
      </c>
      <c r="K16" s="37">
        <f t="shared" si="6"/>
        <v>2.5316455696202531E-2</v>
      </c>
      <c r="L16" s="37">
        <f t="shared" si="6"/>
        <v>0</v>
      </c>
      <c r="M16" s="37">
        <f t="shared" si="6"/>
        <v>0</v>
      </c>
      <c r="N16" s="37">
        <f t="shared" si="6"/>
        <v>8.8607594936708861E-2</v>
      </c>
    </row>
    <row r="17" spans="1:14" ht="12" customHeight="1">
      <c r="A17" s="104"/>
      <c r="B17" s="168" t="s">
        <v>96</v>
      </c>
      <c r="C17" s="169"/>
      <c r="D17" s="169"/>
      <c r="E17" s="170"/>
      <c r="F17" s="52">
        <f t="shared" si="1"/>
        <v>192</v>
      </c>
      <c r="G17" s="54">
        <v>16</v>
      </c>
      <c r="H17" s="16">
        <v>40</v>
      </c>
      <c r="I17" s="16">
        <v>38</v>
      </c>
      <c r="J17" s="16">
        <v>83</v>
      </c>
      <c r="K17" s="16">
        <v>1</v>
      </c>
      <c r="L17" s="16">
        <v>0</v>
      </c>
      <c r="M17" s="16">
        <v>0</v>
      </c>
      <c r="N17" s="16">
        <v>14</v>
      </c>
    </row>
    <row r="18" spans="1:14" ht="12" customHeight="1">
      <c r="A18" s="105"/>
      <c r="B18" s="171"/>
      <c r="C18" s="172"/>
      <c r="D18" s="172"/>
      <c r="E18" s="173"/>
      <c r="F18" s="53">
        <f t="shared" si="1"/>
        <v>1</v>
      </c>
      <c r="G18" s="55">
        <f t="shared" ref="G18:N18" si="7">IF(G17=0,0,G17/$F17)</f>
        <v>8.3333333333333329E-2</v>
      </c>
      <c r="H18" s="37">
        <f t="shared" si="7"/>
        <v>0.20833333333333334</v>
      </c>
      <c r="I18" s="37">
        <f t="shared" si="7"/>
        <v>0.19791666666666666</v>
      </c>
      <c r="J18" s="37">
        <f t="shared" si="7"/>
        <v>0.43229166666666669</v>
      </c>
      <c r="K18" s="37">
        <f t="shared" si="7"/>
        <v>5.208333333333333E-3</v>
      </c>
      <c r="L18" s="37">
        <f t="shared" si="7"/>
        <v>0</v>
      </c>
      <c r="M18" s="37">
        <f t="shared" si="7"/>
        <v>0</v>
      </c>
      <c r="N18" s="37">
        <f t="shared" si="7"/>
        <v>7.2916666666666671E-2</v>
      </c>
    </row>
    <row r="19" spans="1:14" ht="12" customHeight="1">
      <c r="A19" s="100" t="s">
        <v>61</v>
      </c>
      <c r="B19" s="100" t="s">
        <v>62</v>
      </c>
      <c r="C19" s="8"/>
      <c r="D19" s="174" t="s">
        <v>56</v>
      </c>
      <c r="E19" s="9"/>
      <c r="F19" s="52">
        <f t="shared" si="1"/>
        <v>213</v>
      </c>
      <c r="G19" s="54">
        <f t="shared" ref="G19:N19" si="8">SUM(G21,G23,G25,G27,G29,G31,G33,G35,G37,G39,G41,G43,G45,G47,G49,G51,G53,G55,G57,G59,G61,G63,G65,G67)</f>
        <v>18</v>
      </c>
      <c r="H19" s="16">
        <f t="shared" si="8"/>
        <v>36</v>
      </c>
      <c r="I19" s="16">
        <f t="shared" si="8"/>
        <v>43</v>
      </c>
      <c r="J19" s="16">
        <f t="shared" si="8"/>
        <v>74</v>
      </c>
      <c r="K19" s="16">
        <f t="shared" si="8"/>
        <v>7</v>
      </c>
      <c r="L19" s="16">
        <f t="shared" si="8"/>
        <v>0</v>
      </c>
      <c r="M19" s="16">
        <f t="shared" si="8"/>
        <v>0</v>
      </c>
      <c r="N19" s="16">
        <f t="shared" si="8"/>
        <v>35</v>
      </c>
    </row>
    <row r="20" spans="1:14" ht="12" customHeight="1">
      <c r="A20" s="101"/>
      <c r="B20" s="101"/>
      <c r="C20" s="6"/>
      <c r="D20" s="175"/>
      <c r="E20" s="7"/>
      <c r="F20" s="53">
        <f t="shared" si="1"/>
        <v>1</v>
      </c>
      <c r="G20" s="55">
        <f t="shared" ref="G20:N20" si="9">IF(G19=0,0,G19/$F19)</f>
        <v>8.4507042253521125E-2</v>
      </c>
      <c r="H20" s="37">
        <f t="shared" si="9"/>
        <v>0.16901408450704225</v>
      </c>
      <c r="I20" s="37">
        <f t="shared" si="9"/>
        <v>0.20187793427230047</v>
      </c>
      <c r="J20" s="37">
        <f t="shared" si="9"/>
        <v>0.34741784037558687</v>
      </c>
      <c r="K20" s="37">
        <f t="shared" si="9"/>
        <v>3.2863849765258218E-2</v>
      </c>
      <c r="L20" s="37">
        <f t="shared" si="9"/>
        <v>0</v>
      </c>
      <c r="M20" s="37">
        <f t="shared" si="9"/>
        <v>0</v>
      </c>
      <c r="N20" s="37">
        <f t="shared" si="9"/>
        <v>0.16431924882629109</v>
      </c>
    </row>
    <row r="21" spans="1:14" ht="12" customHeight="1">
      <c r="A21" s="101"/>
      <c r="B21" s="101"/>
      <c r="C21" s="8"/>
      <c r="D21" s="174" t="s">
        <v>392</v>
      </c>
      <c r="E21" s="9"/>
      <c r="F21" s="52">
        <f t="shared" si="1"/>
        <v>29</v>
      </c>
      <c r="G21" s="54">
        <v>7</v>
      </c>
      <c r="H21" s="16">
        <v>5</v>
      </c>
      <c r="I21" s="16">
        <v>8</v>
      </c>
      <c r="J21" s="16">
        <v>9</v>
      </c>
      <c r="K21" s="16">
        <v>0</v>
      </c>
      <c r="L21" s="16">
        <v>0</v>
      </c>
      <c r="M21" s="16">
        <v>0</v>
      </c>
      <c r="N21" s="16">
        <v>0</v>
      </c>
    </row>
    <row r="22" spans="1:14" ht="12" customHeight="1">
      <c r="A22" s="101"/>
      <c r="B22" s="101"/>
      <c r="C22" s="6"/>
      <c r="D22" s="175"/>
      <c r="E22" s="7"/>
      <c r="F22" s="53">
        <f t="shared" si="1"/>
        <v>1</v>
      </c>
      <c r="G22" s="55">
        <f t="shared" ref="G22:N22" si="10">IF(G21=0,0,G21/$F21)</f>
        <v>0.2413793103448276</v>
      </c>
      <c r="H22" s="37">
        <f t="shared" si="10"/>
        <v>0.17241379310344829</v>
      </c>
      <c r="I22" s="37">
        <f t="shared" si="10"/>
        <v>0.27586206896551724</v>
      </c>
      <c r="J22" s="37">
        <f t="shared" si="10"/>
        <v>0.31034482758620691</v>
      </c>
      <c r="K22" s="37">
        <f t="shared" si="10"/>
        <v>0</v>
      </c>
      <c r="L22" s="37">
        <f t="shared" si="10"/>
        <v>0</v>
      </c>
      <c r="M22" s="37">
        <f t="shared" si="10"/>
        <v>0</v>
      </c>
      <c r="N22" s="37">
        <f t="shared" si="10"/>
        <v>0</v>
      </c>
    </row>
    <row r="23" spans="1:14" ht="12" customHeight="1">
      <c r="A23" s="101"/>
      <c r="B23" s="101"/>
      <c r="C23" s="8"/>
      <c r="D23" s="174" t="s">
        <v>393</v>
      </c>
      <c r="E23" s="9"/>
      <c r="F23" s="52">
        <f t="shared" si="1"/>
        <v>4</v>
      </c>
      <c r="G23" s="54">
        <v>0</v>
      </c>
      <c r="H23" s="16">
        <v>2</v>
      </c>
      <c r="I23" s="16">
        <v>0</v>
      </c>
      <c r="J23" s="16">
        <v>2</v>
      </c>
      <c r="K23" s="16">
        <v>0</v>
      </c>
      <c r="L23" s="16">
        <v>0</v>
      </c>
      <c r="M23" s="16">
        <v>0</v>
      </c>
      <c r="N23" s="16">
        <v>0</v>
      </c>
    </row>
    <row r="24" spans="1:14" ht="12" customHeight="1">
      <c r="A24" s="101"/>
      <c r="B24" s="101"/>
      <c r="C24" s="6"/>
      <c r="D24" s="175"/>
      <c r="E24" s="7"/>
      <c r="F24" s="53">
        <f t="shared" si="1"/>
        <v>1</v>
      </c>
      <c r="G24" s="55">
        <f t="shared" ref="G24:N24" si="11">IF(G23=0,0,G23/$F23)</f>
        <v>0</v>
      </c>
      <c r="H24" s="37">
        <f t="shared" si="11"/>
        <v>0.5</v>
      </c>
      <c r="I24" s="37">
        <f t="shared" si="11"/>
        <v>0</v>
      </c>
      <c r="J24" s="37">
        <f t="shared" si="11"/>
        <v>0.5</v>
      </c>
      <c r="K24" s="37">
        <f t="shared" si="11"/>
        <v>0</v>
      </c>
      <c r="L24" s="37">
        <f t="shared" si="11"/>
        <v>0</v>
      </c>
      <c r="M24" s="37">
        <f t="shared" si="11"/>
        <v>0</v>
      </c>
      <c r="N24" s="37">
        <f t="shared" si="11"/>
        <v>0</v>
      </c>
    </row>
    <row r="25" spans="1:14" ht="12" customHeight="1">
      <c r="A25" s="101"/>
      <c r="B25" s="101"/>
      <c r="C25" s="8"/>
      <c r="D25" s="174" t="s">
        <v>394</v>
      </c>
      <c r="E25" s="9"/>
      <c r="F25" s="52">
        <f t="shared" si="1"/>
        <v>15</v>
      </c>
      <c r="G25" s="54">
        <v>2</v>
      </c>
      <c r="H25" s="16">
        <v>4</v>
      </c>
      <c r="I25" s="16">
        <v>2</v>
      </c>
      <c r="J25" s="16">
        <v>5</v>
      </c>
      <c r="K25" s="16">
        <v>0</v>
      </c>
      <c r="L25" s="16">
        <v>0</v>
      </c>
      <c r="M25" s="16">
        <v>0</v>
      </c>
      <c r="N25" s="16">
        <v>2</v>
      </c>
    </row>
    <row r="26" spans="1:14" ht="12" customHeight="1">
      <c r="A26" s="101"/>
      <c r="B26" s="101"/>
      <c r="C26" s="6"/>
      <c r="D26" s="175"/>
      <c r="E26" s="7"/>
      <c r="F26" s="53">
        <f t="shared" si="1"/>
        <v>1</v>
      </c>
      <c r="G26" s="55">
        <f t="shared" ref="G26:N26" si="12">IF(G25=0,0,G25/$F25)</f>
        <v>0.13333333333333333</v>
      </c>
      <c r="H26" s="37">
        <f t="shared" si="12"/>
        <v>0.26666666666666666</v>
      </c>
      <c r="I26" s="37">
        <f t="shared" si="12"/>
        <v>0.13333333333333333</v>
      </c>
      <c r="J26" s="37">
        <f t="shared" si="12"/>
        <v>0.33333333333333331</v>
      </c>
      <c r="K26" s="37">
        <f t="shared" si="12"/>
        <v>0</v>
      </c>
      <c r="L26" s="37">
        <f t="shared" si="12"/>
        <v>0</v>
      </c>
      <c r="M26" s="37">
        <f t="shared" si="12"/>
        <v>0</v>
      </c>
      <c r="N26" s="37">
        <f t="shared" si="12"/>
        <v>0.13333333333333333</v>
      </c>
    </row>
    <row r="27" spans="1:14" ht="12" customHeight="1">
      <c r="A27" s="101"/>
      <c r="B27" s="101"/>
      <c r="C27" s="8"/>
      <c r="D27" s="174" t="s">
        <v>395</v>
      </c>
      <c r="E27" s="9"/>
      <c r="F27" s="52">
        <f t="shared" si="1"/>
        <v>1</v>
      </c>
      <c r="G27" s="54">
        <v>0</v>
      </c>
      <c r="H27" s="16">
        <v>0</v>
      </c>
      <c r="I27" s="16">
        <v>0</v>
      </c>
      <c r="J27" s="16">
        <v>0</v>
      </c>
      <c r="K27" s="16">
        <v>0</v>
      </c>
      <c r="L27" s="16">
        <v>0</v>
      </c>
      <c r="M27" s="16">
        <v>0</v>
      </c>
      <c r="N27" s="16">
        <v>1</v>
      </c>
    </row>
    <row r="28" spans="1:14" ht="12" customHeight="1">
      <c r="A28" s="101"/>
      <c r="B28" s="101"/>
      <c r="C28" s="6"/>
      <c r="D28" s="175"/>
      <c r="E28" s="7"/>
      <c r="F28" s="53">
        <f t="shared" si="1"/>
        <v>1</v>
      </c>
      <c r="G28" s="55">
        <f t="shared" ref="G28:N28" si="13">IF(G27=0,0,G27/$F27)</f>
        <v>0</v>
      </c>
      <c r="H28" s="37">
        <f t="shared" si="13"/>
        <v>0</v>
      </c>
      <c r="I28" s="37">
        <f t="shared" si="13"/>
        <v>0</v>
      </c>
      <c r="J28" s="37">
        <f t="shared" si="13"/>
        <v>0</v>
      </c>
      <c r="K28" s="37">
        <f t="shared" si="13"/>
        <v>0</v>
      </c>
      <c r="L28" s="37">
        <f t="shared" si="13"/>
        <v>0</v>
      </c>
      <c r="M28" s="37">
        <f t="shared" si="13"/>
        <v>0</v>
      </c>
      <c r="N28" s="37">
        <f t="shared" si="13"/>
        <v>1</v>
      </c>
    </row>
    <row r="29" spans="1:14" ht="12" customHeight="1">
      <c r="A29" s="101"/>
      <c r="B29" s="101"/>
      <c r="C29" s="8"/>
      <c r="D29" s="174" t="s">
        <v>396</v>
      </c>
      <c r="E29" s="9"/>
      <c r="F29" s="52">
        <f t="shared" si="1"/>
        <v>6</v>
      </c>
      <c r="G29" s="54">
        <v>0</v>
      </c>
      <c r="H29" s="16">
        <v>1</v>
      </c>
      <c r="I29" s="16">
        <v>1</v>
      </c>
      <c r="J29" s="16">
        <v>2</v>
      </c>
      <c r="K29" s="16">
        <v>1</v>
      </c>
      <c r="L29" s="16">
        <v>0</v>
      </c>
      <c r="M29" s="16">
        <v>0</v>
      </c>
      <c r="N29" s="16">
        <v>1</v>
      </c>
    </row>
    <row r="30" spans="1:14" ht="12" customHeight="1">
      <c r="A30" s="101"/>
      <c r="B30" s="101"/>
      <c r="C30" s="6"/>
      <c r="D30" s="175"/>
      <c r="E30" s="7"/>
      <c r="F30" s="53">
        <f t="shared" si="1"/>
        <v>0.99999999999999989</v>
      </c>
      <c r="G30" s="55">
        <f t="shared" ref="G30:N30" si="14">IF(G29=0,0,G29/$F29)</f>
        <v>0</v>
      </c>
      <c r="H30" s="37">
        <f t="shared" si="14"/>
        <v>0.16666666666666666</v>
      </c>
      <c r="I30" s="37">
        <f t="shared" si="14"/>
        <v>0.16666666666666666</v>
      </c>
      <c r="J30" s="37">
        <f t="shared" si="14"/>
        <v>0.33333333333333331</v>
      </c>
      <c r="K30" s="37">
        <f t="shared" si="14"/>
        <v>0.16666666666666666</v>
      </c>
      <c r="L30" s="37">
        <f t="shared" si="14"/>
        <v>0</v>
      </c>
      <c r="M30" s="37">
        <f t="shared" si="14"/>
        <v>0</v>
      </c>
      <c r="N30" s="37">
        <f t="shared" si="14"/>
        <v>0.16666666666666666</v>
      </c>
    </row>
    <row r="31" spans="1:14" ht="12" customHeight="1">
      <c r="A31" s="101"/>
      <c r="B31" s="101"/>
      <c r="C31" s="8"/>
      <c r="D31" s="174" t="s">
        <v>397</v>
      </c>
      <c r="E31" s="9"/>
      <c r="F31" s="52">
        <f t="shared" si="1"/>
        <v>1</v>
      </c>
      <c r="G31" s="54">
        <v>0</v>
      </c>
      <c r="H31" s="16">
        <v>1</v>
      </c>
      <c r="I31" s="16">
        <v>0</v>
      </c>
      <c r="J31" s="16">
        <v>0</v>
      </c>
      <c r="K31" s="16">
        <v>0</v>
      </c>
      <c r="L31" s="16">
        <v>0</v>
      </c>
      <c r="M31" s="16">
        <v>0</v>
      </c>
      <c r="N31" s="16">
        <v>0</v>
      </c>
    </row>
    <row r="32" spans="1:14" ht="12" customHeight="1">
      <c r="A32" s="101"/>
      <c r="B32" s="101"/>
      <c r="C32" s="6"/>
      <c r="D32" s="175"/>
      <c r="E32" s="7"/>
      <c r="F32" s="53">
        <f t="shared" si="1"/>
        <v>1</v>
      </c>
      <c r="G32" s="55">
        <f t="shared" ref="G32:N32" si="15">IF(G31=0,0,G31/$F31)</f>
        <v>0</v>
      </c>
      <c r="H32" s="37">
        <f t="shared" si="15"/>
        <v>1</v>
      </c>
      <c r="I32" s="37">
        <f t="shared" si="15"/>
        <v>0</v>
      </c>
      <c r="J32" s="37">
        <f t="shared" si="15"/>
        <v>0</v>
      </c>
      <c r="K32" s="37">
        <f t="shared" si="15"/>
        <v>0</v>
      </c>
      <c r="L32" s="37">
        <f t="shared" si="15"/>
        <v>0</v>
      </c>
      <c r="M32" s="37">
        <f t="shared" si="15"/>
        <v>0</v>
      </c>
      <c r="N32" s="37">
        <f t="shared" si="15"/>
        <v>0</v>
      </c>
    </row>
    <row r="33" spans="1:14" ht="12" customHeight="1">
      <c r="A33" s="101"/>
      <c r="B33" s="101"/>
      <c r="C33" s="8"/>
      <c r="D33" s="174" t="s">
        <v>398</v>
      </c>
      <c r="E33" s="9"/>
      <c r="F33" s="52">
        <f t="shared" si="1"/>
        <v>7</v>
      </c>
      <c r="G33" s="54">
        <v>0</v>
      </c>
      <c r="H33" s="16">
        <v>1</v>
      </c>
      <c r="I33" s="16">
        <v>0</v>
      </c>
      <c r="J33" s="16">
        <v>4</v>
      </c>
      <c r="K33" s="16">
        <v>0</v>
      </c>
      <c r="L33" s="16">
        <v>0</v>
      </c>
      <c r="M33" s="16">
        <v>0</v>
      </c>
      <c r="N33" s="16">
        <v>2</v>
      </c>
    </row>
    <row r="34" spans="1:14" ht="12" customHeight="1">
      <c r="A34" s="101"/>
      <c r="B34" s="101"/>
      <c r="C34" s="6"/>
      <c r="D34" s="175"/>
      <c r="E34" s="7"/>
      <c r="F34" s="53">
        <f t="shared" si="1"/>
        <v>0.99999999999999989</v>
      </c>
      <c r="G34" s="55">
        <f t="shared" ref="G34:N34" si="16">IF(G33=0,0,G33/$F33)</f>
        <v>0</v>
      </c>
      <c r="H34" s="37">
        <f t="shared" si="16"/>
        <v>0.14285714285714285</v>
      </c>
      <c r="I34" s="37">
        <f t="shared" si="16"/>
        <v>0</v>
      </c>
      <c r="J34" s="37">
        <f t="shared" si="16"/>
        <v>0.5714285714285714</v>
      </c>
      <c r="K34" s="37">
        <f t="shared" si="16"/>
        <v>0</v>
      </c>
      <c r="L34" s="37">
        <f t="shared" si="16"/>
        <v>0</v>
      </c>
      <c r="M34" s="37">
        <f t="shared" si="16"/>
        <v>0</v>
      </c>
      <c r="N34" s="37">
        <f t="shared" si="16"/>
        <v>0.2857142857142857</v>
      </c>
    </row>
    <row r="35" spans="1:14" ht="12" customHeight="1">
      <c r="A35" s="101"/>
      <c r="B35" s="101"/>
      <c r="C35" s="8"/>
      <c r="D35" s="174" t="s">
        <v>399</v>
      </c>
      <c r="E35" s="9"/>
      <c r="F35" s="52">
        <f t="shared" si="1"/>
        <v>10</v>
      </c>
      <c r="G35" s="54">
        <v>0</v>
      </c>
      <c r="H35" s="16">
        <v>0</v>
      </c>
      <c r="I35" s="16">
        <v>1</v>
      </c>
      <c r="J35" s="16">
        <v>7</v>
      </c>
      <c r="K35" s="16">
        <v>1</v>
      </c>
      <c r="L35" s="16">
        <v>0</v>
      </c>
      <c r="M35" s="16">
        <v>0</v>
      </c>
      <c r="N35" s="16">
        <v>1</v>
      </c>
    </row>
    <row r="36" spans="1:14" ht="12" customHeight="1">
      <c r="A36" s="101"/>
      <c r="B36" s="101"/>
      <c r="C36" s="6"/>
      <c r="D36" s="175"/>
      <c r="E36" s="7"/>
      <c r="F36" s="53">
        <f t="shared" si="1"/>
        <v>0.99999999999999989</v>
      </c>
      <c r="G36" s="55">
        <f t="shared" ref="G36:N36" si="17">IF(G35=0,0,G35/$F35)</f>
        <v>0</v>
      </c>
      <c r="H36" s="37">
        <f t="shared" si="17"/>
        <v>0</v>
      </c>
      <c r="I36" s="37">
        <f t="shared" si="17"/>
        <v>0.1</v>
      </c>
      <c r="J36" s="37">
        <f t="shared" si="17"/>
        <v>0.7</v>
      </c>
      <c r="K36" s="37">
        <f t="shared" si="17"/>
        <v>0.1</v>
      </c>
      <c r="L36" s="37">
        <f t="shared" si="17"/>
        <v>0</v>
      </c>
      <c r="M36" s="37">
        <f t="shared" si="17"/>
        <v>0</v>
      </c>
      <c r="N36" s="37">
        <f t="shared" si="17"/>
        <v>0.1</v>
      </c>
    </row>
    <row r="37" spans="1:14" ht="12" customHeight="1">
      <c r="A37" s="101"/>
      <c r="B37" s="101"/>
      <c r="C37" s="8"/>
      <c r="D37" s="174" t="s">
        <v>378</v>
      </c>
      <c r="E37" s="9"/>
      <c r="F37" s="52">
        <f t="shared" si="1"/>
        <v>0</v>
      </c>
      <c r="G37" s="54">
        <v>0</v>
      </c>
      <c r="H37" s="16">
        <v>0</v>
      </c>
      <c r="I37" s="16">
        <v>0</v>
      </c>
      <c r="J37" s="16">
        <v>0</v>
      </c>
      <c r="K37" s="16">
        <v>0</v>
      </c>
      <c r="L37" s="16">
        <v>0</v>
      </c>
      <c r="M37" s="16">
        <v>0</v>
      </c>
      <c r="N37" s="16">
        <v>0</v>
      </c>
    </row>
    <row r="38" spans="1:14" ht="12" customHeight="1">
      <c r="A38" s="101"/>
      <c r="B38" s="101"/>
      <c r="C38" s="6"/>
      <c r="D38" s="175"/>
      <c r="E38" s="7"/>
      <c r="F38" s="53">
        <f t="shared" si="1"/>
        <v>0</v>
      </c>
      <c r="G38" s="55">
        <f t="shared" ref="G38:N38" si="18">IF(G37=0,0,G37/$F37)</f>
        <v>0</v>
      </c>
      <c r="H38" s="37">
        <f t="shared" si="18"/>
        <v>0</v>
      </c>
      <c r="I38" s="37">
        <f t="shared" si="18"/>
        <v>0</v>
      </c>
      <c r="J38" s="37">
        <f t="shared" si="18"/>
        <v>0</v>
      </c>
      <c r="K38" s="37">
        <f t="shared" si="18"/>
        <v>0</v>
      </c>
      <c r="L38" s="37">
        <f t="shared" si="18"/>
        <v>0</v>
      </c>
      <c r="M38" s="37">
        <f t="shared" si="18"/>
        <v>0</v>
      </c>
      <c r="N38" s="37">
        <f t="shared" si="18"/>
        <v>0</v>
      </c>
    </row>
    <row r="39" spans="1:14" ht="12" customHeight="1">
      <c r="A39" s="101"/>
      <c r="B39" s="101"/>
      <c r="C39" s="8"/>
      <c r="D39" s="174" t="s">
        <v>379</v>
      </c>
      <c r="E39" s="9"/>
      <c r="F39" s="52">
        <f t="shared" si="1"/>
        <v>8</v>
      </c>
      <c r="G39" s="54">
        <v>2</v>
      </c>
      <c r="H39" s="16">
        <v>3</v>
      </c>
      <c r="I39" s="16">
        <v>1</v>
      </c>
      <c r="J39" s="16">
        <v>1</v>
      </c>
      <c r="K39" s="16">
        <v>0</v>
      </c>
      <c r="L39" s="16">
        <v>0</v>
      </c>
      <c r="M39" s="16">
        <v>0</v>
      </c>
      <c r="N39" s="16">
        <v>1</v>
      </c>
    </row>
    <row r="40" spans="1:14" ht="12" customHeight="1">
      <c r="A40" s="101"/>
      <c r="B40" s="101"/>
      <c r="C40" s="6"/>
      <c r="D40" s="175"/>
      <c r="E40" s="7"/>
      <c r="F40" s="53">
        <f t="shared" si="1"/>
        <v>1</v>
      </c>
      <c r="G40" s="55">
        <f t="shared" ref="G40:N40" si="19">IF(G39=0,0,G39/$F39)</f>
        <v>0.25</v>
      </c>
      <c r="H40" s="37">
        <f t="shared" si="19"/>
        <v>0.375</v>
      </c>
      <c r="I40" s="37">
        <f t="shared" si="19"/>
        <v>0.125</v>
      </c>
      <c r="J40" s="37">
        <f t="shared" si="19"/>
        <v>0.125</v>
      </c>
      <c r="K40" s="37">
        <f t="shared" si="19"/>
        <v>0</v>
      </c>
      <c r="L40" s="37">
        <f t="shared" si="19"/>
        <v>0</v>
      </c>
      <c r="M40" s="37">
        <f t="shared" si="19"/>
        <v>0</v>
      </c>
      <c r="N40" s="37">
        <f t="shared" si="19"/>
        <v>0.125</v>
      </c>
    </row>
    <row r="41" spans="1:14" ht="12" customHeight="1">
      <c r="A41" s="101"/>
      <c r="B41" s="101"/>
      <c r="C41" s="8"/>
      <c r="D41" s="174" t="s">
        <v>380</v>
      </c>
      <c r="E41" s="9"/>
      <c r="F41" s="52">
        <f t="shared" si="1"/>
        <v>0</v>
      </c>
      <c r="G41" s="54">
        <v>0</v>
      </c>
      <c r="H41" s="16">
        <v>0</v>
      </c>
      <c r="I41" s="16">
        <v>0</v>
      </c>
      <c r="J41" s="16">
        <v>0</v>
      </c>
      <c r="K41" s="16">
        <v>0</v>
      </c>
      <c r="L41" s="16">
        <v>0</v>
      </c>
      <c r="M41" s="16">
        <v>0</v>
      </c>
      <c r="N41" s="16">
        <v>0</v>
      </c>
    </row>
    <row r="42" spans="1:14" ht="12" customHeight="1">
      <c r="A42" s="101"/>
      <c r="B42" s="101"/>
      <c r="C42" s="6"/>
      <c r="D42" s="175"/>
      <c r="E42" s="7"/>
      <c r="F42" s="53">
        <f t="shared" si="1"/>
        <v>0</v>
      </c>
      <c r="G42" s="55">
        <f t="shared" ref="G42:N42" si="20">IF(G41=0,0,G41/$F41)</f>
        <v>0</v>
      </c>
      <c r="H42" s="37">
        <f t="shared" si="20"/>
        <v>0</v>
      </c>
      <c r="I42" s="37">
        <f t="shared" si="20"/>
        <v>0</v>
      </c>
      <c r="J42" s="37">
        <f t="shared" si="20"/>
        <v>0</v>
      </c>
      <c r="K42" s="37">
        <f t="shared" si="20"/>
        <v>0</v>
      </c>
      <c r="L42" s="37">
        <f t="shared" si="20"/>
        <v>0</v>
      </c>
      <c r="M42" s="37">
        <f t="shared" si="20"/>
        <v>0</v>
      </c>
      <c r="N42" s="37">
        <f t="shared" si="20"/>
        <v>0</v>
      </c>
    </row>
    <row r="43" spans="1:14" ht="12" customHeight="1">
      <c r="A43" s="101"/>
      <c r="B43" s="101"/>
      <c r="C43" s="8"/>
      <c r="D43" s="176" t="s">
        <v>89</v>
      </c>
      <c r="E43" s="9"/>
      <c r="F43" s="52">
        <f t="shared" si="1"/>
        <v>3</v>
      </c>
      <c r="G43" s="54">
        <v>0</v>
      </c>
      <c r="H43" s="16">
        <v>1</v>
      </c>
      <c r="I43" s="16">
        <v>0</v>
      </c>
      <c r="J43" s="16">
        <v>1</v>
      </c>
      <c r="K43" s="16">
        <v>0</v>
      </c>
      <c r="L43" s="16">
        <v>0</v>
      </c>
      <c r="M43" s="16">
        <v>0</v>
      </c>
      <c r="N43" s="16">
        <v>1</v>
      </c>
    </row>
    <row r="44" spans="1:14" ht="12" customHeight="1">
      <c r="A44" s="101"/>
      <c r="B44" s="101"/>
      <c r="C44" s="6"/>
      <c r="D44" s="175"/>
      <c r="E44" s="7"/>
      <c r="F44" s="53">
        <f t="shared" si="1"/>
        <v>1</v>
      </c>
      <c r="G44" s="55">
        <f t="shared" ref="G44:N44" si="21">IF(G43=0,0,G43/$F43)</f>
        <v>0</v>
      </c>
      <c r="H44" s="37">
        <f t="shared" si="21"/>
        <v>0.33333333333333331</v>
      </c>
      <c r="I44" s="37">
        <f t="shared" si="21"/>
        <v>0</v>
      </c>
      <c r="J44" s="37">
        <f t="shared" si="21"/>
        <v>0.33333333333333331</v>
      </c>
      <c r="K44" s="37">
        <f t="shared" si="21"/>
        <v>0</v>
      </c>
      <c r="L44" s="37">
        <f t="shared" si="21"/>
        <v>0</v>
      </c>
      <c r="M44" s="37">
        <f t="shared" si="21"/>
        <v>0</v>
      </c>
      <c r="N44" s="37">
        <f t="shared" si="21"/>
        <v>0.33333333333333331</v>
      </c>
    </row>
    <row r="45" spans="1:14" ht="12" customHeight="1">
      <c r="A45" s="101"/>
      <c r="B45" s="101"/>
      <c r="C45" s="8"/>
      <c r="D45" s="174" t="s">
        <v>381</v>
      </c>
      <c r="E45" s="9"/>
      <c r="F45" s="52">
        <f t="shared" si="1"/>
        <v>8</v>
      </c>
      <c r="G45" s="54">
        <v>0</v>
      </c>
      <c r="H45" s="16">
        <v>2</v>
      </c>
      <c r="I45" s="16">
        <v>0</v>
      </c>
      <c r="J45" s="16">
        <v>4</v>
      </c>
      <c r="K45" s="16">
        <v>0</v>
      </c>
      <c r="L45" s="16">
        <v>0</v>
      </c>
      <c r="M45" s="16">
        <v>0</v>
      </c>
      <c r="N45" s="16">
        <v>2</v>
      </c>
    </row>
    <row r="46" spans="1:14" ht="12" customHeight="1">
      <c r="A46" s="101"/>
      <c r="B46" s="101"/>
      <c r="C46" s="6"/>
      <c r="D46" s="175"/>
      <c r="E46" s="7"/>
      <c r="F46" s="53">
        <f t="shared" si="1"/>
        <v>1</v>
      </c>
      <c r="G46" s="55">
        <f t="shared" ref="G46:N46" si="22">IF(G45=0,0,G45/$F45)</f>
        <v>0</v>
      </c>
      <c r="H46" s="37">
        <f t="shared" si="22"/>
        <v>0.25</v>
      </c>
      <c r="I46" s="37">
        <f t="shared" si="22"/>
        <v>0</v>
      </c>
      <c r="J46" s="37">
        <f t="shared" si="22"/>
        <v>0.5</v>
      </c>
      <c r="K46" s="37">
        <f t="shared" si="22"/>
        <v>0</v>
      </c>
      <c r="L46" s="37">
        <f t="shared" si="22"/>
        <v>0</v>
      </c>
      <c r="M46" s="37">
        <f t="shared" si="22"/>
        <v>0</v>
      </c>
      <c r="N46" s="37">
        <f t="shared" si="22"/>
        <v>0.25</v>
      </c>
    </row>
    <row r="47" spans="1:14" ht="12" customHeight="1">
      <c r="A47" s="101"/>
      <c r="B47" s="101"/>
      <c r="C47" s="8"/>
      <c r="D47" s="176" t="s">
        <v>382</v>
      </c>
      <c r="E47" s="9"/>
      <c r="F47" s="52">
        <f t="shared" si="1"/>
        <v>2</v>
      </c>
      <c r="G47" s="54">
        <v>0</v>
      </c>
      <c r="H47" s="16">
        <v>0</v>
      </c>
      <c r="I47" s="16">
        <v>0</v>
      </c>
      <c r="J47" s="16">
        <v>0</v>
      </c>
      <c r="K47" s="16">
        <v>0</v>
      </c>
      <c r="L47" s="16">
        <v>0</v>
      </c>
      <c r="M47" s="16">
        <v>0</v>
      </c>
      <c r="N47" s="16">
        <v>2</v>
      </c>
    </row>
    <row r="48" spans="1:14" ht="12" customHeight="1">
      <c r="A48" s="101"/>
      <c r="B48" s="101"/>
      <c r="C48" s="6"/>
      <c r="D48" s="175"/>
      <c r="E48" s="7"/>
      <c r="F48" s="53">
        <f t="shared" si="1"/>
        <v>1</v>
      </c>
      <c r="G48" s="55">
        <f t="shared" ref="G48:N48" si="23">IF(G47=0,0,G47/$F47)</f>
        <v>0</v>
      </c>
      <c r="H48" s="37">
        <f t="shared" si="23"/>
        <v>0</v>
      </c>
      <c r="I48" s="37">
        <f t="shared" si="23"/>
        <v>0</v>
      </c>
      <c r="J48" s="37">
        <f t="shared" si="23"/>
        <v>0</v>
      </c>
      <c r="K48" s="37">
        <f t="shared" si="23"/>
        <v>0</v>
      </c>
      <c r="L48" s="37">
        <f t="shared" si="23"/>
        <v>0</v>
      </c>
      <c r="M48" s="37">
        <f t="shared" si="23"/>
        <v>0</v>
      </c>
      <c r="N48" s="37">
        <f t="shared" si="23"/>
        <v>1</v>
      </c>
    </row>
    <row r="49" spans="1:14" ht="12" customHeight="1">
      <c r="A49" s="101"/>
      <c r="B49" s="101"/>
      <c r="C49" s="8"/>
      <c r="D49" s="174" t="s">
        <v>383</v>
      </c>
      <c r="E49" s="9"/>
      <c r="F49" s="52">
        <f t="shared" si="1"/>
        <v>3</v>
      </c>
      <c r="G49" s="54">
        <v>1</v>
      </c>
      <c r="H49" s="16">
        <v>0</v>
      </c>
      <c r="I49" s="16">
        <v>1</v>
      </c>
      <c r="J49" s="16">
        <v>1</v>
      </c>
      <c r="K49" s="16">
        <v>0</v>
      </c>
      <c r="L49" s="16">
        <v>0</v>
      </c>
      <c r="M49" s="16">
        <v>0</v>
      </c>
      <c r="N49" s="16">
        <v>0</v>
      </c>
    </row>
    <row r="50" spans="1:14" ht="12" customHeight="1">
      <c r="A50" s="101"/>
      <c r="B50" s="101"/>
      <c r="C50" s="6"/>
      <c r="D50" s="175"/>
      <c r="E50" s="7"/>
      <c r="F50" s="53">
        <f t="shared" si="1"/>
        <v>1</v>
      </c>
      <c r="G50" s="55">
        <f t="shared" ref="G50:N50" si="24">IF(G49=0,0,G49/$F49)</f>
        <v>0.33333333333333331</v>
      </c>
      <c r="H50" s="37">
        <f t="shared" si="24"/>
        <v>0</v>
      </c>
      <c r="I50" s="37">
        <f t="shared" si="24"/>
        <v>0.33333333333333331</v>
      </c>
      <c r="J50" s="37">
        <f t="shared" si="24"/>
        <v>0.33333333333333331</v>
      </c>
      <c r="K50" s="37">
        <f t="shared" si="24"/>
        <v>0</v>
      </c>
      <c r="L50" s="37">
        <f t="shared" si="24"/>
        <v>0</v>
      </c>
      <c r="M50" s="37">
        <f t="shared" si="24"/>
        <v>0</v>
      </c>
      <c r="N50" s="37">
        <f t="shared" si="24"/>
        <v>0</v>
      </c>
    </row>
    <row r="51" spans="1:14" ht="12" customHeight="1">
      <c r="A51" s="101"/>
      <c r="B51" s="101"/>
      <c r="C51" s="8"/>
      <c r="D51" s="174" t="s">
        <v>384</v>
      </c>
      <c r="E51" s="9"/>
      <c r="F51" s="52">
        <f t="shared" si="1"/>
        <v>13</v>
      </c>
      <c r="G51" s="54">
        <v>0</v>
      </c>
      <c r="H51" s="16">
        <v>1</v>
      </c>
      <c r="I51" s="16">
        <v>1</v>
      </c>
      <c r="J51" s="16">
        <v>7</v>
      </c>
      <c r="K51" s="16">
        <v>0</v>
      </c>
      <c r="L51" s="16">
        <v>0</v>
      </c>
      <c r="M51" s="16">
        <v>0</v>
      </c>
      <c r="N51" s="16">
        <v>4</v>
      </c>
    </row>
    <row r="52" spans="1:14" ht="12" customHeight="1">
      <c r="A52" s="101"/>
      <c r="B52" s="101"/>
      <c r="C52" s="6"/>
      <c r="D52" s="175"/>
      <c r="E52" s="7"/>
      <c r="F52" s="53">
        <f t="shared" si="1"/>
        <v>1</v>
      </c>
      <c r="G52" s="55">
        <f t="shared" ref="G52:N52" si="25">IF(G51=0,0,G51/$F51)</f>
        <v>0</v>
      </c>
      <c r="H52" s="37">
        <f t="shared" si="25"/>
        <v>7.6923076923076927E-2</v>
      </c>
      <c r="I52" s="37">
        <f t="shared" si="25"/>
        <v>7.6923076923076927E-2</v>
      </c>
      <c r="J52" s="37">
        <f t="shared" si="25"/>
        <v>0.53846153846153844</v>
      </c>
      <c r="K52" s="37">
        <f t="shared" si="25"/>
        <v>0</v>
      </c>
      <c r="L52" s="37">
        <f t="shared" si="25"/>
        <v>0</v>
      </c>
      <c r="M52" s="37">
        <f t="shared" si="25"/>
        <v>0</v>
      </c>
      <c r="N52" s="37">
        <f t="shared" si="25"/>
        <v>0.30769230769230771</v>
      </c>
    </row>
    <row r="53" spans="1:14" ht="12" customHeight="1">
      <c r="A53" s="101"/>
      <c r="B53" s="101"/>
      <c r="C53" s="8"/>
      <c r="D53" s="174" t="s">
        <v>385</v>
      </c>
      <c r="E53" s="9"/>
      <c r="F53" s="52">
        <f t="shared" si="1"/>
        <v>3</v>
      </c>
      <c r="G53" s="54">
        <v>0</v>
      </c>
      <c r="H53" s="16">
        <v>2</v>
      </c>
      <c r="I53" s="16">
        <v>0</v>
      </c>
      <c r="J53" s="16">
        <v>1</v>
      </c>
      <c r="K53" s="16">
        <v>0</v>
      </c>
      <c r="L53" s="16">
        <v>0</v>
      </c>
      <c r="M53" s="16">
        <v>0</v>
      </c>
      <c r="N53" s="16">
        <v>0</v>
      </c>
    </row>
    <row r="54" spans="1:14" ht="12" customHeight="1">
      <c r="A54" s="101"/>
      <c r="B54" s="101"/>
      <c r="C54" s="6"/>
      <c r="D54" s="175"/>
      <c r="E54" s="7"/>
      <c r="F54" s="53">
        <f t="shared" si="1"/>
        <v>1</v>
      </c>
      <c r="G54" s="55">
        <f t="shared" ref="G54:N54" si="26">IF(G53=0,0,G53/$F53)</f>
        <v>0</v>
      </c>
      <c r="H54" s="37">
        <f t="shared" si="26"/>
        <v>0.66666666666666663</v>
      </c>
      <c r="I54" s="37">
        <f t="shared" si="26"/>
        <v>0</v>
      </c>
      <c r="J54" s="37">
        <f t="shared" si="26"/>
        <v>0.33333333333333331</v>
      </c>
      <c r="K54" s="37">
        <f t="shared" si="26"/>
        <v>0</v>
      </c>
      <c r="L54" s="37">
        <f t="shared" si="26"/>
        <v>0</v>
      </c>
      <c r="M54" s="37">
        <f t="shared" si="26"/>
        <v>0</v>
      </c>
      <c r="N54" s="37">
        <f t="shared" si="26"/>
        <v>0</v>
      </c>
    </row>
    <row r="55" spans="1:14" ht="12" customHeight="1">
      <c r="A55" s="101"/>
      <c r="B55" s="101"/>
      <c r="C55" s="8"/>
      <c r="D55" s="174" t="s">
        <v>386</v>
      </c>
      <c r="E55" s="9"/>
      <c r="F55" s="52">
        <f t="shared" si="1"/>
        <v>28</v>
      </c>
      <c r="G55" s="54">
        <v>0</v>
      </c>
      <c r="H55" s="16">
        <v>4</v>
      </c>
      <c r="I55" s="16">
        <v>5</v>
      </c>
      <c r="J55" s="16">
        <v>11</v>
      </c>
      <c r="K55" s="16">
        <v>0</v>
      </c>
      <c r="L55" s="16">
        <v>0</v>
      </c>
      <c r="M55" s="16">
        <v>0</v>
      </c>
      <c r="N55" s="16">
        <v>8</v>
      </c>
    </row>
    <row r="56" spans="1:14" ht="12" customHeight="1">
      <c r="A56" s="101"/>
      <c r="B56" s="101"/>
      <c r="C56" s="6"/>
      <c r="D56" s="175"/>
      <c r="E56" s="7"/>
      <c r="F56" s="53">
        <f t="shared" si="1"/>
        <v>0.99999999999999989</v>
      </c>
      <c r="G56" s="55">
        <f t="shared" ref="G56:N56" si="27">IF(G55=0,0,G55/$F55)</f>
        <v>0</v>
      </c>
      <c r="H56" s="37">
        <f t="shared" si="27"/>
        <v>0.14285714285714285</v>
      </c>
      <c r="I56" s="37">
        <f t="shared" si="27"/>
        <v>0.17857142857142858</v>
      </c>
      <c r="J56" s="37">
        <f t="shared" si="27"/>
        <v>0.39285714285714285</v>
      </c>
      <c r="K56" s="37">
        <f t="shared" si="27"/>
        <v>0</v>
      </c>
      <c r="L56" s="37">
        <f t="shared" si="27"/>
        <v>0</v>
      </c>
      <c r="M56" s="37">
        <f t="shared" si="27"/>
        <v>0</v>
      </c>
      <c r="N56" s="37">
        <f t="shared" si="27"/>
        <v>0.2857142857142857</v>
      </c>
    </row>
    <row r="57" spans="1:14" ht="12" customHeight="1">
      <c r="A57" s="101"/>
      <c r="B57" s="101"/>
      <c r="C57" s="8"/>
      <c r="D57" s="174" t="s">
        <v>387</v>
      </c>
      <c r="E57" s="9"/>
      <c r="F57" s="52">
        <f t="shared" si="1"/>
        <v>10</v>
      </c>
      <c r="G57" s="54">
        <v>0</v>
      </c>
      <c r="H57" s="16">
        <v>0</v>
      </c>
      <c r="I57" s="16">
        <v>6</v>
      </c>
      <c r="J57" s="16">
        <v>1</v>
      </c>
      <c r="K57" s="16">
        <v>2</v>
      </c>
      <c r="L57" s="16">
        <v>0</v>
      </c>
      <c r="M57" s="16">
        <v>0</v>
      </c>
      <c r="N57" s="16">
        <v>1</v>
      </c>
    </row>
    <row r="58" spans="1:14" ht="12" customHeight="1">
      <c r="A58" s="101"/>
      <c r="B58" s="101"/>
      <c r="C58" s="6"/>
      <c r="D58" s="175"/>
      <c r="E58" s="7"/>
      <c r="F58" s="53">
        <f t="shared" si="1"/>
        <v>0.99999999999999989</v>
      </c>
      <c r="G58" s="55">
        <f t="shared" ref="G58:N58" si="28">IF(G57=0,0,G57/$F57)</f>
        <v>0</v>
      </c>
      <c r="H58" s="37">
        <f t="shared" si="28"/>
        <v>0</v>
      </c>
      <c r="I58" s="37">
        <f t="shared" si="28"/>
        <v>0.6</v>
      </c>
      <c r="J58" s="37">
        <f t="shared" si="28"/>
        <v>0.1</v>
      </c>
      <c r="K58" s="37">
        <f t="shared" si="28"/>
        <v>0.2</v>
      </c>
      <c r="L58" s="37">
        <f t="shared" si="28"/>
        <v>0</v>
      </c>
      <c r="M58" s="37">
        <f t="shared" si="28"/>
        <v>0</v>
      </c>
      <c r="N58" s="37">
        <f t="shared" si="28"/>
        <v>0.1</v>
      </c>
    </row>
    <row r="59" spans="1:14" ht="12.75" customHeight="1">
      <c r="A59" s="101"/>
      <c r="B59" s="101"/>
      <c r="C59" s="8"/>
      <c r="D59" s="174" t="s">
        <v>388</v>
      </c>
      <c r="E59" s="9"/>
      <c r="F59" s="52">
        <f t="shared" si="1"/>
        <v>25</v>
      </c>
      <c r="G59" s="54">
        <v>3</v>
      </c>
      <c r="H59" s="16">
        <v>6</v>
      </c>
      <c r="I59" s="16">
        <v>4</v>
      </c>
      <c r="J59" s="16">
        <v>8</v>
      </c>
      <c r="K59" s="16">
        <v>2</v>
      </c>
      <c r="L59" s="16">
        <v>0</v>
      </c>
      <c r="M59" s="16">
        <v>0</v>
      </c>
      <c r="N59" s="16">
        <v>2</v>
      </c>
    </row>
    <row r="60" spans="1:14" ht="12.75" customHeight="1">
      <c r="A60" s="101"/>
      <c r="B60" s="101"/>
      <c r="C60" s="6"/>
      <c r="D60" s="175"/>
      <c r="E60" s="7"/>
      <c r="F60" s="53">
        <f t="shared" si="1"/>
        <v>1</v>
      </c>
      <c r="G60" s="55">
        <f t="shared" ref="G60:N60" si="29">IF(G59=0,0,G59/$F59)</f>
        <v>0.12</v>
      </c>
      <c r="H60" s="37">
        <f t="shared" si="29"/>
        <v>0.24</v>
      </c>
      <c r="I60" s="37">
        <f t="shared" si="29"/>
        <v>0.16</v>
      </c>
      <c r="J60" s="37">
        <f t="shared" si="29"/>
        <v>0.32</v>
      </c>
      <c r="K60" s="37">
        <f t="shared" si="29"/>
        <v>0.08</v>
      </c>
      <c r="L60" s="37">
        <f t="shared" si="29"/>
        <v>0</v>
      </c>
      <c r="M60" s="37">
        <f t="shared" si="29"/>
        <v>0</v>
      </c>
      <c r="N60" s="37">
        <f t="shared" si="29"/>
        <v>0.08</v>
      </c>
    </row>
    <row r="61" spans="1:14" ht="12" customHeight="1">
      <c r="A61" s="101"/>
      <c r="B61" s="101"/>
      <c r="C61" s="8"/>
      <c r="D61" s="174" t="s">
        <v>97</v>
      </c>
      <c r="E61" s="9"/>
      <c r="F61" s="52">
        <f t="shared" si="1"/>
        <v>13</v>
      </c>
      <c r="G61" s="54">
        <v>0</v>
      </c>
      <c r="H61" s="16">
        <v>1</v>
      </c>
      <c r="I61" s="16">
        <v>4</v>
      </c>
      <c r="J61" s="16">
        <v>4</v>
      </c>
      <c r="K61" s="16">
        <v>0</v>
      </c>
      <c r="L61" s="16">
        <v>0</v>
      </c>
      <c r="M61" s="16">
        <v>0</v>
      </c>
      <c r="N61" s="16">
        <v>4</v>
      </c>
    </row>
    <row r="62" spans="1:14" ht="12" customHeight="1">
      <c r="A62" s="101"/>
      <c r="B62" s="101"/>
      <c r="C62" s="6"/>
      <c r="D62" s="175"/>
      <c r="E62" s="7"/>
      <c r="F62" s="53">
        <f t="shared" si="1"/>
        <v>1</v>
      </c>
      <c r="G62" s="55">
        <f t="shared" ref="G62:N62" si="30">IF(G61=0,0,G61/$F61)</f>
        <v>0</v>
      </c>
      <c r="H62" s="37">
        <f t="shared" si="30"/>
        <v>7.6923076923076927E-2</v>
      </c>
      <c r="I62" s="37">
        <f t="shared" si="30"/>
        <v>0.30769230769230771</v>
      </c>
      <c r="J62" s="37">
        <f t="shared" si="30"/>
        <v>0.30769230769230771</v>
      </c>
      <c r="K62" s="37">
        <f t="shared" si="30"/>
        <v>0</v>
      </c>
      <c r="L62" s="37">
        <f t="shared" si="30"/>
        <v>0</v>
      </c>
      <c r="M62" s="37">
        <f t="shared" si="30"/>
        <v>0</v>
      </c>
      <c r="N62" s="37">
        <f t="shared" si="30"/>
        <v>0.30769230769230771</v>
      </c>
    </row>
    <row r="63" spans="1:14" ht="12" customHeight="1">
      <c r="A63" s="101"/>
      <c r="B63" s="101"/>
      <c r="C63" s="8"/>
      <c r="D63" s="174" t="s">
        <v>389</v>
      </c>
      <c r="E63" s="9"/>
      <c r="F63" s="52">
        <f t="shared" si="1"/>
        <v>9</v>
      </c>
      <c r="G63" s="54">
        <v>1</v>
      </c>
      <c r="H63" s="16">
        <v>1</v>
      </c>
      <c r="I63" s="16">
        <v>3</v>
      </c>
      <c r="J63" s="16">
        <v>2</v>
      </c>
      <c r="K63" s="16">
        <v>0</v>
      </c>
      <c r="L63" s="16">
        <v>0</v>
      </c>
      <c r="M63" s="16">
        <v>0</v>
      </c>
      <c r="N63" s="16">
        <v>2</v>
      </c>
    </row>
    <row r="64" spans="1:14" ht="12" customHeight="1">
      <c r="A64" s="101"/>
      <c r="B64" s="101"/>
      <c r="C64" s="6"/>
      <c r="D64" s="175"/>
      <c r="E64" s="7"/>
      <c r="F64" s="53">
        <f t="shared" si="1"/>
        <v>1</v>
      </c>
      <c r="G64" s="55">
        <f t="shared" ref="G64:N64" si="31">IF(G63=0,0,G63/$F63)</f>
        <v>0.1111111111111111</v>
      </c>
      <c r="H64" s="37">
        <f t="shared" si="31"/>
        <v>0.1111111111111111</v>
      </c>
      <c r="I64" s="37">
        <f t="shared" si="31"/>
        <v>0.33333333333333331</v>
      </c>
      <c r="J64" s="37">
        <f t="shared" si="31"/>
        <v>0.22222222222222221</v>
      </c>
      <c r="K64" s="37">
        <f t="shared" si="31"/>
        <v>0</v>
      </c>
      <c r="L64" s="37">
        <f t="shared" si="31"/>
        <v>0</v>
      </c>
      <c r="M64" s="37">
        <f t="shared" si="31"/>
        <v>0</v>
      </c>
      <c r="N64" s="37">
        <f t="shared" si="31"/>
        <v>0.22222222222222221</v>
      </c>
    </row>
    <row r="65" spans="1:14" ht="12" customHeight="1">
      <c r="A65" s="101"/>
      <c r="B65" s="101"/>
      <c r="C65" s="8"/>
      <c r="D65" s="174" t="s">
        <v>390</v>
      </c>
      <c r="E65" s="9"/>
      <c r="F65" s="52">
        <f t="shared" si="1"/>
        <v>12</v>
      </c>
      <c r="G65" s="54">
        <v>2</v>
      </c>
      <c r="H65" s="16">
        <v>1</v>
      </c>
      <c r="I65" s="16">
        <v>4</v>
      </c>
      <c r="J65" s="16">
        <v>3</v>
      </c>
      <c r="K65" s="16">
        <v>1</v>
      </c>
      <c r="L65" s="16">
        <v>0</v>
      </c>
      <c r="M65" s="16">
        <v>0</v>
      </c>
      <c r="N65" s="16">
        <v>1</v>
      </c>
    </row>
    <row r="66" spans="1:14" ht="12" customHeight="1">
      <c r="A66" s="101"/>
      <c r="B66" s="101"/>
      <c r="C66" s="6"/>
      <c r="D66" s="175"/>
      <c r="E66" s="7"/>
      <c r="F66" s="53">
        <f t="shared" si="1"/>
        <v>1</v>
      </c>
      <c r="G66" s="55">
        <f t="shared" ref="G66:N66" si="32">IF(G65=0,0,G65/$F65)</f>
        <v>0.16666666666666666</v>
      </c>
      <c r="H66" s="37">
        <f t="shared" si="32"/>
        <v>8.3333333333333329E-2</v>
      </c>
      <c r="I66" s="37">
        <f t="shared" si="32"/>
        <v>0.33333333333333331</v>
      </c>
      <c r="J66" s="37">
        <f t="shared" si="32"/>
        <v>0.25</v>
      </c>
      <c r="K66" s="37">
        <f t="shared" si="32"/>
        <v>8.3333333333333329E-2</v>
      </c>
      <c r="L66" s="37">
        <f t="shared" si="32"/>
        <v>0</v>
      </c>
      <c r="M66" s="37">
        <f t="shared" si="32"/>
        <v>0</v>
      </c>
      <c r="N66" s="37">
        <f t="shared" si="32"/>
        <v>8.3333333333333329E-2</v>
      </c>
    </row>
    <row r="67" spans="1:14" ht="12" customHeight="1">
      <c r="A67" s="101"/>
      <c r="B67" s="101"/>
      <c r="C67" s="8"/>
      <c r="D67" s="174" t="s">
        <v>391</v>
      </c>
      <c r="E67" s="9"/>
      <c r="F67" s="52">
        <f t="shared" si="1"/>
        <v>3</v>
      </c>
      <c r="G67" s="54">
        <v>0</v>
      </c>
      <c r="H67" s="16">
        <v>0</v>
      </c>
      <c r="I67" s="16">
        <v>2</v>
      </c>
      <c r="J67" s="16">
        <v>1</v>
      </c>
      <c r="K67" s="16">
        <v>0</v>
      </c>
      <c r="L67" s="16">
        <v>0</v>
      </c>
      <c r="M67" s="16">
        <v>0</v>
      </c>
      <c r="N67" s="16">
        <v>0</v>
      </c>
    </row>
    <row r="68" spans="1:14" ht="12" customHeight="1">
      <c r="A68" s="101"/>
      <c r="B68" s="102"/>
      <c r="C68" s="6"/>
      <c r="D68" s="175"/>
      <c r="E68" s="7"/>
      <c r="F68" s="53">
        <f t="shared" si="1"/>
        <v>1</v>
      </c>
      <c r="G68" s="55">
        <f t="shared" ref="G68:N68" si="33">IF(G67=0,0,G67/$F67)</f>
        <v>0</v>
      </c>
      <c r="H68" s="37">
        <f t="shared" si="33"/>
        <v>0</v>
      </c>
      <c r="I68" s="37">
        <f t="shared" si="33"/>
        <v>0.66666666666666663</v>
      </c>
      <c r="J68" s="37">
        <f t="shared" si="33"/>
        <v>0.33333333333333331</v>
      </c>
      <c r="K68" s="37">
        <f t="shared" si="33"/>
        <v>0</v>
      </c>
      <c r="L68" s="37">
        <f t="shared" si="33"/>
        <v>0</v>
      </c>
      <c r="M68" s="37">
        <f t="shared" si="33"/>
        <v>0</v>
      </c>
      <c r="N68" s="37">
        <f t="shared" si="33"/>
        <v>0</v>
      </c>
    </row>
    <row r="69" spans="1:14" ht="12" customHeight="1">
      <c r="A69" s="101"/>
      <c r="B69" s="100" t="s">
        <v>63</v>
      </c>
      <c r="C69" s="8"/>
      <c r="D69" s="174" t="s">
        <v>56</v>
      </c>
      <c r="E69" s="9"/>
      <c r="F69" s="52">
        <f t="shared" si="1"/>
        <v>705</v>
      </c>
      <c r="G69" s="54">
        <f t="shared" ref="G69:N69" si="34">SUM(G71,G73,G75,G77,G79,G81,G83,G85,G87,G89,G91,G93,G95,G97,G99)</f>
        <v>63</v>
      </c>
      <c r="H69" s="16">
        <f t="shared" si="34"/>
        <v>96</v>
      </c>
      <c r="I69" s="16">
        <f t="shared" si="34"/>
        <v>122</v>
      </c>
      <c r="J69" s="16">
        <f t="shared" si="34"/>
        <v>282</v>
      </c>
      <c r="K69" s="16">
        <f t="shared" si="34"/>
        <v>6</v>
      </c>
      <c r="L69" s="16">
        <f t="shared" si="34"/>
        <v>0</v>
      </c>
      <c r="M69" s="16">
        <f t="shared" si="34"/>
        <v>0</v>
      </c>
      <c r="N69" s="16">
        <f t="shared" si="34"/>
        <v>136</v>
      </c>
    </row>
    <row r="70" spans="1:14" ht="12" customHeight="1">
      <c r="A70" s="101"/>
      <c r="B70" s="101"/>
      <c r="C70" s="6"/>
      <c r="D70" s="175"/>
      <c r="E70" s="7"/>
      <c r="F70" s="53">
        <f t="shared" si="1"/>
        <v>1</v>
      </c>
      <c r="G70" s="55">
        <f t="shared" ref="G70:N70" si="35">IF(G69=0,0,G69/$F69)</f>
        <v>8.9361702127659579E-2</v>
      </c>
      <c r="H70" s="37">
        <f t="shared" si="35"/>
        <v>0.13617021276595745</v>
      </c>
      <c r="I70" s="37">
        <f t="shared" si="35"/>
        <v>0.17304964539007092</v>
      </c>
      <c r="J70" s="37">
        <f t="shared" si="35"/>
        <v>0.4</v>
      </c>
      <c r="K70" s="37">
        <f t="shared" si="35"/>
        <v>8.5106382978723406E-3</v>
      </c>
      <c r="L70" s="37">
        <f t="shared" si="35"/>
        <v>0</v>
      </c>
      <c r="M70" s="37">
        <f t="shared" si="35"/>
        <v>0</v>
      </c>
      <c r="N70" s="37">
        <f t="shared" si="35"/>
        <v>0.19290780141843972</v>
      </c>
    </row>
    <row r="71" spans="1:14" ht="12" customHeight="1">
      <c r="A71" s="101"/>
      <c r="B71" s="101"/>
      <c r="C71" s="8"/>
      <c r="D71" s="174" t="s">
        <v>109</v>
      </c>
      <c r="E71" s="9"/>
      <c r="F71" s="52">
        <f t="shared" si="1"/>
        <v>4</v>
      </c>
      <c r="G71" s="54">
        <v>0</v>
      </c>
      <c r="H71" s="16">
        <v>0</v>
      </c>
      <c r="I71" s="16">
        <v>1</v>
      </c>
      <c r="J71" s="16">
        <v>3</v>
      </c>
      <c r="K71" s="16">
        <v>0</v>
      </c>
      <c r="L71" s="16">
        <v>0</v>
      </c>
      <c r="M71" s="16">
        <v>0</v>
      </c>
      <c r="N71" s="16">
        <v>0</v>
      </c>
    </row>
    <row r="72" spans="1:14" ht="12" customHeight="1">
      <c r="A72" s="101"/>
      <c r="B72" s="101"/>
      <c r="C72" s="6"/>
      <c r="D72" s="175"/>
      <c r="E72" s="7"/>
      <c r="F72" s="53">
        <f t="shared" ref="F72:F100" si="36">SUM(G72:N72)</f>
        <v>1</v>
      </c>
      <c r="G72" s="55">
        <f t="shared" ref="G72:N72" si="37">IF(G71=0,0,G71/$F71)</f>
        <v>0</v>
      </c>
      <c r="H72" s="37">
        <f t="shared" si="37"/>
        <v>0</v>
      </c>
      <c r="I72" s="37">
        <f t="shared" si="37"/>
        <v>0.25</v>
      </c>
      <c r="J72" s="37">
        <f t="shared" si="37"/>
        <v>0.75</v>
      </c>
      <c r="K72" s="37">
        <f t="shared" si="37"/>
        <v>0</v>
      </c>
      <c r="L72" s="37">
        <f t="shared" si="37"/>
        <v>0</v>
      </c>
      <c r="M72" s="37">
        <f t="shared" si="37"/>
        <v>0</v>
      </c>
      <c r="N72" s="37">
        <f t="shared" si="37"/>
        <v>0</v>
      </c>
    </row>
    <row r="73" spans="1:14" ht="12" customHeight="1">
      <c r="A73" s="101"/>
      <c r="B73" s="101"/>
      <c r="C73" s="8"/>
      <c r="D73" s="174" t="s">
        <v>58</v>
      </c>
      <c r="E73" s="9"/>
      <c r="F73" s="52">
        <f t="shared" si="36"/>
        <v>83</v>
      </c>
      <c r="G73" s="54">
        <v>2</v>
      </c>
      <c r="H73" s="16">
        <v>6</v>
      </c>
      <c r="I73" s="16">
        <v>9</v>
      </c>
      <c r="J73" s="16">
        <v>27</v>
      </c>
      <c r="K73" s="16">
        <v>1</v>
      </c>
      <c r="L73" s="16">
        <v>0</v>
      </c>
      <c r="M73" s="16">
        <v>0</v>
      </c>
      <c r="N73" s="16">
        <v>38</v>
      </c>
    </row>
    <row r="74" spans="1:14" ht="12" customHeight="1">
      <c r="A74" s="101"/>
      <c r="B74" s="101"/>
      <c r="C74" s="6"/>
      <c r="D74" s="175"/>
      <c r="E74" s="7"/>
      <c r="F74" s="53">
        <f t="shared" si="36"/>
        <v>1</v>
      </c>
      <c r="G74" s="55">
        <f t="shared" ref="G74:N74" si="38">IF(G73=0,0,G73/$F73)</f>
        <v>2.4096385542168676E-2</v>
      </c>
      <c r="H74" s="37">
        <f t="shared" si="38"/>
        <v>7.2289156626506021E-2</v>
      </c>
      <c r="I74" s="37">
        <f t="shared" si="38"/>
        <v>0.10843373493975904</v>
      </c>
      <c r="J74" s="37">
        <f t="shared" si="38"/>
        <v>0.3253012048192771</v>
      </c>
      <c r="K74" s="37">
        <f t="shared" si="38"/>
        <v>1.2048192771084338E-2</v>
      </c>
      <c r="L74" s="37">
        <f t="shared" si="38"/>
        <v>0</v>
      </c>
      <c r="M74" s="37">
        <f t="shared" si="38"/>
        <v>0</v>
      </c>
      <c r="N74" s="37">
        <f t="shared" si="38"/>
        <v>0.45783132530120479</v>
      </c>
    </row>
    <row r="75" spans="1:14" ht="12" customHeight="1">
      <c r="A75" s="101"/>
      <c r="B75" s="101"/>
      <c r="C75" s="8"/>
      <c r="D75" s="174" t="s">
        <v>99</v>
      </c>
      <c r="E75" s="9"/>
      <c r="F75" s="52">
        <f t="shared" si="36"/>
        <v>19</v>
      </c>
      <c r="G75" s="54">
        <v>0</v>
      </c>
      <c r="H75" s="16">
        <v>0</v>
      </c>
      <c r="I75" s="16">
        <v>2</v>
      </c>
      <c r="J75" s="16">
        <v>13</v>
      </c>
      <c r="K75" s="16">
        <v>0</v>
      </c>
      <c r="L75" s="16">
        <v>0</v>
      </c>
      <c r="M75" s="16">
        <v>0</v>
      </c>
      <c r="N75" s="16">
        <v>4</v>
      </c>
    </row>
    <row r="76" spans="1:14" ht="12" customHeight="1">
      <c r="A76" s="101"/>
      <c r="B76" s="101"/>
      <c r="C76" s="6"/>
      <c r="D76" s="175"/>
      <c r="E76" s="7"/>
      <c r="F76" s="53">
        <f t="shared" si="36"/>
        <v>1</v>
      </c>
      <c r="G76" s="55">
        <f t="shared" ref="G76:N76" si="39">IF(G75=0,0,G75/$F75)</f>
        <v>0</v>
      </c>
      <c r="H76" s="37">
        <f t="shared" si="39"/>
        <v>0</v>
      </c>
      <c r="I76" s="37">
        <f t="shared" si="39"/>
        <v>0.10526315789473684</v>
      </c>
      <c r="J76" s="37">
        <f t="shared" si="39"/>
        <v>0.68421052631578949</v>
      </c>
      <c r="K76" s="37">
        <f t="shared" si="39"/>
        <v>0</v>
      </c>
      <c r="L76" s="37">
        <f t="shared" si="39"/>
        <v>0</v>
      </c>
      <c r="M76" s="37">
        <f t="shared" si="39"/>
        <v>0</v>
      </c>
      <c r="N76" s="37">
        <f t="shared" si="39"/>
        <v>0.21052631578947367</v>
      </c>
    </row>
    <row r="77" spans="1:14" ht="12" customHeight="1">
      <c r="A77" s="101"/>
      <c r="B77" s="101"/>
      <c r="C77" s="8"/>
      <c r="D77" s="174" t="s">
        <v>59</v>
      </c>
      <c r="E77" s="9"/>
      <c r="F77" s="52">
        <f t="shared" si="36"/>
        <v>8</v>
      </c>
      <c r="G77" s="54">
        <v>0</v>
      </c>
      <c r="H77" s="16">
        <v>0</v>
      </c>
      <c r="I77" s="16">
        <v>2</v>
      </c>
      <c r="J77" s="16">
        <v>6</v>
      </c>
      <c r="K77" s="16">
        <v>0</v>
      </c>
      <c r="L77" s="16">
        <v>0</v>
      </c>
      <c r="M77" s="16">
        <v>0</v>
      </c>
      <c r="N77" s="16">
        <v>0</v>
      </c>
    </row>
    <row r="78" spans="1:14" ht="12" customHeight="1">
      <c r="A78" s="101"/>
      <c r="B78" s="101"/>
      <c r="C78" s="6"/>
      <c r="D78" s="175"/>
      <c r="E78" s="7"/>
      <c r="F78" s="53">
        <f t="shared" si="36"/>
        <v>1</v>
      </c>
      <c r="G78" s="55">
        <f t="shared" ref="G78:N78" si="40">IF(G77=0,0,G77/$F77)</f>
        <v>0</v>
      </c>
      <c r="H78" s="37">
        <f t="shared" si="40"/>
        <v>0</v>
      </c>
      <c r="I78" s="37">
        <f t="shared" si="40"/>
        <v>0.25</v>
      </c>
      <c r="J78" s="37">
        <f t="shared" si="40"/>
        <v>0.75</v>
      </c>
      <c r="K78" s="37">
        <f t="shared" si="40"/>
        <v>0</v>
      </c>
      <c r="L78" s="37">
        <f t="shared" si="40"/>
        <v>0</v>
      </c>
      <c r="M78" s="37">
        <f t="shared" si="40"/>
        <v>0</v>
      </c>
      <c r="N78" s="37">
        <f t="shared" si="40"/>
        <v>0</v>
      </c>
    </row>
    <row r="79" spans="1:14" ht="12" customHeight="1">
      <c r="A79" s="101"/>
      <c r="B79" s="101"/>
      <c r="C79" s="8"/>
      <c r="D79" s="174" t="s">
        <v>100</v>
      </c>
      <c r="E79" s="9"/>
      <c r="F79" s="52">
        <f t="shared" si="36"/>
        <v>38</v>
      </c>
      <c r="G79" s="54">
        <v>6</v>
      </c>
      <c r="H79" s="16">
        <v>6</v>
      </c>
      <c r="I79" s="16">
        <v>5</v>
      </c>
      <c r="J79" s="16">
        <v>10</v>
      </c>
      <c r="K79" s="16">
        <v>0</v>
      </c>
      <c r="L79" s="16">
        <v>0</v>
      </c>
      <c r="M79" s="16">
        <v>0</v>
      </c>
      <c r="N79" s="16">
        <v>11</v>
      </c>
    </row>
    <row r="80" spans="1:14" ht="12" customHeight="1">
      <c r="A80" s="101"/>
      <c r="B80" s="101"/>
      <c r="C80" s="6"/>
      <c r="D80" s="175"/>
      <c r="E80" s="7"/>
      <c r="F80" s="53">
        <f t="shared" si="36"/>
        <v>1</v>
      </c>
      <c r="G80" s="55">
        <f t="shared" ref="G80:N80" si="41">IF(G79=0,0,G79/$F79)</f>
        <v>0.15789473684210525</v>
      </c>
      <c r="H80" s="37">
        <f t="shared" si="41"/>
        <v>0.15789473684210525</v>
      </c>
      <c r="I80" s="37">
        <f t="shared" si="41"/>
        <v>0.13157894736842105</v>
      </c>
      <c r="J80" s="37">
        <f t="shared" si="41"/>
        <v>0.26315789473684209</v>
      </c>
      <c r="K80" s="37">
        <f t="shared" si="41"/>
        <v>0</v>
      </c>
      <c r="L80" s="37">
        <f t="shared" si="41"/>
        <v>0</v>
      </c>
      <c r="M80" s="37">
        <f t="shared" si="41"/>
        <v>0</v>
      </c>
      <c r="N80" s="37">
        <f t="shared" si="41"/>
        <v>0.28947368421052633</v>
      </c>
    </row>
    <row r="81" spans="1:14" ht="12" customHeight="1">
      <c r="A81" s="101"/>
      <c r="B81" s="101"/>
      <c r="C81" s="8"/>
      <c r="D81" s="174" t="s">
        <v>101</v>
      </c>
      <c r="E81" s="9"/>
      <c r="F81" s="52">
        <f t="shared" si="36"/>
        <v>184</v>
      </c>
      <c r="G81" s="54">
        <v>16</v>
      </c>
      <c r="H81" s="16">
        <v>37</v>
      </c>
      <c r="I81" s="16">
        <v>24</v>
      </c>
      <c r="J81" s="16">
        <v>73</v>
      </c>
      <c r="K81" s="16">
        <v>1</v>
      </c>
      <c r="L81" s="16">
        <v>0</v>
      </c>
      <c r="M81" s="16">
        <v>0</v>
      </c>
      <c r="N81" s="16">
        <v>33</v>
      </c>
    </row>
    <row r="82" spans="1:14" ht="12" customHeight="1">
      <c r="A82" s="101"/>
      <c r="B82" s="101"/>
      <c r="C82" s="6"/>
      <c r="D82" s="175"/>
      <c r="E82" s="7"/>
      <c r="F82" s="53">
        <f t="shared" si="36"/>
        <v>1</v>
      </c>
      <c r="G82" s="55">
        <f t="shared" ref="G82:N82" si="42">IF(G81=0,0,G81/$F81)</f>
        <v>8.6956521739130432E-2</v>
      </c>
      <c r="H82" s="37">
        <f t="shared" si="42"/>
        <v>0.20108695652173914</v>
      </c>
      <c r="I82" s="37">
        <f t="shared" si="42"/>
        <v>0.13043478260869565</v>
      </c>
      <c r="J82" s="37">
        <f t="shared" si="42"/>
        <v>0.39673913043478259</v>
      </c>
      <c r="K82" s="37">
        <f t="shared" si="42"/>
        <v>5.434782608695652E-3</v>
      </c>
      <c r="L82" s="37">
        <f t="shared" si="42"/>
        <v>0</v>
      </c>
      <c r="M82" s="37">
        <f t="shared" si="42"/>
        <v>0</v>
      </c>
      <c r="N82" s="37">
        <f t="shared" si="42"/>
        <v>0.17934782608695651</v>
      </c>
    </row>
    <row r="83" spans="1:14" ht="12" customHeight="1">
      <c r="A83" s="101"/>
      <c r="B83" s="101"/>
      <c r="C83" s="8"/>
      <c r="D83" s="174" t="s">
        <v>102</v>
      </c>
      <c r="E83" s="9"/>
      <c r="F83" s="52">
        <f t="shared" si="36"/>
        <v>22</v>
      </c>
      <c r="G83" s="54">
        <v>0</v>
      </c>
      <c r="H83" s="16">
        <v>0</v>
      </c>
      <c r="I83" s="16">
        <v>4</v>
      </c>
      <c r="J83" s="16">
        <v>13</v>
      </c>
      <c r="K83" s="16">
        <v>1</v>
      </c>
      <c r="L83" s="16">
        <v>0</v>
      </c>
      <c r="M83" s="16">
        <v>0</v>
      </c>
      <c r="N83" s="16">
        <v>4</v>
      </c>
    </row>
    <row r="84" spans="1:14" ht="12" customHeight="1">
      <c r="A84" s="101"/>
      <c r="B84" s="101"/>
      <c r="C84" s="6"/>
      <c r="D84" s="175"/>
      <c r="E84" s="7"/>
      <c r="F84" s="53">
        <f t="shared" si="36"/>
        <v>1</v>
      </c>
      <c r="G84" s="55">
        <f t="shared" ref="G84:N84" si="43">IF(G83=0,0,G83/$F83)</f>
        <v>0</v>
      </c>
      <c r="H84" s="37">
        <f t="shared" si="43"/>
        <v>0</v>
      </c>
      <c r="I84" s="37">
        <f t="shared" si="43"/>
        <v>0.18181818181818182</v>
      </c>
      <c r="J84" s="37">
        <f t="shared" si="43"/>
        <v>0.59090909090909094</v>
      </c>
      <c r="K84" s="37">
        <f t="shared" si="43"/>
        <v>4.5454545454545456E-2</v>
      </c>
      <c r="L84" s="37">
        <f t="shared" si="43"/>
        <v>0</v>
      </c>
      <c r="M84" s="37">
        <f t="shared" si="43"/>
        <v>0</v>
      </c>
      <c r="N84" s="37">
        <f t="shared" si="43"/>
        <v>0.18181818181818182</v>
      </c>
    </row>
    <row r="85" spans="1:14" ht="12" customHeight="1">
      <c r="A85" s="101"/>
      <c r="B85" s="101"/>
      <c r="C85" s="8"/>
      <c r="D85" s="174" t="s">
        <v>103</v>
      </c>
      <c r="E85" s="9"/>
      <c r="F85" s="52">
        <f t="shared" si="36"/>
        <v>12</v>
      </c>
      <c r="G85" s="54">
        <v>0</v>
      </c>
      <c r="H85" s="16">
        <v>1</v>
      </c>
      <c r="I85" s="16">
        <v>3</v>
      </c>
      <c r="J85" s="16">
        <v>7</v>
      </c>
      <c r="K85" s="16">
        <v>0</v>
      </c>
      <c r="L85" s="16">
        <v>0</v>
      </c>
      <c r="M85" s="16">
        <v>0</v>
      </c>
      <c r="N85" s="16">
        <v>1</v>
      </c>
    </row>
    <row r="86" spans="1:14" ht="12" customHeight="1">
      <c r="A86" s="101"/>
      <c r="B86" s="101"/>
      <c r="C86" s="6"/>
      <c r="D86" s="175"/>
      <c r="E86" s="7"/>
      <c r="F86" s="53">
        <f t="shared" si="36"/>
        <v>1</v>
      </c>
      <c r="G86" s="55">
        <f t="shared" ref="G86:N86" si="44">IF(G85=0,0,G85/$F85)</f>
        <v>0</v>
      </c>
      <c r="H86" s="37">
        <f t="shared" si="44"/>
        <v>8.3333333333333329E-2</v>
      </c>
      <c r="I86" s="37">
        <f t="shared" si="44"/>
        <v>0.25</v>
      </c>
      <c r="J86" s="37">
        <f t="shared" si="44"/>
        <v>0.58333333333333337</v>
      </c>
      <c r="K86" s="37">
        <f t="shared" si="44"/>
        <v>0</v>
      </c>
      <c r="L86" s="37">
        <f t="shared" si="44"/>
        <v>0</v>
      </c>
      <c r="M86" s="37">
        <f t="shared" si="44"/>
        <v>0</v>
      </c>
      <c r="N86" s="37">
        <f t="shared" si="44"/>
        <v>8.3333333333333329E-2</v>
      </c>
    </row>
    <row r="87" spans="1:14" ht="13.5" customHeight="1">
      <c r="A87" s="101"/>
      <c r="B87" s="101"/>
      <c r="C87" s="8"/>
      <c r="D87" s="176" t="s">
        <v>110</v>
      </c>
      <c r="E87" s="9"/>
      <c r="F87" s="52">
        <f t="shared" si="36"/>
        <v>16</v>
      </c>
      <c r="G87" s="54">
        <v>0</v>
      </c>
      <c r="H87" s="16">
        <v>2</v>
      </c>
      <c r="I87" s="16">
        <v>3</v>
      </c>
      <c r="J87" s="16">
        <v>8</v>
      </c>
      <c r="K87" s="16">
        <v>0</v>
      </c>
      <c r="L87" s="16">
        <v>0</v>
      </c>
      <c r="M87" s="16">
        <v>0</v>
      </c>
      <c r="N87" s="16">
        <v>3</v>
      </c>
    </row>
    <row r="88" spans="1:14" ht="13.5" customHeight="1">
      <c r="A88" s="101"/>
      <c r="B88" s="101"/>
      <c r="C88" s="6"/>
      <c r="D88" s="175"/>
      <c r="E88" s="7"/>
      <c r="F88" s="53">
        <f t="shared" si="36"/>
        <v>1</v>
      </c>
      <c r="G88" s="55">
        <f t="shared" ref="G88:N88" si="45">IF(G87=0,0,G87/$F87)</f>
        <v>0</v>
      </c>
      <c r="H88" s="37">
        <f t="shared" si="45"/>
        <v>0.125</v>
      </c>
      <c r="I88" s="37">
        <f t="shared" si="45"/>
        <v>0.1875</v>
      </c>
      <c r="J88" s="37">
        <f t="shared" si="45"/>
        <v>0.5</v>
      </c>
      <c r="K88" s="37">
        <f t="shared" si="45"/>
        <v>0</v>
      </c>
      <c r="L88" s="37">
        <f t="shared" si="45"/>
        <v>0</v>
      </c>
      <c r="M88" s="37">
        <f t="shared" si="45"/>
        <v>0</v>
      </c>
      <c r="N88" s="37">
        <f t="shared" si="45"/>
        <v>0.1875</v>
      </c>
    </row>
    <row r="89" spans="1:14" ht="12" customHeight="1">
      <c r="A89" s="101"/>
      <c r="B89" s="101"/>
      <c r="C89" s="8"/>
      <c r="D89" s="174" t="s">
        <v>105</v>
      </c>
      <c r="E89" s="9"/>
      <c r="F89" s="52">
        <f t="shared" si="36"/>
        <v>47</v>
      </c>
      <c r="G89" s="54">
        <v>8</v>
      </c>
      <c r="H89" s="16">
        <v>13</v>
      </c>
      <c r="I89" s="16">
        <v>10</v>
      </c>
      <c r="J89" s="16">
        <v>10</v>
      </c>
      <c r="K89" s="16">
        <v>1</v>
      </c>
      <c r="L89" s="16">
        <v>0</v>
      </c>
      <c r="M89" s="16">
        <v>0</v>
      </c>
      <c r="N89" s="16">
        <v>5</v>
      </c>
    </row>
    <row r="90" spans="1:14" ht="12" customHeight="1">
      <c r="A90" s="101"/>
      <c r="B90" s="101"/>
      <c r="C90" s="6"/>
      <c r="D90" s="175"/>
      <c r="E90" s="7"/>
      <c r="F90" s="53">
        <f t="shared" si="36"/>
        <v>1</v>
      </c>
      <c r="G90" s="55">
        <f t="shared" ref="G90:N90" si="46">IF(G89=0,0,G89/$F89)</f>
        <v>0.1702127659574468</v>
      </c>
      <c r="H90" s="37">
        <f t="shared" si="46"/>
        <v>0.27659574468085107</v>
      </c>
      <c r="I90" s="37">
        <f t="shared" si="46"/>
        <v>0.21276595744680851</v>
      </c>
      <c r="J90" s="37">
        <f t="shared" si="46"/>
        <v>0.21276595744680851</v>
      </c>
      <c r="K90" s="37">
        <f t="shared" si="46"/>
        <v>2.1276595744680851E-2</v>
      </c>
      <c r="L90" s="37">
        <f t="shared" si="46"/>
        <v>0</v>
      </c>
      <c r="M90" s="37">
        <f t="shared" si="46"/>
        <v>0</v>
      </c>
      <c r="N90" s="37">
        <f t="shared" si="46"/>
        <v>0.10638297872340426</v>
      </c>
    </row>
    <row r="91" spans="1:14" ht="12" customHeight="1">
      <c r="A91" s="101"/>
      <c r="B91" s="101"/>
      <c r="C91" s="8"/>
      <c r="D91" s="174" t="s">
        <v>106</v>
      </c>
      <c r="E91" s="9"/>
      <c r="F91" s="52">
        <f t="shared" si="36"/>
        <v>17</v>
      </c>
      <c r="G91" s="54">
        <v>0</v>
      </c>
      <c r="H91" s="16">
        <v>6</v>
      </c>
      <c r="I91" s="16">
        <v>2</v>
      </c>
      <c r="J91" s="16">
        <v>5</v>
      </c>
      <c r="K91" s="16">
        <v>0</v>
      </c>
      <c r="L91" s="16">
        <v>0</v>
      </c>
      <c r="M91" s="16">
        <v>0</v>
      </c>
      <c r="N91" s="16">
        <v>4</v>
      </c>
    </row>
    <row r="92" spans="1:14" ht="12" customHeight="1">
      <c r="A92" s="101"/>
      <c r="B92" s="101"/>
      <c r="C92" s="6"/>
      <c r="D92" s="175"/>
      <c r="E92" s="7"/>
      <c r="F92" s="53">
        <f t="shared" si="36"/>
        <v>1</v>
      </c>
      <c r="G92" s="55">
        <f t="shared" ref="G92:N92" si="47">IF(G91=0,0,G91/$F91)</f>
        <v>0</v>
      </c>
      <c r="H92" s="37">
        <f t="shared" si="47"/>
        <v>0.35294117647058826</v>
      </c>
      <c r="I92" s="37">
        <f t="shared" si="47"/>
        <v>0.11764705882352941</v>
      </c>
      <c r="J92" s="37">
        <f t="shared" si="47"/>
        <v>0.29411764705882354</v>
      </c>
      <c r="K92" s="37">
        <f t="shared" si="47"/>
        <v>0</v>
      </c>
      <c r="L92" s="37">
        <f t="shared" si="47"/>
        <v>0</v>
      </c>
      <c r="M92" s="37">
        <f t="shared" si="47"/>
        <v>0</v>
      </c>
      <c r="N92" s="37">
        <f t="shared" si="47"/>
        <v>0.23529411764705882</v>
      </c>
    </row>
    <row r="93" spans="1:14" ht="12" customHeight="1">
      <c r="A93" s="101"/>
      <c r="B93" s="101"/>
      <c r="C93" s="8"/>
      <c r="D93" s="174" t="s">
        <v>107</v>
      </c>
      <c r="E93" s="9"/>
      <c r="F93" s="52">
        <f t="shared" si="36"/>
        <v>40</v>
      </c>
      <c r="G93" s="54">
        <v>2</v>
      </c>
      <c r="H93" s="16">
        <v>4</v>
      </c>
      <c r="I93" s="16">
        <v>5</v>
      </c>
      <c r="J93" s="16">
        <v>21</v>
      </c>
      <c r="K93" s="16">
        <v>1</v>
      </c>
      <c r="L93" s="16">
        <v>0</v>
      </c>
      <c r="M93" s="16">
        <v>0</v>
      </c>
      <c r="N93" s="16">
        <v>7</v>
      </c>
    </row>
    <row r="94" spans="1:14" ht="12" customHeight="1">
      <c r="A94" s="101"/>
      <c r="B94" s="101"/>
      <c r="C94" s="6"/>
      <c r="D94" s="175"/>
      <c r="E94" s="7"/>
      <c r="F94" s="53">
        <f t="shared" si="36"/>
        <v>1</v>
      </c>
      <c r="G94" s="55">
        <f t="shared" ref="G94:N94" si="48">IF(G93=0,0,G93/$F93)</f>
        <v>0.05</v>
      </c>
      <c r="H94" s="37">
        <f t="shared" si="48"/>
        <v>0.1</v>
      </c>
      <c r="I94" s="37">
        <f t="shared" si="48"/>
        <v>0.125</v>
      </c>
      <c r="J94" s="37">
        <f t="shared" si="48"/>
        <v>0.52500000000000002</v>
      </c>
      <c r="K94" s="37">
        <f t="shared" si="48"/>
        <v>2.5000000000000001E-2</v>
      </c>
      <c r="L94" s="37">
        <f t="shared" si="48"/>
        <v>0</v>
      </c>
      <c r="M94" s="37">
        <f t="shared" si="48"/>
        <v>0</v>
      </c>
      <c r="N94" s="37">
        <f t="shared" si="48"/>
        <v>0.17499999999999999</v>
      </c>
    </row>
    <row r="95" spans="1:14" ht="12" customHeight="1">
      <c r="A95" s="101"/>
      <c r="B95" s="101"/>
      <c r="C95" s="8"/>
      <c r="D95" s="174" t="s">
        <v>108</v>
      </c>
      <c r="E95" s="9"/>
      <c r="F95" s="52">
        <f t="shared" si="36"/>
        <v>134</v>
      </c>
      <c r="G95" s="54">
        <v>18</v>
      </c>
      <c r="H95" s="16">
        <v>9</v>
      </c>
      <c r="I95" s="16">
        <v>35</v>
      </c>
      <c r="J95" s="16">
        <v>59</v>
      </c>
      <c r="K95" s="16">
        <v>1</v>
      </c>
      <c r="L95" s="16">
        <v>0</v>
      </c>
      <c r="M95" s="16">
        <v>0</v>
      </c>
      <c r="N95" s="16">
        <v>12</v>
      </c>
    </row>
    <row r="96" spans="1:14" ht="12" customHeight="1">
      <c r="A96" s="101"/>
      <c r="B96" s="101"/>
      <c r="C96" s="6"/>
      <c r="D96" s="175"/>
      <c r="E96" s="7"/>
      <c r="F96" s="53">
        <f t="shared" si="36"/>
        <v>1</v>
      </c>
      <c r="G96" s="55">
        <f t="shared" ref="G96:N96" si="49">IF(G95=0,0,G95/$F95)</f>
        <v>0.13432835820895522</v>
      </c>
      <c r="H96" s="37">
        <f t="shared" si="49"/>
        <v>6.7164179104477612E-2</v>
      </c>
      <c r="I96" s="37">
        <f t="shared" si="49"/>
        <v>0.26119402985074625</v>
      </c>
      <c r="J96" s="37">
        <f t="shared" si="49"/>
        <v>0.44029850746268656</v>
      </c>
      <c r="K96" s="37">
        <f t="shared" si="49"/>
        <v>7.462686567164179E-3</v>
      </c>
      <c r="L96" s="37">
        <f t="shared" si="49"/>
        <v>0</v>
      </c>
      <c r="M96" s="37">
        <f t="shared" si="49"/>
        <v>0</v>
      </c>
      <c r="N96" s="37">
        <f t="shared" si="49"/>
        <v>8.9552238805970144E-2</v>
      </c>
    </row>
    <row r="97" spans="1:14" ht="12" customHeight="1">
      <c r="A97" s="101"/>
      <c r="B97" s="101"/>
      <c r="C97" s="8"/>
      <c r="D97" s="174" t="s">
        <v>60</v>
      </c>
      <c r="E97" s="9"/>
      <c r="F97" s="52">
        <f t="shared" si="36"/>
        <v>19</v>
      </c>
      <c r="G97" s="54">
        <v>0</v>
      </c>
      <c r="H97" s="16">
        <v>4</v>
      </c>
      <c r="I97" s="16">
        <v>6</v>
      </c>
      <c r="J97" s="16">
        <v>7</v>
      </c>
      <c r="K97" s="16">
        <v>0</v>
      </c>
      <c r="L97" s="16">
        <v>0</v>
      </c>
      <c r="M97" s="16">
        <v>0</v>
      </c>
      <c r="N97" s="16">
        <v>2</v>
      </c>
    </row>
    <row r="98" spans="1:14" ht="12" customHeight="1">
      <c r="A98" s="101"/>
      <c r="B98" s="101"/>
      <c r="C98" s="6"/>
      <c r="D98" s="175"/>
      <c r="E98" s="7"/>
      <c r="F98" s="53">
        <f t="shared" si="36"/>
        <v>0.99999999999999989</v>
      </c>
      <c r="G98" s="55">
        <f t="shared" ref="G98:N98" si="50">IF(G97=0,0,G97/$F97)</f>
        <v>0</v>
      </c>
      <c r="H98" s="37">
        <f t="shared" si="50"/>
        <v>0.21052631578947367</v>
      </c>
      <c r="I98" s="37">
        <f t="shared" si="50"/>
        <v>0.31578947368421051</v>
      </c>
      <c r="J98" s="37">
        <f t="shared" si="50"/>
        <v>0.36842105263157893</v>
      </c>
      <c r="K98" s="37">
        <f t="shared" si="50"/>
        <v>0</v>
      </c>
      <c r="L98" s="37">
        <f t="shared" si="50"/>
        <v>0</v>
      </c>
      <c r="M98" s="37">
        <f t="shared" si="50"/>
        <v>0</v>
      </c>
      <c r="N98" s="37">
        <f t="shared" si="50"/>
        <v>0.10526315789473684</v>
      </c>
    </row>
    <row r="99" spans="1:14" ht="12.75" customHeight="1">
      <c r="A99" s="101"/>
      <c r="B99" s="101"/>
      <c r="C99" s="8"/>
      <c r="D99" s="174" t="s">
        <v>91</v>
      </c>
      <c r="E99" s="9"/>
      <c r="F99" s="52">
        <f t="shared" si="36"/>
        <v>62</v>
      </c>
      <c r="G99" s="54">
        <v>11</v>
      </c>
      <c r="H99" s="16">
        <v>8</v>
      </c>
      <c r="I99" s="16">
        <v>11</v>
      </c>
      <c r="J99" s="16">
        <v>20</v>
      </c>
      <c r="K99" s="16">
        <v>0</v>
      </c>
      <c r="L99" s="16">
        <v>0</v>
      </c>
      <c r="M99" s="16">
        <v>0</v>
      </c>
      <c r="N99" s="16">
        <v>12</v>
      </c>
    </row>
    <row r="100" spans="1:14" ht="12.75" customHeight="1">
      <c r="A100" s="102"/>
      <c r="B100" s="102"/>
      <c r="C100" s="6"/>
      <c r="D100" s="175"/>
      <c r="E100" s="7"/>
      <c r="F100" s="66">
        <f t="shared" si="36"/>
        <v>1</v>
      </c>
      <c r="G100" s="55">
        <f t="shared" ref="G100:N100" si="51">IF(G99=0,0,G99/$F99)</f>
        <v>0.17741935483870969</v>
      </c>
      <c r="H100" s="37">
        <f t="shared" si="51"/>
        <v>0.12903225806451613</v>
      </c>
      <c r="I100" s="37">
        <f t="shared" si="51"/>
        <v>0.17741935483870969</v>
      </c>
      <c r="J100" s="37">
        <f t="shared" si="51"/>
        <v>0.32258064516129031</v>
      </c>
      <c r="K100" s="37">
        <f t="shared" si="51"/>
        <v>0</v>
      </c>
      <c r="L100" s="37">
        <f t="shared" si="51"/>
        <v>0</v>
      </c>
      <c r="M100" s="37">
        <f t="shared" si="51"/>
        <v>0</v>
      </c>
      <c r="N100" s="37">
        <f t="shared" si="51"/>
        <v>0.19354838709677419</v>
      </c>
    </row>
  </sheetData>
  <mergeCells count="61">
    <mergeCell ref="K3:K6"/>
    <mergeCell ref="L3:L6"/>
    <mergeCell ref="M3:M6"/>
    <mergeCell ref="N3:N6"/>
    <mergeCell ref="A7:E8"/>
    <mergeCell ref="A3:E6"/>
    <mergeCell ref="F3:F6"/>
    <mergeCell ref="G3:G6"/>
    <mergeCell ref="H3:H6"/>
    <mergeCell ref="I3:I6"/>
    <mergeCell ref="J3:J6"/>
    <mergeCell ref="D43:D44"/>
    <mergeCell ref="B17:E18"/>
    <mergeCell ref="A19:A100"/>
    <mergeCell ref="B19:B68"/>
    <mergeCell ref="D19:D20"/>
    <mergeCell ref="D21:D22"/>
    <mergeCell ref="D23:D24"/>
    <mergeCell ref="D25:D26"/>
    <mergeCell ref="D27:D28"/>
    <mergeCell ref="D29:D30"/>
    <mergeCell ref="D31:D32"/>
    <mergeCell ref="A9:A18"/>
    <mergeCell ref="B9:E10"/>
    <mergeCell ref="B11:E12"/>
    <mergeCell ref="B13:E14"/>
    <mergeCell ref="B15:E16"/>
    <mergeCell ref="D33:D34"/>
    <mergeCell ref="D35:D36"/>
    <mergeCell ref="D37:D38"/>
    <mergeCell ref="D39:D40"/>
    <mergeCell ref="D41:D42"/>
    <mergeCell ref="D95:D96"/>
    <mergeCell ref="D67:D68"/>
    <mergeCell ref="D45:D46"/>
    <mergeCell ref="D47:D48"/>
    <mergeCell ref="D49:D50"/>
    <mergeCell ref="D51:D52"/>
    <mergeCell ref="D53:D54"/>
    <mergeCell ref="D55:D56"/>
    <mergeCell ref="D57:D58"/>
    <mergeCell ref="D59:D60"/>
    <mergeCell ref="D61:D62"/>
    <mergeCell ref="D63:D64"/>
    <mergeCell ref="D65:D66"/>
    <mergeCell ref="D97:D98"/>
    <mergeCell ref="B69:B100"/>
    <mergeCell ref="D69:D70"/>
    <mergeCell ref="D71:D72"/>
    <mergeCell ref="D73:D74"/>
    <mergeCell ref="D75:D76"/>
    <mergeCell ref="D77:D78"/>
    <mergeCell ref="D79:D80"/>
    <mergeCell ref="D81:D82"/>
    <mergeCell ref="D83:D84"/>
    <mergeCell ref="D85:D86"/>
    <mergeCell ref="D99:D100"/>
    <mergeCell ref="D87:D88"/>
    <mergeCell ref="D89:D90"/>
    <mergeCell ref="D91:D92"/>
    <mergeCell ref="D93:D94"/>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N71" formula="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95"/>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2" width="9.125" style="2" customWidth="1"/>
    <col min="13" max="16384" width="9" style="2"/>
  </cols>
  <sheetData>
    <row r="1" spans="1:15" ht="14.25">
      <c r="A1" s="17" t="s">
        <v>437</v>
      </c>
    </row>
    <row r="3" spans="1:15" ht="14.25" customHeight="1">
      <c r="A3" s="112" t="s">
        <v>67</v>
      </c>
      <c r="B3" s="113"/>
      <c r="C3" s="113"/>
      <c r="D3" s="113"/>
      <c r="E3" s="114"/>
      <c r="F3" s="121" t="s">
        <v>143</v>
      </c>
      <c r="G3" s="152" t="s">
        <v>339</v>
      </c>
      <c r="H3" s="152"/>
      <c r="I3" s="152" t="s">
        <v>340</v>
      </c>
      <c r="J3" s="152"/>
      <c r="K3" s="152" t="s">
        <v>208</v>
      </c>
      <c r="L3" s="152"/>
    </row>
    <row r="4" spans="1:15" ht="42" customHeight="1">
      <c r="A4" s="115"/>
      <c r="B4" s="116"/>
      <c r="C4" s="116"/>
      <c r="D4" s="116"/>
      <c r="E4" s="117"/>
      <c r="F4" s="99"/>
      <c r="G4" s="152"/>
      <c r="H4" s="152"/>
      <c r="I4" s="152"/>
      <c r="J4" s="152"/>
      <c r="K4" s="152"/>
      <c r="L4" s="152"/>
    </row>
    <row r="5" spans="1:15" ht="15" customHeight="1">
      <c r="A5" s="115"/>
      <c r="B5" s="116"/>
      <c r="C5" s="116"/>
      <c r="D5" s="116"/>
      <c r="E5" s="117"/>
      <c r="F5" s="99"/>
      <c r="G5" s="95" t="s">
        <v>64</v>
      </c>
      <c r="H5" s="97" t="s">
        <v>65</v>
      </c>
      <c r="I5" s="95" t="s">
        <v>64</v>
      </c>
      <c r="J5" s="97" t="s">
        <v>65</v>
      </c>
      <c r="K5" s="95" t="s">
        <v>64</v>
      </c>
      <c r="L5" s="97" t="s">
        <v>65</v>
      </c>
    </row>
    <row r="6" spans="1:15" ht="15" customHeight="1">
      <c r="A6" s="118"/>
      <c r="B6" s="119"/>
      <c r="C6" s="119"/>
      <c r="D6" s="119"/>
      <c r="E6" s="120"/>
      <c r="F6" s="99"/>
      <c r="G6" s="96"/>
      <c r="H6" s="98"/>
      <c r="I6" s="96"/>
      <c r="J6" s="98"/>
      <c r="K6" s="96"/>
      <c r="L6" s="98"/>
    </row>
    <row r="7" spans="1:15" ht="23.1" customHeight="1">
      <c r="A7" s="109" t="s">
        <v>68</v>
      </c>
      <c r="B7" s="110"/>
      <c r="C7" s="110"/>
      <c r="D7" s="110"/>
      <c r="E7" s="111"/>
      <c r="F7" s="12">
        <f>SUM(G7,I7,K7)</f>
        <v>918</v>
      </c>
      <c r="G7" s="13">
        <f>SUM(G8:G12)</f>
        <v>642</v>
      </c>
      <c r="H7" s="14">
        <f>IF(G7=0,0,G7/$F7*100)</f>
        <v>69.93464052287581</v>
      </c>
      <c r="I7" s="13">
        <f>SUM(I8:I12)</f>
        <v>144</v>
      </c>
      <c r="J7" s="14">
        <f t="shared" ref="J7:J53" si="0">IF(I7=0,0,I7/$F7*100)</f>
        <v>15.686274509803921</v>
      </c>
      <c r="K7" s="13">
        <f>SUM(K8:K12)</f>
        <v>132</v>
      </c>
      <c r="L7" s="14">
        <f t="shared" ref="L7:L42" si="1">IF(K7=0,0,K7/$F7*100)</f>
        <v>14.37908496732026</v>
      </c>
      <c r="O7" s="41"/>
    </row>
    <row r="8" spans="1:15" ht="23.1" customHeight="1">
      <c r="A8" s="103" t="s">
        <v>55</v>
      </c>
      <c r="B8" s="106" t="s">
        <v>92</v>
      </c>
      <c r="C8" s="107"/>
      <c r="D8" s="107"/>
      <c r="E8" s="108"/>
      <c r="F8" s="12">
        <f t="shared" ref="F8:F53" si="2">SUM(G8,I8,K8)</f>
        <v>310</v>
      </c>
      <c r="G8" s="13">
        <v>146</v>
      </c>
      <c r="H8" s="14">
        <f t="shared" ref="H8:H53" si="3">IF(G8=0,0,G8/$F8*100)</f>
        <v>47.096774193548384</v>
      </c>
      <c r="I8" s="13">
        <v>74</v>
      </c>
      <c r="J8" s="14">
        <f t="shared" si="0"/>
        <v>23.870967741935484</v>
      </c>
      <c r="K8" s="13">
        <v>90</v>
      </c>
      <c r="L8" s="14">
        <f t="shared" si="1"/>
        <v>29.032258064516132</v>
      </c>
      <c r="O8" s="41"/>
    </row>
    <row r="9" spans="1:15" ht="23.1" customHeight="1">
      <c r="A9" s="104"/>
      <c r="B9" s="106" t="s">
        <v>93</v>
      </c>
      <c r="C9" s="107"/>
      <c r="D9" s="107"/>
      <c r="E9" s="108"/>
      <c r="F9" s="12">
        <f t="shared" si="2"/>
        <v>137</v>
      </c>
      <c r="G9" s="13">
        <v>104</v>
      </c>
      <c r="H9" s="14">
        <f t="shared" si="3"/>
        <v>75.912408759124077</v>
      </c>
      <c r="I9" s="13">
        <v>19</v>
      </c>
      <c r="J9" s="14">
        <f t="shared" si="0"/>
        <v>13.868613138686131</v>
      </c>
      <c r="K9" s="13">
        <v>14</v>
      </c>
      <c r="L9" s="14">
        <f t="shared" si="1"/>
        <v>10.218978102189782</v>
      </c>
      <c r="O9" s="41"/>
    </row>
    <row r="10" spans="1:15" ht="23.1" customHeight="1">
      <c r="A10" s="104"/>
      <c r="B10" s="106" t="s">
        <v>94</v>
      </c>
      <c r="C10" s="107"/>
      <c r="D10" s="107"/>
      <c r="E10" s="108"/>
      <c r="F10" s="12">
        <f t="shared" si="2"/>
        <v>200</v>
      </c>
      <c r="G10" s="13">
        <v>163</v>
      </c>
      <c r="H10" s="14">
        <f t="shared" si="3"/>
        <v>81.5</v>
      </c>
      <c r="I10" s="13">
        <v>21</v>
      </c>
      <c r="J10" s="14">
        <f t="shared" si="0"/>
        <v>10.5</v>
      </c>
      <c r="K10" s="13">
        <v>16</v>
      </c>
      <c r="L10" s="14">
        <f t="shared" si="1"/>
        <v>8</v>
      </c>
      <c r="O10" s="41"/>
    </row>
    <row r="11" spans="1:15" ht="23.1" customHeight="1">
      <c r="A11" s="104"/>
      <c r="B11" s="106" t="s">
        <v>95</v>
      </c>
      <c r="C11" s="107"/>
      <c r="D11" s="107"/>
      <c r="E11" s="108"/>
      <c r="F11" s="12">
        <f t="shared" si="2"/>
        <v>79</v>
      </c>
      <c r="G11" s="13">
        <v>66</v>
      </c>
      <c r="H11" s="14">
        <f t="shared" si="3"/>
        <v>83.544303797468359</v>
      </c>
      <c r="I11" s="13">
        <v>9</v>
      </c>
      <c r="J11" s="14">
        <f t="shared" si="0"/>
        <v>11.39240506329114</v>
      </c>
      <c r="K11" s="13">
        <v>4</v>
      </c>
      <c r="L11" s="14">
        <f t="shared" si="1"/>
        <v>5.0632911392405067</v>
      </c>
      <c r="O11" s="41"/>
    </row>
    <row r="12" spans="1:15" ht="23.1" customHeight="1">
      <c r="A12" s="105"/>
      <c r="B12" s="106" t="s">
        <v>96</v>
      </c>
      <c r="C12" s="107"/>
      <c r="D12" s="107"/>
      <c r="E12" s="108"/>
      <c r="F12" s="12">
        <f t="shared" si="2"/>
        <v>192</v>
      </c>
      <c r="G12" s="13">
        <v>163</v>
      </c>
      <c r="H12" s="14">
        <f t="shared" si="3"/>
        <v>84.895833333333343</v>
      </c>
      <c r="I12" s="13">
        <v>21</v>
      </c>
      <c r="J12" s="14">
        <f t="shared" si="0"/>
        <v>10.9375</v>
      </c>
      <c r="K12" s="13">
        <v>8</v>
      </c>
      <c r="L12" s="14">
        <f t="shared" si="1"/>
        <v>4.1666666666666661</v>
      </c>
      <c r="O12" s="41"/>
    </row>
    <row r="13" spans="1:15" ht="23.1" customHeight="1">
      <c r="A13" s="100" t="s">
        <v>61</v>
      </c>
      <c r="B13" s="100" t="s">
        <v>62</v>
      </c>
      <c r="C13" s="5"/>
      <c r="D13" s="10" t="s">
        <v>56</v>
      </c>
      <c r="E13" s="3"/>
      <c r="F13" s="12">
        <f t="shared" si="2"/>
        <v>213</v>
      </c>
      <c r="G13" s="13">
        <f>SUM(G14:G37)</f>
        <v>156</v>
      </c>
      <c r="H13" s="14">
        <f t="shared" si="3"/>
        <v>73.239436619718319</v>
      </c>
      <c r="I13" s="13">
        <f>SUM(I14:I37)</f>
        <v>34</v>
      </c>
      <c r="J13" s="14">
        <f t="shared" si="0"/>
        <v>15.96244131455399</v>
      </c>
      <c r="K13" s="13">
        <f>SUM(K14:K37)</f>
        <v>23</v>
      </c>
      <c r="L13" s="14">
        <f t="shared" si="1"/>
        <v>10.7981220657277</v>
      </c>
      <c r="O13" s="41"/>
    </row>
    <row r="14" spans="1:15" ht="23.1" customHeight="1">
      <c r="A14" s="101"/>
      <c r="B14" s="101"/>
      <c r="C14" s="5"/>
      <c r="D14" s="10" t="s">
        <v>175</v>
      </c>
      <c r="E14" s="3"/>
      <c r="F14" s="12">
        <f t="shared" si="2"/>
        <v>29</v>
      </c>
      <c r="G14" s="13">
        <v>23</v>
      </c>
      <c r="H14" s="14">
        <f t="shared" si="3"/>
        <v>79.310344827586206</v>
      </c>
      <c r="I14" s="13">
        <v>5</v>
      </c>
      <c r="J14" s="14">
        <f t="shared" si="0"/>
        <v>17.241379310344829</v>
      </c>
      <c r="K14" s="13">
        <v>1</v>
      </c>
      <c r="L14" s="14">
        <f t="shared" si="1"/>
        <v>3.4482758620689653</v>
      </c>
      <c r="O14" s="41"/>
    </row>
    <row r="15" spans="1:15" ht="23.1" customHeight="1">
      <c r="A15" s="101"/>
      <c r="B15" s="101"/>
      <c r="C15" s="5"/>
      <c r="D15" s="10" t="s">
        <v>176</v>
      </c>
      <c r="E15" s="3"/>
      <c r="F15" s="12">
        <f t="shared" si="2"/>
        <v>4</v>
      </c>
      <c r="G15" s="13">
        <v>3</v>
      </c>
      <c r="H15" s="14">
        <f t="shared" si="3"/>
        <v>75</v>
      </c>
      <c r="I15" s="13">
        <v>1</v>
      </c>
      <c r="J15" s="14">
        <f t="shared" si="0"/>
        <v>25</v>
      </c>
      <c r="K15" s="13">
        <v>0</v>
      </c>
      <c r="L15" s="14">
        <f t="shared" si="1"/>
        <v>0</v>
      </c>
      <c r="O15" s="41"/>
    </row>
    <row r="16" spans="1:15" ht="23.1" customHeight="1">
      <c r="A16" s="101"/>
      <c r="B16" s="101"/>
      <c r="C16" s="5"/>
      <c r="D16" s="10" t="s">
        <v>177</v>
      </c>
      <c r="E16" s="3"/>
      <c r="F16" s="12">
        <f t="shared" si="2"/>
        <v>15</v>
      </c>
      <c r="G16" s="13">
        <v>11</v>
      </c>
      <c r="H16" s="14">
        <f t="shared" si="3"/>
        <v>73.333333333333329</v>
      </c>
      <c r="I16" s="13">
        <v>2</v>
      </c>
      <c r="J16" s="14">
        <f t="shared" si="0"/>
        <v>13.333333333333334</v>
      </c>
      <c r="K16" s="13">
        <v>2</v>
      </c>
      <c r="L16" s="14">
        <f t="shared" si="1"/>
        <v>13.333333333333334</v>
      </c>
      <c r="O16" s="41"/>
    </row>
    <row r="17" spans="1:15" ht="23.1" customHeight="1">
      <c r="A17" s="101"/>
      <c r="B17" s="101"/>
      <c r="C17" s="5"/>
      <c r="D17" s="10" t="s">
        <v>178</v>
      </c>
      <c r="E17" s="3"/>
      <c r="F17" s="12">
        <f t="shared" si="2"/>
        <v>1</v>
      </c>
      <c r="G17" s="13">
        <v>0</v>
      </c>
      <c r="H17" s="14">
        <f t="shared" si="3"/>
        <v>0</v>
      </c>
      <c r="I17" s="13">
        <v>0</v>
      </c>
      <c r="J17" s="14">
        <f t="shared" si="0"/>
        <v>0</v>
      </c>
      <c r="K17" s="13">
        <v>1</v>
      </c>
      <c r="L17" s="14">
        <f t="shared" si="1"/>
        <v>100</v>
      </c>
      <c r="O17" s="41"/>
    </row>
    <row r="18" spans="1:15" ht="23.1" customHeight="1">
      <c r="A18" s="101"/>
      <c r="B18" s="101"/>
      <c r="C18" s="5"/>
      <c r="D18" s="10" t="s">
        <v>179</v>
      </c>
      <c r="E18" s="3"/>
      <c r="F18" s="12">
        <f t="shared" si="2"/>
        <v>6</v>
      </c>
      <c r="G18" s="13">
        <v>4</v>
      </c>
      <c r="H18" s="14">
        <f t="shared" si="3"/>
        <v>66.666666666666657</v>
      </c>
      <c r="I18" s="13">
        <v>1</v>
      </c>
      <c r="J18" s="14">
        <f t="shared" si="0"/>
        <v>16.666666666666664</v>
      </c>
      <c r="K18" s="13">
        <v>1</v>
      </c>
      <c r="L18" s="14">
        <f t="shared" si="1"/>
        <v>16.666666666666664</v>
      </c>
      <c r="O18" s="41"/>
    </row>
    <row r="19" spans="1:15" ht="23.1" customHeight="1">
      <c r="A19" s="101"/>
      <c r="B19" s="101"/>
      <c r="C19" s="5"/>
      <c r="D19" s="10" t="s">
        <v>180</v>
      </c>
      <c r="E19" s="3"/>
      <c r="F19" s="12">
        <f t="shared" si="2"/>
        <v>1</v>
      </c>
      <c r="G19" s="13">
        <v>1</v>
      </c>
      <c r="H19" s="14">
        <f t="shared" si="3"/>
        <v>100</v>
      </c>
      <c r="I19" s="13">
        <v>0</v>
      </c>
      <c r="J19" s="14">
        <f t="shared" si="0"/>
        <v>0</v>
      </c>
      <c r="K19" s="13">
        <v>0</v>
      </c>
      <c r="L19" s="14">
        <f t="shared" si="1"/>
        <v>0</v>
      </c>
      <c r="O19" s="41"/>
    </row>
    <row r="20" spans="1:15" ht="23.1" customHeight="1">
      <c r="A20" s="101"/>
      <c r="B20" s="101"/>
      <c r="C20" s="5"/>
      <c r="D20" s="10" t="s">
        <v>181</v>
      </c>
      <c r="E20" s="3"/>
      <c r="F20" s="12">
        <f t="shared" si="2"/>
        <v>7</v>
      </c>
      <c r="G20" s="13">
        <v>4</v>
      </c>
      <c r="H20" s="14">
        <f t="shared" si="3"/>
        <v>57.142857142857139</v>
      </c>
      <c r="I20" s="13">
        <v>3</v>
      </c>
      <c r="J20" s="14">
        <f t="shared" si="0"/>
        <v>42.857142857142854</v>
      </c>
      <c r="K20" s="13">
        <v>0</v>
      </c>
      <c r="L20" s="14">
        <f t="shared" si="1"/>
        <v>0</v>
      </c>
      <c r="O20" s="41"/>
    </row>
    <row r="21" spans="1:15" ht="23.1" customHeight="1">
      <c r="A21" s="101"/>
      <c r="B21" s="101"/>
      <c r="C21" s="5"/>
      <c r="D21" s="10" t="s">
        <v>182</v>
      </c>
      <c r="E21" s="3"/>
      <c r="F21" s="12">
        <f t="shared" si="2"/>
        <v>10</v>
      </c>
      <c r="G21" s="13">
        <v>8</v>
      </c>
      <c r="H21" s="14">
        <f t="shared" si="3"/>
        <v>80</v>
      </c>
      <c r="I21" s="13">
        <v>2</v>
      </c>
      <c r="J21" s="14">
        <f t="shared" si="0"/>
        <v>20</v>
      </c>
      <c r="K21" s="13">
        <v>0</v>
      </c>
      <c r="L21" s="14">
        <f t="shared" si="1"/>
        <v>0</v>
      </c>
      <c r="O21" s="41"/>
    </row>
    <row r="22" spans="1:15" ht="23.1" customHeight="1">
      <c r="A22" s="101"/>
      <c r="B22" s="101"/>
      <c r="C22" s="5"/>
      <c r="D22" s="10" t="s">
        <v>183</v>
      </c>
      <c r="E22" s="3"/>
      <c r="F22" s="12">
        <f t="shared" si="2"/>
        <v>0</v>
      </c>
      <c r="G22" s="13">
        <v>0</v>
      </c>
      <c r="H22" s="14">
        <f t="shared" si="3"/>
        <v>0</v>
      </c>
      <c r="I22" s="13">
        <v>0</v>
      </c>
      <c r="J22" s="14">
        <f t="shared" si="0"/>
        <v>0</v>
      </c>
      <c r="K22" s="13">
        <v>0</v>
      </c>
      <c r="L22" s="14">
        <f t="shared" si="1"/>
        <v>0</v>
      </c>
      <c r="O22" s="41"/>
    </row>
    <row r="23" spans="1:15" ht="23.1" customHeight="1">
      <c r="A23" s="101"/>
      <c r="B23" s="101"/>
      <c r="C23" s="5"/>
      <c r="D23" s="10" t="s">
        <v>184</v>
      </c>
      <c r="E23" s="3"/>
      <c r="F23" s="12">
        <f t="shared" si="2"/>
        <v>8</v>
      </c>
      <c r="G23" s="13">
        <v>6</v>
      </c>
      <c r="H23" s="14">
        <f t="shared" si="3"/>
        <v>75</v>
      </c>
      <c r="I23" s="13">
        <v>2</v>
      </c>
      <c r="J23" s="14">
        <f t="shared" si="0"/>
        <v>25</v>
      </c>
      <c r="K23" s="13">
        <v>0</v>
      </c>
      <c r="L23" s="14">
        <f t="shared" si="1"/>
        <v>0</v>
      </c>
      <c r="O23" s="41"/>
    </row>
    <row r="24" spans="1:15" ht="23.1" customHeight="1">
      <c r="A24" s="101"/>
      <c r="B24" s="101"/>
      <c r="C24" s="5"/>
      <c r="D24" s="10" t="s">
        <v>185</v>
      </c>
      <c r="E24" s="3"/>
      <c r="F24" s="12">
        <f t="shared" si="2"/>
        <v>0</v>
      </c>
      <c r="G24" s="13">
        <v>0</v>
      </c>
      <c r="H24" s="14">
        <f t="shared" si="3"/>
        <v>0</v>
      </c>
      <c r="I24" s="13">
        <v>0</v>
      </c>
      <c r="J24" s="14">
        <f t="shared" si="0"/>
        <v>0</v>
      </c>
      <c r="K24" s="13">
        <v>0</v>
      </c>
      <c r="L24" s="14">
        <f t="shared" si="1"/>
        <v>0</v>
      </c>
      <c r="O24" s="41"/>
    </row>
    <row r="25" spans="1:15" ht="23.1" customHeight="1">
      <c r="A25" s="101"/>
      <c r="B25" s="101"/>
      <c r="C25" s="5"/>
      <c r="D25" s="11" t="s">
        <v>186</v>
      </c>
      <c r="E25" s="3"/>
      <c r="F25" s="12">
        <f t="shared" si="2"/>
        <v>3</v>
      </c>
      <c r="G25" s="13">
        <v>2</v>
      </c>
      <c r="H25" s="14">
        <f t="shared" si="3"/>
        <v>66.666666666666657</v>
      </c>
      <c r="I25" s="13">
        <v>0</v>
      </c>
      <c r="J25" s="14">
        <f t="shared" si="0"/>
        <v>0</v>
      </c>
      <c r="K25" s="13">
        <v>1</v>
      </c>
      <c r="L25" s="14">
        <f t="shared" si="1"/>
        <v>33.333333333333329</v>
      </c>
      <c r="O25" s="41"/>
    </row>
    <row r="26" spans="1:15" ht="23.1" customHeight="1">
      <c r="A26" s="101"/>
      <c r="B26" s="101"/>
      <c r="C26" s="5"/>
      <c r="D26" s="10" t="s">
        <v>187</v>
      </c>
      <c r="E26" s="3"/>
      <c r="F26" s="12">
        <f t="shared" si="2"/>
        <v>8</v>
      </c>
      <c r="G26" s="13">
        <v>4</v>
      </c>
      <c r="H26" s="14">
        <f t="shared" si="3"/>
        <v>50</v>
      </c>
      <c r="I26" s="13">
        <v>2</v>
      </c>
      <c r="J26" s="14">
        <f t="shared" si="0"/>
        <v>25</v>
      </c>
      <c r="K26" s="13">
        <v>2</v>
      </c>
      <c r="L26" s="14">
        <f t="shared" si="1"/>
        <v>25</v>
      </c>
      <c r="O26" s="41"/>
    </row>
    <row r="27" spans="1:15" ht="23.1" customHeight="1">
      <c r="A27" s="101"/>
      <c r="B27" s="101"/>
      <c r="C27" s="5"/>
      <c r="D27" s="10" t="s">
        <v>188</v>
      </c>
      <c r="E27" s="3"/>
      <c r="F27" s="12">
        <f t="shared" si="2"/>
        <v>2</v>
      </c>
      <c r="G27" s="13">
        <v>0</v>
      </c>
      <c r="H27" s="14">
        <f t="shared" si="3"/>
        <v>0</v>
      </c>
      <c r="I27" s="13">
        <v>0</v>
      </c>
      <c r="J27" s="14">
        <f t="shared" si="0"/>
        <v>0</v>
      </c>
      <c r="K27" s="13">
        <v>2</v>
      </c>
      <c r="L27" s="14">
        <f t="shared" si="1"/>
        <v>100</v>
      </c>
      <c r="O27" s="41"/>
    </row>
    <row r="28" spans="1:15" ht="23.1" customHeight="1">
      <c r="A28" s="101"/>
      <c r="B28" s="101"/>
      <c r="C28" s="5"/>
      <c r="D28" s="10" t="s">
        <v>189</v>
      </c>
      <c r="E28" s="3"/>
      <c r="F28" s="12">
        <f t="shared" si="2"/>
        <v>3</v>
      </c>
      <c r="G28" s="13">
        <v>3</v>
      </c>
      <c r="H28" s="14">
        <f t="shared" si="3"/>
        <v>100</v>
      </c>
      <c r="I28" s="13">
        <v>0</v>
      </c>
      <c r="J28" s="14">
        <f t="shared" si="0"/>
        <v>0</v>
      </c>
      <c r="K28" s="13">
        <v>0</v>
      </c>
      <c r="L28" s="14">
        <f t="shared" si="1"/>
        <v>0</v>
      </c>
      <c r="O28" s="41"/>
    </row>
    <row r="29" spans="1:15" ht="23.1" customHeight="1">
      <c r="A29" s="101"/>
      <c r="B29" s="101"/>
      <c r="C29" s="5"/>
      <c r="D29" s="10" t="s">
        <v>190</v>
      </c>
      <c r="E29" s="3"/>
      <c r="F29" s="12">
        <f t="shared" si="2"/>
        <v>13</v>
      </c>
      <c r="G29" s="13">
        <v>7</v>
      </c>
      <c r="H29" s="14">
        <f t="shared" si="3"/>
        <v>53.846153846153847</v>
      </c>
      <c r="I29" s="13">
        <v>3</v>
      </c>
      <c r="J29" s="14">
        <f t="shared" si="0"/>
        <v>23.076923076923077</v>
      </c>
      <c r="K29" s="13">
        <v>3</v>
      </c>
      <c r="L29" s="14">
        <f t="shared" si="1"/>
        <v>23.076923076923077</v>
      </c>
      <c r="O29" s="41"/>
    </row>
    <row r="30" spans="1:15" ht="23.1" customHeight="1">
      <c r="A30" s="101"/>
      <c r="B30" s="101"/>
      <c r="C30" s="5"/>
      <c r="D30" s="10" t="s">
        <v>191</v>
      </c>
      <c r="E30" s="3"/>
      <c r="F30" s="12">
        <f t="shared" si="2"/>
        <v>3</v>
      </c>
      <c r="G30" s="13">
        <v>2</v>
      </c>
      <c r="H30" s="14">
        <f t="shared" si="3"/>
        <v>66.666666666666657</v>
      </c>
      <c r="I30" s="13">
        <v>1</v>
      </c>
      <c r="J30" s="14">
        <f t="shared" si="0"/>
        <v>33.333333333333329</v>
      </c>
      <c r="K30" s="13">
        <v>0</v>
      </c>
      <c r="L30" s="14">
        <f t="shared" si="1"/>
        <v>0</v>
      </c>
      <c r="O30" s="41"/>
    </row>
    <row r="31" spans="1:15" ht="23.1" customHeight="1">
      <c r="A31" s="101"/>
      <c r="B31" s="101"/>
      <c r="C31" s="5"/>
      <c r="D31" s="10" t="s">
        <v>192</v>
      </c>
      <c r="E31" s="3"/>
      <c r="F31" s="12">
        <f t="shared" si="2"/>
        <v>28</v>
      </c>
      <c r="G31" s="13">
        <v>22</v>
      </c>
      <c r="H31" s="14">
        <f t="shared" si="3"/>
        <v>78.571428571428569</v>
      </c>
      <c r="I31" s="13">
        <v>5</v>
      </c>
      <c r="J31" s="14">
        <f t="shared" si="0"/>
        <v>17.857142857142858</v>
      </c>
      <c r="K31" s="13">
        <v>1</v>
      </c>
      <c r="L31" s="14">
        <f t="shared" si="1"/>
        <v>3.5714285714285712</v>
      </c>
      <c r="O31" s="41"/>
    </row>
    <row r="32" spans="1:15" ht="23.1" customHeight="1">
      <c r="A32" s="101"/>
      <c r="B32" s="101"/>
      <c r="C32" s="5"/>
      <c r="D32" s="10" t="s">
        <v>193</v>
      </c>
      <c r="E32" s="3"/>
      <c r="F32" s="12">
        <f t="shared" si="2"/>
        <v>10</v>
      </c>
      <c r="G32" s="13">
        <v>8</v>
      </c>
      <c r="H32" s="14">
        <f t="shared" si="3"/>
        <v>80</v>
      </c>
      <c r="I32" s="13">
        <v>0</v>
      </c>
      <c r="J32" s="14">
        <f t="shared" si="0"/>
        <v>0</v>
      </c>
      <c r="K32" s="13">
        <v>2</v>
      </c>
      <c r="L32" s="14">
        <f t="shared" si="1"/>
        <v>20</v>
      </c>
      <c r="O32" s="41"/>
    </row>
    <row r="33" spans="1:15" ht="24" customHeight="1">
      <c r="A33" s="101"/>
      <c r="B33" s="101"/>
      <c r="C33" s="5"/>
      <c r="D33" s="10" t="s">
        <v>194</v>
      </c>
      <c r="E33" s="3"/>
      <c r="F33" s="12">
        <f t="shared" si="2"/>
        <v>25</v>
      </c>
      <c r="G33" s="13">
        <v>20</v>
      </c>
      <c r="H33" s="14">
        <f t="shared" si="3"/>
        <v>80</v>
      </c>
      <c r="I33" s="13">
        <v>2</v>
      </c>
      <c r="J33" s="14">
        <f t="shared" si="0"/>
        <v>8</v>
      </c>
      <c r="K33" s="13">
        <v>3</v>
      </c>
      <c r="L33" s="14">
        <f t="shared" si="1"/>
        <v>12</v>
      </c>
      <c r="O33" s="41"/>
    </row>
    <row r="34" spans="1:15" ht="23.1" customHeight="1">
      <c r="A34" s="101"/>
      <c r="B34" s="101"/>
      <c r="C34" s="5"/>
      <c r="D34" s="10" t="s">
        <v>97</v>
      </c>
      <c r="E34" s="3"/>
      <c r="F34" s="12">
        <f t="shared" si="2"/>
        <v>13</v>
      </c>
      <c r="G34" s="13">
        <v>8</v>
      </c>
      <c r="H34" s="14">
        <f t="shared" si="3"/>
        <v>61.53846153846154</v>
      </c>
      <c r="I34" s="13">
        <v>4</v>
      </c>
      <c r="J34" s="14">
        <f t="shared" si="0"/>
        <v>30.76923076923077</v>
      </c>
      <c r="K34" s="13">
        <v>1</v>
      </c>
      <c r="L34" s="14">
        <f t="shared" si="1"/>
        <v>7.6923076923076925</v>
      </c>
      <c r="O34" s="41"/>
    </row>
    <row r="35" spans="1:15" ht="23.1" customHeight="1">
      <c r="A35" s="101"/>
      <c r="B35" s="101"/>
      <c r="C35" s="5"/>
      <c r="D35" s="10" t="s">
        <v>195</v>
      </c>
      <c r="E35" s="3"/>
      <c r="F35" s="12">
        <f t="shared" si="2"/>
        <v>9</v>
      </c>
      <c r="G35" s="13">
        <v>8</v>
      </c>
      <c r="H35" s="14">
        <f t="shared" si="3"/>
        <v>88.888888888888886</v>
      </c>
      <c r="I35" s="13">
        <v>0</v>
      </c>
      <c r="J35" s="14">
        <f t="shared" si="0"/>
        <v>0</v>
      </c>
      <c r="K35" s="13">
        <v>1</v>
      </c>
      <c r="L35" s="14">
        <f t="shared" si="1"/>
        <v>11.111111111111111</v>
      </c>
      <c r="O35" s="41"/>
    </row>
    <row r="36" spans="1:15" ht="23.1" customHeight="1">
      <c r="A36" s="101"/>
      <c r="B36" s="101"/>
      <c r="C36" s="5"/>
      <c r="D36" s="10" t="s">
        <v>196</v>
      </c>
      <c r="E36" s="3"/>
      <c r="F36" s="12">
        <f t="shared" si="2"/>
        <v>12</v>
      </c>
      <c r="G36" s="13">
        <v>10</v>
      </c>
      <c r="H36" s="14">
        <f t="shared" si="3"/>
        <v>83.333333333333343</v>
      </c>
      <c r="I36" s="13">
        <v>0</v>
      </c>
      <c r="J36" s="14">
        <f t="shared" si="0"/>
        <v>0</v>
      </c>
      <c r="K36" s="13">
        <v>2</v>
      </c>
      <c r="L36" s="14">
        <f t="shared" si="1"/>
        <v>16.666666666666664</v>
      </c>
      <c r="O36" s="41"/>
    </row>
    <row r="37" spans="1:15" ht="23.1" customHeight="1">
      <c r="A37" s="101"/>
      <c r="B37" s="102"/>
      <c r="C37" s="5"/>
      <c r="D37" s="10" t="s">
        <v>197</v>
      </c>
      <c r="E37" s="3"/>
      <c r="F37" s="12">
        <f t="shared" si="2"/>
        <v>3</v>
      </c>
      <c r="G37" s="13">
        <v>2</v>
      </c>
      <c r="H37" s="14">
        <f t="shared" si="3"/>
        <v>66.666666666666657</v>
      </c>
      <c r="I37" s="13">
        <v>1</v>
      </c>
      <c r="J37" s="14">
        <f t="shared" si="0"/>
        <v>33.333333333333329</v>
      </c>
      <c r="K37" s="13">
        <v>0</v>
      </c>
      <c r="L37" s="14">
        <f t="shared" si="1"/>
        <v>0</v>
      </c>
      <c r="O37" s="41"/>
    </row>
    <row r="38" spans="1:15" ht="23.1" customHeight="1">
      <c r="A38" s="101"/>
      <c r="B38" s="100" t="s">
        <v>63</v>
      </c>
      <c r="C38" s="5"/>
      <c r="D38" s="10" t="s">
        <v>56</v>
      </c>
      <c r="E38" s="3"/>
      <c r="F38" s="12">
        <f t="shared" si="2"/>
        <v>705</v>
      </c>
      <c r="G38" s="13">
        <f>SUM(G39:G53)</f>
        <v>486</v>
      </c>
      <c r="H38" s="14">
        <f t="shared" si="3"/>
        <v>68.936170212765958</v>
      </c>
      <c r="I38" s="13">
        <f>SUM(I39:I53)</f>
        <v>110</v>
      </c>
      <c r="J38" s="14">
        <f t="shared" si="0"/>
        <v>15.602836879432624</v>
      </c>
      <c r="K38" s="13">
        <f>SUM(K39:K53)</f>
        <v>109</v>
      </c>
      <c r="L38" s="14">
        <f t="shared" si="1"/>
        <v>15.460992907801419</v>
      </c>
      <c r="O38" s="41"/>
    </row>
    <row r="39" spans="1:15" ht="23.1" customHeight="1">
      <c r="A39" s="101"/>
      <c r="B39" s="101"/>
      <c r="C39" s="5"/>
      <c r="D39" s="10" t="s">
        <v>98</v>
      </c>
      <c r="E39" s="3"/>
      <c r="F39" s="12">
        <f t="shared" si="2"/>
        <v>4</v>
      </c>
      <c r="G39" s="13">
        <v>2</v>
      </c>
      <c r="H39" s="14">
        <f t="shared" si="3"/>
        <v>50</v>
      </c>
      <c r="I39" s="13">
        <v>1</v>
      </c>
      <c r="J39" s="14">
        <f t="shared" si="0"/>
        <v>25</v>
      </c>
      <c r="K39" s="13">
        <v>1</v>
      </c>
      <c r="L39" s="14">
        <f t="shared" si="1"/>
        <v>25</v>
      </c>
      <c r="O39" s="41"/>
    </row>
    <row r="40" spans="1:15" ht="23.1" customHeight="1">
      <c r="A40" s="101"/>
      <c r="B40" s="101"/>
      <c r="C40" s="5"/>
      <c r="D40" s="10" t="s">
        <v>198</v>
      </c>
      <c r="E40" s="3"/>
      <c r="F40" s="12">
        <f t="shared" si="2"/>
        <v>83</v>
      </c>
      <c r="G40" s="13">
        <v>30</v>
      </c>
      <c r="H40" s="14">
        <f t="shared" si="3"/>
        <v>36.144578313253014</v>
      </c>
      <c r="I40" s="13">
        <v>22</v>
      </c>
      <c r="J40" s="14">
        <f t="shared" si="0"/>
        <v>26.506024096385545</v>
      </c>
      <c r="K40" s="13">
        <v>31</v>
      </c>
      <c r="L40" s="14">
        <f t="shared" si="1"/>
        <v>37.349397590361441</v>
      </c>
      <c r="O40" s="41"/>
    </row>
    <row r="41" spans="1:15" ht="23.1" customHeight="1">
      <c r="A41" s="101"/>
      <c r="B41" s="101"/>
      <c r="C41" s="5"/>
      <c r="D41" s="10" t="s">
        <v>99</v>
      </c>
      <c r="E41" s="3"/>
      <c r="F41" s="12">
        <f t="shared" si="2"/>
        <v>19</v>
      </c>
      <c r="G41" s="13">
        <v>14</v>
      </c>
      <c r="H41" s="14">
        <f t="shared" si="3"/>
        <v>73.68421052631578</v>
      </c>
      <c r="I41" s="13">
        <v>3</v>
      </c>
      <c r="J41" s="14">
        <f t="shared" si="0"/>
        <v>15.789473684210526</v>
      </c>
      <c r="K41" s="13">
        <v>2</v>
      </c>
      <c r="L41" s="14">
        <f t="shared" si="1"/>
        <v>10.526315789473683</v>
      </c>
      <c r="O41" s="41"/>
    </row>
    <row r="42" spans="1:15" ht="23.1" customHeight="1">
      <c r="A42" s="101"/>
      <c r="B42" s="101"/>
      <c r="C42" s="5"/>
      <c r="D42" s="10" t="s">
        <v>199</v>
      </c>
      <c r="E42" s="3"/>
      <c r="F42" s="12">
        <f t="shared" si="2"/>
        <v>8</v>
      </c>
      <c r="G42" s="13">
        <v>5</v>
      </c>
      <c r="H42" s="14">
        <f t="shared" si="3"/>
        <v>62.5</v>
      </c>
      <c r="I42" s="13">
        <v>2</v>
      </c>
      <c r="J42" s="14">
        <f t="shared" si="0"/>
        <v>25</v>
      </c>
      <c r="K42" s="13">
        <v>1</v>
      </c>
      <c r="L42" s="14">
        <f t="shared" si="1"/>
        <v>12.5</v>
      </c>
      <c r="O42" s="41"/>
    </row>
    <row r="43" spans="1:15" ht="23.1" customHeight="1">
      <c r="A43" s="101"/>
      <c r="B43" s="101"/>
      <c r="C43" s="5"/>
      <c r="D43" s="10" t="s">
        <v>200</v>
      </c>
      <c r="E43" s="3"/>
      <c r="F43" s="12">
        <f t="shared" si="2"/>
        <v>38</v>
      </c>
      <c r="G43" s="13">
        <v>26</v>
      </c>
      <c r="H43" s="14">
        <f t="shared" si="3"/>
        <v>68.421052631578945</v>
      </c>
      <c r="I43" s="13">
        <v>5</v>
      </c>
      <c r="J43" s="14">
        <f t="shared" si="0"/>
        <v>13.157894736842104</v>
      </c>
      <c r="K43" s="13">
        <v>7</v>
      </c>
      <c r="L43" s="14">
        <f>IF(K43=0,0,K43/$F43*100)</f>
        <v>18.421052631578945</v>
      </c>
      <c r="O43" s="41"/>
    </row>
    <row r="44" spans="1:15" ht="23.1" customHeight="1">
      <c r="A44" s="101"/>
      <c r="B44" s="101"/>
      <c r="C44" s="5"/>
      <c r="D44" s="10" t="s">
        <v>101</v>
      </c>
      <c r="E44" s="3"/>
      <c r="F44" s="12">
        <f t="shared" si="2"/>
        <v>184</v>
      </c>
      <c r="G44" s="13">
        <v>135</v>
      </c>
      <c r="H44" s="14">
        <f t="shared" si="3"/>
        <v>73.369565217391312</v>
      </c>
      <c r="I44" s="13">
        <v>22</v>
      </c>
      <c r="J44" s="14">
        <f t="shared" si="0"/>
        <v>11.956521739130435</v>
      </c>
      <c r="K44" s="13">
        <v>27</v>
      </c>
      <c r="L44" s="14">
        <f t="shared" ref="L44:L53" si="4">IF(K44=0,0,K44/$F44*100)</f>
        <v>14.673913043478262</v>
      </c>
      <c r="O44" s="41"/>
    </row>
    <row r="45" spans="1:15" ht="23.1" customHeight="1">
      <c r="A45" s="101"/>
      <c r="B45" s="101"/>
      <c r="C45" s="5"/>
      <c r="D45" s="10" t="s">
        <v>102</v>
      </c>
      <c r="E45" s="3"/>
      <c r="F45" s="12">
        <f t="shared" si="2"/>
        <v>22</v>
      </c>
      <c r="G45" s="13">
        <v>19</v>
      </c>
      <c r="H45" s="14">
        <f t="shared" si="3"/>
        <v>86.36363636363636</v>
      </c>
      <c r="I45" s="13">
        <v>1</v>
      </c>
      <c r="J45" s="14">
        <f t="shared" si="0"/>
        <v>4.5454545454545459</v>
      </c>
      <c r="K45" s="13">
        <v>2</v>
      </c>
      <c r="L45" s="14">
        <f t="shared" si="4"/>
        <v>9.0909090909090917</v>
      </c>
      <c r="O45" s="41"/>
    </row>
    <row r="46" spans="1:15" ht="22.5" customHeight="1">
      <c r="A46" s="101"/>
      <c r="B46" s="101"/>
      <c r="C46" s="5"/>
      <c r="D46" s="10" t="s">
        <v>201</v>
      </c>
      <c r="E46" s="3"/>
      <c r="F46" s="12">
        <f t="shared" si="2"/>
        <v>12</v>
      </c>
      <c r="G46" s="13">
        <v>7</v>
      </c>
      <c r="H46" s="14">
        <f t="shared" si="3"/>
        <v>58.333333333333336</v>
      </c>
      <c r="I46" s="13">
        <v>5</v>
      </c>
      <c r="J46" s="14">
        <f t="shared" si="0"/>
        <v>41.666666666666671</v>
      </c>
      <c r="K46" s="13">
        <v>0</v>
      </c>
      <c r="L46" s="14">
        <f t="shared" si="4"/>
        <v>0</v>
      </c>
      <c r="O46" s="41"/>
    </row>
    <row r="47" spans="1:15" ht="22.5" customHeight="1">
      <c r="A47" s="101"/>
      <c r="B47" s="101"/>
      <c r="C47" s="5"/>
      <c r="D47" s="11" t="s">
        <v>104</v>
      </c>
      <c r="E47" s="3"/>
      <c r="F47" s="12">
        <f t="shared" si="2"/>
        <v>16</v>
      </c>
      <c r="G47" s="13">
        <v>10</v>
      </c>
      <c r="H47" s="14">
        <f t="shared" si="3"/>
        <v>62.5</v>
      </c>
      <c r="I47" s="13">
        <v>3</v>
      </c>
      <c r="J47" s="14">
        <f t="shared" si="0"/>
        <v>18.75</v>
      </c>
      <c r="K47" s="13">
        <v>3</v>
      </c>
      <c r="L47" s="14">
        <f t="shared" si="4"/>
        <v>18.75</v>
      </c>
      <c r="O47" s="41"/>
    </row>
    <row r="48" spans="1:15" ht="23.1" customHeight="1">
      <c r="A48" s="101"/>
      <c r="B48" s="101"/>
      <c r="C48" s="5"/>
      <c r="D48" s="10" t="s">
        <v>202</v>
      </c>
      <c r="E48" s="3"/>
      <c r="F48" s="12">
        <f t="shared" si="2"/>
        <v>47</v>
      </c>
      <c r="G48" s="13">
        <v>33</v>
      </c>
      <c r="H48" s="14">
        <f t="shared" si="3"/>
        <v>70.212765957446805</v>
      </c>
      <c r="I48" s="13">
        <v>6</v>
      </c>
      <c r="J48" s="14">
        <f t="shared" si="0"/>
        <v>12.76595744680851</v>
      </c>
      <c r="K48" s="13">
        <v>8</v>
      </c>
      <c r="L48" s="14">
        <f t="shared" si="4"/>
        <v>17.021276595744681</v>
      </c>
      <c r="O48" s="41"/>
    </row>
    <row r="49" spans="1:15" ht="23.1" customHeight="1">
      <c r="A49" s="101"/>
      <c r="B49" s="101"/>
      <c r="C49" s="5"/>
      <c r="D49" s="10" t="s">
        <v>203</v>
      </c>
      <c r="E49" s="3"/>
      <c r="F49" s="12">
        <f t="shared" si="2"/>
        <v>17</v>
      </c>
      <c r="G49" s="13">
        <v>13</v>
      </c>
      <c r="H49" s="14">
        <f t="shared" si="3"/>
        <v>76.470588235294116</v>
      </c>
      <c r="I49" s="13">
        <v>0</v>
      </c>
      <c r="J49" s="14">
        <f t="shared" si="0"/>
        <v>0</v>
      </c>
      <c r="K49" s="13">
        <v>4</v>
      </c>
      <c r="L49" s="14">
        <f t="shared" si="4"/>
        <v>23.52941176470588</v>
      </c>
      <c r="O49" s="41"/>
    </row>
    <row r="50" spans="1:15" ht="23.1" customHeight="1">
      <c r="A50" s="101"/>
      <c r="B50" s="101"/>
      <c r="C50" s="5"/>
      <c r="D50" s="10" t="s">
        <v>204</v>
      </c>
      <c r="E50" s="3"/>
      <c r="F50" s="12">
        <f t="shared" si="2"/>
        <v>40</v>
      </c>
      <c r="G50" s="13">
        <v>27</v>
      </c>
      <c r="H50" s="14">
        <f t="shared" si="3"/>
        <v>67.5</v>
      </c>
      <c r="I50" s="13">
        <v>9</v>
      </c>
      <c r="J50" s="14">
        <f t="shared" si="0"/>
        <v>22.5</v>
      </c>
      <c r="K50" s="13">
        <v>4</v>
      </c>
      <c r="L50" s="14">
        <f t="shared" si="4"/>
        <v>10</v>
      </c>
      <c r="O50" s="41"/>
    </row>
    <row r="51" spans="1:15" ht="23.1" customHeight="1">
      <c r="A51" s="101"/>
      <c r="B51" s="101"/>
      <c r="C51" s="5"/>
      <c r="D51" s="10" t="s">
        <v>205</v>
      </c>
      <c r="E51" s="3"/>
      <c r="F51" s="12">
        <f t="shared" si="2"/>
        <v>134</v>
      </c>
      <c r="G51" s="13">
        <v>101</v>
      </c>
      <c r="H51" s="14">
        <f t="shared" si="3"/>
        <v>75.373134328358205</v>
      </c>
      <c r="I51" s="13">
        <v>20</v>
      </c>
      <c r="J51" s="14">
        <f t="shared" si="0"/>
        <v>14.925373134328357</v>
      </c>
      <c r="K51" s="13">
        <v>13</v>
      </c>
      <c r="L51" s="14">
        <f t="shared" si="4"/>
        <v>9.7014925373134329</v>
      </c>
      <c r="O51" s="41"/>
    </row>
    <row r="52" spans="1:15" ht="23.1" customHeight="1">
      <c r="A52" s="101"/>
      <c r="B52" s="101"/>
      <c r="C52" s="5"/>
      <c r="D52" s="10" t="s">
        <v>206</v>
      </c>
      <c r="E52" s="3"/>
      <c r="F52" s="12">
        <f t="shared" si="2"/>
        <v>19</v>
      </c>
      <c r="G52" s="13">
        <v>18</v>
      </c>
      <c r="H52" s="14">
        <f t="shared" si="3"/>
        <v>94.73684210526315</v>
      </c>
      <c r="I52" s="13">
        <v>0</v>
      </c>
      <c r="J52" s="14">
        <f t="shared" si="0"/>
        <v>0</v>
      </c>
      <c r="K52" s="13">
        <v>1</v>
      </c>
      <c r="L52" s="14">
        <f t="shared" si="4"/>
        <v>5.2631578947368416</v>
      </c>
      <c r="O52" s="41"/>
    </row>
    <row r="53" spans="1:15" ht="24" customHeight="1">
      <c r="A53" s="102"/>
      <c r="B53" s="102"/>
      <c r="C53" s="5"/>
      <c r="D53" s="11" t="s">
        <v>207</v>
      </c>
      <c r="E53" s="3"/>
      <c r="F53" s="12">
        <f t="shared" si="2"/>
        <v>62</v>
      </c>
      <c r="G53" s="13">
        <v>46</v>
      </c>
      <c r="H53" s="14">
        <f t="shared" si="3"/>
        <v>74.193548387096769</v>
      </c>
      <c r="I53" s="13">
        <v>11</v>
      </c>
      <c r="J53" s="14">
        <f t="shared" si="0"/>
        <v>17.741935483870968</v>
      </c>
      <c r="K53" s="13">
        <v>5</v>
      </c>
      <c r="L53" s="14">
        <f t="shared" si="4"/>
        <v>8.064516129032258</v>
      </c>
      <c r="O53" s="41"/>
    </row>
    <row r="55" spans="1:15" ht="12.75" customHeight="1"/>
    <row r="56" spans="1:15">
      <c r="D56" s="18"/>
    </row>
    <row r="66" spans="4:4">
      <c r="D66" s="18"/>
    </row>
    <row r="70" spans="4:4">
      <c r="D70" s="18"/>
    </row>
    <row r="74" spans="4:4">
      <c r="D74" s="18"/>
    </row>
    <row r="76" spans="4:4">
      <c r="D76" s="18"/>
    </row>
    <row r="78" spans="4:4">
      <c r="D78" s="18"/>
    </row>
    <row r="80" spans="4:4">
      <c r="D80" s="18"/>
    </row>
    <row r="82" spans="4:6" ht="13.5" customHeight="1">
      <c r="D82" s="19"/>
    </row>
    <row r="83" spans="4:6" ht="13.5" customHeight="1"/>
    <row r="84" spans="4:6">
      <c r="D84" s="18"/>
    </row>
    <row r="86" spans="4:6">
      <c r="D86" s="18"/>
    </row>
    <row r="88" spans="4:6">
      <c r="D88" s="18"/>
    </row>
    <row r="90" spans="4:6">
      <c r="D90" s="18"/>
    </row>
    <row r="94" spans="4:6" ht="12.75" customHeight="1"/>
    <row r="95" spans="4:6" ht="12.75" customHeight="1">
      <c r="F95" s="67"/>
    </row>
  </sheetData>
  <mergeCells count="21">
    <mergeCell ref="K3:L4"/>
    <mergeCell ref="B12:E12"/>
    <mergeCell ref="K5:K6"/>
    <mergeCell ref="B9:E9"/>
    <mergeCell ref="A3:E6"/>
    <mergeCell ref="L5:L6"/>
    <mergeCell ref="G5:G6"/>
    <mergeCell ref="H5:H6"/>
    <mergeCell ref="I5:I6"/>
    <mergeCell ref="J5:J6"/>
    <mergeCell ref="I3:J4"/>
    <mergeCell ref="F3:F6"/>
    <mergeCell ref="A13:A53"/>
    <mergeCell ref="B13:B37"/>
    <mergeCell ref="B38:B53"/>
    <mergeCell ref="G3:H4"/>
    <mergeCell ref="A7:E7"/>
    <mergeCell ref="A8:A12"/>
    <mergeCell ref="B8:E8"/>
    <mergeCell ref="B11:E11"/>
    <mergeCell ref="B10:E10"/>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K3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5"/>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8.625" style="2" customWidth="1"/>
    <col min="17" max="16384" width="9" style="2"/>
  </cols>
  <sheetData>
    <row r="1" spans="1:16" ht="14.25">
      <c r="A1" s="17" t="s">
        <v>120</v>
      </c>
    </row>
    <row r="3" spans="1:16" ht="18" customHeight="1">
      <c r="A3" s="112" t="s">
        <v>67</v>
      </c>
      <c r="B3" s="113"/>
      <c r="C3" s="113"/>
      <c r="D3" s="113"/>
      <c r="E3" s="114"/>
      <c r="F3" s="121" t="s">
        <v>66</v>
      </c>
      <c r="G3" s="122" t="s">
        <v>117</v>
      </c>
      <c r="H3" s="122"/>
      <c r="I3" s="122"/>
      <c r="J3" s="122"/>
      <c r="K3" s="122"/>
      <c r="L3" s="122"/>
      <c r="M3" s="122"/>
      <c r="N3" s="122"/>
      <c r="O3" s="122"/>
      <c r="P3" s="122"/>
    </row>
    <row r="4" spans="1:16" ht="31.5" customHeight="1">
      <c r="A4" s="115"/>
      <c r="B4" s="116"/>
      <c r="C4" s="116"/>
      <c r="D4" s="116"/>
      <c r="E4" s="117"/>
      <c r="F4" s="99"/>
      <c r="G4" s="122" t="s">
        <v>223</v>
      </c>
      <c r="H4" s="122"/>
      <c r="I4" s="122" t="s">
        <v>1</v>
      </c>
      <c r="J4" s="122"/>
      <c r="K4" s="122" t="s">
        <v>2</v>
      </c>
      <c r="L4" s="122"/>
      <c r="M4" s="122" t="s">
        <v>3</v>
      </c>
      <c r="N4" s="122"/>
      <c r="O4" s="122" t="s">
        <v>4</v>
      </c>
      <c r="P4" s="122"/>
    </row>
    <row r="5" spans="1:16"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6" ht="15" customHeight="1">
      <c r="A6" s="118"/>
      <c r="B6" s="119"/>
      <c r="C6" s="119"/>
      <c r="D6" s="119"/>
      <c r="E6" s="120"/>
      <c r="F6" s="99"/>
      <c r="G6" s="96"/>
      <c r="H6" s="98"/>
      <c r="I6" s="96"/>
      <c r="J6" s="98"/>
      <c r="K6" s="96"/>
      <c r="L6" s="98"/>
      <c r="M6" s="96"/>
      <c r="N6" s="98"/>
      <c r="O6" s="96"/>
      <c r="P6" s="98"/>
    </row>
    <row r="7" spans="1:16" ht="23.1" customHeight="1">
      <c r="A7" s="109" t="s">
        <v>68</v>
      </c>
      <c r="B7" s="110"/>
      <c r="C7" s="110"/>
      <c r="D7" s="110"/>
      <c r="E7" s="111"/>
      <c r="F7" s="12">
        <f>SUM(F8:F12)</f>
        <v>918</v>
      </c>
      <c r="G7" s="13">
        <f>SUM(G8:G12)</f>
        <v>674</v>
      </c>
      <c r="H7" s="14">
        <f>IF(G7=0,0,G7/$F7*100)</f>
        <v>73.420479302832248</v>
      </c>
      <c r="I7" s="15">
        <f>SUM(I8:I12)</f>
        <v>149</v>
      </c>
      <c r="J7" s="14">
        <f>IF(I7=0,0,I7/$F7*100)</f>
        <v>16.230936819172111</v>
      </c>
      <c r="K7" s="15">
        <f>SUM(K8:K12)</f>
        <v>83</v>
      </c>
      <c r="L7" s="14">
        <f>IF(K7=0,0,K7/$F7*100)</f>
        <v>9.0413943355119812</v>
      </c>
      <c r="M7" s="15">
        <f>SUM(M8:M12)</f>
        <v>9</v>
      </c>
      <c r="N7" s="14">
        <f>IF(M7=0,0,M7/$F7*100)</f>
        <v>0.98039215686274506</v>
      </c>
      <c r="O7" s="15">
        <f>SUM(O8:O12)</f>
        <v>3</v>
      </c>
      <c r="P7" s="14">
        <f>IF(O7=0,0,O7/$F7*100)</f>
        <v>0.32679738562091504</v>
      </c>
    </row>
    <row r="8" spans="1:16" ht="23.1" customHeight="1">
      <c r="A8" s="103" t="s">
        <v>55</v>
      </c>
      <c r="B8" s="106" t="s">
        <v>92</v>
      </c>
      <c r="C8" s="107"/>
      <c r="D8" s="107"/>
      <c r="E8" s="108"/>
      <c r="F8" s="12">
        <f>SUM(G8,I8,K8,M8,O8)</f>
        <v>310</v>
      </c>
      <c r="G8" s="13">
        <v>310</v>
      </c>
      <c r="H8" s="14">
        <f t="shared" ref="H8:H53" si="0">IF(G8=0,0,G8/$F8*100)</f>
        <v>100</v>
      </c>
      <c r="I8" s="15">
        <v>0</v>
      </c>
      <c r="J8" s="14">
        <f t="shared" ref="J8:J53" si="1">IF(I8=0,0,I8/$F8*100)</f>
        <v>0</v>
      </c>
      <c r="K8" s="15">
        <v>0</v>
      </c>
      <c r="L8" s="14">
        <f t="shared" ref="L8:L43" si="2">IF(K8=0,0,K8/$F8*100)</f>
        <v>0</v>
      </c>
      <c r="M8" s="15">
        <v>0</v>
      </c>
      <c r="N8" s="14">
        <f t="shared" ref="N8:N42" si="3">IF(M8=0,0,M8/$F8*100)</f>
        <v>0</v>
      </c>
      <c r="O8" s="15">
        <v>0</v>
      </c>
      <c r="P8" s="14">
        <f t="shared" ref="P8:P42" si="4">IF(O8=0,0,O8/$F8*100)</f>
        <v>0</v>
      </c>
    </row>
    <row r="9" spans="1:16" ht="23.1" customHeight="1">
      <c r="A9" s="104"/>
      <c r="B9" s="106" t="s">
        <v>93</v>
      </c>
      <c r="C9" s="107"/>
      <c r="D9" s="107"/>
      <c r="E9" s="108"/>
      <c r="F9" s="12">
        <f t="shared" ref="F9:F53" si="5">SUM(G9,I9,K9,M9,O9)</f>
        <v>137</v>
      </c>
      <c r="G9" s="13">
        <v>113</v>
      </c>
      <c r="H9" s="14">
        <f t="shared" si="0"/>
        <v>82.481751824817522</v>
      </c>
      <c r="I9" s="15">
        <v>24</v>
      </c>
      <c r="J9" s="14">
        <f t="shared" si="1"/>
        <v>17.518248175182482</v>
      </c>
      <c r="K9" s="15">
        <v>0</v>
      </c>
      <c r="L9" s="14">
        <f t="shared" si="2"/>
        <v>0</v>
      </c>
      <c r="M9" s="15">
        <v>0</v>
      </c>
      <c r="N9" s="14">
        <f t="shared" si="3"/>
        <v>0</v>
      </c>
      <c r="O9" s="15">
        <v>0</v>
      </c>
      <c r="P9" s="14">
        <f t="shared" si="4"/>
        <v>0</v>
      </c>
    </row>
    <row r="10" spans="1:16" ht="23.1" customHeight="1">
      <c r="A10" s="104"/>
      <c r="B10" s="106" t="s">
        <v>94</v>
      </c>
      <c r="C10" s="107"/>
      <c r="D10" s="107"/>
      <c r="E10" s="108"/>
      <c r="F10" s="12">
        <f t="shared" si="5"/>
        <v>200</v>
      </c>
      <c r="G10" s="13">
        <v>106</v>
      </c>
      <c r="H10" s="14">
        <f t="shared" si="0"/>
        <v>53</v>
      </c>
      <c r="I10" s="15">
        <v>64</v>
      </c>
      <c r="J10" s="14">
        <f t="shared" si="1"/>
        <v>32</v>
      </c>
      <c r="K10" s="15">
        <v>30</v>
      </c>
      <c r="L10" s="14">
        <f t="shared" si="2"/>
        <v>15</v>
      </c>
      <c r="M10" s="15">
        <v>0</v>
      </c>
      <c r="N10" s="14">
        <f t="shared" si="3"/>
        <v>0</v>
      </c>
      <c r="O10" s="15">
        <v>0</v>
      </c>
      <c r="P10" s="14">
        <f t="shared" si="4"/>
        <v>0</v>
      </c>
    </row>
    <row r="11" spans="1:16" ht="23.1" customHeight="1">
      <c r="A11" s="104"/>
      <c r="B11" s="106" t="s">
        <v>95</v>
      </c>
      <c r="C11" s="107"/>
      <c r="D11" s="107"/>
      <c r="E11" s="108"/>
      <c r="F11" s="12">
        <f t="shared" si="5"/>
        <v>79</v>
      </c>
      <c r="G11" s="13">
        <v>43</v>
      </c>
      <c r="H11" s="14">
        <f t="shared" si="0"/>
        <v>54.430379746835442</v>
      </c>
      <c r="I11" s="15">
        <v>24</v>
      </c>
      <c r="J11" s="14">
        <f t="shared" si="1"/>
        <v>30.37974683544304</v>
      </c>
      <c r="K11" s="15">
        <v>12</v>
      </c>
      <c r="L11" s="14">
        <f t="shared" si="2"/>
        <v>15.18987341772152</v>
      </c>
      <c r="M11" s="15">
        <v>0</v>
      </c>
      <c r="N11" s="14">
        <f t="shared" si="3"/>
        <v>0</v>
      </c>
      <c r="O11" s="15">
        <v>0</v>
      </c>
      <c r="P11" s="14">
        <f t="shared" si="4"/>
        <v>0</v>
      </c>
    </row>
    <row r="12" spans="1:16" ht="23.1" customHeight="1">
      <c r="A12" s="105"/>
      <c r="B12" s="106" t="s">
        <v>96</v>
      </c>
      <c r="C12" s="107"/>
      <c r="D12" s="107"/>
      <c r="E12" s="108"/>
      <c r="F12" s="12">
        <f t="shared" si="5"/>
        <v>192</v>
      </c>
      <c r="G12" s="13">
        <v>102</v>
      </c>
      <c r="H12" s="14">
        <f t="shared" si="0"/>
        <v>53.125</v>
      </c>
      <c r="I12" s="15">
        <v>37</v>
      </c>
      <c r="J12" s="14">
        <f t="shared" si="1"/>
        <v>19.270833333333336</v>
      </c>
      <c r="K12" s="15">
        <v>41</v>
      </c>
      <c r="L12" s="14">
        <f t="shared" si="2"/>
        <v>21.354166666666664</v>
      </c>
      <c r="M12" s="15">
        <v>9</v>
      </c>
      <c r="N12" s="14">
        <f t="shared" si="3"/>
        <v>4.6875</v>
      </c>
      <c r="O12" s="15">
        <v>3</v>
      </c>
      <c r="P12" s="14">
        <f t="shared" si="4"/>
        <v>1.5625</v>
      </c>
    </row>
    <row r="13" spans="1:16" ht="23.1" customHeight="1">
      <c r="A13" s="100" t="s">
        <v>61</v>
      </c>
      <c r="B13" s="100" t="s">
        <v>62</v>
      </c>
      <c r="C13" s="5"/>
      <c r="D13" s="10" t="s">
        <v>56</v>
      </c>
      <c r="E13" s="3"/>
      <c r="F13" s="12">
        <f t="shared" si="5"/>
        <v>213</v>
      </c>
      <c r="G13" s="13">
        <f>SUM(G14:G37)</f>
        <v>109</v>
      </c>
      <c r="H13" s="14">
        <f t="shared" si="0"/>
        <v>51.173708920187785</v>
      </c>
      <c r="I13" s="15">
        <f>SUM(I14:I37)</f>
        <v>67</v>
      </c>
      <c r="J13" s="14">
        <f>IF(I13=0,0,I13/$F13*100)</f>
        <v>31.455399061032864</v>
      </c>
      <c r="K13" s="15">
        <f>SUM(K14:K37)</f>
        <v>35</v>
      </c>
      <c r="L13" s="14">
        <f t="shared" si="2"/>
        <v>16.431924882629108</v>
      </c>
      <c r="M13" s="15">
        <f>SUM(M14:M37)</f>
        <v>2</v>
      </c>
      <c r="N13" s="14">
        <f t="shared" si="3"/>
        <v>0.93896713615023475</v>
      </c>
      <c r="O13" s="15">
        <f>SUM(O14:O37)</f>
        <v>0</v>
      </c>
      <c r="P13" s="14">
        <f t="shared" si="4"/>
        <v>0</v>
      </c>
    </row>
    <row r="14" spans="1:16" ht="23.1" customHeight="1">
      <c r="A14" s="101"/>
      <c r="B14" s="101"/>
      <c r="C14" s="5"/>
      <c r="D14" s="10" t="s">
        <v>69</v>
      </c>
      <c r="E14" s="3"/>
      <c r="F14" s="12">
        <f t="shared" si="5"/>
        <v>29</v>
      </c>
      <c r="G14" s="13">
        <v>14</v>
      </c>
      <c r="H14" s="14">
        <f t="shared" si="0"/>
        <v>48.275862068965516</v>
      </c>
      <c r="I14" s="15">
        <v>5</v>
      </c>
      <c r="J14" s="14">
        <f t="shared" si="1"/>
        <v>17.241379310344829</v>
      </c>
      <c r="K14" s="15">
        <v>10</v>
      </c>
      <c r="L14" s="14">
        <f t="shared" si="2"/>
        <v>34.482758620689658</v>
      </c>
      <c r="M14" s="15">
        <v>0</v>
      </c>
      <c r="N14" s="14">
        <f t="shared" si="3"/>
        <v>0</v>
      </c>
      <c r="O14" s="15">
        <v>0</v>
      </c>
      <c r="P14" s="14">
        <f t="shared" si="4"/>
        <v>0</v>
      </c>
    </row>
    <row r="15" spans="1:16" ht="23.1" customHeight="1">
      <c r="A15" s="101"/>
      <c r="B15" s="101"/>
      <c r="C15" s="5"/>
      <c r="D15" s="10" t="s">
        <v>70</v>
      </c>
      <c r="E15" s="3"/>
      <c r="F15" s="12">
        <f t="shared" si="5"/>
        <v>4</v>
      </c>
      <c r="G15" s="13">
        <v>4</v>
      </c>
      <c r="H15" s="14">
        <f t="shared" si="0"/>
        <v>100</v>
      </c>
      <c r="I15" s="15">
        <v>0</v>
      </c>
      <c r="J15" s="14">
        <f t="shared" si="1"/>
        <v>0</v>
      </c>
      <c r="K15" s="15">
        <v>0</v>
      </c>
      <c r="L15" s="14">
        <f t="shared" si="2"/>
        <v>0</v>
      </c>
      <c r="M15" s="15">
        <v>0</v>
      </c>
      <c r="N15" s="14">
        <f t="shared" si="3"/>
        <v>0</v>
      </c>
      <c r="O15" s="15">
        <v>0</v>
      </c>
      <c r="P15" s="14">
        <f t="shared" si="4"/>
        <v>0</v>
      </c>
    </row>
    <row r="16" spans="1:16" ht="23.1" customHeight="1">
      <c r="A16" s="101"/>
      <c r="B16" s="101"/>
      <c r="C16" s="5"/>
      <c r="D16" s="10" t="s">
        <v>71</v>
      </c>
      <c r="E16" s="3"/>
      <c r="F16" s="12">
        <f t="shared" si="5"/>
        <v>15</v>
      </c>
      <c r="G16" s="13">
        <v>7</v>
      </c>
      <c r="H16" s="14">
        <f t="shared" si="0"/>
        <v>46.666666666666664</v>
      </c>
      <c r="I16" s="15">
        <v>2</v>
      </c>
      <c r="J16" s="14">
        <f t="shared" si="1"/>
        <v>13.333333333333334</v>
      </c>
      <c r="K16" s="15">
        <v>6</v>
      </c>
      <c r="L16" s="14">
        <f t="shared" si="2"/>
        <v>40</v>
      </c>
      <c r="M16" s="15">
        <v>0</v>
      </c>
      <c r="N16" s="14">
        <f t="shared" si="3"/>
        <v>0</v>
      </c>
      <c r="O16" s="15">
        <v>0</v>
      </c>
      <c r="P16" s="14">
        <f t="shared" si="4"/>
        <v>0</v>
      </c>
    </row>
    <row r="17" spans="1:16" ht="23.1" customHeight="1">
      <c r="A17" s="101"/>
      <c r="B17" s="101"/>
      <c r="C17" s="5"/>
      <c r="D17" s="10" t="s">
        <v>57</v>
      </c>
      <c r="E17" s="3"/>
      <c r="F17" s="12">
        <f t="shared" si="5"/>
        <v>1</v>
      </c>
      <c r="G17" s="13">
        <v>1</v>
      </c>
      <c r="H17" s="14">
        <f t="shared" si="0"/>
        <v>100</v>
      </c>
      <c r="I17" s="15">
        <v>0</v>
      </c>
      <c r="J17" s="14">
        <f t="shared" si="1"/>
        <v>0</v>
      </c>
      <c r="K17" s="15">
        <v>0</v>
      </c>
      <c r="L17" s="14">
        <f t="shared" si="2"/>
        <v>0</v>
      </c>
      <c r="M17" s="15">
        <v>0</v>
      </c>
      <c r="N17" s="14">
        <f t="shared" si="3"/>
        <v>0</v>
      </c>
      <c r="O17" s="15">
        <v>0</v>
      </c>
      <c r="P17" s="14">
        <f t="shared" si="4"/>
        <v>0</v>
      </c>
    </row>
    <row r="18" spans="1:16" ht="23.1" customHeight="1">
      <c r="A18" s="101"/>
      <c r="B18" s="101"/>
      <c r="C18" s="5"/>
      <c r="D18" s="10" t="s">
        <v>72</v>
      </c>
      <c r="E18" s="3"/>
      <c r="F18" s="12">
        <f t="shared" si="5"/>
        <v>6</v>
      </c>
      <c r="G18" s="13">
        <v>3</v>
      </c>
      <c r="H18" s="14">
        <f t="shared" si="0"/>
        <v>50</v>
      </c>
      <c r="I18" s="15">
        <v>3</v>
      </c>
      <c r="J18" s="14">
        <f t="shared" si="1"/>
        <v>50</v>
      </c>
      <c r="K18" s="15">
        <v>0</v>
      </c>
      <c r="L18" s="14">
        <f t="shared" si="2"/>
        <v>0</v>
      </c>
      <c r="M18" s="15">
        <v>0</v>
      </c>
      <c r="N18" s="14">
        <f t="shared" si="3"/>
        <v>0</v>
      </c>
      <c r="O18" s="15">
        <v>0</v>
      </c>
      <c r="P18" s="14">
        <f t="shared" si="4"/>
        <v>0</v>
      </c>
    </row>
    <row r="19" spans="1:16" ht="23.1" customHeight="1">
      <c r="A19" s="101"/>
      <c r="B19" s="101"/>
      <c r="C19" s="5"/>
      <c r="D19" s="10" t="s">
        <v>73</v>
      </c>
      <c r="E19" s="3"/>
      <c r="F19" s="12">
        <f t="shared" si="5"/>
        <v>1</v>
      </c>
      <c r="G19" s="13">
        <v>1</v>
      </c>
      <c r="H19" s="14">
        <f t="shared" si="0"/>
        <v>100</v>
      </c>
      <c r="I19" s="15">
        <v>0</v>
      </c>
      <c r="J19" s="14">
        <f t="shared" si="1"/>
        <v>0</v>
      </c>
      <c r="K19" s="15">
        <v>0</v>
      </c>
      <c r="L19" s="14">
        <f t="shared" si="2"/>
        <v>0</v>
      </c>
      <c r="M19" s="15">
        <v>0</v>
      </c>
      <c r="N19" s="14">
        <f t="shared" si="3"/>
        <v>0</v>
      </c>
      <c r="O19" s="15">
        <v>0</v>
      </c>
      <c r="P19" s="14">
        <f t="shared" si="4"/>
        <v>0</v>
      </c>
    </row>
    <row r="20" spans="1:16" ht="23.1" customHeight="1">
      <c r="A20" s="101"/>
      <c r="B20" s="101"/>
      <c r="C20" s="5"/>
      <c r="D20" s="10" t="s">
        <v>74</v>
      </c>
      <c r="E20" s="3"/>
      <c r="F20" s="12">
        <f t="shared" si="5"/>
        <v>7</v>
      </c>
      <c r="G20" s="13">
        <v>3</v>
      </c>
      <c r="H20" s="14">
        <f t="shared" si="0"/>
        <v>42.857142857142854</v>
      </c>
      <c r="I20" s="15">
        <v>4</v>
      </c>
      <c r="J20" s="14">
        <f t="shared" si="1"/>
        <v>57.142857142857139</v>
      </c>
      <c r="K20" s="15">
        <v>0</v>
      </c>
      <c r="L20" s="14">
        <f t="shared" si="2"/>
        <v>0</v>
      </c>
      <c r="M20" s="15">
        <v>0</v>
      </c>
      <c r="N20" s="14">
        <f t="shared" si="3"/>
        <v>0</v>
      </c>
      <c r="O20" s="15">
        <v>0</v>
      </c>
      <c r="P20" s="14">
        <f t="shared" si="4"/>
        <v>0</v>
      </c>
    </row>
    <row r="21" spans="1:16" ht="23.1" customHeight="1">
      <c r="A21" s="101"/>
      <c r="B21" s="101"/>
      <c r="C21" s="5"/>
      <c r="D21" s="10" t="s">
        <v>75</v>
      </c>
      <c r="E21" s="3"/>
      <c r="F21" s="12">
        <f t="shared" si="5"/>
        <v>10</v>
      </c>
      <c r="G21" s="13">
        <v>4</v>
      </c>
      <c r="H21" s="14">
        <f t="shared" si="0"/>
        <v>40</v>
      </c>
      <c r="I21" s="15">
        <v>3</v>
      </c>
      <c r="J21" s="14">
        <f t="shared" si="1"/>
        <v>30</v>
      </c>
      <c r="K21" s="15">
        <v>2</v>
      </c>
      <c r="L21" s="14">
        <f t="shared" si="2"/>
        <v>20</v>
      </c>
      <c r="M21" s="15">
        <v>1</v>
      </c>
      <c r="N21" s="14">
        <f t="shared" si="3"/>
        <v>10</v>
      </c>
      <c r="O21" s="15">
        <v>0</v>
      </c>
      <c r="P21" s="14">
        <f t="shared" si="4"/>
        <v>0</v>
      </c>
    </row>
    <row r="22" spans="1:16" ht="23.1" customHeight="1">
      <c r="A22" s="101"/>
      <c r="B22" s="101"/>
      <c r="C22" s="5"/>
      <c r="D22" s="10" t="s">
        <v>76</v>
      </c>
      <c r="E22" s="3"/>
      <c r="F22" s="12">
        <f t="shared" si="5"/>
        <v>0</v>
      </c>
      <c r="G22" s="13">
        <v>0</v>
      </c>
      <c r="H22" s="14">
        <f t="shared" si="0"/>
        <v>0</v>
      </c>
      <c r="I22" s="15">
        <v>0</v>
      </c>
      <c r="J22" s="14">
        <f t="shared" si="1"/>
        <v>0</v>
      </c>
      <c r="K22" s="15">
        <v>0</v>
      </c>
      <c r="L22" s="14">
        <f t="shared" si="2"/>
        <v>0</v>
      </c>
      <c r="M22" s="15">
        <v>0</v>
      </c>
      <c r="N22" s="14">
        <f t="shared" si="3"/>
        <v>0</v>
      </c>
      <c r="O22" s="15">
        <v>0</v>
      </c>
      <c r="P22" s="14">
        <f t="shared" si="4"/>
        <v>0</v>
      </c>
    </row>
    <row r="23" spans="1:16" ht="23.1" customHeight="1">
      <c r="A23" s="101"/>
      <c r="B23" s="101"/>
      <c r="C23" s="5"/>
      <c r="D23" s="10" t="s">
        <v>77</v>
      </c>
      <c r="E23" s="3"/>
      <c r="F23" s="12">
        <f t="shared" si="5"/>
        <v>8</v>
      </c>
      <c r="G23" s="13">
        <v>2</v>
      </c>
      <c r="H23" s="14">
        <f t="shared" si="0"/>
        <v>25</v>
      </c>
      <c r="I23" s="15">
        <v>4</v>
      </c>
      <c r="J23" s="14">
        <f t="shared" si="1"/>
        <v>50</v>
      </c>
      <c r="K23" s="15">
        <v>2</v>
      </c>
      <c r="L23" s="14">
        <f t="shared" si="2"/>
        <v>25</v>
      </c>
      <c r="M23" s="15">
        <v>0</v>
      </c>
      <c r="N23" s="14">
        <f t="shared" si="3"/>
        <v>0</v>
      </c>
      <c r="O23" s="15">
        <v>0</v>
      </c>
      <c r="P23" s="14">
        <f t="shared" si="4"/>
        <v>0</v>
      </c>
    </row>
    <row r="24" spans="1:16" ht="23.1" customHeight="1">
      <c r="A24" s="101"/>
      <c r="B24" s="101"/>
      <c r="C24" s="5"/>
      <c r="D24" s="10" t="s">
        <v>78</v>
      </c>
      <c r="E24" s="3"/>
      <c r="F24" s="12">
        <f t="shared" si="5"/>
        <v>0</v>
      </c>
      <c r="G24" s="13">
        <v>0</v>
      </c>
      <c r="H24" s="14">
        <f t="shared" si="0"/>
        <v>0</v>
      </c>
      <c r="I24" s="15">
        <v>0</v>
      </c>
      <c r="J24" s="14">
        <f t="shared" si="1"/>
        <v>0</v>
      </c>
      <c r="K24" s="15">
        <v>0</v>
      </c>
      <c r="L24" s="14">
        <f t="shared" si="2"/>
        <v>0</v>
      </c>
      <c r="M24" s="15">
        <v>0</v>
      </c>
      <c r="N24" s="14">
        <f t="shared" si="3"/>
        <v>0</v>
      </c>
      <c r="O24" s="15">
        <v>0</v>
      </c>
      <c r="P24" s="14">
        <f t="shared" si="4"/>
        <v>0</v>
      </c>
    </row>
    <row r="25" spans="1:16" ht="23.1" customHeight="1">
      <c r="A25" s="101"/>
      <c r="B25" s="101"/>
      <c r="C25" s="5"/>
      <c r="D25" s="11" t="s">
        <v>89</v>
      </c>
      <c r="E25" s="3"/>
      <c r="F25" s="12">
        <f t="shared" si="5"/>
        <v>3</v>
      </c>
      <c r="G25" s="13">
        <v>3</v>
      </c>
      <c r="H25" s="14">
        <f t="shared" si="0"/>
        <v>100</v>
      </c>
      <c r="I25" s="15">
        <v>0</v>
      </c>
      <c r="J25" s="14">
        <f t="shared" si="1"/>
        <v>0</v>
      </c>
      <c r="K25" s="15">
        <v>0</v>
      </c>
      <c r="L25" s="14">
        <f t="shared" si="2"/>
        <v>0</v>
      </c>
      <c r="M25" s="15">
        <v>0</v>
      </c>
      <c r="N25" s="14">
        <f t="shared" si="3"/>
        <v>0</v>
      </c>
      <c r="O25" s="15">
        <v>0</v>
      </c>
      <c r="P25" s="14">
        <f t="shared" si="4"/>
        <v>0</v>
      </c>
    </row>
    <row r="26" spans="1:16" ht="23.1" customHeight="1">
      <c r="A26" s="101"/>
      <c r="B26" s="101"/>
      <c r="C26" s="5"/>
      <c r="D26" s="10" t="s">
        <v>79</v>
      </c>
      <c r="E26" s="3"/>
      <c r="F26" s="12">
        <f t="shared" si="5"/>
        <v>8</v>
      </c>
      <c r="G26" s="13">
        <v>7</v>
      </c>
      <c r="H26" s="14">
        <f t="shared" si="0"/>
        <v>87.5</v>
      </c>
      <c r="I26" s="15">
        <v>1</v>
      </c>
      <c r="J26" s="14">
        <f t="shared" si="1"/>
        <v>12.5</v>
      </c>
      <c r="K26" s="15">
        <v>0</v>
      </c>
      <c r="L26" s="14">
        <f t="shared" si="2"/>
        <v>0</v>
      </c>
      <c r="M26" s="15">
        <v>0</v>
      </c>
      <c r="N26" s="14">
        <f t="shared" si="3"/>
        <v>0</v>
      </c>
      <c r="O26" s="15">
        <v>0</v>
      </c>
      <c r="P26" s="14">
        <f t="shared" si="4"/>
        <v>0</v>
      </c>
    </row>
    <row r="27" spans="1:16" ht="23.1" customHeight="1">
      <c r="A27" s="101"/>
      <c r="B27" s="101"/>
      <c r="C27" s="5"/>
      <c r="D27" s="10" t="s">
        <v>80</v>
      </c>
      <c r="E27" s="3"/>
      <c r="F27" s="12">
        <f t="shared" si="5"/>
        <v>2</v>
      </c>
      <c r="G27" s="13">
        <v>2</v>
      </c>
      <c r="H27" s="14">
        <f t="shared" si="0"/>
        <v>100</v>
      </c>
      <c r="I27" s="15">
        <v>0</v>
      </c>
      <c r="J27" s="14">
        <f t="shared" si="1"/>
        <v>0</v>
      </c>
      <c r="K27" s="15">
        <v>0</v>
      </c>
      <c r="L27" s="14">
        <f t="shared" si="2"/>
        <v>0</v>
      </c>
      <c r="M27" s="15">
        <v>0</v>
      </c>
      <c r="N27" s="14">
        <f t="shared" si="3"/>
        <v>0</v>
      </c>
      <c r="O27" s="15">
        <v>0</v>
      </c>
      <c r="P27" s="14">
        <f t="shared" si="4"/>
        <v>0</v>
      </c>
    </row>
    <row r="28" spans="1:16" ht="23.1" customHeight="1">
      <c r="A28" s="101"/>
      <c r="B28" s="101"/>
      <c r="C28" s="5"/>
      <c r="D28" s="10" t="s">
        <v>81</v>
      </c>
      <c r="E28" s="3"/>
      <c r="F28" s="12">
        <f t="shared" si="5"/>
        <v>3</v>
      </c>
      <c r="G28" s="13">
        <v>3</v>
      </c>
      <c r="H28" s="14">
        <f t="shared" si="0"/>
        <v>100</v>
      </c>
      <c r="I28" s="15">
        <v>0</v>
      </c>
      <c r="J28" s="14">
        <f t="shared" si="1"/>
        <v>0</v>
      </c>
      <c r="K28" s="15">
        <v>0</v>
      </c>
      <c r="L28" s="14">
        <f t="shared" si="2"/>
        <v>0</v>
      </c>
      <c r="M28" s="15">
        <v>0</v>
      </c>
      <c r="N28" s="14">
        <f t="shared" si="3"/>
        <v>0</v>
      </c>
      <c r="O28" s="15">
        <v>0</v>
      </c>
      <c r="P28" s="14">
        <f t="shared" si="4"/>
        <v>0</v>
      </c>
    </row>
    <row r="29" spans="1:16" ht="23.1" customHeight="1">
      <c r="A29" s="101"/>
      <c r="B29" s="101"/>
      <c r="C29" s="5"/>
      <c r="D29" s="10" t="s">
        <v>82</v>
      </c>
      <c r="E29" s="3"/>
      <c r="F29" s="12">
        <f t="shared" si="5"/>
        <v>13</v>
      </c>
      <c r="G29" s="13">
        <v>12</v>
      </c>
      <c r="H29" s="14">
        <f t="shared" si="0"/>
        <v>92.307692307692307</v>
      </c>
      <c r="I29" s="15">
        <v>1</v>
      </c>
      <c r="J29" s="14">
        <f t="shared" si="1"/>
        <v>7.6923076923076925</v>
      </c>
      <c r="K29" s="15">
        <v>0</v>
      </c>
      <c r="L29" s="14">
        <f t="shared" si="2"/>
        <v>0</v>
      </c>
      <c r="M29" s="15">
        <v>0</v>
      </c>
      <c r="N29" s="14">
        <f t="shared" si="3"/>
        <v>0</v>
      </c>
      <c r="O29" s="15">
        <v>0</v>
      </c>
      <c r="P29" s="14">
        <f t="shared" si="4"/>
        <v>0</v>
      </c>
    </row>
    <row r="30" spans="1:16" ht="23.1" customHeight="1">
      <c r="A30" s="101"/>
      <c r="B30" s="101"/>
      <c r="C30" s="5"/>
      <c r="D30" s="10" t="s">
        <v>83</v>
      </c>
      <c r="E30" s="3"/>
      <c r="F30" s="12">
        <f t="shared" si="5"/>
        <v>3</v>
      </c>
      <c r="G30" s="13">
        <v>1</v>
      </c>
      <c r="H30" s="14">
        <f t="shared" si="0"/>
        <v>33.333333333333329</v>
      </c>
      <c r="I30" s="15">
        <v>1</v>
      </c>
      <c r="J30" s="14">
        <f t="shared" si="1"/>
        <v>33.333333333333329</v>
      </c>
      <c r="K30" s="15">
        <v>1</v>
      </c>
      <c r="L30" s="14">
        <f t="shared" si="2"/>
        <v>33.333333333333329</v>
      </c>
      <c r="M30" s="15">
        <v>0</v>
      </c>
      <c r="N30" s="14">
        <f t="shared" si="3"/>
        <v>0</v>
      </c>
      <c r="O30" s="15">
        <v>0</v>
      </c>
      <c r="P30" s="14">
        <f t="shared" si="4"/>
        <v>0</v>
      </c>
    </row>
    <row r="31" spans="1:16" ht="23.1" customHeight="1">
      <c r="A31" s="101"/>
      <c r="B31" s="101"/>
      <c r="C31" s="5"/>
      <c r="D31" s="10" t="s">
        <v>84</v>
      </c>
      <c r="E31" s="3"/>
      <c r="F31" s="12">
        <f t="shared" si="5"/>
        <v>28</v>
      </c>
      <c r="G31" s="13">
        <v>19</v>
      </c>
      <c r="H31" s="14">
        <f t="shared" si="0"/>
        <v>67.857142857142861</v>
      </c>
      <c r="I31" s="15">
        <v>9</v>
      </c>
      <c r="J31" s="14">
        <f t="shared" si="1"/>
        <v>32.142857142857146</v>
      </c>
      <c r="K31" s="15">
        <v>0</v>
      </c>
      <c r="L31" s="14">
        <f t="shared" si="2"/>
        <v>0</v>
      </c>
      <c r="M31" s="15">
        <v>0</v>
      </c>
      <c r="N31" s="14">
        <f t="shared" si="3"/>
        <v>0</v>
      </c>
      <c r="O31" s="15">
        <v>0</v>
      </c>
      <c r="P31" s="14">
        <f t="shared" si="4"/>
        <v>0</v>
      </c>
    </row>
    <row r="32" spans="1:16" ht="23.1" customHeight="1">
      <c r="A32" s="101"/>
      <c r="B32" s="101"/>
      <c r="C32" s="5"/>
      <c r="D32" s="10" t="s">
        <v>85</v>
      </c>
      <c r="E32" s="3"/>
      <c r="F32" s="12">
        <f t="shared" si="5"/>
        <v>10</v>
      </c>
      <c r="G32" s="13">
        <v>2</v>
      </c>
      <c r="H32" s="14">
        <f t="shared" si="0"/>
        <v>20</v>
      </c>
      <c r="I32" s="15">
        <v>6</v>
      </c>
      <c r="J32" s="14">
        <f t="shared" si="1"/>
        <v>60</v>
      </c>
      <c r="K32" s="15">
        <v>1</v>
      </c>
      <c r="L32" s="14">
        <f t="shared" si="2"/>
        <v>10</v>
      </c>
      <c r="M32" s="15">
        <v>1</v>
      </c>
      <c r="N32" s="14">
        <f t="shared" si="3"/>
        <v>10</v>
      </c>
      <c r="O32" s="15">
        <v>0</v>
      </c>
      <c r="P32" s="14">
        <f t="shared" si="4"/>
        <v>0</v>
      </c>
    </row>
    <row r="33" spans="1:16" ht="24" customHeight="1">
      <c r="A33" s="101"/>
      <c r="B33" s="101"/>
      <c r="C33" s="5"/>
      <c r="D33" s="10" t="s">
        <v>90</v>
      </c>
      <c r="E33" s="3"/>
      <c r="F33" s="12">
        <f t="shared" si="5"/>
        <v>25</v>
      </c>
      <c r="G33" s="13">
        <v>5</v>
      </c>
      <c r="H33" s="14">
        <f t="shared" si="0"/>
        <v>20</v>
      </c>
      <c r="I33" s="15">
        <v>14</v>
      </c>
      <c r="J33" s="14">
        <f t="shared" si="1"/>
        <v>56.000000000000007</v>
      </c>
      <c r="K33" s="15">
        <v>6</v>
      </c>
      <c r="L33" s="14">
        <f t="shared" si="2"/>
        <v>24</v>
      </c>
      <c r="M33" s="15">
        <v>0</v>
      </c>
      <c r="N33" s="14">
        <f t="shared" si="3"/>
        <v>0</v>
      </c>
      <c r="O33" s="15">
        <v>0</v>
      </c>
      <c r="P33" s="14">
        <f t="shared" si="4"/>
        <v>0</v>
      </c>
    </row>
    <row r="34" spans="1:16" ht="23.1" customHeight="1">
      <c r="A34" s="101"/>
      <c r="B34" s="101"/>
      <c r="C34" s="5"/>
      <c r="D34" s="10" t="s">
        <v>97</v>
      </c>
      <c r="E34" s="3"/>
      <c r="F34" s="12">
        <f t="shared" si="5"/>
        <v>13</v>
      </c>
      <c r="G34" s="13">
        <v>7</v>
      </c>
      <c r="H34" s="14">
        <f t="shared" si="0"/>
        <v>53.846153846153847</v>
      </c>
      <c r="I34" s="15">
        <v>3</v>
      </c>
      <c r="J34" s="14">
        <f t="shared" si="1"/>
        <v>23.076923076923077</v>
      </c>
      <c r="K34" s="15">
        <v>3</v>
      </c>
      <c r="L34" s="14">
        <f t="shared" si="2"/>
        <v>23.076923076923077</v>
      </c>
      <c r="M34" s="15">
        <v>0</v>
      </c>
      <c r="N34" s="14">
        <f t="shared" si="3"/>
        <v>0</v>
      </c>
      <c r="O34" s="15">
        <v>0</v>
      </c>
      <c r="P34" s="14">
        <f t="shared" si="4"/>
        <v>0</v>
      </c>
    </row>
    <row r="35" spans="1:16" ht="23.1" customHeight="1">
      <c r="A35" s="101"/>
      <c r="B35" s="101"/>
      <c r="C35" s="5"/>
      <c r="D35" s="10" t="s">
        <v>86</v>
      </c>
      <c r="E35" s="3"/>
      <c r="F35" s="12">
        <f t="shared" si="5"/>
        <v>9</v>
      </c>
      <c r="G35" s="13">
        <v>1</v>
      </c>
      <c r="H35" s="14">
        <f t="shared" si="0"/>
        <v>11.111111111111111</v>
      </c>
      <c r="I35" s="15">
        <v>6</v>
      </c>
      <c r="J35" s="14">
        <f t="shared" si="1"/>
        <v>66.666666666666657</v>
      </c>
      <c r="K35" s="15">
        <v>2</v>
      </c>
      <c r="L35" s="14">
        <f t="shared" si="2"/>
        <v>22.222222222222221</v>
      </c>
      <c r="M35" s="15">
        <v>0</v>
      </c>
      <c r="N35" s="14">
        <f t="shared" si="3"/>
        <v>0</v>
      </c>
      <c r="O35" s="15">
        <v>0</v>
      </c>
      <c r="P35" s="14">
        <f t="shared" si="4"/>
        <v>0</v>
      </c>
    </row>
    <row r="36" spans="1:16" ht="23.1" customHeight="1">
      <c r="A36" s="101"/>
      <c r="B36" s="101"/>
      <c r="C36" s="5"/>
      <c r="D36" s="10" t="s">
        <v>87</v>
      </c>
      <c r="E36" s="3"/>
      <c r="F36" s="12">
        <f t="shared" si="5"/>
        <v>12</v>
      </c>
      <c r="G36" s="13">
        <v>7</v>
      </c>
      <c r="H36" s="14">
        <f t="shared" si="0"/>
        <v>58.333333333333336</v>
      </c>
      <c r="I36" s="15">
        <v>4</v>
      </c>
      <c r="J36" s="14">
        <f t="shared" si="1"/>
        <v>33.333333333333329</v>
      </c>
      <c r="K36" s="15">
        <v>1</v>
      </c>
      <c r="L36" s="14">
        <f t="shared" si="2"/>
        <v>8.3333333333333321</v>
      </c>
      <c r="M36" s="15">
        <v>0</v>
      </c>
      <c r="N36" s="14">
        <f t="shared" si="3"/>
        <v>0</v>
      </c>
      <c r="O36" s="15">
        <v>0</v>
      </c>
      <c r="P36" s="14">
        <f t="shared" si="4"/>
        <v>0</v>
      </c>
    </row>
    <row r="37" spans="1:16" ht="23.1" customHeight="1">
      <c r="A37" s="101"/>
      <c r="B37" s="102"/>
      <c r="C37" s="5"/>
      <c r="D37" s="10" t="s">
        <v>88</v>
      </c>
      <c r="E37" s="3"/>
      <c r="F37" s="12">
        <f t="shared" si="5"/>
        <v>3</v>
      </c>
      <c r="G37" s="13">
        <v>1</v>
      </c>
      <c r="H37" s="14">
        <f t="shared" si="0"/>
        <v>33.333333333333329</v>
      </c>
      <c r="I37" s="15">
        <v>1</v>
      </c>
      <c r="J37" s="14">
        <f t="shared" si="1"/>
        <v>33.333333333333329</v>
      </c>
      <c r="K37" s="15">
        <v>1</v>
      </c>
      <c r="L37" s="14">
        <f t="shared" si="2"/>
        <v>33.333333333333329</v>
      </c>
      <c r="M37" s="15">
        <v>0</v>
      </c>
      <c r="N37" s="14">
        <f t="shared" si="3"/>
        <v>0</v>
      </c>
      <c r="O37" s="15">
        <v>0</v>
      </c>
      <c r="P37" s="14">
        <f t="shared" si="4"/>
        <v>0</v>
      </c>
    </row>
    <row r="38" spans="1:16" ht="23.1" customHeight="1">
      <c r="A38" s="101"/>
      <c r="B38" s="100" t="s">
        <v>63</v>
      </c>
      <c r="C38" s="5"/>
      <c r="D38" s="10" t="s">
        <v>56</v>
      </c>
      <c r="E38" s="3"/>
      <c r="F38" s="12">
        <f t="shared" si="5"/>
        <v>705</v>
      </c>
      <c r="G38" s="13">
        <f>SUM(G39:G53)</f>
        <v>565</v>
      </c>
      <c r="H38" s="14">
        <f t="shared" si="0"/>
        <v>80.141843971631204</v>
      </c>
      <c r="I38" s="15">
        <f>SUM(I39:I53)</f>
        <v>82</v>
      </c>
      <c r="J38" s="14">
        <f t="shared" si="1"/>
        <v>11.631205673758865</v>
      </c>
      <c r="K38" s="15">
        <f>SUM(K39:K53)</f>
        <v>48</v>
      </c>
      <c r="L38" s="14">
        <f t="shared" si="2"/>
        <v>6.8085106382978724</v>
      </c>
      <c r="M38" s="15">
        <f>SUM(M39:M53)</f>
        <v>7</v>
      </c>
      <c r="N38" s="14">
        <f t="shared" si="3"/>
        <v>0.99290780141843982</v>
      </c>
      <c r="O38" s="15">
        <f>SUM(O39:O53)</f>
        <v>3</v>
      </c>
      <c r="P38" s="14">
        <f t="shared" si="4"/>
        <v>0.42553191489361702</v>
      </c>
    </row>
    <row r="39" spans="1:16" ht="23.1" customHeight="1">
      <c r="A39" s="101"/>
      <c r="B39" s="101"/>
      <c r="C39" s="5"/>
      <c r="D39" s="10" t="s">
        <v>98</v>
      </c>
      <c r="E39" s="3"/>
      <c r="F39" s="12">
        <f t="shared" si="5"/>
        <v>4</v>
      </c>
      <c r="G39" s="13">
        <v>4</v>
      </c>
      <c r="H39" s="14">
        <f t="shared" si="0"/>
        <v>100</v>
      </c>
      <c r="I39" s="15">
        <v>0</v>
      </c>
      <c r="J39" s="14">
        <f t="shared" si="1"/>
        <v>0</v>
      </c>
      <c r="K39" s="15">
        <v>0</v>
      </c>
      <c r="L39" s="14">
        <f t="shared" si="2"/>
        <v>0</v>
      </c>
      <c r="M39" s="15">
        <v>0</v>
      </c>
      <c r="N39" s="14">
        <f t="shared" si="3"/>
        <v>0</v>
      </c>
      <c r="O39" s="15">
        <v>0</v>
      </c>
      <c r="P39" s="14">
        <f t="shared" si="4"/>
        <v>0</v>
      </c>
    </row>
    <row r="40" spans="1:16" ht="23.1" customHeight="1">
      <c r="A40" s="101"/>
      <c r="B40" s="101"/>
      <c r="C40" s="5"/>
      <c r="D40" s="10" t="s">
        <v>58</v>
      </c>
      <c r="E40" s="3"/>
      <c r="F40" s="12">
        <f t="shared" si="5"/>
        <v>83</v>
      </c>
      <c r="G40" s="13">
        <v>82</v>
      </c>
      <c r="H40" s="14">
        <f t="shared" si="0"/>
        <v>98.795180722891558</v>
      </c>
      <c r="I40" s="15">
        <v>1</v>
      </c>
      <c r="J40" s="14">
        <f t="shared" si="1"/>
        <v>1.2048192771084338</v>
      </c>
      <c r="K40" s="15">
        <v>0</v>
      </c>
      <c r="L40" s="14">
        <f t="shared" si="2"/>
        <v>0</v>
      </c>
      <c r="M40" s="15">
        <v>0</v>
      </c>
      <c r="N40" s="14">
        <f t="shared" si="3"/>
        <v>0</v>
      </c>
      <c r="O40" s="15">
        <v>0</v>
      </c>
      <c r="P40" s="14">
        <f t="shared" si="4"/>
        <v>0</v>
      </c>
    </row>
    <row r="41" spans="1:16" ht="23.1" customHeight="1">
      <c r="A41" s="101"/>
      <c r="B41" s="101"/>
      <c r="C41" s="5"/>
      <c r="D41" s="10" t="s">
        <v>99</v>
      </c>
      <c r="E41" s="3"/>
      <c r="F41" s="12">
        <f t="shared" si="5"/>
        <v>19</v>
      </c>
      <c r="G41" s="13">
        <v>18</v>
      </c>
      <c r="H41" s="14">
        <f t="shared" si="0"/>
        <v>94.73684210526315</v>
      </c>
      <c r="I41" s="15">
        <v>1</v>
      </c>
      <c r="J41" s="14">
        <f t="shared" si="1"/>
        <v>5.2631578947368416</v>
      </c>
      <c r="K41" s="15">
        <v>0</v>
      </c>
      <c r="L41" s="14">
        <f t="shared" si="2"/>
        <v>0</v>
      </c>
      <c r="M41" s="15">
        <v>0</v>
      </c>
      <c r="N41" s="14">
        <f t="shared" si="3"/>
        <v>0</v>
      </c>
      <c r="O41" s="15">
        <v>0</v>
      </c>
      <c r="P41" s="14">
        <f t="shared" si="4"/>
        <v>0</v>
      </c>
    </row>
    <row r="42" spans="1:16" ht="23.1" customHeight="1">
      <c r="A42" s="101"/>
      <c r="B42" s="101"/>
      <c r="C42" s="5"/>
      <c r="D42" s="10" t="s">
        <v>59</v>
      </c>
      <c r="E42" s="3"/>
      <c r="F42" s="12">
        <f t="shared" si="5"/>
        <v>8</v>
      </c>
      <c r="G42" s="13">
        <v>6</v>
      </c>
      <c r="H42" s="14">
        <f t="shared" si="0"/>
        <v>75</v>
      </c>
      <c r="I42" s="15">
        <v>1</v>
      </c>
      <c r="J42" s="14">
        <f t="shared" si="1"/>
        <v>12.5</v>
      </c>
      <c r="K42" s="15">
        <v>1</v>
      </c>
      <c r="L42" s="14">
        <f t="shared" si="2"/>
        <v>12.5</v>
      </c>
      <c r="M42" s="15">
        <v>0</v>
      </c>
      <c r="N42" s="14">
        <f t="shared" si="3"/>
        <v>0</v>
      </c>
      <c r="O42" s="15">
        <v>0</v>
      </c>
      <c r="P42" s="14">
        <f t="shared" si="4"/>
        <v>0</v>
      </c>
    </row>
    <row r="43" spans="1:16" ht="23.1" customHeight="1">
      <c r="A43" s="101"/>
      <c r="B43" s="101"/>
      <c r="C43" s="5"/>
      <c r="D43" s="10" t="s">
        <v>100</v>
      </c>
      <c r="E43" s="3"/>
      <c r="F43" s="12">
        <f t="shared" si="5"/>
        <v>38</v>
      </c>
      <c r="G43" s="13">
        <v>36</v>
      </c>
      <c r="H43" s="14">
        <f t="shared" si="0"/>
        <v>94.73684210526315</v>
      </c>
      <c r="I43" s="15">
        <v>1</v>
      </c>
      <c r="J43" s="14">
        <f t="shared" si="1"/>
        <v>2.6315789473684208</v>
      </c>
      <c r="K43" s="15">
        <v>0</v>
      </c>
      <c r="L43" s="14">
        <f t="shared" si="2"/>
        <v>0</v>
      </c>
      <c r="M43" s="15">
        <v>1</v>
      </c>
      <c r="N43" s="14">
        <f>IF(M43=0,0,M43/$F43*100)</f>
        <v>2.6315789473684208</v>
      </c>
      <c r="O43" s="15">
        <v>0</v>
      </c>
      <c r="P43" s="14">
        <f>IF(O43=0,0,O43/$F43*100)</f>
        <v>0</v>
      </c>
    </row>
    <row r="44" spans="1:16" ht="23.1" customHeight="1">
      <c r="A44" s="101"/>
      <c r="B44" s="101"/>
      <c r="C44" s="5"/>
      <c r="D44" s="10" t="s">
        <v>101</v>
      </c>
      <c r="E44" s="3"/>
      <c r="F44" s="12">
        <f t="shared" si="5"/>
        <v>184</v>
      </c>
      <c r="G44" s="13">
        <v>162</v>
      </c>
      <c r="H44" s="14">
        <f t="shared" si="0"/>
        <v>88.043478260869563</v>
      </c>
      <c r="I44" s="15">
        <v>13</v>
      </c>
      <c r="J44" s="14">
        <f t="shared" si="1"/>
        <v>7.0652173913043477</v>
      </c>
      <c r="K44" s="15">
        <v>9</v>
      </c>
      <c r="L44" s="14">
        <f t="shared" ref="L44:P53" si="6">IF(K44=0,0,K44/$F44*100)</f>
        <v>4.8913043478260869</v>
      </c>
      <c r="M44" s="15">
        <v>0</v>
      </c>
      <c r="N44" s="14">
        <f t="shared" si="6"/>
        <v>0</v>
      </c>
      <c r="O44" s="15">
        <v>0</v>
      </c>
      <c r="P44" s="14">
        <f t="shared" si="6"/>
        <v>0</v>
      </c>
    </row>
    <row r="45" spans="1:16" ht="23.1" customHeight="1">
      <c r="A45" s="101"/>
      <c r="B45" s="101"/>
      <c r="C45" s="5"/>
      <c r="D45" s="10" t="s">
        <v>102</v>
      </c>
      <c r="E45" s="3"/>
      <c r="F45" s="12">
        <f t="shared" si="5"/>
        <v>22</v>
      </c>
      <c r="G45" s="13">
        <v>20</v>
      </c>
      <c r="H45" s="14">
        <f t="shared" si="0"/>
        <v>90.909090909090907</v>
      </c>
      <c r="I45" s="15">
        <v>1</v>
      </c>
      <c r="J45" s="14">
        <f t="shared" si="1"/>
        <v>4.5454545454545459</v>
      </c>
      <c r="K45" s="15">
        <v>0</v>
      </c>
      <c r="L45" s="14">
        <f t="shared" si="6"/>
        <v>0</v>
      </c>
      <c r="M45" s="15">
        <v>1</v>
      </c>
      <c r="N45" s="14">
        <f t="shared" si="6"/>
        <v>4.5454545454545459</v>
      </c>
      <c r="O45" s="15">
        <v>0</v>
      </c>
      <c r="P45" s="14">
        <f t="shared" si="6"/>
        <v>0</v>
      </c>
    </row>
    <row r="46" spans="1:16" ht="23.1" customHeight="1">
      <c r="A46" s="101"/>
      <c r="B46" s="101"/>
      <c r="C46" s="5"/>
      <c r="D46" s="10" t="s">
        <v>103</v>
      </c>
      <c r="E46" s="3"/>
      <c r="F46" s="12">
        <f t="shared" si="5"/>
        <v>12</v>
      </c>
      <c r="G46" s="13">
        <v>11</v>
      </c>
      <c r="H46" s="14">
        <f t="shared" si="0"/>
        <v>91.666666666666657</v>
      </c>
      <c r="I46" s="15">
        <v>1</v>
      </c>
      <c r="J46" s="14">
        <f t="shared" si="1"/>
        <v>8.3333333333333321</v>
      </c>
      <c r="K46" s="15">
        <v>0</v>
      </c>
      <c r="L46" s="14">
        <f t="shared" si="6"/>
        <v>0</v>
      </c>
      <c r="M46" s="15">
        <v>0</v>
      </c>
      <c r="N46" s="14">
        <f t="shared" si="6"/>
        <v>0</v>
      </c>
      <c r="O46" s="15">
        <v>0</v>
      </c>
      <c r="P46" s="14">
        <f t="shared" si="6"/>
        <v>0</v>
      </c>
    </row>
    <row r="47" spans="1:16" ht="24" customHeight="1">
      <c r="A47" s="101"/>
      <c r="B47" s="101"/>
      <c r="C47" s="5"/>
      <c r="D47" s="11" t="s">
        <v>104</v>
      </c>
      <c r="E47" s="3"/>
      <c r="F47" s="12">
        <f t="shared" si="5"/>
        <v>16</v>
      </c>
      <c r="G47" s="13">
        <v>15</v>
      </c>
      <c r="H47" s="14">
        <f t="shared" si="0"/>
        <v>93.75</v>
      </c>
      <c r="I47" s="15">
        <v>1</v>
      </c>
      <c r="J47" s="14">
        <f t="shared" si="1"/>
        <v>6.25</v>
      </c>
      <c r="K47" s="15">
        <v>0</v>
      </c>
      <c r="L47" s="14">
        <f t="shared" si="6"/>
        <v>0</v>
      </c>
      <c r="M47" s="15">
        <v>0</v>
      </c>
      <c r="N47" s="14">
        <f t="shared" si="6"/>
        <v>0</v>
      </c>
      <c r="O47" s="15">
        <v>0</v>
      </c>
      <c r="P47" s="14">
        <f t="shared" si="6"/>
        <v>0</v>
      </c>
    </row>
    <row r="48" spans="1:16" ht="23.1" customHeight="1">
      <c r="A48" s="101"/>
      <c r="B48" s="101"/>
      <c r="C48" s="5"/>
      <c r="D48" s="10" t="s">
        <v>105</v>
      </c>
      <c r="E48" s="3"/>
      <c r="F48" s="12">
        <f t="shared" si="5"/>
        <v>47</v>
      </c>
      <c r="G48" s="13">
        <v>39</v>
      </c>
      <c r="H48" s="14">
        <f t="shared" si="0"/>
        <v>82.978723404255319</v>
      </c>
      <c r="I48" s="15">
        <v>7</v>
      </c>
      <c r="J48" s="14">
        <f t="shared" si="1"/>
        <v>14.893617021276595</v>
      </c>
      <c r="K48" s="15">
        <v>1</v>
      </c>
      <c r="L48" s="14">
        <f t="shared" si="6"/>
        <v>2.1276595744680851</v>
      </c>
      <c r="M48" s="15">
        <v>0</v>
      </c>
      <c r="N48" s="14">
        <f t="shared" si="6"/>
        <v>0</v>
      </c>
      <c r="O48" s="15">
        <v>0</v>
      </c>
      <c r="P48" s="14">
        <f t="shared" si="6"/>
        <v>0</v>
      </c>
    </row>
    <row r="49" spans="1:16" ht="23.1" customHeight="1">
      <c r="A49" s="101"/>
      <c r="B49" s="101"/>
      <c r="C49" s="5"/>
      <c r="D49" s="10" t="s">
        <v>106</v>
      </c>
      <c r="E49" s="3"/>
      <c r="F49" s="12">
        <f t="shared" si="5"/>
        <v>17</v>
      </c>
      <c r="G49" s="13">
        <v>15</v>
      </c>
      <c r="H49" s="14">
        <f t="shared" si="0"/>
        <v>88.235294117647058</v>
      </c>
      <c r="I49" s="15">
        <v>2</v>
      </c>
      <c r="J49" s="14">
        <f t="shared" si="1"/>
        <v>11.76470588235294</v>
      </c>
      <c r="K49" s="15">
        <v>0</v>
      </c>
      <c r="L49" s="14">
        <f t="shared" si="6"/>
        <v>0</v>
      </c>
      <c r="M49" s="15">
        <v>0</v>
      </c>
      <c r="N49" s="14">
        <f t="shared" si="6"/>
        <v>0</v>
      </c>
      <c r="O49" s="15">
        <v>0</v>
      </c>
      <c r="P49" s="14">
        <f t="shared" si="6"/>
        <v>0</v>
      </c>
    </row>
    <row r="50" spans="1:16" ht="23.1" customHeight="1">
      <c r="A50" s="101"/>
      <c r="B50" s="101"/>
      <c r="C50" s="5"/>
      <c r="D50" s="10" t="s">
        <v>107</v>
      </c>
      <c r="E50" s="3"/>
      <c r="F50" s="12">
        <f t="shared" si="5"/>
        <v>40</v>
      </c>
      <c r="G50" s="13">
        <v>29</v>
      </c>
      <c r="H50" s="14">
        <f t="shared" si="0"/>
        <v>72.5</v>
      </c>
      <c r="I50" s="15">
        <v>8</v>
      </c>
      <c r="J50" s="14">
        <f t="shared" si="1"/>
        <v>20</v>
      </c>
      <c r="K50" s="15">
        <v>2</v>
      </c>
      <c r="L50" s="14">
        <f t="shared" si="6"/>
        <v>5</v>
      </c>
      <c r="M50" s="15">
        <v>0</v>
      </c>
      <c r="N50" s="14">
        <f t="shared" si="6"/>
        <v>0</v>
      </c>
      <c r="O50" s="15">
        <v>1</v>
      </c>
      <c r="P50" s="14">
        <f t="shared" si="6"/>
        <v>2.5</v>
      </c>
    </row>
    <row r="51" spans="1:16" ht="23.1" customHeight="1">
      <c r="A51" s="101"/>
      <c r="B51" s="101"/>
      <c r="C51" s="5"/>
      <c r="D51" s="10" t="s">
        <v>108</v>
      </c>
      <c r="E51" s="3"/>
      <c r="F51" s="12">
        <f t="shared" si="5"/>
        <v>134</v>
      </c>
      <c r="G51" s="13">
        <v>72</v>
      </c>
      <c r="H51" s="14">
        <f t="shared" si="0"/>
        <v>53.731343283582092</v>
      </c>
      <c r="I51" s="15">
        <v>31</v>
      </c>
      <c r="J51" s="14">
        <f t="shared" si="1"/>
        <v>23.134328358208954</v>
      </c>
      <c r="K51" s="15">
        <v>25</v>
      </c>
      <c r="L51" s="14">
        <f t="shared" si="6"/>
        <v>18.656716417910449</v>
      </c>
      <c r="M51" s="15">
        <v>4</v>
      </c>
      <c r="N51" s="14">
        <f t="shared" si="6"/>
        <v>2.9850746268656714</v>
      </c>
      <c r="O51" s="15">
        <v>2</v>
      </c>
      <c r="P51" s="14">
        <f t="shared" si="6"/>
        <v>1.4925373134328357</v>
      </c>
    </row>
    <row r="52" spans="1:16" ht="23.1" customHeight="1">
      <c r="A52" s="101"/>
      <c r="B52" s="101"/>
      <c r="C52" s="5"/>
      <c r="D52" s="10" t="s">
        <v>60</v>
      </c>
      <c r="E52" s="3"/>
      <c r="F52" s="12">
        <f t="shared" si="5"/>
        <v>19</v>
      </c>
      <c r="G52" s="13">
        <v>11</v>
      </c>
      <c r="H52" s="14">
        <f t="shared" si="0"/>
        <v>57.894736842105267</v>
      </c>
      <c r="I52" s="15">
        <v>7</v>
      </c>
      <c r="J52" s="14">
        <f t="shared" si="1"/>
        <v>36.84210526315789</v>
      </c>
      <c r="K52" s="15">
        <v>1</v>
      </c>
      <c r="L52" s="14">
        <f t="shared" si="6"/>
        <v>5.2631578947368416</v>
      </c>
      <c r="M52" s="15">
        <v>0</v>
      </c>
      <c r="N52" s="14">
        <f t="shared" si="6"/>
        <v>0</v>
      </c>
      <c r="O52" s="15">
        <v>0</v>
      </c>
      <c r="P52" s="14">
        <f t="shared" si="6"/>
        <v>0</v>
      </c>
    </row>
    <row r="53" spans="1:16" ht="24" customHeight="1">
      <c r="A53" s="102"/>
      <c r="B53" s="102"/>
      <c r="C53" s="5"/>
      <c r="D53" s="11" t="s">
        <v>91</v>
      </c>
      <c r="E53" s="3"/>
      <c r="F53" s="12">
        <f t="shared" si="5"/>
        <v>62</v>
      </c>
      <c r="G53" s="13">
        <v>45</v>
      </c>
      <c r="H53" s="14">
        <f t="shared" si="0"/>
        <v>72.58064516129032</v>
      </c>
      <c r="I53" s="15">
        <v>7</v>
      </c>
      <c r="J53" s="14">
        <f t="shared" si="1"/>
        <v>11.29032258064516</v>
      </c>
      <c r="K53" s="15">
        <v>9</v>
      </c>
      <c r="L53" s="14">
        <f t="shared" si="6"/>
        <v>14.516129032258066</v>
      </c>
      <c r="M53" s="15">
        <v>1</v>
      </c>
      <c r="N53" s="14">
        <f t="shared" si="6"/>
        <v>1.6129032258064515</v>
      </c>
      <c r="O53" s="15">
        <v>0</v>
      </c>
      <c r="P53" s="14">
        <f t="shared" si="6"/>
        <v>0</v>
      </c>
    </row>
    <row r="55" spans="1:16" ht="12.75" customHeight="1"/>
    <row r="56" spans="1:16">
      <c r="D56" s="18"/>
    </row>
    <row r="66" spans="4:4">
      <c r="D66" s="18"/>
    </row>
    <row r="70" spans="4:4">
      <c r="D70" s="18"/>
    </row>
    <row r="74" spans="4:4">
      <c r="D74" s="18"/>
    </row>
    <row r="76" spans="4:4">
      <c r="D76" s="18"/>
    </row>
    <row r="78" spans="4:4">
      <c r="D78" s="18"/>
    </row>
    <row r="80" spans="4:4">
      <c r="D80" s="18"/>
    </row>
    <row r="82" spans="4:4" ht="13.5" customHeight="1">
      <c r="D82" s="19"/>
    </row>
    <row r="83" spans="4:4" ht="13.5" customHeight="1"/>
    <row r="84" spans="4:4">
      <c r="D84" s="18"/>
    </row>
    <row r="86" spans="4:4">
      <c r="D86" s="18"/>
    </row>
    <row r="88" spans="4:4">
      <c r="D88" s="18"/>
    </row>
    <row r="90" spans="4:4">
      <c r="D90" s="18"/>
    </row>
    <row r="94" spans="4:4" ht="12.75" customHeight="1"/>
    <row r="95" spans="4:4" ht="12.75" customHeight="1"/>
  </sheetData>
  <mergeCells count="28">
    <mergeCell ref="A3:E6"/>
    <mergeCell ref="F3:F6"/>
    <mergeCell ref="N5:N6"/>
    <mergeCell ref="J5:J6"/>
    <mergeCell ref="A13:A53"/>
    <mergeCell ref="B13:B37"/>
    <mergeCell ref="B38:B53"/>
    <mergeCell ref="K5:K6"/>
    <mergeCell ref="L5:L6"/>
    <mergeCell ref="A7:E7"/>
    <mergeCell ref="A8:A12"/>
    <mergeCell ref="B8:E8"/>
    <mergeCell ref="B9:E9"/>
    <mergeCell ref="B10:E10"/>
    <mergeCell ref="B11:E11"/>
    <mergeCell ref="B12:E12"/>
    <mergeCell ref="P5:P6"/>
    <mergeCell ref="I5:I6"/>
    <mergeCell ref="G3:P3"/>
    <mergeCell ref="G4:H4"/>
    <mergeCell ref="I4:J4"/>
    <mergeCell ref="K4:L4"/>
    <mergeCell ref="M4:N4"/>
    <mergeCell ref="O4:P4"/>
    <mergeCell ref="M5:M6"/>
    <mergeCell ref="O5:O6"/>
    <mergeCell ref="G5:G6"/>
    <mergeCell ref="H5:H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S95"/>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9.125" style="2" customWidth="1"/>
    <col min="17" max="16384" width="9" style="2"/>
  </cols>
  <sheetData>
    <row r="1" spans="1:19" ht="14.25">
      <c r="A1" s="17" t="s">
        <v>438</v>
      </c>
    </row>
    <row r="3" spans="1:19" ht="14.25" customHeight="1">
      <c r="A3" s="112" t="s">
        <v>67</v>
      </c>
      <c r="B3" s="113"/>
      <c r="C3" s="113"/>
      <c r="D3" s="113"/>
      <c r="E3" s="114"/>
      <c r="F3" s="121" t="s">
        <v>143</v>
      </c>
      <c r="G3" s="152" t="s">
        <v>310</v>
      </c>
      <c r="H3" s="152"/>
      <c r="I3" s="152" t="s">
        <v>311</v>
      </c>
      <c r="J3" s="152"/>
      <c r="K3" s="152" t="s">
        <v>338</v>
      </c>
      <c r="L3" s="152"/>
      <c r="M3" s="152" t="s">
        <v>312</v>
      </c>
      <c r="N3" s="152"/>
      <c r="O3" s="152" t="s">
        <v>208</v>
      </c>
      <c r="P3" s="152"/>
    </row>
    <row r="4" spans="1:19" ht="42" customHeight="1">
      <c r="A4" s="115"/>
      <c r="B4" s="116"/>
      <c r="C4" s="116"/>
      <c r="D4" s="116"/>
      <c r="E4" s="117"/>
      <c r="F4" s="99"/>
      <c r="G4" s="152"/>
      <c r="H4" s="152"/>
      <c r="I4" s="152"/>
      <c r="J4" s="152"/>
      <c r="K4" s="152"/>
      <c r="L4" s="152"/>
      <c r="M4" s="152"/>
      <c r="N4" s="152"/>
      <c r="O4" s="152"/>
      <c r="P4" s="152"/>
    </row>
    <row r="5" spans="1:19"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9" ht="15" customHeight="1">
      <c r="A6" s="118"/>
      <c r="B6" s="119"/>
      <c r="C6" s="119"/>
      <c r="D6" s="119"/>
      <c r="E6" s="120"/>
      <c r="F6" s="99"/>
      <c r="G6" s="96"/>
      <c r="H6" s="98"/>
      <c r="I6" s="96"/>
      <c r="J6" s="98"/>
      <c r="K6" s="96"/>
      <c r="L6" s="98"/>
      <c r="M6" s="96"/>
      <c r="N6" s="98"/>
      <c r="O6" s="96"/>
      <c r="P6" s="98"/>
    </row>
    <row r="7" spans="1:19" ht="23.1" customHeight="1">
      <c r="A7" s="109" t="s">
        <v>68</v>
      </c>
      <c r="B7" s="110"/>
      <c r="C7" s="110"/>
      <c r="D7" s="110"/>
      <c r="E7" s="111"/>
      <c r="F7" s="12">
        <f>SUM(G7,I7,K7,M7,O7)</f>
        <v>918</v>
      </c>
      <c r="G7" s="13">
        <f>SUM(G8:G12)</f>
        <v>165</v>
      </c>
      <c r="H7" s="14">
        <f>IF(G7=0,0,G7/$F7*100)</f>
        <v>17.973856209150327</v>
      </c>
      <c r="I7" s="13">
        <f>SUM(I8:I12)</f>
        <v>89</v>
      </c>
      <c r="J7" s="14">
        <f t="shared" ref="J7:J53" si="0">IF(I7=0,0,I7/$F7*100)</f>
        <v>9.6949891067538125</v>
      </c>
      <c r="K7" s="13">
        <f>SUM(K8:K12)</f>
        <v>182</v>
      </c>
      <c r="L7" s="14">
        <f t="shared" ref="L7:L42" si="1">IF(K7=0,0,K7/$F7*100)</f>
        <v>19.825708061002178</v>
      </c>
      <c r="M7" s="13">
        <f>SUM(M8:M12)</f>
        <v>162</v>
      </c>
      <c r="N7" s="14">
        <f t="shared" ref="N7:N42" si="2">IF(M7=0,0,M7/$F7*100)</f>
        <v>17.647058823529413</v>
      </c>
      <c r="O7" s="13">
        <f>SUM(O8:O12)</f>
        <v>320</v>
      </c>
      <c r="P7" s="14">
        <f t="shared" ref="P7:P42" si="3">IF(O7=0,0,O7/$F7*100)</f>
        <v>34.858387799564269</v>
      </c>
      <c r="S7" s="41"/>
    </row>
    <row r="8" spans="1:19" ht="23.1" customHeight="1">
      <c r="A8" s="103" t="s">
        <v>55</v>
      </c>
      <c r="B8" s="106" t="s">
        <v>92</v>
      </c>
      <c r="C8" s="107"/>
      <c r="D8" s="107"/>
      <c r="E8" s="108"/>
      <c r="F8" s="12">
        <f t="shared" ref="F8:F53" si="4">SUM(G8,I8,K8,M8,O8)</f>
        <v>310</v>
      </c>
      <c r="G8" s="13">
        <v>16</v>
      </c>
      <c r="H8" s="14">
        <f t="shared" ref="H8:H53" si="5">IF(G8=0,0,G8/$F8*100)</f>
        <v>5.161290322580645</v>
      </c>
      <c r="I8" s="13">
        <v>8</v>
      </c>
      <c r="J8" s="14">
        <f t="shared" si="0"/>
        <v>2.5806451612903225</v>
      </c>
      <c r="K8" s="13">
        <v>40</v>
      </c>
      <c r="L8" s="14">
        <f t="shared" si="1"/>
        <v>12.903225806451612</v>
      </c>
      <c r="M8" s="13">
        <v>74</v>
      </c>
      <c r="N8" s="14">
        <f t="shared" si="2"/>
        <v>23.870967741935484</v>
      </c>
      <c r="O8" s="13">
        <v>172</v>
      </c>
      <c r="P8" s="14">
        <f t="shared" si="3"/>
        <v>55.483870967741936</v>
      </c>
      <c r="S8" s="41"/>
    </row>
    <row r="9" spans="1:19" ht="23.1" customHeight="1">
      <c r="A9" s="104"/>
      <c r="B9" s="106" t="s">
        <v>93</v>
      </c>
      <c r="C9" s="107"/>
      <c r="D9" s="107"/>
      <c r="E9" s="108"/>
      <c r="F9" s="12">
        <f t="shared" si="4"/>
        <v>137</v>
      </c>
      <c r="G9" s="13">
        <v>23</v>
      </c>
      <c r="H9" s="14">
        <f t="shared" si="5"/>
        <v>16.788321167883211</v>
      </c>
      <c r="I9" s="13">
        <v>10</v>
      </c>
      <c r="J9" s="14">
        <f t="shared" si="0"/>
        <v>7.2992700729926998</v>
      </c>
      <c r="K9" s="13">
        <v>32</v>
      </c>
      <c r="L9" s="14">
        <f t="shared" si="1"/>
        <v>23.357664233576642</v>
      </c>
      <c r="M9" s="13">
        <v>19</v>
      </c>
      <c r="N9" s="14">
        <f t="shared" si="2"/>
        <v>13.868613138686131</v>
      </c>
      <c r="O9" s="13">
        <v>53</v>
      </c>
      <c r="P9" s="14">
        <f t="shared" si="3"/>
        <v>38.686131386861319</v>
      </c>
      <c r="S9" s="41"/>
    </row>
    <row r="10" spans="1:19" ht="23.1" customHeight="1">
      <c r="A10" s="104"/>
      <c r="B10" s="106" t="s">
        <v>94</v>
      </c>
      <c r="C10" s="107"/>
      <c r="D10" s="107"/>
      <c r="E10" s="108"/>
      <c r="F10" s="12">
        <f t="shared" si="4"/>
        <v>200</v>
      </c>
      <c r="G10" s="13">
        <v>60</v>
      </c>
      <c r="H10" s="14">
        <f t="shared" si="5"/>
        <v>30</v>
      </c>
      <c r="I10" s="13">
        <v>21</v>
      </c>
      <c r="J10" s="14">
        <f t="shared" si="0"/>
        <v>10.5</v>
      </c>
      <c r="K10" s="13">
        <v>50</v>
      </c>
      <c r="L10" s="14">
        <f t="shared" si="1"/>
        <v>25</v>
      </c>
      <c r="M10" s="13">
        <v>27</v>
      </c>
      <c r="N10" s="14">
        <f t="shared" si="2"/>
        <v>13.5</v>
      </c>
      <c r="O10" s="13">
        <v>42</v>
      </c>
      <c r="P10" s="14">
        <f t="shared" si="3"/>
        <v>21</v>
      </c>
      <c r="S10" s="41"/>
    </row>
    <row r="11" spans="1:19" ht="23.1" customHeight="1">
      <c r="A11" s="104"/>
      <c r="B11" s="106" t="s">
        <v>95</v>
      </c>
      <c r="C11" s="107"/>
      <c r="D11" s="107"/>
      <c r="E11" s="108"/>
      <c r="F11" s="12">
        <f t="shared" si="4"/>
        <v>79</v>
      </c>
      <c r="G11" s="13">
        <v>19</v>
      </c>
      <c r="H11" s="14">
        <f t="shared" si="5"/>
        <v>24.050632911392405</v>
      </c>
      <c r="I11" s="13">
        <v>13</v>
      </c>
      <c r="J11" s="14">
        <f t="shared" si="0"/>
        <v>16.455696202531644</v>
      </c>
      <c r="K11" s="13">
        <v>16</v>
      </c>
      <c r="L11" s="14">
        <f t="shared" si="1"/>
        <v>20.253164556962027</v>
      </c>
      <c r="M11" s="13">
        <v>16</v>
      </c>
      <c r="N11" s="14">
        <f t="shared" si="2"/>
        <v>20.253164556962027</v>
      </c>
      <c r="O11" s="13">
        <v>15</v>
      </c>
      <c r="P11" s="14">
        <f t="shared" si="3"/>
        <v>18.9873417721519</v>
      </c>
      <c r="S11" s="41"/>
    </row>
    <row r="12" spans="1:19" ht="23.1" customHeight="1">
      <c r="A12" s="105"/>
      <c r="B12" s="106" t="s">
        <v>96</v>
      </c>
      <c r="C12" s="107"/>
      <c r="D12" s="107"/>
      <c r="E12" s="108"/>
      <c r="F12" s="12">
        <f t="shared" si="4"/>
        <v>192</v>
      </c>
      <c r="G12" s="13">
        <v>47</v>
      </c>
      <c r="H12" s="14">
        <f t="shared" si="5"/>
        <v>24.479166666666664</v>
      </c>
      <c r="I12" s="13">
        <v>37</v>
      </c>
      <c r="J12" s="14">
        <f t="shared" si="0"/>
        <v>19.270833333333336</v>
      </c>
      <c r="K12" s="13">
        <v>44</v>
      </c>
      <c r="L12" s="14">
        <f t="shared" si="1"/>
        <v>22.916666666666664</v>
      </c>
      <c r="M12" s="13">
        <v>26</v>
      </c>
      <c r="N12" s="14">
        <f t="shared" si="2"/>
        <v>13.541666666666666</v>
      </c>
      <c r="O12" s="13">
        <v>38</v>
      </c>
      <c r="P12" s="14">
        <f t="shared" si="3"/>
        <v>19.791666666666664</v>
      </c>
      <c r="S12" s="41"/>
    </row>
    <row r="13" spans="1:19" ht="23.1" customHeight="1">
      <c r="A13" s="100" t="s">
        <v>61</v>
      </c>
      <c r="B13" s="100" t="s">
        <v>62</v>
      </c>
      <c r="C13" s="5"/>
      <c r="D13" s="10" t="s">
        <v>56</v>
      </c>
      <c r="E13" s="3"/>
      <c r="F13" s="12">
        <f t="shared" si="4"/>
        <v>213</v>
      </c>
      <c r="G13" s="13">
        <f>SUM(G14:G37)</f>
        <v>43</v>
      </c>
      <c r="H13" s="14">
        <f t="shared" si="5"/>
        <v>20.187793427230048</v>
      </c>
      <c r="I13" s="13">
        <f>SUM(I14:I37)</f>
        <v>23</v>
      </c>
      <c r="J13" s="14">
        <f t="shared" si="0"/>
        <v>10.7981220657277</v>
      </c>
      <c r="K13" s="13">
        <f>SUM(K14:K37)</f>
        <v>53</v>
      </c>
      <c r="L13" s="14">
        <f t="shared" si="1"/>
        <v>24.88262910798122</v>
      </c>
      <c r="M13" s="13">
        <f>SUM(M14:M37)</f>
        <v>42</v>
      </c>
      <c r="N13" s="14">
        <f t="shared" si="2"/>
        <v>19.718309859154928</v>
      </c>
      <c r="O13" s="13">
        <f>SUM(O14:O37)</f>
        <v>52</v>
      </c>
      <c r="P13" s="14">
        <f t="shared" si="3"/>
        <v>24.413145539906104</v>
      </c>
      <c r="S13" s="41"/>
    </row>
    <row r="14" spans="1:19" ht="23.1" customHeight="1">
      <c r="A14" s="101"/>
      <c r="B14" s="101"/>
      <c r="C14" s="5"/>
      <c r="D14" s="10" t="s">
        <v>175</v>
      </c>
      <c r="E14" s="3"/>
      <c r="F14" s="12">
        <f t="shared" si="4"/>
        <v>29</v>
      </c>
      <c r="G14" s="13">
        <v>5</v>
      </c>
      <c r="H14" s="14">
        <f t="shared" si="5"/>
        <v>17.241379310344829</v>
      </c>
      <c r="I14" s="13">
        <v>4</v>
      </c>
      <c r="J14" s="14">
        <f t="shared" si="0"/>
        <v>13.793103448275861</v>
      </c>
      <c r="K14" s="13">
        <v>8</v>
      </c>
      <c r="L14" s="14">
        <f t="shared" si="1"/>
        <v>27.586206896551722</v>
      </c>
      <c r="M14" s="13">
        <v>5</v>
      </c>
      <c r="N14" s="14">
        <f t="shared" si="2"/>
        <v>17.241379310344829</v>
      </c>
      <c r="O14" s="13">
        <v>7</v>
      </c>
      <c r="P14" s="14">
        <f t="shared" si="3"/>
        <v>24.137931034482758</v>
      </c>
      <c r="S14" s="41"/>
    </row>
    <row r="15" spans="1:19" ht="23.1" customHeight="1">
      <c r="A15" s="101"/>
      <c r="B15" s="101"/>
      <c r="C15" s="5"/>
      <c r="D15" s="10" t="s">
        <v>70</v>
      </c>
      <c r="E15" s="3"/>
      <c r="F15" s="12">
        <f t="shared" si="4"/>
        <v>4</v>
      </c>
      <c r="G15" s="13">
        <v>1</v>
      </c>
      <c r="H15" s="14">
        <f t="shared" si="5"/>
        <v>25</v>
      </c>
      <c r="I15" s="13">
        <v>0</v>
      </c>
      <c r="J15" s="14">
        <f t="shared" si="0"/>
        <v>0</v>
      </c>
      <c r="K15" s="13">
        <v>0</v>
      </c>
      <c r="L15" s="14">
        <f t="shared" si="1"/>
        <v>0</v>
      </c>
      <c r="M15" s="13">
        <v>2</v>
      </c>
      <c r="N15" s="14">
        <f t="shared" si="2"/>
        <v>50</v>
      </c>
      <c r="O15" s="13">
        <v>1</v>
      </c>
      <c r="P15" s="14">
        <f t="shared" si="3"/>
        <v>25</v>
      </c>
      <c r="S15" s="41"/>
    </row>
    <row r="16" spans="1:19" ht="23.1" customHeight="1">
      <c r="A16" s="101"/>
      <c r="B16" s="101"/>
      <c r="C16" s="5"/>
      <c r="D16" s="10" t="s">
        <v>71</v>
      </c>
      <c r="E16" s="3"/>
      <c r="F16" s="12">
        <f t="shared" si="4"/>
        <v>15</v>
      </c>
      <c r="G16" s="13">
        <v>2</v>
      </c>
      <c r="H16" s="14">
        <f t="shared" si="5"/>
        <v>13.333333333333334</v>
      </c>
      <c r="I16" s="13">
        <v>0</v>
      </c>
      <c r="J16" s="14">
        <f t="shared" si="0"/>
        <v>0</v>
      </c>
      <c r="K16" s="13">
        <v>3</v>
      </c>
      <c r="L16" s="14">
        <f t="shared" si="1"/>
        <v>20</v>
      </c>
      <c r="M16" s="13">
        <v>1</v>
      </c>
      <c r="N16" s="14">
        <f t="shared" si="2"/>
        <v>6.666666666666667</v>
      </c>
      <c r="O16" s="13">
        <v>9</v>
      </c>
      <c r="P16" s="14">
        <f t="shared" si="3"/>
        <v>60</v>
      </c>
      <c r="S16" s="41"/>
    </row>
    <row r="17" spans="1:19" ht="23.1" customHeight="1">
      <c r="A17" s="101"/>
      <c r="B17" s="101"/>
      <c r="C17" s="5"/>
      <c r="D17" s="10" t="s">
        <v>57</v>
      </c>
      <c r="E17" s="3"/>
      <c r="F17" s="12">
        <f t="shared" si="4"/>
        <v>1</v>
      </c>
      <c r="G17" s="13">
        <v>0</v>
      </c>
      <c r="H17" s="14">
        <f t="shared" si="5"/>
        <v>0</v>
      </c>
      <c r="I17" s="13">
        <v>0</v>
      </c>
      <c r="J17" s="14">
        <f t="shared" si="0"/>
        <v>0</v>
      </c>
      <c r="K17" s="13">
        <v>0</v>
      </c>
      <c r="L17" s="14">
        <f t="shared" si="1"/>
        <v>0</v>
      </c>
      <c r="M17" s="13">
        <v>0</v>
      </c>
      <c r="N17" s="14">
        <f t="shared" si="2"/>
        <v>0</v>
      </c>
      <c r="O17" s="13">
        <v>1</v>
      </c>
      <c r="P17" s="14">
        <f t="shared" si="3"/>
        <v>100</v>
      </c>
      <c r="S17" s="41"/>
    </row>
    <row r="18" spans="1:19" ht="23.1" customHeight="1">
      <c r="A18" s="101"/>
      <c r="B18" s="101"/>
      <c r="C18" s="5"/>
      <c r="D18" s="10" t="s">
        <v>179</v>
      </c>
      <c r="E18" s="3"/>
      <c r="F18" s="12">
        <f t="shared" si="4"/>
        <v>6</v>
      </c>
      <c r="G18" s="13">
        <v>1</v>
      </c>
      <c r="H18" s="14">
        <f t="shared" si="5"/>
        <v>16.666666666666664</v>
      </c>
      <c r="I18" s="13">
        <v>2</v>
      </c>
      <c r="J18" s="14">
        <f t="shared" si="0"/>
        <v>33.333333333333329</v>
      </c>
      <c r="K18" s="13">
        <v>1</v>
      </c>
      <c r="L18" s="14">
        <f t="shared" si="1"/>
        <v>16.666666666666664</v>
      </c>
      <c r="M18" s="13">
        <v>1</v>
      </c>
      <c r="N18" s="14">
        <f t="shared" si="2"/>
        <v>16.666666666666664</v>
      </c>
      <c r="O18" s="13">
        <v>1</v>
      </c>
      <c r="P18" s="14">
        <f t="shared" si="3"/>
        <v>16.666666666666664</v>
      </c>
      <c r="S18" s="41"/>
    </row>
    <row r="19" spans="1:19" ht="23.1" customHeight="1">
      <c r="A19" s="101"/>
      <c r="B19" s="101"/>
      <c r="C19" s="5"/>
      <c r="D19" s="10" t="s">
        <v>73</v>
      </c>
      <c r="E19" s="3"/>
      <c r="F19" s="12">
        <f t="shared" si="4"/>
        <v>1</v>
      </c>
      <c r="G19" s="13">
        <v>0</v>
      </c>
      <c r="H19" s="14">
        <f t="shared" si="5"/>
        <v>0</v>
      </c>
      <c r="I19" s="13">
        <v>0</v>
      </c>
      <c r="J19" s="14">
        <f t="shared" si="0"/>
        <v>0</v>
      </c>
      <c r="K19" s="13">
        <v>0</v>
      </c>
      <c r="L19" s="14">
        <f t="shared" si="1"/>
        <v>0</v>
      </c>
      <c r="M19" s="13">
        <v>1</v>
      </c>
      <c r="N19" s="14">
        <f t="shared" si="2"/>
        <v>100</v>
      </c>
      <c r="O19" s="13">
        <v>0</v>
      </c>
      <c r="P19" s="14">
        <f t="shared" si="3"/>
        <v>0</v>
      </c>
      <c r="S19" s="41"/>
    </row>
    <row r="20" spans="1:19" ht="23.1" customHeight="1">
      <c r="A20" s="101"/>
      <c r="B20" s="101"/>
      <c r="C20" s="5"/>
      <c r="D20" s="10" t="s">
        <v>181</v>
      </c>
      <c r="E20" s="3"/>
      <c r="F20" s="12">
        <f t="shared" si="4"/>
        <v>7</v>
      </c>
      <c r="G20" s="13">
        <v>2</v>
      </c>
      <c r="H20" s="14">
        <f t="shared" si="5"/>
        <v>28.571428571428569</v>
      </c>
      <c r="I20" s="13">
        <v>0</v>
      </c>
      <c r="J20" s="14">
        <f t="shared" si="0"/>
        <v>0</v>
      </c>
      <c r="K20" s="13">
        <v>1</v>
      </c>
      <c r="L20" s="14">
        <f t="shared" si="1"/>
        <v>14.285714285714285</v>
      </c>
      <c r="M20" s="13">
        <v>1</v>
      </c>
      <c r="N20" s="14">
        <f t="shared" si="2"/>
        <v>14.285714285714285</v>
      </c>
      <c r="O20" s="13">
        <v>3</v>
      </c>
      <c r="P20" s="14">
        <f t="shared" si="3"/>
        <v>42.857142857142854</v>
      </c>
      <c r="S20" s="41"/>
    </row>
    <row r="21" spans="1:19" ht="23.1" customHeight="1">
      <c r="A21" s="101"/>
      <c r="B21" s="101"/>
      <c r="C21" s="5"/>
      <c r="D21" s="10" t="s">
        <v>75</v>
      </c>
      <c r="E21" s="3"/>
      <c r="F21" s="12">
        <f t="shared" si="4"/>
        <v>10</v>
      </c>
      <c r="G21" s="13">
        <v>2</v>
      </c>
      <c r="H21" s="14">
        <f t="shared" si="5"/>
        <v>20</v>
      </c>
      <c r="I21" s="13">
        <v>1</v>
      </c>
      <c r="J21" s="14">
        <f t="shared" si="0"/>
        <v>10</v>
      </c>
      <c r="K21" s="13">
        <v>3</v>
      </c>
      <c r="L21" s="14">
        <f t="shared" si="1"/>
        <v>30</v>
      </c>
      <c r="M21" s="13">
        <v>4</v>
      </c>
      <c r="N21" s="14">
        <f t="shared" si="2"/>
        <v>40</v>
      </c>
      <c r="O21" s="13">
        <v>0</v>
      </c>
      <c r="P21" s="14">
        <f t="shared" si="3"/>
        <v>0</v>
      </c>
      <c r="S21" s="41"/>
    </row>
    <row r="22" spans="1:19" ht="23.1" customHeight="1">
      <c r="A22" s="101"/>
      <c r="B22" s="101"/>
      <c r="C22" s="5"/>
      <c r="D22" s="10" t="s">
        <v>76</v>
      </c>
      <c r="E22" s="3"/>
      <c r="F22" s="12">
        <f t="shared" si="4"/>
        <v>0</v>
      </c>
      <c r="G22" s="13">
        <v>0</v>
      </c>
      <c r="H22" s="14">
        <f t="shared" si="5"/>
        <v>0</v>
      </c>
      <c r="I22" s="13">
        <v>0</v>
      </c>
      <c r="J22" s="14">
        <f t="shared" si="0"/>
        <v>0</v>
      </c>
      <c r="K22" s="13">
        <v>0</v>
      </c>
      <c r="L22" s="14">
        <f t="shared" si="1"/>
        <v>0</v>
      </c>
      <c r="M22" s="13">
        <v>0</v>
      </c>
      <c r="N22" s="14">
        <f t="shared" si="2"/>
        <v>0</v>
      </c>
      <c r="O22" s="13">
        <v>0</v>
      </c>
      <c r="P22" s="14">
        <f t="shared" si="3"/>
        <v>0</v>
      </c>
      <c r="S22" s="41"/>
    </row>
    <row r="23" spans="1:19" ht="23.1" customHeight="1">
      <c r="A23" s="101"/>
      <c r="B23" s="101"/>
      <c r="C23" s="5"/>
      <c r="D23" s="10" t="s">
        <v>184</v>
      </c>
      <c r="E23" s="3"/>
      <c r="F23" s="12">
        <f t="shared" si="4"/>
        <v>8</v>
      </c>
      <c r="G23" s="13">
        <v>3</v>
      </c>
      <c r="H23" s="14">
        <f t="shared" si="5"/>
        <v>37.5</v>
      </c>
      <c r="I23" s="13">
        <v>0</v>
      </c>
      <c r="J23" s="14">
        <f t="shared" si="0"/>
        <v>0</v>
      </c>
      <c r="K23" s="13">
        <v>2</v>
      </c>
      <c r="L23" s="14">
        <f t="shared" si="1"/>
        <v>25</v>
      </c>
      <c r="M23" s="13">
        <v>2</v>
      </c>
      <c r="N23" s="14">
        <f t="shared" si="2"/>
        <v>25</v>
      </c>
      <c r="O23" s="13">
        <v>1</v>
      </c>
      <c r="P23" s="14">
        <f t="shared" si="3"/>
        <v>12.5</v>
      </c>
      <c r="S23" s="41"/>
    </row>
    <row r="24" spans="1:19" ht="23.1" customHeight="1">
      <c r="A24" s="101"/>
      <c r="B24" s="101"/>
      <c r="C24" s="5"/>
      <c r="D24" s="10" t="s">
        <v>185</v>
      </c>
      <c r="E24" s="3"/>
      <c r="F24" s="12">
        <f t="shared" si="4"/>
        <v>0</v>
      </c>
      <c r="G24" s="13">
        <v>0</v>
      </c>
      <c r="H24" s="14">
        <f t="shared" si="5"/>
        <v>0</v>
      </c>
      <c r="I24" s="13">
        <v>0</v>
      </c>
      <c r="J24" s="14">
        <f t="shared" si="0"/>
        <v>0</v>
      </c>
      <c r="K24" s="13">
        <v>0</v>
      </c>
      <c r="L24" s="14">
        <f t="shared" si="1"/>
        <v>0</v>
      </c>
      <c r="M24" s="13">
        <v>0</v>
      </c>
      <c r="N24" s="14">
        <f t="shared" si="2"/>
        <v>0</v>
      </c>
      <c r="O24" s="13">
        <v>0</v>
      </c>
      <c r="P24" s="14">
        <f t="shared" si="3"/>
        <v>0</v>
      </c>
      <c r="S24" s="41"/>
    </row>
    <row r="25" spans="1:19" ht="23.1" customHeight="1">
      <c r="A25" s="101"/>
      <c r="B25" s="101"/>
      <c r="C25" s="5"/>
      <c r="D25" s="11" t="s">
        <v>89</v>
      </c>
      <c r="E25" s="3"/>
      <c r="F25" s="12">
        <f t="shared" si="4"/>
        <v>3</v>
      </c>
      <c r="G25" s="13">
        <v>1</v>
      </c>
      <c r="H25" s="14">
        <f t="shared" si="5"/>
        <v>33.333333333333329</v>
      </c>
      <c r="I25" s="13">
        <v>0</v>
      </c>
      <c r="J25" s="14">
        <f t="shared" si="0"/>
        <v>0</v>
      </c>
      <c r="K25" s="13">
        <v>0</v>
      </c>
      <c r="L25" s="14">
        <f t="shared" si="1"/>
        <v>0</v>
      </c>
      <c r="M25" s="13">
        <v>1</v>
      </c>
      <c r="N25" s="14">
        <f t="shared" si="2"/>
        <v>33.333333333333329</v>
      </c>
      <c r="O25" s="13">
        <v>1</v>
      </c>
      <c r="P25" s="14">
        <f t="shared" si="3"/>
        <v>33.333333333333329</v>
      </c>
      <c r="S25" s="41"/>
    </row>
    <row r="26" spans="1:19" ht="23.1" customHeight="1">
      <c r="A26" s="101"/>
      <c r="B26" s="101"/>
      <c r="C26" s="5"/>
      <c r="D26" s="10" t="s">
        <v>79</v>
      </c>
      <c r="E26" s="3"/>
      <c r="F26" s="12">
        <f t="shared" si="4"/>
        <v>8</v>
      </c>
      <c r="G26" s="13">
        <v>1</v>
      </c>
      <c r="H26" s="14">
        <f t="shared" si="5"/>
        <v>12.5</v>
      </c>
      <c r="I26" s="13">
        <v>1</v>
      </c>
      <c r="J26" s="14">
        <f t="shared" si="0"/>
        <v>12.5</v>
      </c>
      <c r="K26" s="13">
        <v>0</v>
      </c>
      <c r="L26" s="14">
        <f t="shared" si="1"/>
        <v>0</v>
      </c>
      <c r="M26" s="13">
        <v>2</v>
      </c>
      <c r="N26" s="14">
        <f t="shared" si="2"/>
        <v>25</v>
      </c>
      <c r="O26" s="13">
        <v>4</v>
      </c>
      <c r="P26" s="14">
        <f t="shared" si="3"/>
        <v>50</v>
      </c>
      <c r="S26" s="41"/>
    </row>
    <row r="27" spans="1:19" ht="23.1" customHeight="1">
      <c r="A27" s="101"/>
      <c r="B27" s="101"/>
      <c r="C27" s="5"/>
      <c r="D27" s="10" t="s">
        <v>80</v>
      </c>
      <c r="E27" s="3"/>
      <c r="F27" s="12">
        <f t="shared" si="4"/>
        <v>2</v>
      </c>
      <c r="G27" s="13">
        <v>0</v>
      </c>
      <c r="H27" s="14">
        <f t="shared" si="5"/>
        <v>0</v>
      </c>
      <c r="I27" s="13">
        <v>0</v>
      </c>
      <c r="J27" s="14">
        <f t="shared" si="0"/>
        <v>0</v>
      </c>
      <c r="K27" s="13">
        <v>0</v>
      </c>
      <c r="L27" s="14">
        <f t="shared" si="1"/>
        <v>0</v>
      </c>
      <c r="M27" s="13">
        <v>0</v>
      </c>
      <c r="N27" s="14">
        <f t="shared" si="2"/>
        <v>0</v>
      </c>
      <c r="O27" s="13">
        <v>2</v>
      </c>
      <c r="P27" s="14">
        <f t="shared" si="3"/>
        <v>100</v>
      </c>
      <c r="S27" s="41"/>
    </row>
    <row r="28" spans="1:19" ht="23.1" customHeight="1">
      <c r="A28" s="101"/>
      <c r="B28" s="101"/>
      <c r="C28" s="5"/>
      <c r="D28" s="10" t="s">
        <v>81</v>
      </c>
      <c r="E28" s="3"/>
      <c r="F28" s="12">
        <f t="shared" si="4"/>
        <v>3</v>
      </c>
      <c r="G28" s="13">
        <v>1</v>
      </c>
      <c r="H28" s="14">
        <f t="shared" si="5"/>
        <v>33.333333333333329</v>
      </c>
      <c r="I28" s="13">
        <v>0</v>
      </c>
      <c r="J28" s="14">
        <f t="shared" si="0"/>
        <v>0</v>
      </c>
      <c r="K28" s="13">
        <v>0</v>
      </c>
      <c r="L28" s="14">
        <f t="shared" si="1"/>
        <v>0</v>
      </c>
      <c r="M28" s="13">
        <v>2</v>
      </c>
      <c r="N28" s="14">
        <f t="shared" si="2"/>
        <v>66.666666666666657</v>
      </c>
      <c r="O28" s="13">
        <v>0</v>
      </c>
      <c r="P28" s="14">
        <f t="shared" si="3"/>
        <v>0</v>
      </c>
      <c r="S28" s="41"/>
    </row>
    <row r="29" spans="1:19" ht="23.1" customHeight="1">
      <c r="A29" s="101"/>
      <c r="B29" s="101"/>
      <c r="C29" s="5"/>
      <c r="D29" s="10" t="s">
        <v>82</v>
      </c>
      <c r="E29" s="3"/>
      <c r="F29" s="12">
        <f t="shared" si="4"/>
        <v>13</v>
      </c>
      <c r="G29" s="13">
        <v>3</v>
      </c>
      <c r="H29" s="14">
        <f t="shared" si="5"/>
        <v>23.076923076923077</v>
      </c>
      <c r="I29" s="13">
        <v>1</v>
      </c>
      <c r="J29" s="14">
        <f t="shared" si="0"/>
        <v>7.6923076923076925</v>
      </c>
      <c r="K29" s="13">
        <v>0</v>
      </c>
      <c r="L29" s="14">
        <f t="shared" si="1"/>
        <v>0</v>
      </c>
      <c r="M29" s="13">
        <v>3</v>
      </c>
      <c r="N29" s="14">
        <f t="shared" si="2"/>
        <v>23.076923076923077</v>
      </c>
      <c r="O29" s="13">
        <v>6</v>
      </c>
      <c r="P29" s="14">
        <f t="shared" si="3"/>
        <v>46.153846153846153</v>
      </c>
      <c r="S29" s="41"/>
    </row>
    <row r="30" spans="1:19" ht="23.1" customHeight="1">
      <c r="A30" s="101"/>
      <c r="B30" s="101"/>
      <c r="C30" s="5"/>
      <c r="D30" s="10" t="s">
        <v>191</v>
      </c>
      <c r="E30" s="3"/>
      <c r="F30" s="12">
        <f t="shared" si="4"/>
        <v>3</v>
      </c>
      <c r="G30" s="13">
        <v>1</v>
      </c>
      <c r="H30" s="14">
        <f t="shared" si="5"/>
        <v>33.333333333333329</v>
      </c>
      <c r="I30" s="13">
        <v>0</v>
      </c>
      <c r="J30" s="14">
        <f t="shared" si="0"/>
        <v>0</v>
      </c>
      <c r="K30" s="13">
        <v>0</v>
      </c>
      <c r="L30" s="14">
        <f t="shared" si="1"/>
        <v>0</v>
      </c>
      <c r="M30" s="13">
        <v>2</v>
      </c>
      <c r="N30" s="14">
        <f t="shared" si="2"/>
        <v>66.666666666666657</v>
      </c>
      <c r="O30" s="13">
        <v>0</v>
      </c>
      <c r="P30" s="14">
        <f t="shared" si="3"/>
        <v>0</v>
      </c>
      <c r="S30" s="41"/>
    </row>
    <row r="31" spans="1:19" ht="23.1" customHeight="1">
      <c r="A31" s="101"/>
      <c r="B31" s="101"/>
      <c r="C31" s="5"/>
      <c r="D31" s="10" t="s">
        <v>84</v>
      </c>
      <c r="E31" s="3"/>
      <c r="F31" s="12">
        <f t="shared" si="4"/>
        <v>28</v>
      </c>
      <c r="G31" s="13">
        <v>6</v>
      </c>
      <c r="H31" s="14">
        <f t="shared" si="5"/>
        <v>21.428571428571427</v>
      </c>
      <c r="I31" s="13">
        <v>2</v>
      </c>
      <c r="J31" s="14">
        <f t="shared" si="0"/>
        <v>7.1428571428571423</v>
      </c>
      <c r="K31" s="13">
        <v>10</v>
      </c>
      <c r="L31" s="14">
        <f t="shared" si="1"/>
        <v>35.714285714285715</v>
      </c>
      <c r="M31" s="13">
        <v>7</v>
      </c>
      <c r="N31" s="14">
        <f t="shared" si="2"/>
        <v>25</v>
      </c>
      <c r="O31" s="13">
        <v>3</v>
      </c>
      <c r="P31" s="14">
        <f t="shared" si="3"/>
        <v>10.714285714285714</v>
      </c>
      <c r="S31" s="41"/>
    </row>
    <row r="32" spans="1:19" ht="23.1" customHeight="1">
      <c r="A32" s="101"/>
      <c r="B32" s="101"/>
      <c r="C32" s="5"/>
      <c r="D32" s="10" t="s">
        <v>85</v>
      </c>
      <c r="E32" s="3"/>
      <c r="F32" s="12">
        <f t="shared" si="4"/>
        <v>10</v>
      </c>
      <c r="G32" s="13">
        <v>2</v>
      </c>
      <c r="H32" s="14">
        <f t="shared" si="5"/>
        <v>20</v>
      </c>
      <c r="I32" s="13">
        <v>2</v>
      </c>
      <c r="J32" s="14">
        <f t="shared" si="0"/>
        <v>20</v>
      </c>
      <c r="K32" s="13">
        <v>3</v>
      </c>
      <c r="L32" s="14">
        <f t="shared" si="1"/>
        <v>30</v>
      </c>
      <c r="M32" s="13">
        <v>0</v>
      </c>
      <c r="N32" s="14">
        <f t="shared" si="2"/>
        <v>0</v>
      </c>
      <c r="O32" s="13">
        <v>3</v>
      </c>
      <c r="P32" s="14">
        <f t="shared" si="3"/>
        <v>30</v>
      </c>
      <c r="S32" s="41"/>
    </row>
    <row r="33" spans="1:19" ht="24" customHeight="1">
      <c r="A33" s="101"/>
      <c r="B33" s="101"/>
      <c r="C33" s="5"/>
      <c r="D33" s="10" t="s">
        <v>90</v>
      </c>
      <c r="E33" s="3"/>
      <c r="F33" s="12">
        <f t="shared" si="4"/>
        <v>25</v>
      </c>
      <c r="G33" s="13">
        <v>3</v>
      </c>
      <c r="H33" s="14">
        <f t="shared" si="5"/>
        <v>12</v>
      </c>
      <c r="I33" s="13">
        <v>3</v>
      </c>
      <c r="J33" s="14">
        <f t="shared" si="0"/>
        <v>12</v>
      </c>
      <c r="K33" s="13">
        <v>12</v>
      </c>
      <c r="L33" s="14">
        <f t="shared" si="1"/>
        <v>48</v>
      </c>
      <c r="M33" s="13">
        <v>2</v>
      </c>
      <c r="N33" s="14">
        <f t="shared" si="2"/>
        <v>8</v>
      </c>
      <c r="O33" s="13">
        <v>5</v>
      </c>
      <c r="P33" s="14">
        <f t="shared" si="3"/>
        <v>20</v>
      </c>
      <c r="S33" s="41"/>
    </row>
    <row r="34" spans="1:19" ht="23.1" customHeight="1">
      <c r="A34" s="101"/>
      <c r="B34" s="101"/>
      <c r="C34" s="5"/>
      <c r="D34" s="10" t="s">
        <v>97</v>
      </c>
      <c r="E34" s="3"/>
      <c r="F34" s="12">
        <f t="shared" si="4"/>
        <v>13</v>
      </c>
      <c r="G34" s="13">
        <v>3</v>
      </c>
      <c r="H34" s="14">
        <f t="shared" si="5"/>
        <v>23.076923076923077</v>
      </c>
      <c r="I34" s="13">
        <v>2</v>
      </c>
      <c r="J34" s="14">
        <f t="shared" si="0"/>
        <v>15.384615384615385</v>
      </c>
      <c r="K34" s="13">
        <v>3</v>
      </c>
      <c r="L34" s="14">
        <f t="shared" si="1"/>
        <v>23.076923076923077</v>
      </c>
      <c r="M34" s="13">
        <v>4</v>
      </c>
      <c r="N34" s="14">
        <f t="shared" si="2"/>
        <v>30.76923076923077</v>
      </c>
      <c r="O34" s="13">
        <v>1</v>
      </c>
      <c r="P34" s="14">
        <f t="shared" si="3"/>
        <v>7.6923076923076925</v>
      </c>
      <c r="S34" s="41"/>
    </row>
    <row r="35" spans="1:19" ht="23.1" customHeight="1">
      <c r="A35" s="101"/>
      <c r="B35" s="101"/>
      <c r="C35" s="5"/>
      <c r="D35" s="10" t="s">
        <v>195</v>
      </c>
      <c r="E35" s="3"/>
      <c r="F35" s="12">
        <f t="shared" si="4"/>
        <v>9</v>
      </c>
      <c r="G35" s="13">
        <v>2</v>
      </c>
      <c r="H35" s="14">
        <f t="shared" si="5"/>
        <v>22.222222222222221</v>
      </c>
      <c r="I35" s="13">
        <v>3</v>
      </c>
      <c r="J35" s="14">
        <f t="shared" si="0"/>
        <v>33.333333333333329</v>
      </c>
      <c r="K35" s="13">
        <v>2</v>
      </c>
      <c r="L35" s="14">
        <f t="shared" si="1"/>
        <v>22.222222222222221</v>
      </c>
      <c r="M35" s="13">
        <v>0</v>
      </c>
      <c r="N35" s="14">
        <f t="shared" si="2"/>
        <v>0</v>
      </c>
      <c r="O35" s="13">
        <v>2</v>
      </c>
      <c r="P35" s="14">
        <f t="shared" si="3"/>
        <v>22.222222222222221</v>
      </c>
      <c r="S35" s="41"/>
    </row>
    <row r="36" spans="1:19" ht="23.1" customHeight="1">
      <c r="A36" s="101"/>
      <c r="B36" s="101"/>
      <c r="C36" s="5"/>
      <c r="D36" s="10" t="s">
        <v>87</v>
      </c>
      <c r="E36" s="3"/>
      <c r="F36" s="12">
        <f t="shared" si="4"/>
        <v>12</v>
      </c>
      <c r="G36" s="13">
        <v>4</v>
      </c>
      <c r="H36" s="14">
        <f t="shared" si="5"/>
        <v>33.333333333333329</v>
      </c>
      <c r="I36" s="13">
        <v>1</v>
      </c>
      <c r="J36" s="14">
        <f t="shared" si="0"/>
        <v>8.3333333333333321</v>
      </c>
      <c r="K36" s="13">
        <v>5</v>
      </c>
      <c r="L36" s="14">
        <f t="shared" si="1"/>
        <v>41.666666666666671</v>
      </c>
      <c r="M36" s="13">
        <v>0</v>
      </c>
      <c r="N36" s="14">
        <f t="shared" si="2"/>
        <v>0</v>
      </c>
      <c r="O36" s="13">
        <v>2</v>
      </c>
      <c r="P36" s="14">
        <f t="shared" si="3"/>
        <v>16.666666666666664</v>
      </c>
      <c r="S36" s="41"/>
    </row>
    <row r="37" spans="1:19" ht="23.1" customHeight="1">
      <c r="A37" s="101"/>
      <c r="B37" s="102"/>
      <c r="C37" s="5"/>
      <c r="D37" s="10" t="s">
        <v>88</v>
      </c>
      <c r="E37" s="3"/>
      <c r="F37" s="12">
        <f t="shared" si="4"/>
        <v>3</v>
      </c>
      <c r="G37" s="13">
        <v>0</v>
      </c>
      <c r="H37" s="14">
        <f t="shared" si="5"/>
        <v>0</v>
      </c>
      <c r="I37" s="13">
        <v>1</v>
      </c>
      <c r="J37" s="14">
        <f t="shared" si="0"/>
        <v>33.333333333333329</v>
      </c>
      <c r="K37" s="13">
        <v>0</v>
      </c>
      <c r="L37" s="14">
        <f t="shared" si="1"/>
        <v>0</v>
      </c>
      <c r="M37" s="13">
        <v>2</v>
      </c>
      <c r="N37" s="14">
        <f t="shared" si="2"/>
        <v>66.666666666666657</v>
      </c>
      <c r="O37" s="13">
        <v>0</v>
      </c>
      <c r="P37" s="14">
        <f t="shared" si="3"/>
        <v>0</v>
      </c>
      <c r="S37" s="41"/>
    </row>
    <row r="38" spans="1:19" ht="23.1" customHeight="1">
      <c r="A38" s="101"/>
      <c r="B38" s="100" t="s">
        <v>63</v>
      </c>
      <c r="C38" s="5"/>
      <c r="D38" s="10" t="s">
        <v>56</v>
      </c>
      <c r="E38" s="3"/>
      <c r="F38" s="12">
        <f t="shared" si="4"/>
        <v>705</v>
      </c>
      <c r="G38" s="13">
        <f>SUM(G39:G53)</f>
        <v>122</v>
      </c>
      <c r="H38" s="14">
        <f t="shared" si="5"/>
        <v>17.304964539007091</v>
      </c>
      <c r="I38" s="13">
        <f>SUM(I39:I53)</f>
        <v>66</v>
      </c>
      <c r="J38" s="14">
        <f t="shared" si="0"/>
        <v>9.3617021276595747</v>
      </c>
      <c r="K38" s="13">
        <f>SUM(K39:K53)</f>
        <v>129</v>
      </c>
      <c r="L38" s="14">
        <f t="shared" si="1"/>
        <v>18.297872340425531</v>
      </c>
      <c r="M38" s="13">
        <f>SUM(M39:M53)</f>
        <v>120</v>
      </c>
      <c r="N38" s="14">
        <f t="shared" si="2"/>
        <v>17.021276595744681</v>
      </c>
      <c r="O38" s="13">
        <f>SUM(O39:O53)</f>
        <v>268</v>
      </c>
      <c r="P38" s="14">
        <f t="shared" si="3"/>
        <v>38.01418439716312</v>
      </c>
      <c r="S38" s="41"/>
    </row>
    <row r="39" spans="1:19" ht="23.1" customHeight="1">
      <c r="A39" s="101"/>
      <c r="B39" s="101"/>
      <c r="C39" s="5"/>
      <c r="D39" s="10" t="s">
        <v>98</v>
      </c>
      <c r="E39" s="3"/>
      <c r="F39" s="12">
        <f t="shared" si="4"/>
        <v>4</v>
      </c>
      <c r="G39" s="13">
        <v>0</v>
      </c>
      <c r="H39" s="14">
        <f t="shared" si="5"/>
        <v>0</v>
      </c>
      <c r="I39" s="13">
        <v>0</v>
      </c>
      <c r="J39" s="14">
        <f t="shared" si="0"/>
        <v>0</v>
      </c>
      <c r="K39" s="13">
        <v>0</v>
      </c>
      <c r="L39" s="14">
        <f t="shared" si="1"/>
        <v>0</v>
      </c>
      <c r="M39" s="13">
        <v>2</v>
      </c>
      <c r="N39" s="14">
        <f t="shared" si="2"/>
        <v>50</v>
      </c>
      <c r="O39" s="13">
        <v>2</v>
      </c>
      <c r="P39" s="14">
        <f t="shared" si="3"/>
        <v>50</v>
      </c>
      <c r="S39" s="41"/>
    </row>
    <row r="40" spans="1:19" ht="23.1" customHeight="1">
      <c r="A40" s="101"/>
      <c r="B40" s="101"/>
      <c r="C40" s="5"/>
      <c r="D40" s="10" t="s">
        <v>58</v>
      </c>
      <c r="E40" s="3"/>
      <c r="F40" s="12">
        <f t="shared" si="4"/>
        <v>83</v>
      </c>
      <c r="G40" s="13">
        <v>3</v>
      </c>
      <c r="H40" s="14">
        <f t="shared" si="5"/>
        <v>3.6144578313253009</v>
      </c>
      <c r="I40" s="13">
        <v>3</v>
      </c>
      <c r="J40" s="14">
        <f t="shared" si="0"/>
        <v>3.6144578313253009</v>
      </c>
      <c r="K40" s="13">
        <v>9</v>
      </c>
      <c r="L40" s="14">
        <f t="shared" si="1"/>
        <v>10.843373493975903</v>
      </c>
      <c r="M40" s="13">
        <v>23</v>
      </c>
      <c r="N40" s="14">
        <f t="shared" si="2"/>
        <v>27.710843373493976</v>
      </c>
      <c r="O40" s="13">
        <v>45</v>
      </c>
      <c r="P40" s="14">
        <f t="shared" si="3"/>
        <v>54.216867469879517</v>
      </c>
      <c r="S40" s="41"/>
    </row>
    <row r="41" spans="1:19" ht="23.1" customHeight="1">
      <c r="A41" s="101"/>
      <c r="B41" s="101"/>
      <c r="C41" s="5"/>
      <c r="D41" s="10" t="s">
        <v>99</v>
      </c>
      <c r="E41" s="3"/>
      <c r="F41" s="12">
        <f t="shared" si="4"/>
        <v>19</v>
      </c>
      <c r="G41" s="13">
        <v>2</v>
      </c>
      <c r="H41" s="14">
        <f t="shared" si="5"/>
        <v>10.526315789473683</v>
      </c>
      <c r="I41" s="13">
        <v>0</v>
      </c>
      <c r="J41" s="14">
        <f t="shared" si="0"/>
        <v>0</v>
      </c>
      <c r="K41" s="13">
        <v>10</v>
      </c>
      <c r="L41" s="14">
        <f t="shared" si="1"/>
        <v>52.631578947368418</v>
      </c>
      <c r="M41" s="13">
        <v>3</v>
      </c>
      <c r="N41" s="14">
        <f t="shared" si="2"/>
        <v>15.789473684210526</v>
      </c>
      <c r="O41" s="13">
        <v>4</v>
      </c>
      <c r="P41" s="14">
        <f t="shared" si="3"/>
        <v>21.052631578947366</v>
      </c>
      <c r="S41" s="41"/>
    </row>
    <row r="42" spans="1:19" ht="23.1" customHeight="1">
      <c r="A42" s="101"/>
      <c r="B42" s="101"/>
      <c r="C42" s="5"/>
      <c r="D42" s="10" t="s">
        <v>59</v>
      </c>
      <c r="E42" s="3"/>
      <c r="F42" s="12">
        <f t="shared" si="4"/>
        <v>8</v>
      </c>
      <c r="G42" s="13">
        <v>1</v>
      </c>
      <c r="H42" s="14">
        <f t="shared" si="5"/>
        <v>12.5</v>
      </c>
      <c r="I42" s="13">
        <v>0</v>
      </c>
      <c r="J42" s="14">
        <f t="shared" si="0"/>
        <v>0</v>
      </c>
      <c r="K42" s="13">
        <v>3</v>
      </c>
      <c r="L42" s="14">
        <f t="shared" si="1"/>
        <v>37.5</v>
      </c>
      <c r="M42" s="13">
        <v>2</v>
      </c>
      <c r="N42" s="14">
        <f t="shared" si="2"/>
        <v>25</v>
      </c>
      <c r="O42" s="13">
        <v>2</v>
      </c>
      <c r="P42" s="14">
        <f t="shared" si="3"/>
        <v>25</v>
      </c>
      <c r="S42" s="41"/>
    </row>
    <row r="43" spans="1:19" ht="23.1" customHeight="1">
      <c r="A43" s="101"/>
      <c r="B43" s="101"/>
      <c r="C43" s="5"/>
      <c r="D43" s="10" t="s">
        <v>200</v>
      </c>
      <c r="E43" s="3"/>
      <c r="F43" s="12">
        <f t="shared" si="4"/>
        <v>38</v>
      </c>
      <c r="G43" s="13">
        <v>8</v>
      </c>
      <c r="H43" s="14">
        <f t="shared" si="5"/>
        <v>21.052631578947366</v>
      </c>
      <c r="I43" s="13">
        <v>4</v>
      </c>
      <c r="J43" s="14">
        <f t="shared" si="0"/>
        <v>10.526315789473683</v>
      </c>
      <c r="K43" s="13">
        <v>10</v>
      </c>
      <c r="L43" s="14">
        <f>IF(K43=0,0,K43/$F43*100)</f>
        <v>26.315789473684209</v>
      </c>
      <c r="M43" s="13">
        <v>4</v>
      </c>
      <c r="N43" s="14">
        <f>IF(M43=0,0,M43/$F43*100)</f>
        <v>10.526315789473683</v>
      </c>
      <c r="O43" s="13">
        <v>12</v>
      </c>
      <c r="P43" s="14">
        <f>IF(O43=0,0,O43/$F43*100)</f>
        <v>31.578947368421051</v>
      </c>
      <c r="S43" s="41"/>
    </row>
    <row r="44" spans="1:19" ht="23.1" customHeight="1">
      <c r="A44" s="101"/>
      <c r="B44" s="101"/>
      <c r="C44" s="5"/>
      <c r="D44" s="10" t="s">
        <v>101</v>
      </c>
      <c r="E44" s="3"/>
      <c r="F44" s="12">
        <f t="shared" si="4"/>
        <v>184</v>
      </c>
      <c r="G44" s="13">
        <v>29</v>
      </c>
      <c r="H44" s="14">
        <f t="shared" si="5"/>
        <v>15.760869565217392</v>
      </c>
      <c r="I44" s="13">
        <v>23</v>
      </c>
      <c r="J44" s="14">
        <f t="shared" si="0"/>
        <v>12.5</v>
      </c>
      <c r="K44" s="13">
        <v>29</v>
      </c>
      <c r="L44" s="14">
        <f t="shared" ref="L44:P53" si="6">IF(K44=0,0,K44/$F44*100)</f>
        <v>15.760869565217392</v>
      </c>
      <c r="M44" s="13">
        <v>32</v>
      </c>
      <c r="N44" s="14">
        <f t="shared" si="6"/>
        <v>17.391304347826086</v>
      </c>
      <c r="O44" s="13">
        <v>71</v>
      </c>
      <c r="P44" s="14">
        <f t="shared" si="6"/>
        <v>38.586956521739133</v>
      </c>
      <c r="S44" s="41"/>
    </row>
    <row r="45" spans="1:19" ht="23.1" customHeight="1">
      <c r="A45" s="101"/>
      <c r="B45" s="101"/>
      <c r="C45" s="5"/>
      <c r="D45" s="10" t="s">
        <v>102</v>
      </c>
      <c r="E45" s="3"/>
      <c r="F45" s="12">
        <f t="shared" si="4"/>
        <v>22</v>
      </c>
      <c r="G45" s="13">
        <v>4</v>
      </c>
      <c r="H45" s="14">
        <f t="shared" si="5"/>
        <v>18.181818181818183</v>
      </c>
      <c r="I45" s="13">
        <v>2</v>
      </c>
      <c r="J45" s="14">
        <f t="shared" si="0"/>
        <v>9.0909090909090917</v>
      </c>
      <c r="K45" s="13">
        <v>2</v>
      </c>
      <c r="L45" s="14">
        <f t="shared" si="6"/>
        <v>9.0909090909090917</v>
      </c>
      <c r="M45" s="13">
        <v>2</v>
      </c>
      <c r="N45" s="14">
        <f t="shared" si="6"/>
        <v>9.0909090909090917</v>
      </c>
      <c r="O45" s="13">
        <v>12</v>
      </c>
      <c r="P45" s="14">
        <f t="shared" si="6"/>
        <v>54.54545454545454</v>
      </c>
      <c r="S45" s="41"/>
    </row>
    <row r="46" spans="1:19" ht="22.5" customHeight="1">
      <c r="A46" s="101"/>
      <c r="B46" s="101"/>
      <c r="C46" s="5"/>
      <c r="D46" s="10" t="s">
        <v>103</v>
      </c>
      <c r="E46" s="3"/>
      <c r="F46" s="12">
        <f t="shared" si="4"/>
        <v>12</v>
      </c>
      <c r="G46" s="13">
        <v>1</v>
      </c>
      <c r="H46" s="14">
        <f t="shared" si="5"/>
        <v>8.3333333333333321</v>
      </c>
      <c r="I46" s="13">
        <v>0</v>
      </c>
      <c r="J46" s="14">
        <f t="shared" si="0"/>
        <v>0</v>
      </c>
      <c r="K46" s="13">
        <v>3</v>
      </c>
      <c r="L46" s="14">
        <f t="shared" si="6"/>
        <v>25</v>
      </c>
      <c r="M46" s="13">
        <v>5</v>
      </c>
      <c r="N46" s="14">
        <f t="shared" si="6"/>
        <v>41.666666666666671</v>
      </c>
      <c r="O46" s="13">
        <v>3</v>
      </c>
      <c r="P46" s="14">
        <f t="shared" si="6"/>
        <v>25</v>
      </c>
      <c r="S46" s="41"/>
    </row>
    <row r="47" spans="1:19" ht="22.5" customHeight="1">
      <c r="A47" s="101"/>
      <c r="B47" s="101"/>
      <c r="C47" s="5"/>
      <c r="D47" s="11" t="s">
        <v>104</v>
      </c>
      <c r="E47" s="3"/>
      <c r="F47" s="12">
        <f t="shared" si="4"/>
        <v>16</v>
      </c>
      <c r="G47" s="13">
        <v>1</v>
      </c>
      <c r="H47" s="14">
        <f t="shared" si="5"/>
        <v>6.25</v>
      </c>
      <c r="I47" s="13">
        <v>0</v>
      </c>
      <c r="J47" s="14">
        <f t="shared" si="0"/>
        <v>0</v>
      </c>
      <c r="K47" s="13">
        <v>3</v>
      </c>
      <c r="L47" s="14">
        <f t="shared" si="6"/>
        <v>18.75</v>
      </c>
      <c r="M47" s="13">
        <v>1</v>
      </c>
      <c r="N47" s="14">
        <f t="shared" si="6"/>
        <v>6.25</v>
      </c>
      <c r="O47" s="13">
        <v>11</v>
      </c>
      <c r="P47" s="14">
        <f t="shared" si="6"/>
        <v>68.75</v>
      </c>
      <c r="S47" s="41"/>
    </row>
    <row r="48" spans="1:19" ht="23.1" customHeight="1">
      <c r="A48" s="101"/>
      <c r="B48" s="101"/>
      <c r="C48" s="5"/>
      <c r="D48" s="10" t="s">
        <v>202</v>
      </c>
      <c r="E48" s="3"/>
      <c r="F48" s="12">
        <f t="shared" si="4"/>
        <v>47</v>
      </c>
      <c r="G48" s="13">
        <v>8</v>
      </c>
      <c r="H48" s="14">
        <f t="shared" si="5"/>
        <v>17.021276595744681</v>
      </c>
      <c r="I48" s="13">
        <v>6</v>
      </c>
      <c r="J48" s="14">
        <f t="shared" si="0"/>
        <v>12.76595744680851</v>
      </c>
      <c r="K48" s="13">
        <v>8</v>
      </c>
      <c r="L48" s="14">
        <f t="shared" si="6"/>
        <v>17.021276595744681</v>
      </c>
      <c r="M48" s="13">
        <v>4</v>
      </c>
      <c r="N48" s="14">
        <f t="shared" si="6"/>
        <v>8.5106382978723403</v>
      </c>
      <c r="O48" s="13">
        <v>21</v>
      </c>
      <c r="P48" s="14">
        <f t="shared" si="6"/>
        <v>44.680851063829785</v>
      </c>
      <c r="S48" s="41"/>
    </row>
    <row r="49" spans="1:19" ht="23.1" customHeight="1">
      <c r="A49" s="101"/>
      <c r="B49" s="101"/>
      <c r="C49" s="5"/>
      <c r="D49" s="10" t="s">
        <v>106</v>
      </c>
      <c r="E49" s="3"/>
      <c r="F49" s="12">
        <f t="shared" si="4"/>
        <v>17</v>
      </c>
      <c r="G49" s="13">
        <v>4</v>
      </c>
      <c r="H49" s="14">
        <f t="shared" si="5"/>
        <v>23.52941176470588</v>
      </c>
      <c r="I49" s="13">
        <v>0</v>
      </c>
      <c r="J49" s="14">
        <f t="shared" si="0"/>
        <v>0</v>
      </c>
      <c r="K49" s="13">
        <v>6</v>
      </c>
      <c r="L49" s="14">
        <f t="shared" si="6"/>
        <v>35.294117647058826</v>
      </c>
      <c r="M49" s="13">
        <v>1</v>
      </c>
      <c r="N49" s="14">
        <f t="shared" si="6"/>
        <v>5.8823529411764701</v>
      </c>
      <c r="O49" s="13">
        <v>6</v>
      </c>
      <c r="P49" s="14">
        <f t="shared" si="6"/>
        <v>35.294117647058826</v>
      </c>
      <c r="S49" s="41"/>
    </row>
    <row r="50" spans="1:19" ht="23.1" customHeight="1">
      <c r="A50" s="101"/>
      <c r="B50" s="101"/>
      <c r="C50" s="5"/>
      <c r="D50" s="10" t="s">
        <v>107</v>
      </c>
      <c r="E50" s="3"/>
      <c r="F50" s="12">
        <f t="shared" si="4"/>
        <v>40</v>
      </c>
      <c r="G50" s="13">
        <v>3</v>
      </c>
      <c r="H50" s="14">
        <f t="shared" si="5"/>
        <v>7.5</v>
      </c>
      <c r="I50" s="13">
        <v>2</v>
      </c>
      <c r="J50" s="14">
        <f t="shared" si="0"/>
        <v>5</v>
      </c>
      <c r="K50" s="13">
        <v>12</v>
      </c>
      <c r="L50" s="14">
        <f t="shared" si="6"/>
        <v>30</v>
      </c>
      <c r="M50" s="13">
        <v>10</v>
      </c>
      <c r="N50" s="14">
        <f t="shared" si="6"/>
        <v>25</v>
      </c>
      <c r="O50" s="13">
        <v>13</v>
      </c>
      <c r="P50" s="14">
        <f t="shared" si="6"/>
        <v>32.5</v>
      </c>
      <c r="S50" s="41"/>
    </row>
    <row r="51" spans="1:19" ht="23.1" customHeight="1">
      <c r="A51" s="101"/>
      <c r="B51" s="101"/>
      <c r="C51" s="5"/>
      <c r="D51" s="10" t="s">
        <v>205</v>
      </c>
      <c r="E51" s="3"/>
      <c r="F51" s="12">
        <f t="shared" si="4"/>
        <v>134</v>
      </c>
      <c r="G51" s="13">
        <v>32</v>
      </c>
      <c r="H51" s="14">
        <f t="shared" si="5"/>
        <v>23.880597014925371</v>
      </c>
      <c r="I51" s="13">
        <v>10</v>
      </c>
      <c r="J51" s="14">
        <f t="shared" si="0"/>
        <v>7.4626865671641784</v>
      </c>
      <c r="K51" s="13">
        <v>26</v>
      </c>
      <c r="L51" s="14">
        <f t="shared" si="6"/>
        <v>19.402985074626866</v>
      </c>
      <c r="M51" s="13">
        <v>21</v>
      </c>
      <c r="N51" s="14">
        <f t="shared" si="6"/>
        <v>15.671641791044777</v>
      </c>
      <c r="O51" s="13">
        <v>45</v>
      </c>
      <c r="P51" s="14">
        <f t="shared" si="6"/>
        <v>33.582089552238806</v>
      </c>
      <c r="S51" s="41"/>
    </row>
    <row r="52" spans="1:19" ht="23.1" customHeight="1">
      <c r="A52" s="101"/>
      <c r="B52" s="101"/>
      <c r="C52" s="5"/>
      <c r="D52" s="10" t="s">
        <v>60</v>
      </c>
      <c r="E52" s="3"/>
      <c r="F52" s="12">
        <f t="shared" si="4"/>
        <v>19</v>
      </c>
      <c r="G52" s="13">
        <v>7</v>
      </c>
      <c r="H52" s="14">
        <f t="shared" si="5"/>
        <v>36.84210526315789</v>
      </c>
      <c r="I52" s="13">
        <v>7</v>
      </c>
      <c r="J52" s="14">
        <f t="shared" si="0"/>
        <v>36.84210526315789</v>
      </c>
      <c r="K52" s="13">
        <v>1</v>
      </c>
      <c r="L52" s="14">
        <f t="shared" si="6"/>
        <v>5.2631578947368416</v>
      </c>
      <c r="M52" s="13">
        <v>0</v>
      </c>
      <c r="N52" s="14">
        <f t="shared" si="6"/>
        <v>0</v>
      </c>
      <c r="O52" s="13">
        <v>4</v>
      </c>
      <c r="P52" s="14">
        <f t="shared" si="6"/>
        <v>21.052631578947366</v>
      </c>
      <c r="S52" s="41"/>
    </row>
    <row r="53" spans="1:19" ht="24" customHeight="1">
      <c r="A53" s="102"/>
      <c r="B53" s="102"/>
      <c r="C53" s="5"/>
      <c r="D53" s="11" t="s">
        <v>207</v>
      </c>
      <c r="E53" s="3"/>
      <c r="F53" s="12">
        <f t="shared" si="4"/>
        <v>62</v>
      </c>
      <c r="G53" s="13">
        <v>19</v>
      </c>
      <c r="H53" s="14">
        <f t="shared" si="5"/>
        <v>30.64516129032258</v>
      </c>
      <c r="I53" s="13">
        <v>9</v>
      </c>
      <c r="J53" s="14">
        <f t="shared" si="0"/>
        <v>14.516129032258066</v>
      </c>
      <c r="K53" s="13">
        <v>7</v>
      </c>
      <c r="L53" s="14">
        <f t="shared" si="6"/>
        <v>11.29032258064516</v>
      </c>
      <c r="M53" s="13">
        <v>10</v>
      </c>
      <c r="N53" s="14">
        <f t="shared" si="6"/>
        <v>16.129032258064516</v>
      </c>
      <c r="O53" s="13">
        <v>17</v>
      </c>
      <c r="P53" s="14">
        <f t="shared" si="6"/>
        <v>27.419354838709676</v>
      </c>
      <c r="S53" s="41"/>
    </row>
    <row r="55" spans="1:19" ht="12.75" customHeight="1"/>
    <row r="56" spans="1:19">
      <c r="D56" s="18"/>
    </row>
    <row r="66" spans="4:4">
      <c r="D66" s="18"/>
    </row>
    <row r="70" spans="4:4">
      <c r="D70" s="18"/>
    </row>
    <row r="74" spans="4:4">
      <c r="D74" s="18"/>
    </row>
    <row r="76" spans="4:4">
      <c r="D76" s="18"/>
    </row>
    <row r="78" spans="4:4">
      <c r="D78" s="18"/>
    </row>
    <row r="80" spans="4:4">
      <c r="D80" s="18"/>
    </row>
    <row r="82" spans="4:6" ht="13.5" customHeight="1">
      <c r="D82" s="19"/>
    </row>
    <row r="83" spans="4:6" ht="13.5" customHeight="1"/>
    <row r="84" spans="4:6">
      <c r="D84" s="18"/>
    </row>
    <row r="86" spans="4:6">
      <c r="D86" s="18"/>
    </row>
    <row r="88" spans="4:6">
      <c r="D88" s="18"/>
    </row>
    <row r="90" spans="4:6">
      <c r="D90" s="18"/>
    </row>
    <row r="94" spans="4:6" ht="12.75" customHeight="1"/>
    <row r="95" spans="4:6" ht="12.75" customHeight="1">
      <c r="F95" s="67"/>
    </row>
  </sheetData>
  <mergeCells count="27">
    <mergeCell ref="A13:A53"/>
    <mergeCell ref="B13:B37"/>
    <mergeCell ref="B38:B53"/>
    <mergeCell ref="P5:P6"/>
    <mergeCell ref="A7:E7"/>
    <mergeCell ref="A8:A12"/>
    <mergeCell ref="B8:E8"/>
    <mergeCell ref="B9:E9"/>
    <mergeCell ref="B10:E10"/>
    <mergeCell ref="B11:E11"/>
    <mergeCell ref="B12:E12"/>
    <mergeCell ref="A3:E6"/>
    <mergeCell ref="F3:F6"/>
    <mergeCell ref="O3:P4"/>
    <mergeCell ref="G5:G6"/>
    <mergeCell ref="H5:H6"/>
    <mergeCell ref="N5:N6"/>
    <mergeCell ref="O5:O6"/>
    <mergeCell ref="G3:H4"/>
    <mergeCell ref="I3:J4"/>
    <mergeCell ref="K3:L4"/>
    <mergeCell ref="M3:N4"/>
    <mergeCell ref="I5:I6"/>
    <mergeCell ref="J5:J6"/>
    <mergeCell ref="K5:K6"/>
    <mergeCell ref="L5:L6"/>
    <mergeCell ref="M5:M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O53" formula="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P95"/>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9.125" style="2" customWidth="1"/>
    <col min="17" max="16384" width="9" style="2"/>
  </cols>
  <sheetData>
    <row r="1" spans="1:16" ht="14.25">
      <c r="A1" s="17" t="s">
        <v>439</v>
      </c>
    </row>
    <row r="3" spans="1:16" ht="14.25" customHeight="1">
      <c r="A3" s="112" t="s">
        <v>67</v>
      </c>
      <c r="B3" s="113"/>
      <c r="C3" s="113"/>
      <c r="D3" s="113"/>
      <c r="E3" s="114"/>
      <c r="F3" s="121" t="s">
        <v>143</v>
      </c>
      <c r="G3" s="152" t="s">
        <v>310</v>
      </c>
      <c r="H3" s="152"/>
      <c r="I3" s="152" t="s">
        <v>311</v>
      </c>
      <c r="J3" s="152"/>
      <c r="K3" s="152" t="s">
        <v>338</v>
      </c>
      <c r="L3" s="152"/>
      <c r="M3" s="152" t="s">
        <v>312</v>
      </c>
      <c r="N3" s="152"/>
      <c r="O3" s="152" t="s">
        <v>208</v>
      </c>
      <c r="P3" s="152"/>
    </row>
    <row r="4" spans="1:16" ht="42" customHeight="1">
      <c r="A4" s="115"/>
      <c r="B4" s="116"/>
      <c r="C4" s="116"/>
      <c r="D4" s="116"/>
      <c r="E4" s="117"/>
      <c r="F4" s="99"/>
      <c r="G4" s="152"/>
      <c r="H4" s="152"/>
      <c r="I4" s="152"/>
      <c r="J4" s="152"/>
      <c r="K4" s="152"/>
      <c r="L4" s="152"/>
      <c r="M4" s="152"/>
      <c r="N4" s="152"/>
      <c r="O4" s="152"/>
      <c r="P4" s="152"/>
    </row>
    <row r="5" spans="1:16"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6" ht="15" customHeight="1">
      <c r="A6" s="118"/>
      <c r="B6" s="119"/>
      <c r="C6" s="119"/>
      <c r="D6" s="119"/>
      <c r="E6" s="120"/>
      <c r="F6" s="99"/>
      <c r="G6" s="96"/>
      <c r="H6" s="98"/>
      <c r="I6" s="96"/>
      <c r="J6" s="98"/>
      <c r="K6" s="96"/>
      <c r="L6" s="98"/>
      <c r="M6" s="96"/>
      <c r="N6" s="98"/>
      <c r="O6" s="96"/>
      <c r="P6" s="98"/>
    </row>
    <row r="7" spans="1:16" ht="23.1" customHeight="1">
      <c r="A7" s="109" t="s">
        <v>68</v>
      </c>
      <c r="B7" s="110"/>
      <c r="C7" s="110"/>
      <c r="D7" s="110"/>
      <c r="E7" s="111"/>
      <c r="F7" s="12">
        <f>SUM(G7,I7,K7,M7,O7)</f>
        <v>918</v>
      </c>
      <c r="G7" s="13">
        <f>SUM(G8:G12)</f>
        <v>67</v>
      </c>
      <c r="H7" s="14">
        <f>IF(G7=0,0,G7/$F7*100)</f>
        <v>7.2984749455337683</v>
      </c>
      <c r="I7" s="13">
        <f>SUM(I8:I12)</f>
        <v>32</v>
      </c>
      <c r="J7" s="14">
        <f t="shared" ref="J7:J53" si="0">IF(I7=0,0,I7/$F7*100)</f>
        <v>3.4858387799564272</v>
      </c>
      <c r="K7" s="13">
        <f>SUM(K8:K12)</f>
        <v>152</v>
      </c>
      <c r="L7" s="14">
        <f t="shared" ref="L7:L42" si="1">IF(K7=0,0,K7/$F7*100)</f>
        <v>16.557734204793029</v>
      </c>
      <c r="M7" s="13">
        <f>SUM(M8:M12)</f>
        <v>254</v>
      </c>
      <c r="N7" s="14">
        <f t="shared" ref="N7:N42" si="2">IF(M7=0,0,M7/$F7*100)</f>
        <v>27.668845315904139</v>
      </c>
      <c r="O7" s="13">
        <f>SUM(O8:O12)</f>
        <v>413</v>
      </c>
      <c r="P7" s="14">
        <f t="shared" ref="P7:P42" si="3">IF(O7=0,0,O7/$F7*100)</f>
        <v>44.989106753812635</v>
      </c>
    </row>
    <row r="8" spans="1:16" ht="23.1" customHeight="1">
      <c r="A8" s="103" t="s">
        <v>55</v>
      </c>
      <c r="B8" s="106" t="s">
        <v>92</v>
      </c>
      <c r="C8" s="107"/>
      <c r="D8" s="107"/>
      <c r="E8" s="108"/>
      <c r="F8" s="12">
        <f t="shared" ref="F8:F53" si="4">SUM(G8,I8,K8,M8,O8)</f>
        <v>310</v>
      </c>
      <c r="G8" s="13">
        <v>7</v>
      </c>
      <c r="H8" s="14">
        <f t="shared" ref="H8:H53" si="5">IF(G8=0,0,G8/$F8*100)</f>
        <v>2.258064516129032</v>
      </c>
      <c r="I8" s="13">
        <v>4</v>
      </c>
      <c r="J8" s="14">
        <f t="shared" si="0"/>
        <v>1.2903225806451613</v>
      </c>
      <c r="K8" s="13">
        <v>38</v>
      </c>
      <c r="L8" s="14">
        <f t="shared" si="1"/>
        <v>12.258064516129032</v>
      </c>
      <c r="M8" s="13">
        <v>78</v>
      </c>
      <c r="N8" s="14">
        <f t="shared" si="2"/>
        <v>25.161290322580644</v>
      </c>
      <c r="O8" s="13">
        <v>183</v>
      </c>
      <c r="P8" s="14">
        <f t="shared" si="3"/>
        <v>59.032258064516128</v>
      </c>
    </row>
    <row r="9" spans="1:16" ht="23.1" customHeight="1">
      <c r="A9" s="104"/>
      <c r="B9" s="106" t="s">
        <v>93</v>
      </c>
      <c r="C9" s="107"/>
      <c r="D9" s="107"/>
      <c r="E9" s="108"/>
      <c r="F9" s="12">
        <f t="shared" si="4"/>
        <v>137</v>
      </c>
      <c r="G9" s="13">
        <v>10</v>
      </c>
      <c r="H9" s="14">
        <f t="shared" si="5"/>
        <v>7.2992700729926998</v>
      </c>
      <c r="I9" s="13">
        <v>5</v>
      </c>
      <c r="J9" s="14">
        <f t="shared" si="0"/>
        <v>3.6496350364963499</v>
      </c>
      <c r="K9" s="13">
        <v>26</v>
      </c>
      <c r="L9" s="14">
        <f t="shared" si="1"/>
        <v>18.978102189781019</v>
      </c>
      <c r="M9" s="13">
        <v>21</v>
      </c>
      <c r="N9" s="14">
        <f t="shared" si="2"/>
        <v>15.328467153284672</v>
      </c>
      <c r="O9" s="13">
        <v>75</v>
      </c>
      <c r="P9" s="14">
        <f t="shared" si="3"/>
        <v>54.744525547445257</v>
      </c>
    </row>
    <row r="10" spans="1:16" ht="23.1" customHeight="1">
      <c r="A10" s="104"/>
      <c r="B10" s="106" t="s">
        <v>94</v>
      </c>
      <c r="C10" s="107"/>
      <c r="D10" s="107"/>
      <c r="E10" s="108"/>
      <c r="F10" s="12">
        <f t="shared" si="4"/>
        <v>200</v>
      </c>
      <c r="G10" s="13">
        <v>23</v>
      </c>
      <c r="H10" s="14">
        <f t="shared" si="5"/>
        <v>11.5</v>
      </c>
      <c r="I10" s="13">
        <v>6</v>
      </c>
      <c r="J10" s="14">
        <f t="shared" si="0"/>
        <v>3</v>
      </c>
      <c r="K10" s="13">
        <v>44</v>
      </c>
      <c r="L10" s="14">
        <f t="shared" si="1"/>
        <v>22</v>
      </c>
      <c r="M10" s="13">
        <v>59</v>
      </c>
      <c r="N10" s="14">
        <f t="shared" si="2"/>
        <v>29.5</v>
      </c>
      <c r="O10" s="13">
        <v>68</v>
      </c>
      <c r="P10" s="14">
        <f t="shared" si="3"/>
        <v>34</v>
      </c>
    </row>
    <row r="11" spans="1:16" ht="23.1" customHeight="1">
      <c r="A11" s="104"/>
      <c r="B11" s="106" t="s">
        <v>95</v>
      </c>
      <c r="C11" s="107"/>
      <c r="D11" s="107"/>
      <c r="E11" s="108"/>
      <c r="F11" s="12">
        <f t="shared" si="4"/>
        <v>79</v>
      </c>
      <c r="G11" s="13">
        <v>7</v>
      </c>
      <c r="H11" s="14">
        <f t="shared" si="5"/>
        <v>8.8607594936708853</v>
      </c>
      <c r="I11" s="13">
        <v>5</v>
      </c>
      <c r="J11" s="14">
        <f t="shared" si="0"/>
        <v>6.3291139240506329</v>
      </c>
      <c r="K11" s="13">
        <v>14</v>
      </c>
      <c r="L11" s="14">
        <f t="shared" si="1"/>
        <v>17.721518987341771</v>
      </c>
      <c r="M11" s="13">
        <v>36</v>
      </c>
      <c r="N11" s="14">
        <f t="shared" si="2"/>
        <v>45.569620253164558</v>
      </c>
      <c r="O11" s="13">
        <v>17</v>
      </c>
      <c r="P11" s="14">
        <f t="shared" si="3"/>
        <v>21.518987341772153</v>
      </c>
    </row>
    <row r="12" spans="1:16" ht="23.1" customHeight="1">
      <c r="A12" s="105"/>
      <c r="B12" s="106" t="s">
        <v>96</v>
      </c>
      <c r="C12" s="107"/>
      <c r="D12" s="107"/>
      <c r="E12" s="108"/>
      <c r="F12" s="12">
        <f t="shared" si="4"/>
        <v>192</v>
      </c>
      <c r="G12" s="13">
        <v>20</v>
      </c>
      <c r="H12" s="14">
        <f t="shared" si="5"/>
        <v>10.416666666666668</v>
      </c>
      <c r="I12" s="13">
        <v>12</v>
      </c>
      <c r="J12" s="14">
        <f t="shared" si="0"/>
        <v>6.25</v>
      </c>
      <c r="K12" s="13">
        <v>30</v>
      </c>
      <c r="L12" s="14">
        <f t="shared" si="1"/>
        <v>15.625</v>
      </c>
      <c r="M12" s="13">
        <v>60</v>
      </c>
      <c r="N12" s="14">
        <f t="shared" si="2"/>
        <v>31.25</v>
      </c>
      <c r="O12" s="13">
        <v>70</v>
      </c>
      <c r="P12" s="14">
        <f t="shared" si="3"/>
        <v>36.458333333333329</v>
      </c>
    </row>
    <row r="13" spans="1:16" ht="23.1" customHeight="1">
      <c r="A13" s="100" t="s">
        <v>61</v>
      </c>
      <c r="B13" s="100" t="s">
        <v>62</v>
      </c>
      <c r="C13" s="5"/>
      <c r="D13" s="10" t="s">
        <v>56</v>
      </c>
      <c r="E13" s="3"/>
      <c r="F13" s="12">
        <f t="shared" si="4"/>
        <v>213</v>
      </c>
      <c r="G13" s="13">
        <f>SUM(G14:G37)</f>
        <v>13</v>
      </c>
      <c r="H13" s="14">
        <f t="shared" si="5"/>
        <v>6.103286384976526</v>
      </c>
      <c r="I13" s="13">
        <f>SUM(I14:I37)</f>
        <v>4</v>
      </c>
      <c r="J13" s="14">
        <f t="shared" si="0"/>
        <v>1.8779342723004695</v>
      </c>
      <c r="K13" s="13">
        <f>SUM(K14:K37)</f>
        <v>45</v>
      </c>
      <c r="L13" s="14">
        <f t="shared" si="1"/>
        <v>21.12676056338028</v>
      </c>
      <c r="M13" s="13">
        <f>SUM(M14:M37)</f>
        <v>81</v>
      </c>
      <c r="N13" s="14">
        <f t="shared" si="2"/>
        <v>38.028169014084504</v>
      </c>
      <c r="O13" s="13">
        <f>SUM(O14:O37)</f>
        <v>70</v>
      </c>
      <c r="P13" s="14">
        <f t="shared" si="3"/>
        <v>32.863849765258216</v>
      </c>
    </row>
    <row r="14" spans="1:16" ht="23.1" customHeight="1">
      <c r="A14" s="101"/>
      <c r="B14" s="101"/>
      <c r="C14" s="5"/>
      <c r="D14" s="10" t="s">
        <v>175</v>
      </c>
      <c r="E14" s="3"/>
      <c r="F14" s="12">
        <f t="shared" si="4"/>
        <v>29</v>
      </c>
      <c r="G14" s="13">
        <v>2</v>
      </c>
      <c r="H14" s="14">
        <f t="shared" si="5"/>
        <v>6.8965517241379306</v>
      </c>
      <c r="I14" s="13">
        <v>0</v>
      </c>
      <c r="J14" s="14">
        <f t="shared" si="0"/>
        <v>0</v>
      </c>
      <c r="K14" s="13">
        <v>9</v>
      </c>
      <c r="L14" s="14">
        <f t="shared" si="1"/>
        <v>31.03448275862069</v>
      </c>
      <c r="M14" s="13">
        <v>9</v>
      </c>
      <c r="N14" s="14">
        <f t="shared" si="2"/>
        <v>31.03448275862069</v>
      </c>
      <c r="O14" s="13">
        <v>9</v>
      </c>
      <c r="P14" s="14">
        <f t="shared" si="3"/>
        <v>31.03448275862069</v>
      </c>
    </row>
    <row r="15" spans="1:16" ht="23.1" customHeight="1">
      <c r="A15" s="101"/>
      <c r="B15" s="101"/>
      <c r="C15" s="5"/>
      <c r="D15" s="10" t="s">
        <v>70</v>
      </c>
      <c r="E15" s="3"/>
      <c r="F15" s="12">
        <f t="shared" si="4"/>
        <v>4</v>
      </c>
      <c r="G15" s="13">
        <v>0</v>
      </c>
      <c r="H15" s="14">
        <f t="shared" si="5"/>
        <v>0</v>
      </c>
      <c r="I15" s="13">
        <v>0</v>
      </c>
      <c r="J15" s="14">
        <f t="shared" si="0"/>
        <v>0</v>
      </c>
      <c r="K15" s="13">
        <v>1</v>
      </c>
      <c r="L15" s="14">
        <f t="shared" si="1"/>
        <v>25</v>
      </c>
      <c r="M15" s="13">
        <v>2</v>
      </c>
      <c r="N15" s="14">
        <f t="shared" si="2"/>
        <v>50</v>
      </c>
      <c r="O15" s="13">
        <v>1</v>
      </c>
      <c r="P15" s="14">
        <f t="shared" si="3"/>
        <v>25</v>
      </c>
    </row>
    <row r="16" spans="1:16" ht="23.1" customHeight="1">
      <c r="A16" s="101"/>
      <c r="B16" s="101"/>
      <c r="C16" s="5"/>
      <c r="D16" s="10" t="s">
        <v>71</v>
      </c>
      <c r="E16" s="3"/>
      <c r="F16" s="12">
        <f t="shared" si="4"/>
        <v>15</v>
      </c>
      <c r="G16" s="13">
        <v>1</v>
      </c>
      <c r="H16" s="14">
        <f t="shared" si="5"/>
        <v>6.666666666666667</v>
      </c>
      <c r="I16" s="13">
        <v>0</v>
      </c>
      <c r="J16" s="14">
        <f t="shared" si="0"/>
        <v>0</v>
      </c>
      <c r="K16" s="13">
        <v>2</v>
      </c>
      <c r="L16" s="14">
        <f t="shared" si="1"/>
        <v>13.333333333333334</v>
      </c>
      <c r="M16" s="13">
        <v>1</v>
      </c>
      <c r="N16" s="14">
        <f t="shared" si="2"/>
        <v>6.666666666666667</v>
      </c>
      <c r="O16" s="13">
        <v>11</v>
      </c>
      <c r="P16" s="14">
        <f t="shared" si="3"/>
        <v>73.333333333333329</v>
      </c>
    </row>
    <row r="17" spans="1:16" ht="23.1" customHeight="1">
      <c r="A17" s="101"/>
      <c r="B17" s="101"/>
      <c r="C17" s="5"/>
      <c r="D17" s="10" t="s">
        <v>57</v>
      </c>
      <c r="E17" s="3"/>
      <c r="F17" s="12">
        <f t="shared" si="4"/>
        <v>1</v>
      </c>
      <c r="G17" s="13">
        <v>0</v>
      </c>
      <c r="H17" s="14">
        <f t="shared" si="5"/>
        <v>0</v>
      </c>
      <c r="I17" s="13">
        <v>0</v>
      </c>
      <c r="J17" s="14">
        <f t="shared" si="0"/>
        <v>0</v>
      </c>
      <c r="K17" s="13">
        <v>0</v>
      </c>
      <c r="L17" s="14">
        <f t="shared" si="1"/>
        <v>0</v>
      </c>
      <c r="M17" s="13">
        <v>0</v>
      </c>
      <c r="N17" s="14">
        <f t="shared" si="2"/>
        <v>0</v>
      </c>
      <c r="O17" s="13">
        <v>1</v>
      </c>
      <c r="P17" s="14">
        <f t="shared" si="3"/>
        <v>100</v>
      </c>
    </row>
    <row r="18" spans="1:16" ht="23.1" customHeight="1">
      <c r="A18" s="101"/>
      <c r="B18" s="101"/>
      <c r="C18" s="5"/>
      <c r="D18" s="10" t="s">
        <v>179</v>
      </c>
      <c r="E18" s="3"/>
      <c r="F18" s="12">
        <f t="shared" si="4"/>
        <v>6</v>
      </c>
      <c r="G18" s="13">
        <v>0</v>
      </c>
      <c r="H18" s="14">
        <f t="shared" si="5"/>
        <v>0</v>
      </c>
      <c r="I18" s="13">
        <v>0</v>
      </c>
      <c r="J18" s="14">
        <f t="shared" si="0"/>
        <v>0</v>
      </c>
      <c r="K18" s="13">
        <v>1</v>
      </c>
      <c r="L18" s="14">
        <f t="shared" si="1"/>
        <v>16.666666666666664</v>
      </c>
      <c r="M18" s="13">
        <v>3</v>
      </c>
      <c r="N18" s="14">
        <f t="shared" si="2"/>
        <v>50</v>
      </c>
      <c r="O18" s="13">
        <v>2</v>
      </c>
      <c r="P18" s="14">
        <f t="shared" si="3"/>
        <v>33.333333333333329</v>
      </c>
    </row>
    <row r="19" spans="1:16" ht="23.1" customHeight="1">
      <c r="A19" s="101"/>
      <c r="B19" s="101"/>
      <c r="C19" s="5"/>
      <c r="D19" s="10" t="s">
        <v>73</v>
      </c>
      <c r="E19" s="3"/>
      <c r="F19" s="12">
        <f t="shared" si="4"/>
        <v>1</v>
      </c>
      <c r="G19" s="13">
        <v>0</v>
      </c>
      <c r="H19" s="14">
        <f t="shared" si="5"/>
        <v>0</v>
      </c>
      <c r="I19" s="13">
        <v>0</v>
      </c>
      <c r="J19" s="14">
        <f t="shared" si="0"/>
        <v>0</v>
      </c>
      <c r="K19" s="13">
        <v>0</v>
      </c>
      <c r="L19" s="14">
        <f t="shared" si="1"/>
        <v>0</v>
      </c>
      <c r="M19" s="13">
        <v>1</v>
      </c>
      <c r="N19" s="14">
        <f t="shared" si="2"/>
        <v>100</v>
      </c>
      <c r="O19" s="13">
        <v>0</v>
      </c>
      <c r="P19" s="14">
        <f t="shared" si="3"/>
        <v>0</v>
      </c>
    </row>
    <row r="20" spans="1:16" ht="23.1" customHeight="1">
      <c r="A20" s="101"/>
      <c r="B20" s="101"/>
      <c r="C20" s="5"/>
      <c r="D20" s="10" t="s">
        <v>181</v>
      </c>
      <c r="E20" s="3"/>
      <c r="F20" s="12">
        <f t="shared" si="4"/>
        <v>7</v>
      </c>
      <c r="G20" s="13">
        <v>0</v>
      </c>
      <c r="H20" s="14">
        <f t="shared" si="5"/>
        <v>0</v>
      </c>
      <c r="I20" s="13">
        <v>0</v>
      </c>
      <c r="J20" s="14">
        <f t="shared" si="0"/>
        <v>0</v>
      </c>
      <c r="K20" s="13">
        <v>1</v>
      </c>
      <c r="L20" s="14">
        <f t="shared" si="1"/>
        <v>14.285714285714285</v>
      </c>
      <c r="M20" s="13">
        <v>3</v>
      </c>
      <c r="N20" s="14">
        <f t="shared" si="2"/>
        <v>42.857142857142854</v>
      </c>
      <c r="O20" s="13">
        <v>3</v>
      </c>
      <c r="P20" s="14">
        <f t="shared" si="3"/>
        <v>42.857142857142854</v>
      </c>
    </row>
    <row r="21" spans="1:16" ht="23.1" customHeight="1">
      <c r="A21" s="101"/>
      <c r="B21" s="101"/>
      <c r="C21" s="5"/>
      <c r="D21" s="10" t="s">
        <v>75</v>
      </c>
      <c r="E21" s="3"/>
      <c r="F21" s="12">
        <f t="shared" si="4"/>
        <v>10</v>
      </c>
      <c r="G21" s="13">
        <v>0</v>
      </c>
      <c r="H21" s="14">
        <f t="shared" si="5"/>
        <v>0</v>
      </c>
      <c r="I21" s="13">
        <v>0</v>
      </c>
      <c r="J21" s="14">
        <f t="shared" si="0"/>
        <v>0</v>
      </c>
      <c r="K21" s="13">
        <v>2</v>
      </c>
      <c r="L21" s="14">
        <f t="shared" si="1"/>
        <v>20</v>
      </c>
      <c r="M21" s="13">
        <v>7</v>
      </c>
      <c r="N21" s="14">
        <f t="shared" si="2"/>
        <v>70</v>
      </c>
      <c r="O21" s="13">
        <v>1</v>
      </c>
      <c r="P21" s="14">
        <f t="shared" si="3"/>
        <v>10</v>
      </c>
    </row>
    <row r="22" spans="1:16" ht="23.1" customHeight="1">
      <c r="A22" s="101"/>
      <c r="B22" s="101"/>
      <c r="C22" s="5"/>
      <c r="D22" s="10" t="s">
        <v>76</v>
      </c>
      <c r="E22" s="3"/>
      <c r="F22" s="12">
        <f t="shared" si="4"/>
        <v>0</v>
      </c>
      <c r="G22" s="13">
        <v>0</v>
      </c>
      <c r="H22" s="14">
        <f t="shared" si="5"/>
        <v>0</v>
      </c>
      <c r="I22" s="13">
        <v>0</v>
      </c>
      <c r="J22" s="14">
        <f t="shared" si="0"/>
        <v>0</v>
      </c>
      <c r="K22" s="13">
        <v>0</v>
      </c>
      <c r="L22" s="14">
        <f t="shared" si="1"/>
        <v>0</v>
      </c>
      <c r="M22" s="13">
        <v>0</v>
      </c>
      <c r="N22" s="14">
        <f t="shared" si="2"/>
        <v>0</v>
      </c>
      <c r="O22" s="13">
        <v>0</v>
      </c>
      <c r="P22" s="14">
        <f t="shared" si="3"/>
        <v>0</v>
      </c>
    </row>
    <row r="23" spans="1:16" ht="23.1" customHeight="1">
      <c r="A23" s="101"/>
      <c r="B23" s="101"/>
      <c r="C23" s="5"/>
      <c r="D23" s="10" t="s">
        <v>184</v>
      </c>
      <c r="E23" s="3"/>
      <c r="F23" s="12">
        <f t="shared" si="4"/>
        <v>8</v>
      </c>
      <c r="G23" s="13">
        <v>0</v>
      </c>
      <c r="H23" s="14">
        <f t="shared" si="5"/>
        <v>0</v>
      </c>
      <c r="I23" s="13">
        <v>0</v>
      </c>
      <c r="J23" s="14">
        <f t="shared" si="0"/>
        <v>0</v>
      </c>
      <c r="K23" s="13">
        <v>2</v>
      </c>
      <c r="L23" s="14">
        <f t="shared" si="1"/>
        <v>25</v>
      </c>
      <c r="M23" s="13">
        <v>2</v>
      </c>
      <c r="N23" s="14">
        <f t="shared" si="2"/>
        <v>25</v>
      </c>
      <c r="O23" s="13">
        <v>4</v>
      </c>
      <c r="P23" s="14">
        <f t="shared" si="3"/>
        <v>50</v>
      </c>
    </row>
    <row r="24" spans="1:16" ht="23.1" customHeight="1">
      <c r="A24" s="101"/>
      <c r="B24" s="101"/>
      <c r="C24" s="5"/>
      <c r="D24" s="10" t="s">
        <v>185</v>
      </c>
      <c r="E24" s="3"/>
      <c r="F24" s="12">
        <f t="shared" si="4"/>
        <v>0</v>
      </c>
      <c r="G24" s="13">
        <v>0</v>
      </c>
      <c r="H24" s="14">
        <f t="shared" si="5"/>
        <v>0</v>
      </c>
      <c r="I24" s="13">
        <v>0</v>
      </c>
      <c r="J24" s="14">
        <f t="shared" si="0"/>
        <v>0</v>
      </c>
      <c r="K24" s="13">
        <v>0</v>
      </c>
      <c r="L24" s="14">
        <f t="shared" si="1"/>
        <v>0</v>
      </c>
      <c r="M24" s="13">
        <v>0</v>
      </c>
      <c r="N24" s="14">
        <f t="shared" si="2"/>
        <v>0</v>
      </c>
      <c r="O24" s="13">
        <v>0</v>
      </c>
      <c r="P24" s="14">
        <f t="shared" si="3"/>
        <v>0</v>
      </c>
    </row>
    <row r="25" spans="1:16" ht="23.1" customHeight="1">
      <c r="A25" s="101"/>
      <c r="B25" s="101"/>
      <c r="C25" s="5"/>
      <c r="D25" s="11" t="s">
        <v>89</v>
      </c>
      <c r="E25" s="3"/>
      <c r="F25" s="12">
        <f t="shared" si="4"/>
        <v>3</v>
      </c>
      <c r="G25" s="13">
        <v>0</v>
      </c>
      <c r="H25" s="14">
        <f t="shared" si="5"/>
        <v>0</v>
      </c>
      <c r="I25" s="13">
        <v>0</v>
      </c>
      <c r="J25" s="14">
        <f t="shared" si="0"/>
        <v>0</v>
      </c>
      <c r="K25" s="13">
        <v>0</v>
      </c>
      <c r="L25" s="14">
        <f t="shared" si="1"/>
        <v>0</v>
      </c>
      <c r="M25" s="13">
        <v>1</v>
      </c>
      <c r="N25" s="14">
        <f t="shared" si="2"/>
        <v>33.333333333333329</v>
      </c>
      <c r="O25" s="13">
        <v>2</v>
      </c>
      <c r="P25" s="14">
        <f t="shared" si="3"/>
        <v>66.666666666666657</v>
      </c>
    </row>
    <row r="26" spans="1:16" ht="23.1" customHeight="1">
      <c r="A26" s="101"/>
      <c r="B26" s="101"/>
      <c r="C26" s="5"/>
      <c r="D26" s="10" t="s">
        <v>79</v>
      </c>
      <c r="E26" s="3"/>
      <c r="F26" s="12">
        <f t="shared" si="4"/>
        <v>8</v>
      </c>
      <c r="G26" s="13">
        <v>0</v>
      </c>
      <c r="H26" s="14">
        <f t="shared" si="5"/>
        <v>0</v>
      </c>
      <c r="I26" s="13">
        <v>0</v>
      </c>
      <c r="J26" s="14">
        <f t="shared" si="0"/>
        <v>0</v>
      </c>
      <c r="K26" s="13">
        <v>0</v>
      </c>
      <c r="L26" s="14">
        <f t="shared" si="1"/>
        <v>0</v>
      </c>
      <c r="M26" s="13">
        <v>3</v>
      </c>
      <c r="N26" s="14">
        <f t="shared" si="2"/>
        <v>37.5</v>
      </c>
      <c r="O26" s="13">
        <v>5</v>
      </c>
      <c r="P26" s="14">
        <f t="shared" si="3"/>
        <v>62.5</v>
      </c>
    </row>
    <row r="27" spans="1:16" ht="23.1" customHeight="1">
      <c r="A27" s="101"/>
      <c r="B27" s="101"/>
      <c r="C27" s="5"/>
      <c r="D27" s="10" t="s">
        <v>80</v>
      </c>
      <c r="E27" s="3"/>
      <c r="F27" s="12">
        <f t="shared" si="4"/>
        <v>2</v>
      </c>
      <c r="G27" s="13">
        <v>0</v>
      </c>
      <c r="H27" s="14">
        <f t="shared" si="5"/>
        <v>0</v>
      </c>
      <c r="I27" s="13">
        <v>0</v>
      </c>
      <c r="J27" s="14">
        <f t="shared" si="0"/>
        <v>0</v>
      </c>
      <c r="K27" s="13">
        <v>0</v>
      </c>
      <c r="L27" s="14">
        <f t="shared" si="1"/>
        <v>0</v>
      </c>
      <c r="M27" s="13">
        <v>0</v>
      </c>
      <c r="N27" s="14">
        <f t="shared" si="2"/>
        <v>0</v>
      </c>
      <c r="O27" s="13">
        <v>2</v>
      </c>
      <c r="P27" s="14">
        <f t="shared" si="3"/>
        <v>100</v>
      </c>
    </row>
    <row r="28" spans="1:16" ht="23.1" customHeight="1">
      <c r="A28" s="101"/>
      <c r="B28" s="101"/>
      <c r="C28" s="5"/>
      <c r="D28" s="10" t="s">
        <v>81</v>
      </c>
      <c r="E28" s="3"/>
      <c r="F28" s="12">
        <f t="shared" si="4"/>
        <v>3</v>
      </c>
      <c r="G28" s="13">
        <v>0</v>
      </c>
      <c r="H28" s="14">
        <f t="shared" si="5"/>
        <v>0</v>
      </c>
      <c r="I28" s="13">
        <v>0</v>
      </c>
      <c r="J28" s="14">
        <f t="shared" si="0"/>
        <v>0</v>
      </c>
      <c r="K28" s="13">
        <v>0</v>
      </c>
      <c r="L28" s="14">
        <f t="shared" si="1"/>
        <v>0</v>
      </c>
      <c r="M28" s="13">
        <v>3</v>
      </c>
      <c r="N28" s="14">
        <f t="shared" si="2"/>
        <v>100</v>
      </c>
      <c r="O28" s="13">
        <v>0</v>
      </c>
      <c r="P28" s="14">
        <f t="shared" si="3"/>
        <v>0</v>
      </c>
    </row>
    <row r="29" spans="1:16" ht="23.1" customHeight="1">
      <c r="A29" s="101"/>
      <c r="B29" s="101"/>
      <c r="C29" s="5"/>
      <c r="D29" s="10" t="s">
        <v>82</v>
      </c>
      <c r="E29" s="3"/>
      <c r="F29" s="12">
        <f t="shared" si="4"/>
        <v>13</v>
      </c>
      <c r="G29" s="13">
        <v>0</v>
      </c>
      <c r="H29" s="14">
        <f t="shared" si="5"/>
        <v>0</v>
      </c>
      <c r="I29" s="13">
        <v>1</v>
      </c>
      <c r="J29" s="14">
        <f t="shared" si="0"/>
        <v>7.6923076923076925</v>
      </c>
      <c r="K29" s="13">
        <v>0</v>
      </c>
      <c r="L29" s="14">
        <f t="shared" si="1"/>
        <v>0</v>
      </c>
      <c r="M29" s="13">
        <v>5</v>
      </c>
      <c r="N29" s="14">
        <f t="shared" si="2"/>
        <v>38.461538461538467</v>
      </c>
      <c r="O29" s="13">
        <v>7</v>
      </c>
      <c r="P29" s="14">
        <f t="shared" si="3"/>
        <v>53.846153846153847</v>
      </c>
    </row>
    <row r="30" spans="1:16" ht="23.1" customHeight="1">
      <c r="A30" s="101"/>
      <c r="B30" s="101"/>
      <c r="C30" s="5"/>
      <c r="D30" s="10" t="s">
        <v>191</v>
      </c>
      <c r="E30" s="3"/>
      <c r="F30" s="12">
        <f t="shared" si="4"/>
        <v>3</v>
      </c>
      <c r="G30" s="13">
        <v>1</v>
      </c>
      <c r="H30" s="14">
        <f t="shared" si="5"/>
        <v>33.333333333333329</v>
      </c>
      <c r="I30" s="13">
        <v>0</v>
      </c>
      <c r="J30" s="14">
        <f t="shared" si="0"/>
        <v>0</v>
      </c>
      <c r="K30" s="13">
        <v>0</v>
      </c>
      <c r="L30" s="14">
        <f t="shared" si="1"/>
        <v>0</v>
      </c>
      <c r="M30" s="13">
        <v>2</v>
      </c>
      <c r="N30" s="14">
        <f t="shared" si="2"/>
        <v>66.666666666666657</v>
      </c>
      <c r="O30" s="13">
        <v>0</v>
      </c>
      <c r="P30" s="14">
        <f t="shared" si="3"/>
        <v>0</v>
      </c>
    </row>
    <row r="31" spans="1:16" ht="23.1" customHeight="1">
      <c r="A31" s="101"/>
      <c r="B31" s="101"/>
      <c r="C31" s="5"/>
      <c r="D31" s="10" t="s">
        <v>84</v>
      </c>
      <c r="E31" s="3"/>
      <c r="F31" s="12">
        <f t="shared" si="4"/>
        <v>28</v>
      </c>
      <c r="G31" s="13">
        <v>1</v>
      </c>
      <c r="H31" s="14">
        <f t="shared" si="5"/>
        <v>3.5714285714285712</v>
      </c>
      <c r="I31" s="13">
        <v>1</v>
      </c>
      <c r="J31" s="14">
        <f t="shared" si="0"/>
        <v>3.5714285714285712</v>
      </c>
      <c r="K31" s="13">
        <v>10</v>
      </c>
      <c r="L31" s="14">
        <f t="shared" si="1"/>
        <v>35.714285714285715</v>
      </c>
      <c r="M31" s="13">
        <v>12</v>
      </c>
      <c r="N31" s="14">
        <f t="shared" si="2"/>
        <v>42.857142857142854</v>
      </c>
      <c r="O31" s="13">
        <v>4</v>
      </c>
      <c r="P31" s="14">
        <f t="shared" si="3"/>
        <v>14.285714285714285</v>
      </c>
    </row>
    <row r="32" spans="1:16" ht="23.1" customHeight="1">
      <c r="A32" s="101"/>
      <c r="B32" s="101"/>
      <c r="C32" s="5"/>
      <c r="D32" s="10" t="s">
        <v>85</v>
      </c>
      <c r="E32" s="3"/>
      <c r="F32" s="12">
        <f t="shared" si="4"/>
        <v>10</v>
      </c>
      <c r="G32" s="13">
        <v>1</v>
      </c>
      <c r="H32" s="14">
        <f t="shared" si="5"/>
        <v>10</v>
      </c>
      <c r="I32" s="13">
        <v>0</v>
      </c>
      <c r="J32" s="14">
        <f t="shared" si="0"/>
        <v>0</v>
      </c>
      <c r="K32" s="13">
        <v>2</v>
      </c>
      <c r="L32" s="14">
        <f t="shared" si="1"/>
        <v>20</v>
      </c>
      <c r="M32" s="13">
        <v>2</v>
      </c>
      <c r="N32" s="14">
        <f t="shared" si="2"/>
        <v>20</v>
      </c>
      <c r="O32" s="13">
        <v>5</v>
      </c>
      <c r="P32" s="14">
        <f t="shared" si="3"/>
        <v>50</v>
      </c>
    </row>
    <row r="33" spans="1:16" ht="24" customHeight="1">
      <c r="A33" s="101"/>
      <c r="B33" s="101"/>
      <c r="C33" s="5"/>
      <c r="D33" s="10" t="s">
        <v>90</v>
      </c>
      <c r="E33" s="3"/>
      <c r="F33" s="12">
        <f t="shared" si="4"/>
        <v>25</v>
      </c>
      <c r="G33" s="13">
        <v>3</v>
      </c>
      <c r="H33" s="14">
        <f t="shared" si="5"/>
        <v>12</v>
      </c>
      <c r="I33" s="13">
        <v>1</v>
      </c>
      <c r="J33" s="14">
        <f t="shared" si="0"/>
        <v>4</v>
      </c>
      <c r="K33" s="13">
        <v>8</v>
      </c>
      <c r="L33" s="14">
        <f t="shared" si="1"/>
        <v>32</v>
      </c>
      <c r="M33" s="13">
        <v>8</v>
      </c>
      <c r="N33" s="14">
        <f t="shared" si="2"/>
        <v>32</v>
      </c>
      <c r="O33" s="13">
        <v>5</v>
      </c>
      <c r="P33" s="14">
        <f t="shared" si="3"/>
        <v>20</v>
      </c>
    </row>
    <row r="34" spans="1:16" ht="23.1" customHeight="1">
      <c r="A34" s="101"/>
      <c r="B34" s="101"/>
      <c r="C34" s="5"/>
      <c r="D34" s="10" t="s">
        <v>97</v>
      </c>
      <c r="E34" s="3"/>
      <c r="F34" s="12">
        <f t="shared" si="4"/>
        <v>13</v>
      </c>
      <c r="G34" s="13">
        <v>2</v>
      </c>
      <c r="H34" s="14">
        <f t="shared" si="5"/>
        <v>15.384615384615385</v>
      </c>
      <c r="I34" s="13">
        <v>0</v>
      </c>
      <c r="J34" s="14">
        <f t="shared" si="0"/>
        <v>0</v>
      </c>
      <c r="K34" s="13">
        <v>2</v>
      </c>
      <c r="L34" s="14">
        <f t="shared" si="1"/>
        <v>15.384615384615385</v>
      </c>
      <c r="M34" s="13">
        <v>7</v>
      </c>
      <c r="N34" s="14">
        <f t="shared" si="2"/>
        <v>53.846153846153847</v>
      </c>
      <c r="O34" s="13">
        <v>2</v>
      </c>
      <c r="P34" s="14">
        <f t="shared" si="3"/>
        <v>15.384615384615385</v>
      </c>
    </row>
    <row r="35" spans="1:16" ht="23.1" customHeight="1">
      <c r="A35" s="101"/>
      <c r="B35" s="101"/>
      <c r="C35" s="5"/>
      <c r="D35" s="10" t="s">
        <v>195</v>
      </c>
      <c r="E35" s="3"/>
      <c r="F35" s="12">
        <f t="shared" si="4"/>
        <v>9</v>
      </c>
      <c r="G35" s="13">
        <v>1</v>
      </c>
      <c r="H35" s="14">
        <f t="shared" si="5"/>
        <v>11.111111111111111</v>
      </c>
      <c r="I35" s="13">
        <v>0</v>
      </c>
      <c r="J35" s="14">
        <f t="shared" si="0"/>
        <v>0</v>
      </c>
      <c r="K35" s="13">
        <v>2</v>
      </c>
      <c r="L35" s="14">
        <f t="shared" si="1"/>
        <v>22.222222222222221</v>
      </c>
      <c r="M35" s="13">
        <v>3</v>
      </c>
      <c r="N35" s="14">
        <f t="shared" si="2"/>
        <v>33.333333333333329</v>
      </c>
      <c r="O35" s="13">
        <v>3</v>
      </c>
      <c r="P35" s="14">
        <f t="shared" si="3"/>
        <v>33.333333333333329</v>
      </c>
    </row>
    <row r="36" spans="1:16" ht="23.1" customHeight="1">
      <c r="A36" s="101"/>
      <c r="B36" s="101"/>
      <c r="C36" s="5"/>
      <c r="D36" s="10" t="s">
        <v>87</v>
      </c>
      <c r="E36" s="3"/>
      <c r="F36" s="12">
        <f t="shared" si="4"/>
        <v>12</v>
      </c>
      <c r="G36" s="13">
        <v>1</v>
      </c>
      <c r="H36" s="14">
        <f t="shared" si="5"/>
        <v>8.3333333333333321</v>
      </c>
      <c r="I36" s="13">
        <v>0</v>
      </c>
      <c r="J36" s="14">
        <f t="shared" si="0"/>
        <v>0</v>
      </c>
      <c r="K36" s="13">
        <v>3</v>
      </c>
      <c r="L36" s="14">
        <f t="shared" si="1"/>
        <v>25</v>
      </c>
      <c r="M36" s="13">
        <v>5</v>
      </c>
      <c r="N36" s="14">
        <f t="shared" si="2"/>
        <v>41.666666666666671</v>
      </c>
      <c r="O36" s="13">
        <v>3</v>
      </c>
      <c r="P36" s="14">
        <f t="shared" si="3"/>
        <v>25</v>
      </c>
    </row>
    <row r="37" spans="1:16" ht="23.1" customHeight="1">
      <c r="A37" s="101"/>
      <c r="B37" s="102"/>
      <c r="C37" s="5"/>
      <c r="D37" s="10" t="s">
        <v>88</v>
      </c>
      <c r="E37" s="3"/>
      <c r="F37" s="12">
        <f t="shared" si="4"/>
        <v>3</v>
      </c>
      <c r="G37" s="13">
        <v>0</v>
      </c>
      <c r="H37" s="14">
        <f t="shared" si="5"/>
        <v>0</v>
      </c>
      <c r="I37" s="13">
        <v>1</v>
      </c>
      <c r="J37" s="14">
        <f t="shared" si="0"/>
        <v>33.333333333333329</v>
      </c>
      <c r="K37" s="13">
        <v>0</v>
      </c>
      <c r="L37" s="14">
        <f t="shared" si="1"/>
        <v>0</v>
      </c>
      <c r="M37" s="13">
        <v>2</v>
      </c>
      <c r="N37" s="14">
        <f t="shared" si="2"/>
        <v>66.666666666666657</v>
      </c>
      <c r="O37" s="13">
        <v>0</v>
      </c>
      <c r="P37" s="14">
        <f t="shared" si="3"/>
        <v>0</v>
      </c>
    </row>
    <row r="38" spans="1:16" ht="23.1" customHeight="1">
      <c r="A38" s="101"/>
      <c r="B38" s="100" t="s">
        <v>63</v>
      </c>
      <c r="C38" s="5"/>
      <c r="D38" s="10" t="s">
        <v>56</v>
      </c>
      <c r="E38" s="3"/>
      <c r="F38" s="12">
        <f t="shared" si="4"/>
        <v>705</v>
      </c>
      <c r="G38" s="13">
        <f>SUM(G39:G53)</f>
        <v>54</v>
      </c>
      <c r="H38" s="14">
        <f t="shared" si="5"/>
        <v>7.6595744680851059</v>
      </c>
      <c r="I38" s="13">
        <f>SUM(I39:I53)</f>
        <v>28</v>
      </c>
      <c r="J38" s="14">
        <f t="shared" si="0"/>
        <v>3.9716312056737593</v>
      </c>
      <c r="K38" s="13">
        <f>SUM(K39:K53)</f>
        <v>107</v>
      </c>
      <c r="L38" s="14">
        <f t="shared" si="1"/>
        <v>15.177304964539006</v>
      </c>
      <c r="M38" s="13">
        <f>SUM(M39:M53)</f>
        <v>173</v>
      </c>
      <c r="N38" s="14">
        <f t="shared" si="2"/>
        <v>24.539007092198581</v>
      </c>
      <c r="O38" s="13">
        <f>SUM(O39:O53)</f>
        <v>343</v>
      </c>
      <c r="P38" s="14">
        <f t="shared" si="3"/>
        <v>48.652482269503544</v>
      </c>
    </row>
    <row r="39" spans="1:16" ht="23.1" customHeight="1">
      <c r="A39" s="101"/>
      <c r="B39" s="101"/>
      <c r="C39" s="5"/>
      <c r="D39" s="10" t="s">
        <v>98</v>
      </c>
      <c r="E39" s="3"/>
      <c r="F39" s="12">
        <f t="shared" si="4"/>
        <v>4</v>
      </c>
      <c r="G39" s="13">
        <v>0</v>
      </c>
      <c r="H39" s="14">
        <f t="shared" si="5"/>
        <v>0</v>
      </c>
      <c r="I39" s="13">
        <v>0</v>
      </c>
      <c r="J39" s="14">
        <f t="shared" si="0"/>
        <v>0</v>
      </c>
      <c r="K39" s="13">
        <v>0</v>
      </c>
      <c r="L39" s="14">
        <f t="shared" si="1"/>
        <v>0</v>
      </c>
      <c r="M39" s="13">
        <v>2</v>
      </c>
      <c r="N39" s="14">
        <f t="shared" si="2"/>
        <v>50</v>
      </c>
      <c r="O39" s="13">
        <v>2</v>
      </c>
      <c r="P39" s="14">
        <f t="shared" si="3"/>
        <v>50</v>
      </c>
    </row>
    <row r="40" spans="1:16" ht="23.1" customHeight="1">
      <c r="A40" s="101"/>
      <c r="B40" s="101"/>
      <c r="C40" s="5"/>
      <c r="D40" s="10" t="s">
        <v>58</v>
      </c>
      <c r="E40" s="3"/>
      <c r="F40" s="12">
        <f t="shared" si="4"/>
        <v>83</v>
      </c>
      <c r="G40" s="13">
        <v>2</v>
      </c>
      <c r="H40" s="14">
        <f t="shared" si="5"/>
        <v>2.4096385542168677</v>
      </c>
      <c r="I40" s="13">
        <v>0</v>
      </c>
      <c r="J40" s="14">
        <f t="shared" si="0"/>
        <v>0</v>
      </c>
      <c r="K40" s="13">
        <v>8</v>
      </c>
      <c r="L40" s="14">
        <f t="shared" si="1"/>
        <v>9.6385542168674707</v>
      </c>
      <c r="M40" s="13">
        <v>24</v>
      </c>
      <c r="N40" s="14">
        <f t="shared" si="2"/>
        <v>28.915662650602407</v>
      </c>
      <c r="O40" s="13">
        <v>49</v>
      </c>
      <c r="P40" s="14">
        <f t="shared" si="3"/>
        <v>59.036144578313255</v>
      </c>
    </row>
    <row r="41" spans="1:16" ht="23.1" customHeight="1">
      <c r="A41" s="101"/>
      <c r="B41" s="101"/>
      <c r="C41" s="5"/>
      <c r="D41" s="10" t="s">
        <v>99</v>
      </c>
      <c r="E41" s="3"/>
      <c r="F41" s="12">
        <f t="shared" si="4"/>
        <v>19</v>
      </c>
      <c r="G41" s="13">
        <v>0</v>
      </c>
      <c r="H41" s="14">
        <f t="shared" si="5"/>
        <v>0</v>
      </c>
      <c r="I41" s="13">
        <v>0</v>
      </c>
      <c r="J41" s="14">
        <f t="shared" si="0"/>
        <v>0</v>
      </c>
      <c r="K41" s="13">
        <v>10</v>
      </c>
      <c r="L41" s="14">
        <f t="shared" si="1"/>
        <v>52.631578947368418</v>
      </c>
      <c r="M41" s="13">
        <v>3</v>
      </c>
      <c r="N41" s="14">
        <f t="shared" si="2"/>
        <v>15.789473684210526</v>
      </c>
      <c r="O41" s="13">
        <v>6</v>
      </c>
      <c r="P41" s="14">
        <f t="shared" si="3"/>
        <v>31.578947368421051</v>
      </c>
    </row>
    <row r="42" spans="1:16" ht="23.1" customHeight="1">
      <c r="A42" s="101"/>
      <c r="B42" s="101"/>
      <c r="C42" s="5"/>
      <c r="D42" s="10" t="s">
        <v>59</v>
      </c>
      <c r="E42" s="3"/>
      <c r="F42" s="12">
        <f t="shared" si="4"/>
        <v>8</v>
      </c>
      <c r="G42" s="13">
        <v>1</v>
      </c>
      <c r="H42" s="14">
        <f t="shared" si="5"/>
        <v>12.5</v>
      </c>
      <c r="I42" s="13">
        <v>1</v>
      </c>
      <c r="J42" s="14">
        <f t="shared" si="0"/>
        <v>12.5</v>
      </c>
      <c r="K42" s="13">
        <v>1</v>
      </c>
      <c r="L42" s="14">
        <f t="shared" si="1"/>
        <v>12.5</v>
      </c>
      <c r="M42" s="13">
        <v>3</v>
      </c>
      <c r="N42" s="14">
        <f t="shared" si="2"/>
        <v>37.5</v>
      </c>
      <c r="O42" s="13">
        <v>2</v>
      </c>
      <c r="P42" s="14">
        <f t="shared" si="3"/>
        <v>25</v>
      </c>
    </row>
    <row r="43" spans="1:16" ht="23.1" customHeight="1">
      <c r="A43" s="101"/>
      <c r="B43" s="101"/>
      <c r="C43" s="5"/>
      <c r="D43" s="10" t="s">
        <v>200</v>
      </c>
      <c r="E43" s="3"/>
      <c r="F43" s="12">
        <f t="shared" si="4"/>
        <v>38</v>
      </c>
      <c r="G43" s="13">
        <v>4</v>
      </c>
      <c r="H43" s="14">
        <f t="shared" si="5"/>
        <v>10.526315789473683</v>
      </c>
      <c r="I43" s="13">
        <v>4</v>
      </c>
      <c r="J43" s="14">
        <f t="shared" si="0"/>
        <v>10.526315789473683</v>
      </c>
      <c r="K43" s="13">
        <v>8</v>
      </c>
      <c r="L43" s="14">
        <f>IF(K43=0,0,K43/$F43*100)</f>
        <v>21.052631578947366</v>
      </c>
      <c r="M43" s="13">
        <v>6</v>
      </c>
      <c r="N43" s="14">
        <f>IF(M43=0,0,M43/$F43*100)</f>
        <v>15.789473684210526</v>
      </c>
      <c r="O43" s="13">
        <v>16</v>
      </c>
      <c r="P43" s="14">
        <f>IF(O43=0,0,O43/$F43*100)</f>
        <v>42.105263157894733</v>
      </c>
    </row>
    <row r="44" spans="1:16" ht="23.1" customHeight="1">
      <c r="A44" s="101"/>
      <c r="B44" s="101"/>
      <c r="C44" s="5"/>
      <c r="D44" s="10" t="s">
        <v>101</v>
      </c>
      <c r="E44" s="3"/>
      <c r="F44" s="12">
        <f t="shared" si="4"/>
        <v>184</v>
      </c>
      <c r="G44" s="13">
        <v>18</v>
      </c>
      <c r="H44" s="14">
        <f t="shared" si="5"/>
        <v>9.7826086956521738</v>
      </c>
      <c r="I44" s="13">
        <v>10</v>
      </c>
      <c r="J44" s="14">
        <f t="shared" si="0"/>
        <v>5.4347826086956523</v>
      </c>
      <c r="K44" s="13">
        <v>21</v>
      </c>
      <c r="L44" s="14">
        <f t="shared" ref="L44:P53" si="6">IF(K44=0,0,K44/$F44*100)</f>
        <v>11.413043478260869</v>
      </c>
      <c r="M44" s="13">
        <v>47</v>
      </c>
      <c r="N44" s="14">
        <f t="shared" si="6"/>
        <v>25.543478260869566</v>
      </c>
      <c r="O44" s="13">
        <v>88</v>
      </c>
      <c r="P44" s="14">
        <f t="shared" si="6"/>
        <v>47.826086956521742</v>
      </c>
    </row>
    <row r="45" spans="1:16" ht="23.1" customHeight="1">
      <c r="A45" s="101"/>
      <c r="B45" s="101"/>
      <c r="C45" s="5"/>
      <c r="D45" s="10" t="s">
        <v>102</v>
      </c>
      <c r="E45" s="3"/>
      <c r="F45" s="12">
        <f t="shared" si="4"/>
        <v>22</v>
      </c>
      <c r="G45" s="13">
        <v>4</v>
      </c>
      <c r="H45" s="14">
        <f t="shared" si="5"/>
        <v>18.181818181818183</v>
      </c>
      <c r="I45" s="13">
        <v>4</v>
      </c>
      <c r="J45" s="14">
        <f t="shared" si="0"/>
        <v>18.181818181818183</v>
      </c>
      <c r="K45" s="13">
        <v>2</v>
      </c>
      <c r="L45" s="14">
        <f t="shared" si="6"/>
        <v>9.0909090909090917</v>
      </c>
      <c r="M45" s="13">
        <v>3</v>
      </c>
      <c r="N45" s="14">
        <f t="shared" si="6"/>
        <v>13.636363636363635</v>
      </c>
      <c r="O45" s="13">
        <v>9</v>
      </c>
      <c r="P45" s="14">
        <f t="shared" si="6"/>
        <v>40.909090909090914</v>
      </c>
    </row>
    <row r="46" spans="1:16" ht="22.5" customHeight="1">
      <c r="A46" s="101"/>
      <c r="B46" s="101"/>
      <c r="C46" s="5"/>
      <c r="D46" s="10" t="s">
        <v>103</v>
      </c>
      <c r="E46" s="3"/>
      <c r="F46" s="12">
        <f t="shared" si="4"/>
        <v>12</v>
      </c>
      <c r="G46" s="13">
        <v>2</v>
      </c>
      <c r="H46" s="14">
        <f t="shared" si="5"/>
        <v>16.666666666666664</v>
      </c>
      <c r="I46" s="13">
        <v>0</v>
      </c>
      <c r="J46" s="14">
        <f t="shared" si="0"/>
        <v>0</v>
      </c>
      <c r="K46" s="13">
        <v>3</v>
      </c>
      <c r="L46" s="14">
        <f t="shared" si="6"/>
        <v>25</v>
      </c>
      <c r="M46" s="13">
        <v>7</v>
      </c>
      <c r="N46" s="14">
        <f t="shared" si="6"/>
        <v>58.333333333333336</v>
      </c>
      <c r="O46" s="13">
        <v>0</v>
      </c>
      <c r="P46" s="14">
        <f t="shared" si="6"/>
        <v>0</v>
      </c>
    </row>
    <row r="47" spans="1:16" ht="22.5" customHeight="1">
      <c r="A47" s="101"/>
      <c r="B47" s="101"/>
      <c r="C47" s="5"/>
      <c r="D47" s="11" t="s">
        <v>104</v>
      </c>
      <c r="E47" s="3"/>
      <c r="F47" s="12">
        <f t="shared" si="4"/>
        <v>16</v>
      </c>
      <c r="G47" s="13">
        <v>0</v>
      </c>
      <c r="H47" s="14">
        <f t="shared" si="5"/>
        <v>0</v>
      </c>
      <c r="I47" s="13">
        <v>0</v>
      </c>
      <c r="J47" s="14">
        <f t="shared" si="0"/>
        <v>0</v>
      </c>
      <c r="K47" s="13">
        <v>3</v>
      </c>
      <c r="L47" s="14">
        <f t="shared" si="6"/>
        <v>18.75</v>
      </c>
      <c r="M47" s="13">
        <v>2</v>
      </c>
      <c r="N47" s="14">
        <f t="shared" si="6"/>
        <v>12.5</v>
      </c>
      <c r="O47" s="13">
        <v>11</v>
      </c>
      <c r="P47" s="14">
        <f t="shared" si="6"/>
        <v>68.75</v>
      </c>
    </row>
    <row r="48" spans="1:16" ht="23.1" customHeight="1">
      <c r="A48" s="101"/>
      <c r="B48" s="101"/>
      <c r="C48" s="5"/>
      <c r="D48" s="10" t="s">
        <v>202</v>
      </c>
      <c r="E48" s="3"/>
      <c r="F48" s="12">
        <f t="shared" si="4"/>
        <v>47</v>
      </c>
      <c r="G48" s="13">
        <v>1</v>
      </c>
      <c r="H48" s="14">
        <f t="shared" si="5"/>
        <v>2.1276595744680851</v>
      </c>
      <c r="I48" s="13">
        <v>1</v>
      </c>
      <c r="J48" s="14">
        <f t="shared" si="0"/>
        <v>2.1276595744680851</v>
      </c>
      <c r="K48" s="13">
        <v>9</v>
      </c>
      <c r="L48" s="14">
        <f t="shared" si="6"/>
        <v>19.148936170212767</v>
      </c>
      <c r="M48" s="13">
        <v>6</v>
      </c>
      <c r="N48" s="14">
        <f t="shared" si="6"/>
        <v>12.76595744680851</v>
      </c>
      <c r="O48" s="13">
        <v>30</v>
      </c>
      <c r="P48" s="14">
        <f t="shared" si="6"/>
        <v>63.829787234042556</v>
      </c>
    </row>
    <row r="49" spans="1:16" ht="23.1" customHeight="1">
      <c r="A49" s="101"/>
      <c r="B49" s="101"/>
      <c r="C49" s="5"/>
      <c r="D49" s="10" t="s">
        <v>106</v>
      </c>
      <c r="E49" s="3"/>
      <c r="F49" s="12">
        <f t="shared" si="4"/>
        <v>17</v>
      </c>
      <c r="G49" s="13">
        <v>2</v>
      </c>
      <c r="H49" s="14">
        <f t="shared" si="5"/>
        <v>11.76470588235294</v>
      </c>
      <c r="I49" s="13">
        <v>0</v>
      </c>
      <c r="J49" s="14">
        <f t="shared" si="0"/>
        <v>0</v>
      </c>
      <c r="K49" s="13">
        <v>5</v>
      </c>
      <c r="L49" s="14">
        <f t="shared" si="6"/>
        <v>29.411764705882355</v>
      </c>
      <c r="M49" s="13">
        <v>1</v>
      </c>
      <c r="N49" s="14">
        <f t="shared" si="6"/>
        <v>5.8823529411764701</v>
      </c>
      <c r="O49" s="13">
        <v>9</v>
      </c>
      <c r="P49" s="14">
        <f t="shared" si="6"/>
        <v>52.941176470588239</v>
      </c>
    </row>
    <row r="50" spans="1:16" ht="23.1" customHeight="1">
      <c r="A50" s="101"/>
      <c r="B50" s="101"/>
      <c r="C50" s="5"/>
      <c r="D50" s="10" t="s">
        <v>107</v>
      </c>
      <c r="E50" s="3"/>
      <c r="F50" s="12">
        <f t="shared" si="4"/>
        <v>40</v>
      </c>
      <c r="G50" s="13">
        <v>0</v>
      </c>
      <c r="H50" s="14">
        <f t="shared" si="5"/>
        <v>0</v>
      </c>
      <c r="I50" s="13">
        <v>1</v>
      </c>
      <c r="J50" s="14">
        <f t="shared" si="0"/>
        <v>2.5</v>
      </c>
      <c r="K50" s="13">
        <v>9</v>
      </c>
      <c r="L50" s="14">
        <f t="shared" si="6"/>
        <v>22.5</v>
      </c>
      <c r="M50" s="13">
        <v>10</v>
      </c>
      <c r="N50" s="14">
        <f t="shared" si="6"/>
        <v>25</v>
      </c>
      <c r="O50" s="13">
        <v>20</v>
      </c>
      <c r="P50" s="14">
        <f t="shared" si="6"/>
        <v>50</v>
      </c>
    </row>
    <row r="51" spans="1:16" ht="23.1" customHeight="1">
      <c r="A51" s="101"/>
      <c r="B51" s="101"/>
      <c r="C51" s="5"/>
      <c r="D51" s="10" t="s">
        <v>205</v>
      </c>
      <c r="E51" s="3"/>
      <c r="F51" s="12">
        <f t="shared" si="4"/>
        <v>134</v>
      </c>
      <c r="G51" s="13">
        <v>10</v>
      </c>
      <c r="H51" s="14">
        <f t="shared" si="5"/>
        <v>7.4626865671641784</v>
      </c>
      <c r="I51" s="13">
        <v>4</v>
      </c>
      <c r="J51" s="14">
        <f t="shared" si="0"/>
        <v>2.9850746268656714</v>
      </c>
      <c r="K51" s="13">
        <v>19</v>
      </c>
      <c r="L51" s="14">
        <f t="shared" si="6"/>
        <v>14.17910447761194</v>
      </c>
      <c r="M51" s="13">
        <v>35</v>
      </c>
      <c r="N51" s="14">
        <f t="shared" si="6"/>
        <v>26.119402985074625</v>
      </c>
      <c r="O51" s="13">
        <v>66</v>
      </c>
      <c r="P51" s="14">
        <f t="shared" si="6"/>
        <v>49.253731343283583</v>
      </c>
    </row>
    <row r="52" spans="1:16" ht="23.1" customHeight="1">
      <c r="A52" s="101"/>
      <c r="B52" s="101"/>
      <c r="C52" s="5"/>
      <c r="D52" s="10" t="s">
        <v>60</v>
      </c>
      <c r="E52" s="3"/>
      <c r="F52" s="12">
        <f t="shared" si="4"/>
        <v>19</v>
      </c>
      <c r="G52" s="13">
        <v>2</v>
      </c>
      <c r="H52" s="14">
        <f t="shared" si="5"/>
        <v>10.526315789473683</v>
      </c>
      <c r="I52" s="13">
        <v>0</v>
      </c>
      <c r="J52" s="14">
        <f t="shared" si="0"/>
        <v>0</v>
      </c>
      <c r="K52" s="13">
        <v>2</v>
      </c>
      <c r="L52" s="14">
        <f t="shared" si="6"/>
        <v>10.526315789473683</v>
      </c>
      <c r="M52" s="13">
        <v>7</v>
      </c>
      <c r="N52" s="14">
        <f t="shared" si="6"/>
        <v>36.84210526315789</v>
      </c>
      <c r="O52" s="13">
        <v>8</v>
      </c>
      <c r="P52" s="14">
        <f t="shared" si="6"/>
        <v>42.105263157894733</v>
      </c>
    </row>
    <row r="53" spans="1:16" ht="24" customHeight="1">
      <c r="A53" s="102"/>
      <c r="B53" s="102"/>
      <c r="C53" s="5"/>
      <c r="D53" s="11" t="s">
        <v>207</v>
      </c>
      <c r="E53" s="3"/>
      <c r="F53" s="12">
        <f t="shared" si="4"/>
        <v>62</v>
      </c>
      <c r="G53" s="13">
        <v>8</v>
      </c>
      <c r="H53" s="14">
        <f t="shared" si="5"/>
        <v>12.903225806451612</v>
      </c>
      <c r="I53" s="13">
        <v>3</v>
      </c>
      <c r="J53" s="14">
        <f t="shared" si="0"/>
        <v>4.838709677419355</v>
      </c>
      <c r="K53" s="13">
        <v>7</v>
      </c>
      <c r="L53" s="14">
        <f t="shared" si="6"/>
        <v>11.29032258064516</v>
      </c>
      <c r="M53" s="13">
        <v>17</v>
      </c>
      <c r="N53" s="14">
        <f t="shared" si="6"/>
        <v>27.419354838709676</v>
      </c>
      <c r="O53" s="13">
        <v>27</v>
      </c>
      <c r="P53" s="14">
        <f t="shared" si="6"/>
        <v>43.548387096774192</v>
      </c>
    </row>
    <row r="55" spans="1:16" ht="12.75" customHeight="1"/>
    <row r="56" spans="1:16">
      <c r="D56" s="18"/>
    </row>
    <row r="66" spans="4:4">
      <c r="D66" s="18"/>
    </row>
    <row r="70" spans="4:4">
      <c r="D70" s="18"/>
    </row>
    <row r="74" spans="4:4">
      <c r="D74" s="18"/>
    </row>
    <row r="76" spans="4:4">
      <c r="D76" s="18"/>
    </row>
    <row r="78" spans="4:4">
      <c r="D78" s="18"/>
    </row>
    <row r="80" spans="4:4">
      <c r="D80" s="18"/>
    </row>
    <row r="82" spans="4:6" ht="13.5" customHeight="1">
      <c r="D82" s="19"/>
    </row>
    <row r="83" spans="4:6" ht="13.5" customHeight="1"/>
    <row r="84" spans="4:6">
      <c r="D84" s="18"/>
    </row>
    <row r="86" spans="4:6">
      <c r="D86" s="18"/>
    </row>
    <row r="88" spans="4:6">
      <c r="D88" s="18"/>
    </row>
    <row r="90" spans="4:6">
      <c r="D90" s="18"/>
    </row>
    <row r="94" spans="4:6" ht="12.75" customHeight="1"/>
    <row r="95" spans="4:6" ht="12.75" customHeight="1">
      <c r="F95" s="67"/>
    </row>
  </sheetData>
  <mergeCells count="27">
    <mergeCell ref="A13:A53"/>
    <mergeCell ref="B13:B37"/>
    <mergeCell ref="B38:B53"/>
    <mergeCell ref="P5:P6"/>
    <mergeCell ref="A7:E7"/>
    <mergeCell ref="A8:A12"/>
    <mergeCell ref="B8:E8"/>
    <mergeCell ref="B9:E9"/>
    <mergeCell ref="B10:E10"/>
    <mergeCell ref="B11:E11"/>
    <mergeCell ref="B12:E12"/>
    <mergeCell ref="A3:E6"/>
    <mergeCell ref="F3:F6"/>
    <mergeCell ref="O3:P4"/>
    <mergeCell ref="G5:G6"/>
    <mergeCell ref="H5:H6"/>
    <mergeCell ref="N5:N6"/>
    <mergeCell ref="O5:O6"/>
    <mergeCell ref="G3:H4"/>
    <mergeCell ref="I3:J4"/>
    <mergeCell ref="K3:L4"/>
    <mergeCell ref="M3:N4"/>
    <mergeCell ref="I5:I6"/>
    <mergeCell ref="J5:J6"/>
    <mergeCell ref="K5:K6"/>
    <mergeCell ref="L5:L6"/>
    <mergeCell ref="M5:M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R94"/>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9.125" style="2" customWidth="1"/>
    <col min="17" max="16384" width="9" style="2"/>
  </cols>
  <sheetData>
    <row r="1" spans="1:18" ht="14.25">
      <c r="A1" s="17" t="s">
        <v>440</v>
      </c>
    </row>
    <row r="3" spans="1:18" ht="14.25" customHeight="1">
      <c r="A3" s="112" t="s">
        <v>67</v>
      </c>
      <c r="B3" s="113"/>
      <c r="C3" s="113"/>
      <c r="D3" s="113"/>
      <c r="E3" s="114"/>
      <c r="F3" s="121" t="s">
        <v>143</v>
      </c>
      <c r="G3" s="152" t="s">
        <v>310</v>
      </c>
      <c r="H3" s="152"/>
      <c r="I3" s="152" t="s">
        <v>311</v>
      </c>
      <c r="J3" s="152"/>
      <c r="K3" s="152" t="s">
        <v>338</v>
      </c>
      <c r="L3" s="152"/>
      <c r="M3" s="152" t="s">
        <v>312</v>
      </c>
      <c r="N3" s="152"/>
      <c r="O3" s="152" t="s">
        <v>208</v>
      </c>
      <c r="P3" s="152"/>
    </row>
    <row r="4" spans="1:18" ht="42" customHeight="1">
      <c r="A4" s="115"/>
      <c r="B4" s="116"/>
      <c r="C4" s="116"/>
      <c r="D4" s="116"/>
      <c r="E4" s="117"/>
      <c r="F4" s="99"/>
      <c r="G4" s="152"/>
      <c r="H4" s="152"/>
      <c r="I4" s="152"/>
      <c r="J4" s="152"/>
      <c r="K4" s="152"/>
      <c r="L4" s="152"/>
      <c r="M4" s="152"/>
      <c r="N4" s="152"/>
      <c r="O4" s="152"/>
      <c r="P4" s="152"/>
    </row>
    <row r="5" spans="1:18"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8" ht="15" customHeight="1">
      <c r="A6" s="118"/>
      <c r="B6" s="119"/>
      <c r="C6" s="119"/>
      <c r="D6" s="119"/>
      <c r="E6" s="120"/>
      <c r="F6" s="99"/>
      <c r="G6" s="96"/>
      <c r="H6" s="98"/>
      <c r="I6" s="96"/>
      <c r="J6" s="98"/>
      <c r="K6" s="96"/>
      <c r="L6" s="98"/>
      <c r="M6" s="96"/>
      <c r="N6" s="98"/>
      <c r="O6" s="96"/>
      <c r="P6" s="98"/>
    </row>
    <row r="7" spans="1:18" ht="23.1" customHeight="1">
      <c r="A7" s="109" t="s">
        <v>68</v>
      </c>
      <c r="B7" s="110"/>
      <c r="C7" s="110"/>
      <c r="D7" s="110"/>
      <c r="E7" s="111"/>
      <c r="F7" s="12">
        <f>SUM(G7,I7,K7,M7,O7)</f>
        <v>918</v>
      </c>
      <c r="G7" s="13">
        <f>SUM(G8:G12)</f>
        <v>13</v>
      </c>
      <c r="H7" s="14">
        <f>IF(G7=0,0,G7/$F7*100)</f>
        <v>1.4161220043572984</v>
      </c>
      <c r="I7" s="13">
        <f>SUM(I8:I12)</f>
        <v>16</v>
      </c>
      <c r="J7" s="14">
        <f t="shared" ref="J7:J53" si="0">IF(I7=0,0,I7/$F7*100)</f>
        <v>1.7429193899782136</v>
      </c>
      <c r="K7" s="13">
        <f>SUM(K8:K12)</f>
        <v>129</v>
      </c>
      <c r="L7" s="14">
        <f t="shared" ref="L7:L42" si="1">IF(K7=0,0,K7/$F7*100)</f>
        <v>14.052287581699346</v>
      </c>
      <c r="M7" s="13">
        <f>SUM(M8:M12)</f>
        <v>269</v>
      </c>
      <c r="N7" s="14">
        <f t="shared" ref="N7:N42" si="2">IF(M7=0,0,M7/$F7*100)</f>
        <v>29.302832244008712</v>
      </c>
      <c r="O7" s="13">
        <f>SUM(O8:O12)</f>
        <v>491</v>
      </c>
      <c r="P7" s="14">
        <f t="shared" ref="P7:P42" si="3">IF(O7=0,0,O7/$F7*100)</f>
        <v>53.485838779956431</v>
      </c>
      <c r="R7" s="41"/>
    </row>
    <row r="8" spans="1:18" ht="23.1" customHeight="1">
      <c r="A8" s="103" t="s">
        <v>55</v>
      </c>
      <c r="B8" s="106" t="s">
        <v>92</v>
      </c>
      <c r="C8" s="107"/>
      <c r="D8" s="107"/>
      <c r="E8" s="108"/>
      <c r="F8" s="12">
        <f t="shared" ref="F8:F53" si="4">SUM(G8,I8,K8,M8,O8)</f>
        <v>310</v>
      </c>
      <c r="G8" s="13">
        <v>0</v>
      </c>
      <c r="H8" s="14">
        <f t="shared" ref="H8:H53" si="5">IF(G8=0,0,G8/$F8*100)</f>
        <v>0</v>
      </c>
      <c r="I8" s="13">
        <v>1</v>
      </c>
      <c r="J8" s="14">
        <f t="shared" si="0"/>
        <v>0.32258064516129031</v>
      </c>
      <c r="K8" s="13">
        <v>35</v>
      </c>
      <c r="L8" s="14">
        <f t="shared" si="1"/>
        <v>11.29032258064516</v>
      </c>
      <c r="M8" s="13">
        <v>78</v>
      </c>
      <c r="N8" s="14">
        <f t="shared" si="2"/>
        <v>25.161290322580644</v>
      </c>
      <c r="O8" s="13">
        <v>196</v>
      </c>
      <c r="P8" s="14">
        <f t="shared" si="3"/>
        <v>63.225806451612897</v>
      </c>
      <c r="R8" s="41"/>
    </row>
    <row r="9" spans="1:18" ht="23.1" customHeight="1">
      <c r="A9" s="104"/>
      <c r="B9" s="106" t="s">
        <v>93</v>
      </c>
      <c r="C9" s="107"/>
      <c r="D9" s="107"/>
      <c r="E9" s="108"/>
      <c r="F9" s="12">
        <f t="shared" si="4"/>
        <v>137</v>
      </c>
      <c r="G9" s="13">
        <v>3</v>
      </c>
      <c r="H9" s="14">
        <f t="shared" si="5"/>
        <v>2.1897810218978102</v>
      </c>
      <c r="I9" s="13">
        <v>1</v>
      </c>
      <c r="J9" s="14">
        <f t="shared" si="0"/>
        <v>0.72992700729927007</v>
      </c>
      <c r="K9" s="13">
        <v>20</v>
      </c>
      <c r="L9" s="14">
        <f t="shared" si="1"/>
        <v>14.5985401459854</v>
      </c>
      <c r="M9" s="13">
        <v>26</v>
      </c>
      <c r="N9" s="14">
        <f t="shared" si="2"/>
        <v>18.978102189781019</v>
      </c>
      <c r="O9" s="13">
        <v>87</v>
      </c>
      <c r="P9" s="14">
        <f t="shared" si="3"/>
        <v>63.503649635036496</v>
      </c>
      <c r="R9" s="41"/>
    </row>
    <row r="10" spans="1:18" ht="23.1" customHeight="1">
      <c r="A10" s="104"/>
      <c r="B10" s="106" t="s">
        <v>94</v>
      </c>
      <c r="C10" s="107"/>
      <c r="D10" s="107"/>
      <c r="E10" s="108"/>
      <c r="F10" s="12">
        <f t="shared" si="4"/>
        <v>200</v>
      </c>
      <c r="G10" s="13">
        <v>4</v>
      </c>
      <c r="H10" s="14">
        <f t="shared" si="5"/>
        <v>2</v>
      </c>
      <c r="I10" s="13">
        <v>4</v>
      </c>
      <c r="J10" s="14">
        <f t="shared" si="0"/>
        <v>2</v>
      </c>
      <c r="K10" s="13">
        <v>35</v>
      </c>
      <c r="L10" s="14">
        <f t="shared" si="1"/>
        <v>17.5</v>
      </c>
      <c r="M10" s="13">
        <v>62</v>
      </c>
      <c r="N10" s="14">
        <f t="shared" si="2"/>
        <v>31</v>
      </c>
      <c r="O10" s="13">
        <v>95</v>
      </c>
      <c r="P10" s="14">
        <f t="shared" si="3"/>
        <v>47.5</v>
      </c>
      <c r="R10" s="41"/>
    </row>
    <row r="11" spans="1:18" ht="23.1" customHeight="1">
      <c r="A11" s="104"/>
      <c r="B11" s="106" t="s">
        <v>95</v>
      </c>
      <c r="C11" s="107"/>
      <c r="D11" s="107"/>
      <c r="E11" s="108"/>
      <c r="F11" s="12">
        <f t="shared" si="4"/>
        <v>79</v>
      </c>
      <c r="G11" s="13">
        <v>1</v>
      </c>
      <c r="H11" s="14">
        <f t="shared" si="5"/>
        <v>1.2658227848101267</v>
      </c>
      <c r="I11" s="13">
        <v>4</v>
      </c>
      <c r="J11" s="14">
        <f t="shared" si="0"/>
        <v>5.0632911392405067</v>
      </c>
      <c r="K11" s="13">
        <v>11</v>
      </c>
      <c r="L11" s="14">
        <f t="shared" si="1"/>
        <v>13.924050632911392</v>
      </c>
      <c r="M11" s="13">
        <v>34</v>
      </c>
      <c r="N11" s="14">
        <f t="shared" si="2"/>
        <v>43.037974683544306</v>
      </c>
      <c r="O11" s="13">
        <v>29</v>
      </c>
      <c r="P11" s="14">
        <f t="shared" si="3"/>
        <v>36.708860759493675</v>
      </c>
      <c r="R11" s="41"/>
    </row>
    <row r="12" spans="1:18" ht="23.1" customHeight="1">
      <c r="A12" s="105"/>
      <c r="B12" s="106" t="s">
        <v>96</v>
      </c>
      <c r="C12" s="107"/>
      <c r="D12" s="107"/>
      <c r="E12" s="108"/>
      <c r="F12" s="12">
        <f t="shared" si="4"/>
        <v>192</v>
      </c>
      <c r="G12" s="13">
        <v>5</v>
      </c>
      <c r="H12" s="14">
        <f t="shared" si="5"/>
        <v>2.604166666666667</v>
      </c>
      <c r="I12" s="13">
        <v>6</v>
      </c>
      <c r="J12" s="14">
        <f t="shared" si="0"/>
        <v>3.125</v>
      </c>
      <c r="K12" s="13">
        <v>28</v>
      </c>
      <c r="L12" s="14">
        <f t="shared" si="1"/>
        <v>14.583333333333334</v>
      </c>
      <c r="M12" s="13">
        <v>69</v>
      </c>
      <c r="N12" s="14">
        <f t="shared" si="2"/>
        <v>35.9375</v>
      </c>
      <c r="O12" s="13">
        <v>84</v>
      </c>
      <c r="P12" s="14">
        <f t="shared" si="3"/>
        <v>43.75</v>
      </c>
      <c r="R12" s="41"/>
    </row>
    <row r="13" spans="1:18" ht="23.1" customHeight="1">
      <c r="A13" s="100" t="s">
        <v>61</v>
      </c>
      <c r="B13" s="100" t="s">
        <v>62</v>
      </c>
      <c r="C13" s="5"/>
      <c r="D13" s="10" t="s">
        <v>56</v>
      </c>
      <c r="E13" s="3"/>
      <c r="F13" s="12">
        <f t="shared" si="4"/>
        <v>213</v>
      </c>
      <c r="G13" s="13">
        <f>SUM(G14:G37)</f>
        <v>2</v>
      </c>
      <c r="H13" s="14">
        <f t="shared" si="5"/>
        <v>0.93896713615023475</v>
      </c>
      <c r="I13" s="13">
        <f>SUM(I14:I37)</f>
        <v>5</v>
      </c>
      <c r="J13" s="14">
        <f t="shared" si="0"/>
        <v>2.3474178403755865</v>
      </c>
      <c r="K13" s="13">
        <f>SUM(K14:K37)</f>
        <v>42</v>
      </c>
      <c r="L13" s="14">
        <f t="shared" si="1"/>
        <v>19.718309859154928</v>
      </c>
      <c r="M13" s="13">
        <f>SUM(M14:M37)</f>
        <v>80</v>
      </c>
      <c r="N13" s="14">
        <f t="shared" si="2"/>
        <v>37.558685446009385</v>
      </c>
      <c r="O13" s="13">
        <f>SUM(O14:O37)</f>
        <v>84</v>
      </c>
      <c r="P13" s="14">
        <f t="shared" si="3"/>
        <v>39.436619718309856</v>
      </c>
      <c r="R13" s="41"/>
    </row>
    <row r="14" spans="1:18" ht="23.1" customHeight="1">
      <c r="A14" s="101"/>
      <c r="B14" s="101"/>
      <c r="C14" s="5"/>
      <c r="D14" s="10" t="s">
        <v>175</v>
      </c>
      <c r="E14" s="3"/>
      <c r="F14" s="12">
        <f t="shared" si="4"/>
        <v>29</v>
      </c>
      <c r="G14" s="13">
        <v>1</v>
      </c>
      <c r="H14" s="14">
        <f t="shared" si="5"/>
        <v>3.4482758620689653</v>
      </c>
      <c r="I14" s="13">
        <v>0</v>
      </c>
      <c r="J14" s="14">
        <f t="shared" si="0"/>
        <v>0</v>
      </c>
      <c r="K14" s="13">
        <v>7</v>
      </c>
      <c r="L14" s="14">
        <f t="shared" si="1"/>
        <v>24.137931034482758</v>
      </c>
      <c r="M14" s="13">
        <v>8</v>
      </c>
      <c r="N14" s="14">
        <f t="shared" si="2"/>
        <v>27.586206896551722</v>
      </c>
      <c r="O14" s="13">
        <v>13</v>
      </c>
      <c r="P14" s="14">
        <f t="shared" si="3"/>
        <v>44.827586206896555</v>
      </c>
      <c r="R14" s="41"/>
    </row>
    <row r="15" spans="1:18" ht="23.1" customHeight="1">
      <c r="A15" s="101"/>
      <c r="B15" s="101"/>
      <c r="C15" s="5"/>
      <c r="D15" s="10" t="s">
        <v>70</v>
      </c>
      <c r="E15" s="3"/>
      <c r="F15" s="12">
        <f t="shared" si="4"/>
        <v>4</v>
      </c>
      <c r="G15" s="13">
        <v>0</v>
      </c>
      <c r="H15" s="14">
        <f t="shared" si="5"/>
        <v>0</v>
      </c>
      <c r="I15" s="13">
        <v>0</v>
      </c>
      <c r="J15" s="14">
        <f t="shared" si="0"/>
        <v>0</v>
      </c>
      <c r="K15" s="13">
        <v>2</v>
      </c>
      <c r="L15" s="14">
        <f t="shared" si="1"/>
        <v>50</v>
      </c>
      <c r="M15" s="13">
        <v>1</v>
      </c>
      <c r="N15" s="14">
        <f t="shared" si="2"/>
        <v>25</v>
      </c>
      <c r="O15" s="13">
        <v>1</v>
      </c>
      <c r="P15" s="14">
        <f t="shared" si="3"/>
        <v>25</v>
      </c>
      <c r="R15" s="41"/>
    </row>
    <row r="16" spans="1:18" ht="23.1" customHeight="1">
      <c r="A16" s="101"/>
      <c r="B16" s="101"/>
      <c r="C16" s="5"/>
      <c r="D16" s="10" t="s">
        <v>71</v>
      </c>
      <c r="E16" s="3"/>
      <c r="F16" s="12">
        <f t="shared" si="4"/>
        <v>15</v>
      </c>
      <c r="G16" s="13">
        <v>0</v>
      </c>
      <c r="H16" s="14">
        <f t="shared" si="5"/>
        <v>0</v>
      </c>
      <c r="I16" s="13">
        <v>0</v>
      </c>
      <c r="J16" s="14">
        <f t="shared" si="0"/>
        <v>0</v>
      </c>
      <c r="K16" s="13">
        <v>1</v>
      </c>
      <c r="L16" s="14">
        <f t="shared" si="1"/>
        <v>6.666666666666667</v>
      </c>
      <c r="M16" s="13">
        <v>2</v>
      </c>
      <c r="N16" s="14">
        <f t="shared" si="2"/>
        <v>13.333333333333334</v>
      </c>
      <c r="O16" s="13">
        <v>12</v>
      </c>
      <c r="P16" s="14">
        <f t="shared" si="3"/>
        <v>80</v>
      </c>
      <c r="R16" s="41"/>
    </row>
    <row r="17" spans="1:18" ht="23.1" customHeight="1">
      <c r="A17" s="101"/>
      <c r="B17" s="101"/>
      <c r="C17" s="5"/>
      <c r="D17" s="10" t="s">
        <v>57</v>
      </c>
      <c r="E17" s="3"/>
      <c r="F17" s="12">
        <f t="shared" si="4"/>
        <v>1</v>
      </c>
      <c r="G17" s="13">
        <v>0</v>
      </c>
      <c r="H17" s="14">
        <f t="shared" si="5"/>
        <v>0</v>
      </c>
      <c r="I17" s="13">
        <v>0</v>
      </c>
      <c r="J17" s="14">
        <f t="shared" si="0"/>
        <v>0</v>
      </c>
      <c r="K17" s="13">
        <v>0</v>
      </c>
      <c r="L17" s="14">
        <f t="shared" si="1"/>
        <v>0</v>
      </c>
      <c r="M17" s="13">
        <v>0</v>
      </c>
      <c r="N17" s="14">
        <f t="shared" si="2"/>
        <v>0</v>
      </c>
      <c r="O17" s="13">
        <v>1</v>
      </c>
      <c r="P17" s="14">
        <f t="shared" si="3"/>
        <v>100</v>
      </c>
      <c r="R17" s="41"/>
    </row>
    <row r="18" spans="1:18" ht="23.1" customHeight="1">
      <c r="A18" s="101"/>
      <c r="B18" s="101"/>
      <c r="C18" s="5"/>
      <c r="D18" s="10" t="s">
        <v>179</v>
      </c>
      <c r="E18" s="3"/>
      <c r="F18" s="12">
        <f t="shared" si="4"/>
        <v>6</v>
      </c>
      <c r="G18" s="13">
        <v>0</v>
      </c>
      <c r="H18" s="14">
        <f t="shared" si="5"/>
        <v>0</v>
      </c>
      <c r="I18" s="13">
        <v>0</v>
      </c>
      <c r="J18" s="14">
        <f t="shared" si="0"/>
        <v>0</v>
      </c>
      <c r="K18" s="13">
        <v>1</v>
      </c>
      <c r="L18" s="14">
        <f t="shared" si="1"/>
        <v>16.666666666666664</v>
      </c>
      <c r="M18" s="13">
        <v>3</v>
      </c>
      <c r="N18" s="14">
        <f t="shared" si="2"/>
        <v>50</v>
      </c>
      <c r="O18" s="13">
        <v>2</v>
      </c>
      <c r="P18" s="14">
        <f t="shared" si="3"/>
        <v>33.333333333333329</v>
      </c>
      <c r="R18" s="41"/>
    </row>
    <row r="19" spans="1:18" ht="23.1" customHeight="1">
      <c r="A19" s="101"/>
      <c r="B19" s="101"/>
      <c r="C19" s="5"/>
      <c r="D19" s="10" t="s">
        <v>73</v>
      </c>
      <c r="E19" s="3"/>
      <c r="F19" s="12">
        <f t="shared" si="4"/>
        <v>1</v>
      </c>
      <c r="G19" s="13">
        <v>0</v>
      </c>
      <c r="H19" s="14">
        <f t="shared" si="5"/>
        <v>0</v>
      </c>
      <c r="I19" s="13">
        <v>0</v>
      </c>
      <c r="J19" s="14">
        <f t="shared" si="0"/>
        <v>0</v>
      </c>
      <c r="K19" s="13">
        <v>0</v>
      </c>
      <c r="L19" s="14">
        <f t="shared" si="1"/>
        <v>0</v>
      </c>
      <c r="M19" s="13">
        <v>1</v>
      </c>
      <c r="N19" s="14">
        <f t="shared" si="2"/>
        <v>100</v>
      </c>
      <c r="O19" s="13">
        <v>0</v>
      </c>
      <c r="P19" s="14">
        <f t="shared" si="3"/>
        <v>0</v>
      </c>
      <c r="R19" s="41"/>
    </row>
    <row r="20" spans="1:18" ht="23.1" customHeight="1">
      <c r="A20" s="101"/>
      <c r="B20" s="101"/>
      <c r="C20" s="5"/>
      <c r="D20" s="10" t="s">
        <v>181</v>
      </c>
      <c r="E20" s="3"/>
      <c r="F20" s="12">
        <f t="shared" si="4"/>
        <v>7</v>
      </c>
      <c r="G20" s="13">
        <v>0</v>
      </c>
      <c r="H20" s="14">
        <f t="shared" si="5"/>
        <v>0</v>
      </c>
      <c r="I20" s="13">
        <v>0</v>
      </c>
      <c r="J20" s="14">
        <f t="shared" si="0"/>
        <v>0</v>
      </c>
      <c r="K20" s="13">
        <v>1</v>
      </c>
      <c r="L20" s="14">
        <f t="shared" si="1"/>
        <v>14.285714285714285</v>
      </c>
      <c r="M20" s="13">
        <v>2</v>
      </c>
      <c r="N20" s="14">
        <f t="shared" si="2"/>
        <v>28.571428571428569</v>
      </c>
      <c r="O20" s="13">
        <v>4</v>
      </c>
      <c r="P20" s="14">
        <f t="shared" si="3"/>
        <v>57.142857142857139</v>
      </c>
      <c r="R20" s="41"/>
    </row>
    <row r="21" spans="1:18" ht="23.1" customHeight="1">
      <c r="A21" s="101"/>
      <c r="B21" s="101"/>
      <c r="C21" s="5"/>
      <c r="D21" s="10" t="s">
        <v>75</v>
      </c>
      <c r="E21" s="3"/>
      <c r="F21" s="12">
        <f t="shared" si="4"/>
        <v>10</v>
      </c>
      <c r="G21" s="13">
        <v>0</v>
      </c>
      <c r="H21" s="14">
        <f t="shared" si="5"/>
        <v>0</v>
      </c>
      <c r="I21" s="13">
        <v>0</v>
      </c>
      <c r="J21" s="14">
        <f t="shared" si="0"/>
        <v>0</v>
      </c>
      <c r="K21" s="13">
        <v>2</v>
      </c>
      <c r="L21" s="14">
        <f t="shared" si="1"/>
        <v>20</v>
      </c>
      <c r="M21" s="13">
        <v>7</v>
      </c>
      <c r="N21" s="14">
        <f t="shared" si="2"/>
        <v>70</v>
      </c>
      <c r="O21" s="13">
        <v>1</v>
      </c>
      <c r="P21" s="14">
        <f t="shared" si="3"/>
        <v>10</v>
      </c>
      <c r="R21" s="41"/>
    </row>
    <row r="22" spans="1:18" ht="23.1" customHeight="1">
      <c r="A22" s="101"/>
      <c r="B22" s="101"/>
      <c r="C22" s="5"/>
      <c r="D22" s="10" t="s">
        <v>76</v>
      </c>
      <c r="E22" s="3"/>
      <c r="F22" s="12">
        <f t="shared" si="4"/>
        <v>0</v>
      </c>
      <c r="G22" s="13">
        <v>0</v>
      </c>
      <c r="H22" s="14">
        <f t="shared" si="5"/>
        <v>0</v>
      </c>
      <c r="I22" s="13">
        <v>0</v>
      </c>
      <c r="J22" s="14">
        <f t="shared" si="0"/>
        <v>0</v>
      </c>
      <c r="K22" s="13">
        <v>0</v>
      </c>
      <c r="L22" s="14">
        <f t="shared" si="1"/>
        <v>0</v>
      </c>
      <c r="M22" s="13">
        <v>0</v>
      </c>
      <c r="N22" s="14">
        <f t="shared" si="2"/>
        <v>0</v>
      </c>
      <c r="O22" s="13">
        <v>0</v>
      </c>
      <c r="P22" s="14">
        <f t="shared" si="3"/>
        <v>0</v>
      </c>
      <c r="R22" s="41"/>
    </row>
    <row r="23" spans="1:18" ht="23.1" customHeight="1">
      <c r="A23" s="101"/>
      <c r="B23" s="101"/>
      <c r="C23" s="5"/>
      <c r="D23" s="10" t="s">
        <v>184</v>
      </c>
      <c r="E23" s="3"/>
      <c r="F23" s="12">
        <f t="shared" si="4"/>
        <v>8</v>
      </c>
      <c r="G23" s="13">
        <v>0</v>
      </c>
      <c r="H23" s="14">
        <f t="shared" si="5"/>
        <v>0</v>
      </c>
      <c r="I23" s="13">
        <v>0</v>
      </c>
      <c r="J23" s="14">
        <f t="shared" si="0"/>
        <v>0</v>
      </c>
      <c r="K23" s="13">
        <v>1</v>
      </c>
      <c r="L23" s="14">
        <f t="shared" si="1"/>
        <v>12.5</v>
      </c>
      <c r="M23" s="13">
        <v>3</v>
      </c>
      <c r="N23" s="14">
        <f t="shared" si="2"/>
        <v>37.5</v>
      </c>
      <c r="O23" s="13">
        <v>4</v>
      </c>
      <c r="P23" s="14">
        <f t="shared" si="3"/>
        <v>50</v>
      </c>
      <c r="R23" s="41"/>
    </row>
    <row r="24" spans="1:18" ht="23.1" customHeight="1">
      <c r="A24" s="101"/>
      <c r="B24" s="101"/>
      <c r="C24" s="5"/>
      <c r="D24" s="10" t="s">
        <v>185</v>
      </c>
      <c r="E24" s="3"/>
      <c r="F24" s="12">
        <f t="shared" si="4"/>
        <v>0</v>
      </c>
      <c r="G24" s="13">
        <v>0</v>
      </c>
      <c r="H24" s="14">
        <f t="shared" si="5"/>
        <v>0</v>
      </c>
      <c r="I24" s="13">
        <v>0</v>
      </c>
      <c r="J24" s="14">
        <f t="shared" si="0"/>
        <v>0</v>
      </c>
      <c r="K24" s="13">
        <v>0</v>
      </c>
      <c r="L24" s="14">
        <f t="shared" si="1"/>
        <v>0</v>
      </c>
      <c r="M24" s="13">
        <v>0</v>
      </c>
      <c r="N24" s="14">
        <f t="shared" si="2"/>
        <v>0</v>
      </c>
      <c r="O24" s="13">
        <v>0</v>
      </c>
      <c r="P24" s="14">
        <f t="shared" si="3"/>
        <v>0</v>
      </c>
      <c r="R24" s="41"/>
    </row>
    <row r="25" spans="1:18" ht="23.1" customHeight="1">
      <c r="A25" s="101"/>
      <c r="B25" s="101"/>
      <c r="C25" s="5"/>
      <c r="D25" s="11" t="s">
        <v>89</v>
      </c>
      <c r="E25" s="3"/>
      <c r="F25" s="12">
        <f t="shared" si="4"/>
        <v>3</v>
      </c>
      <c r="G25" s="13">
        <v>0</v>
      </c>
      <c r="H25" s="14">
        <f t="shared" si="5"/>
        <v>0</v>
      </c>
      <c r="I25" s="13">
        <v>0</v>
      </c>
      <c r="J25" s="14">
        <f t="shared" si="0"/>
        <v>0</v>
      </c>
      <c r="K25" s="13">
        <v>0</v>
      </c>
      <c r="L25" s="14">
        <f t="shared" si="1"/>
        <v>0</v>
      </c>
      <c r="M25" s="13">
        <v>1</v>
      </c>
      <c r="N25" s="14">
        <f t="shared" si="2"/>
        <v>33.333333333333329</v>
      </c>
      <c r="O25" s="13">
        <v>2</v>
      </c>
      <c r="P25" s="14">
        <f t="shared" si="3"/>
        <v>66.666666666666657</v>
      </c>
      <c r="R25" s="41"/>
    </row>
    <row r="26" spans="1:18" ht="23.1" customHeight="1">
      <c r="A26" s="101"/>
      <c r="B26" s="101"/>
      <c r="C26" s="5"/>
      <c r="D26" s="10" t="s">
        <v>79</v>
      </c>
      <c r="E26" s="3"/>
      <c r="F26" s="12">
        <f t="shared" si="4"/>
        <v>8</v>
      </c>
      <c r="G26" s="13">
        <v>0</v>
      </c>
      <c r="H26" s="14">
        <f t="shared" si="5"/>
        <v>0</v>
      </c>
      <c r="I26" s="13">
        <v>0</v>
      </c>
      <c r="J26" s="14">
        <f t="shared" si="0"/>
        <v>0</v>
      </c>
      <c r="K26" s="13">
        <v>1</v>
      </c>
      <c r="L26" s="14">
        <f t="shared" si="1"/>
        <v>12.5</v>
      </c>
      <c r="M26" s="13">
        <v>2</v>
      </c>
      <c r="N26" s="14">
        <f t="shared" si="2"/>
        <v>25</v>
      </c>
      <c r="O26" s="13">
        <v>5</v>
      </c>
      <c r="P26" s="14">
        <f t="shared" si="3"/>
        <v>62.5</v>
      </c>
      <c r="R26" s="41"/>
    </row>
    <row r="27" spans="1:18" ht="23.1" customHeight="1">
      <c r="A27" s="101"/>
      <c r="B27" s="101"/>
      <c r="C27" s="5"/>
      <c r="D27" s="10" t="s">
        <v>80</v>
      </c>
      <c r="E27" s="3"/>
      <c r="F27" s="12">
        <f t="shared" si="4"/>
        <v>2</v>
      </c>
      <c r="G27" s="13">
        <v>0</v>
      </c>
      <c r="H27" s="14">
        <f t="shared" si="5"/>
        <v>0</v>
      </c>
      <c r="I27" s="13">
        <v>0</v>
      </c>
      <c r="J27" s="14">
        <f t="shared" si="0"/>
        <v>0</v>
      </c>
      <c r="K27" s="13">
        <v>0</v>
      </c>
      <c r="L27" s="14">
        <f t="shared" si="1"/>
        <v>0</v>
      </c>
      <c r="M27" s="13">
        <v>0</v>
      </c>
      <c r="N27" s="14">
        <f t="shared" si="2"/>
        <v>0</v>
      </c>
      <c r="O27" s="13">
        <v>2</v>
      </c>
      <c r="P27" s="14">
        <f t="shared" si="3"/>
        <v>100</v>
      </c>
      <c r="R27" s="41"/>
    </row>
    <row r="28" spans="1:18" ht="23.1" customHeight="1">
      <c r="A28" s="101"/>
      <c r="B28" s="101"/>
      <c r="C28" s="5"/>
      <c r="D28" s="10" t="s">
        <v>81</v>
      </c>
      <c r="E28" s="3"/>
      <c r="F28" s="12">
        <f t="shared" si="4"/>
        <v>3</v>
      </c>
      <c r="G28" s="13">
        <v>0</v>
      </c>
      <c r="H28" s="14">
        <f t="shared" si="5"/>
        <v>0</v>
      </c>
      <c r="I28" s="13">
        <v>0</v>
      </c>
      <c r="J28" s="14">
        <f t="shared" si="0"/>
        <v>0</v>
      </c>
      <c r="K28" s="13">
        <v>0</v>
      </c>
      <c r="L28" s="14">
        <f t="shared" si="1"/>
        <v>0</v>
      </c>
      <c r="M28" s="13">
        <v>3</v>
      </c>
      <c r="N28" s="14">
        <f t="shared" si="2"/>
        <v>100</v>
      </c>
      <c r="O28" s="13">
        <v>0</v>
      </c>
      <c r="P28" s="14">
        <f t="shared" si="3"/>
        <v>0</v>
      </c>
      <c r="R28" s="41"/>
    </row>
    <row r="29" spans="1:18" ht="23.1" customHeight="1">
      <c r="A29" s="101"/>
      <c r="B29" s="101"/>
      <c r="C29" s="5"/>
      <c r="D29" s="10" t="s">
        <v>82</v>
      </c>
      <c r="E29" s="3"/>
      <c r="F29" s="12">
        <f t="shared" si="4"/>
        <v>13</v>
      </c>
      <c r="G29" s="13">
        <v>0</v>
      </c>
      <c r="H29" s="14">
        <f t="shared" si="5"/>
        <v>0</v>
      </c>
      <c r="I29" s="13">
        <v>0</v>
      </c>
      <c r="J29" s="14">
        <f t="shared" si="0"/>
        <v>0</v>
      </c>
      <c r="K29" s="13">
        <v>0</v>
      </c>
      <c r="L29" s="14">
        <f t="shared" si="1"/>
        <v>0</v>
      </c>
      <c r="M29" s="13">
        <v>5</v>
      </c>
      <c r="N29" s="14">
        <f t="shared" si="2"/>
        <v>38.461538461538467</v>
      </c>
      <c r="O29" s="13">
        <v>8</v>
      </c>
      <c r="P29" s="14">
        <f t="shared" si="3"/>
        <v>61.53846153846154</v>
      </c>
      <c r="R29" s="41"/>
    </row>
    <row r="30" spans="1:18" ht="23.1" customHeight="1">
      <c r="A30" s="101"/>
      <c r="B30" s="101"/>
      <c r="C30" s="5"/>
      <c r="D30" s="10" t="s">
        <v>191</v>
      </c>
      <c r="E30" s="3"/>
      <c r="F30" s="12">
        <f t="shared" si="4"/>
        <v>3</v>
      </c>
      <c r="G30" s="13">
        <v>0</v>
      </c>
      <c r="H30" s="14">
        <f t="shared" si="5"/>
        <v>0</v>
      </c>
      <c r="I30" s="13">
        <v>0</v>
      </c>
      <c r="J30" s="14">
        <f t="shared" si="0"/>
        <v>0</v>
      </c>
      <c r="K30" s="13">
        <v>0</v>
      </c>
      <c r="L30" s="14">
        <f t="shared" si="1"/>
        <v>0</v>
      </c>
      <c r="M30" s="13">
        <v>2</v>
      </c>
      <c r="N30" s="14">
        <f t="shared" si="2"/>
        <v>66.666666666666657</v>
      </c>
      <c r="O30" s="13">
        <v>1</v>
      </c>
      <c r="P30" s="14">
        <f t="shared" si="3"/>
        <v>33.333333333333329</v>
      </c>
      <c r="R30" s="41"/>
    </row>
    <row r="31" spans="1:18" ht="23.1" customHeight="1">
      <c r="A31" s="101"/>
      <c r="B31" s="101"/>
      <c r="C31" s="5"/>
      <c r="D31" s="10" t="s">
        <v>84</v>
      </c>
      <c r="E31" s="3"/>
      <c r="F31" s="12">
        <f t="shared" si="4"/>
        <v>28</v>
      </c>
      <c r="G31" s="13">
        <v>0</v>
      </c>
      <c r="H31" s="14">
        <f t="shared" si="5"/>
        <v>0</v>
      </c>
      <c r="I31" s="13">
        <v>0</v>
      </c>
      <c r="J31" s="14">
        <f t="shared" si="0"/>
        <v>0</v>
      </c>
      <c r="K31" s="13">
        <v>7</v>
      </c>
      <c r="L31" s="14">
        <f t="shared" si="1"/>
        <v>25</v>
      </c>
      <c r="M31" s="13">
        <v>14</v>
      </c>
      <c r="N31" s="14">
        <f t="shared" si="2"/>
        <v>50</v>
      </c>
      <c r="O31" s="13">
        <v>7</v>
      </c>
      <c r="P31" s="14">
        <f t="shared" si="3"/>
        <v>25</v>
      </c>
      <c r="R31" s="41"/>
    </row>
    <row r="32" spans="1:18" ht="23.1" customHeight="1">
      <c r="A32" s="101"/>
      <c r="B32" s="101"/>
      <c r="C32" s="5"/>
      <c r="D32" s="10" t="s">
        <v>85</v>
      </c>
      <c r="E32" s="3"/>
      <c r="F32" s="12">
        <f t="shared" si="4"/>
        <v>10</v>
      </c>
      <c r="G32" s="13">
        <v>0</v>
      </c>
      <c r="H32" s="14">
        <f t="shared" si="5"/>
        <v>0</v>
      </c>
      <c r="I32" s="13">
        <v>0</v>
      </c>
      <c r="J32" s="14">
        <f t="shared" si="0"/>
        <v>0</v>
      </c>
      <c r="K32" s="13">
        <v>2</v>
      </c>
      <c r="L32" s="14">
        <f t="shared" si="1"/>
        <v>20</v>
      </c>
      <c r="M32" s="13">
        <v>2</v>
      </c>
      <c r="N32" s="14">
        <f t="shared" si="2"/>
        <v>20</v>
      </c>
      <c r="O32" s="13">
        <v>6</v>
      </c>
      <c r="P32" s="14">
        <f t="shared" si="3"/>
        <v>60</v>
      </c>
      <c r="R32" s="41"/>
    </row>
    <row r="33" spans="1:18" ht="24" customHeight="1">
      <c r="A33" s="101"/>
      <c r="B33" s="101"/>
      <c r="C33" s="5"/>
      <c r="D33" s="10" t="s">
        <v>90</v>
      </c>
      <c r="E33" s="3"/>
      <c r="F33" s="12">
        <f t="shared" si="4"/>
        <v>25</v>
      </c>
      <c r="G33" s="13">
        <v>0</v>
      </c>
      <c r="H33" s="14">
        <f t="shared" si="5"/>
        <v>0</v>
      </c>
      <c r="I33" s="13">
        <v>1</v>
      </c>
      <c r="J33" s="14">
        <f t="shared" si="0"/>
        <v>4</v>
      </c>
      <c r="K33" s="13">
        <v>10</v>
      </c>
      <c r="L33" s="14">
        <f t="shared" si="1"/>
        <v>40</v>
      </c>
      <c r="M33" s="13">
        <v>7</v>
      </c>
      <c r="N33" s="14">
        <f t="shared" si="2"/>
        <v>28.000000000000004</v>
      </c>
      <c r="O33" s="13">
        <v>7</v>
      </c>
      <c r="P33" s="14">
        <f t="shared" si="3"/>
        <v>28.000000000000004</v>
      </c>
      <c r="R33" s="41"/>
    </row>
    <row r="34" spans="1:18" ht="23.1" customHeight="1">
      <c r="A34" s="101"/>
      <c r="B34" s="101"/>
      <c r="C34" s="5"/>
      <c r="D34" s="10" t="s">
        <v>97</v>
      </c>
      <c r="E34" s="3"/>
      <c r="F34" s="12">
        <f t="shared" si="4"/>
        <v>13</v>
      </c>
      <c r="G34" s="13">
        <v>0</v>
      </c>
      <c r="H34" s="14">
        <f t="shared" si="5"/>
        <v>0</v>
      </c>
      <c r="I34" s="13">
        <v>1</v>
      </c>
      <c r="J34" s="14">
        <f t="shared" si="0"/>
        <v>7.6923076923076925</v>
      </c>
      <c r="K34" s="13">
        <v>2</v>
      </c>
      <c r="L34" s="14">
        <f t="shared" si="1"/>
        <v>15.384615384615385</v>
      </c>
      <c r="M34" s="13">
        <v>8</v>
      </c>
      <c r="N34" s="14">
        <f t="shared" si="2"/>
        <v>61.53846153846154</v>
      </c>
      <c r="O34" s="13">
        <v>2</v>
      </c>
      <c r="P34" s="14">
        <f t="shared" si="3"/>
        <v>15.384615384615385</v>
      </c>
      <c r="R34" s="41"/>
    </row>
    <row r="35" spans="1:18" ht="23.1" customHeight="1">
      <c r="A35" s="101"/>
      <c r="B35" s="101"/>
      <c r="C35" s="5"/>
      <c r="D35" s="10" t="s">
        <v>195</v>
      </c>
      <c r="E35" s="3"/>
      <c r="F35" s="12">
        <f t="shared" si="4"/>
        <v>9</v>
      </c>
      <c r="G35" s="13">
        <v>0</v>
      </c>
      <c r="H35" s="14">
        <f t="shared" si="5"/>
        <v>0</v>
      </c>
      <c r="I35" s="13">
        <v>2</v>
      </c>
      <c r="J35" s="14">
        <f t="shared" si="0"/>
        <v>22.222222222222221</v>
      </c>
      <c r="K35" s="13">
        <v>2</v>
      </c>
      <c r="L35" s="14">
        <f t="shared" si="1"/>
        <v>22.222222222222221</v>
      </c>
      <c r="M35" s="13">
        <v>2</v>
      </c>
      <c r="N35" s="14">
        <f t="shared" si="2"/>
        <v>22.222222222222221</v>
      </c>
      <c r="O35" s="13">
        <v>3</v>
      </c>
      <c r="P35" s="14">
        <f t="shared" si="3"/>
        <v>33.333333333333329</v>
      </c>
      <c r="R35" s="41"/>
    </row>
    <row r="36" spans="1:18" ht="23.1" customHeight="1">
      <c r="A36" s="101"/>
      <c r="B36" s="101"/>
      <c r="C36" s="5"/>
      <c r="D36" s="10" t="s">
        <v>87</v>
      </c>
      <c r="E36" s="3"/>
      <c r="F36" s="12">
        <f t="shared" si="4"/>
        <v>12</v>
      </c>
      <c r="G36" s="13">
        <v>1</v>
      </c>
      <c r="H36" s="14">
        <f t="shared" si="5"/>
        <v>8.3333333333333321</v>
      </c>
      <c r="I36" s="13">
        <v>0</v>
      </c>
      <c r="J36" s="14">
        <f t="shared" si="0"/>
        <v>0</v>
      </c>
      <c r="K36" s="13">
        <v>2</v>
      </c>
      <c r="L36" s="14">
        <f t="shared" si="1"/>
        <v>16.666666666666664</v>
      </c>
      <c r="M36" s="13">
        <v>6</v>
      </c>
      <c r="N36" s="14">
        <f t="shared" si="2"/>
        <v>50</v>
      </c>
      <c r="O36" s="13">
        <v>3</v>
      </c>
      <c r="P36" s="14">
        <f t="shared" si="3"/>
        <v>25</v>
      </c>
      <c r="R36" s="41"/>
    </row>
    <row r="37" spans="1:18" ht="23.1" customHeight="1">
      <c r="A37" s="101"/>
      <c r="B37" s="102"/>
      <c r="C37" s="5"/>
      <c r="D37" s="10" t="s">
        <v>88</v>
      </c>
      <c r="E37" s="3"/>
      <c r="F37" s="12">
        <f t="shared" si="4"/>
        <v>3</v>
      </c>
      <c r="G37" s="13">
        <v>0</v>
      </c>
      <c r="H37" s="14">
        <f t="shared" si="5"/>
        <v>0</v>
      </c>
      <c r="I37" s="13">
        <v>1</v>
      </c>
      <c r="J37" s="14">
        <f t="shared" si="0"/>
        <v>33.333333333333329</v>
      </c>
      <c r="K37" s="13">
        <v>1</v>
      </c>
      <c r="L37" s="14">
        <f t="shared" si="1"/>
        <v>33.333333333333329</v>
      </c>
      <c r="M37" s="13">
        <v>1</v>
      </c>
      <c r="N37" s="14">
        <f t="shared" si="2"/>
        <v>33.333333333333329</v>
      </c>
      <c r="O37" s="13">
        <v>0</v>
      </c>
      <c r="P37" s="14">
        <f t="shared" si="3"/>
        <v>0</v>
      </c>
      <c r="R37" s="41"/>
    </row>
    <row r="38" spans="1:18" ht="23.1" customHeight="1">
      <c r="A38" s="101"/>
      <c r="B38" s="100" t="s">
        <v>63</v>
      </c>
      <c r="C38" s="5"/>
      <c r="D38" s="10" t="s">
        <v>56</v>
      </c>
      <c r="E38" s="3"/>
      <c r="F38" s="12">
        <f t="shared" si="4"/>
        <v>705</v>
      </c>
      <c r="G38" s="13">
        <f>SUM(G39:G53)</f>
        <v>11</v>
      </c>
      <c r="H38" s="14">
        <f t="shared" si="5"/>
        <v>1.5602836879432624</v>
      </c>
      <c r="I38" s="13">
        <f>SUM(I39:I53)</f>
        <v>11</v>
      </c>
      <c r="J38" s="14">
        <f t="shared" si="0"/>
        <v>1.5602836879432624</v>
      </c>
      <c r="K38" s="13">
        <f>SUM(K39:K53)</f>
        <v>87</v>
      </c>
      <c r="L38" s="14">
        <f t="shared" si="1"/>
        <v>12.340425531914894</v>
      </c>
      <c r="M38" s="13">
        <f>SUM(M39:M53)</f>
        <v>189</v>
      </c>
      <c r="N38" s="14">
        <f t="shared" si="2"/>
        <v>26.808510638297872</v>
      </c>
      <c r="O38" s="13">
        <f>SUM(O39:O53)</f>
        <v>407</v>
      </c>
      <c r="P38" s="14">
        <f t="shared" si="3"/>
        <v>57.730496453900706</v>
      </c>
      <c r="R38" s="41"/>
    </row>
    <row r="39" spans="1:18" ht="23.1" customHeight="1">
      <c r="A39" s="101"/>
      <c r="B39" s="101"/>
      <c r="C39" s="5"/>
      <c r="D39" s="10" t="s">
        <v>98</v>
      </c>
      <c r="E39" s="3"/>
      <c r="F39" s="12">
        <f t="shared" si="4"/>
        <v>4</v>
      </c>
      <c r="G39" s="13">
        <v>0</v>
      </c>
      <c r="H39" s="14">
        <f t="shared" si="5"/>
        <v>0</v>
      </c>
      <c r="I39" s="13">
        <v>0</v>
      </c>
      <c r="J39" s="14">
        <f t="shared" si="0"/>
        <v>0</v>
      </c>
      <c r="K39" s="13">
        <v>0</v>
      </c>
      <c r="L39" s="14">
        <f t="shared" si="1"/>
        <v>0</v>
      </c>
      <c r="M39" s="13">
        <v>2</v>
      </c>
      <c r="N39" s="14">
        <f t="shared" si="2"/>
        <v>50</v>
      </c>
      <c r="O39" s="13">
        <v>2</v>
      </c>
      <c r="P39" s="14">
        <f t="shared" si="3"/>
        <v>50</v>
      </c>
      <c r="R39" s="41"/>
    </row>
    <row r="40" spans="1:18" ht="23.1" customHeight="1">
      <c r="A40" s="101"/>
      <c r="B40" s="101"/>
      <c r="C40" s="5"/>
      <c r="D40" s="10" t="s">
        <v>58</v>
      </c>
      <c r="E40" s="3"/>
      <c r="F40" s="12">
        <f t="shared" si="4"/>
        <v>83</v>
      </c>
      <c r="G40" s="13">
        <v>1</v>
      </c>
      <c r="H40" s="14">
        <f t="shared" si="5"/>
        <v>1.2048192771084338</v>
      </c>
      <c r="I40" s="13">
        <v>1</v>
      </c>
      <c r="J40" s="14">
        <f t="shared" si="0"/>
        <v>1.2048192771084338</v>
      </c>
      <c r="K40" s="13">
        <v>7</v>
      </c>
      <c r="L40" s="14">
        <f t="shared" si="1"/>
        <v>8.4337349397590362</v>
      </c>
      <c r="M40" s="13">
        <v>23</v>
      </c>
      <c r="N40" s="14">
        <f t="shared" si="2"/>
        <v>27.710843373493976</v>
      </c>
      <c r="O40" s="13">
        <v>51</v>
      </c>
      <c r="P40" s="14">
        <f t="shared" si="3"/>
        <v>61.445783132530117</v>
      </c>
      <c r="R40" s="41"/>
    </row>
    <row r="41" spans="1:18" ht="23.1" customHeight="1">
      <c r="A41" s="101"/>
      <c r="B41" s="101"/>
      <c r="C41" s="5"/>
      <c r="D41" s="10" t="s">
        <v>99</v>
      </c>
      <c r="E41" s="3"/>
      <c r="F41" s="12">
        <f t="shared" si="4"/>
        <v>19</v>
      </c>
      <c r="G41" s="13">
        <v>0</v>
      </c>
      <c r="H41" s="14">
        <f t="shared" si="5"/>
        <v>0</v>
      </c>
      <c r="I41" s="13">
        <v>0</v>
      </c>
      <c r="J41" s="14">
        <f t="shared" si="0"/>
        <v>0</v>
      </c>
      <c r="K41" s="13">
        <v>11</v>
      </c>
      <c r="L41" s="14">
        <f t="shared" si="1"/>
        <v>57.894736842105267</v>
      </c>
      <c r="M41" s="13">
        <v>2</v>
      </c>
      <c r="N41" s="14">
        <f t="shared" si="2"/>
        <v>10.526315789473683</v>
      </c>
      <c r="O41" s="13">
        <v>6</v>
      </c>
      <c r="P41" s="14">
        <f t="shared" si="3"/>
        <v>31.578947368421051</v>
      </c>
      <c r="R41" s="41"/>
    </row>
    <row r="42" spans="1:18" ht="23.1" customHeight="1">
      <c r="A42" s="101"/>
      <c r="B42" s="101"/>
      <c r="C42" s="5"/>
      <c r="D42" s="10" t="s">
        <v>59</v>
      </c>
      <c r="E42" s="3"/>
      <c r="F42" s="12">
        <f t="shared" si="4"/>
        <v>8</v>
      </c>
      <c r="G42" s="13">
        <v>0</v>
      </c>
      <c r="H42" s="14">
        <f t="shared" si="5"/>
        <v>0</v>
      </c>
      <c r="I42" s="13">
        <v>0</v>
      </c>
      <c r="J42" s="14">
        <f t="shared" si="0"/>
        <v>0</v>
      </c>
      <c r="K42" s="13">
        <v>2</v>
      </c>
      <c r="L42" s="14">
        <f t="shared" si="1"/>
        <v>25</v>
      </c>
      <c r="M42" s="13">
        <v>4</v>
      </c>
      <c r="N42" s="14">
        <f t="shared" si="2"/>
        <v>50</v>
      </c>
      <c r="O42" s="13">
        <v>2</v>
      </c>
      <c r="P42" s="14">
        <f t="shared" si="3"/>
        <v>25</v>
      </c>
      <c r="R42" s="41"/>
    </row>
    <row r="43" spans="1:18" ht="23.1" customHeight="1">
      <c r="A43" s="101"/>
      <c r="B43" s="101"/>
      <c r="C43" s="5"/>
      <c r="D43" s="10" t="s">
        <v>200</v>
      </c>
      <c r="E43" s="3"/>
      <c r="F43" s="12">
        <f t="shared" si="4"/>
        <v>38</v>
      </c>
      <c r="G43" s="13">
        <v>0</v>
      </c>
      <c r="H43" s="14">
        <f t="shared" si="5"/>
        <v>0</v>
      </c>
      <c r="I43" s="13">
        <v>0</v>
      </c>
      <c r="J43" s="14">
        <f t="shared" si="0"/>
        <v>0</v>
      </c>
      <c r="K43" s="13">
        <v>7</v>
      </c>
      <c r="L43" s="14">
        <f>IF(K43=0,0,K43/$F43*100)</f>
        <v>18.421052631578945</v>
      </c>
      <c r="M43" s="13">
        <v>8</v>
      </c>
      <c r="N43" s="14">
        <f>IF(M43=0,0,M43/$F43*100)</f>
        <v>21.052631578947366</v>
      </c>
      <c r="O43" s="13">
        <v>23</v>
      </c>
      <c r="P43" s="14">
        <f>IF(O43=0,0,O43/$F43*100)</f>
        <v>60.526315789473685</v>
      </c>
      <c r="R43" s="41"/>
    </row>
    <row r="44" spans="1:18" ht="23.1" customHeight="1">
      <c r="A44" s="101"/>
      <c r="B44" s="101"/>
      <c r="C44" s="5"/>
      <c r="D44" s="10" t="s">
        <v>101</v>
      </c>
      <c r="E44" s="3"/>
      <c r="F44" s="12">
        <f t="shared" si="4"/>
        <v>184</v>
      </c>
      <c r="G44" s="13">
        <v>3</v>
      </c>
      <c r="H44" s="14">
        <f t="shared" si="5"/>
        <v>1.6304347826086956</v>
      </c>
      <c r="I44" s="13">
        <v>5</v>
      </c>
      <c r="J44" s="14">
        <f t="shared" si="0"/>
        <v>2.7173913043478262</v>
      </c>
      <c r="K44" s="13">
        <v>16</v>
      </c>
      <c r="L44" s="14">
        <f t="shared" ref="L44:P53" si="6">IF(K44=0,0,K44/$F44*100)</f>
        <v>8.695652173913043</v>
      </c>
      <c r="M44" s="13">
        <v>56</v>
      </c>
      <c r="N44" s="14">
        <f t="shared" si="6"/>
        <v>30.434782608695656</v>
      </c>
      <c r="O44" s="13">
        <v>104</v>
      </c>
      <c r="P44" s="14">
        <f t="shared" si="6"/>
        <v>56.521739130434781</v>
      </c>
      <c r="R44" s="41"/>
    </row>
    <row r="45" spans="1:18" ht="23.1" customHeight="1">
      <c r="A45" s="101"/>
      <c r="B45" s="101"/>
      <c r="C45" s="5"/>
      <c r="D45" s="10" t="s">
        <v>102</v>
      </c>
      <c r="E45" s="3"/>
      <c r="F45" s="12">
        <f t="shared" si="4"/>
        <v>22</v>
      </c>
      <c r="G45" s="13">
        <v>1</v>
      </c>
      <c r="H45" s="14">
        <f t="shared" si="5"/>
        <v>4.5454545454545459</v>
      </c>
      <c r="I45" s="13">
        <v>0</v>
      </c>
      <c r="J45" s="14">
        <f t="shared" si="0"/>
        <v>0</v>
      </c>
      <c r="K45" s="13">
        <v>1</v>
      </c>
      <c r="L45" s="14">
        <f t="shared" si="6"/>
        <v>4.5454545454545459</v>
      </c>
      <c r="M45" s="13">
        <v>4</v>
      </c>
      <c r="N45" s="14">
        <f t="shared" si="6"/>
        <v>18.181818181818183</v>
      </c>
      <c r="O45" s="13">
        <v>16</v>
      </c>
      <c r="P45" s="14">
        <f t="shared" si="6"/>
        <v>72.727272727272734</v>
      </c>
      <c r="R45" s="41"/>
    </row>
    <row r="46" spans="1:18" ht="22.5" customHeight="1">
      <c r="A46" s="101"/>
      <c r="B46" s="101"/>
      <c r="C46" s="5"/>
      <c r="D46" s="10" t="s">
        <v>103</v>
      </c>
      <c r="E46" s="3"/>
      <c r="F46" s="12">
        <f t="shared" si="4"/>
        <v>12</v>
      </c>
      <c r="G46" s="13">
        <v>0</v>
      </c>
      <c r="H46" s="14">
        <f t="shared" si="5"/>
        <v>0</v>
      </c>
      <c r="I46" s="13">
        <v>0</v>
      </c>
      <c r="J46" s="14">
        <f t="shared" si="0"/>
        <v>0</v>
      </c>
      <c r="K46" s="13">
        <v>3</v>
      </c>
      <c r="L46" s="14">
        <f t="shared" si="6"/>
        <v>25</v>
      </c>
      <c r="M46" s="13">
        <v>6</v>
      </c>
      <c r="N46" s="14">
        <f t="shared" si="6"/>
        <v>50</v>
      </c>
      <c r="O46" s="13">
        <v>3</v>
      </c>
      <c r="P46" s="14">
        <f t="shared" si="6"/>
        <v>25</v>
      </c>
      <c r="R46" s="41"/>
    </row>
    <row r="47" spans="1:18" ht="22.5" customHeight="1">
      <c r="A47" s="101"/>
      <c r="B47" s="101"/>
      <c r="C47" s="5"/>
      <c r="D47" s="11" t="s">
        <v>104</v>
      </c>
      <c r="E47" s="3"/>
      <c r="F47" s="12">
        <f t="shared" si="4"/>
        <v>16</v>
      </c>
      <c r="G47" s="13">
        <v>0</v>
      </c>
      <c r="H47" s="14">
        <f t="shared" si="5"/>
        <v>0</v>
      </c>
      <c r="I47" s="13">
        <v>0</v>
      </c>
      <c r="J47" s="14">
        <f t="shared" si="0"/>
        <v>0</v>
      </c>
      <c r="K47" s="13">
        <v>3</v>
      </c>
      <c r="L47" s="14">
        <f t="shared" si="6"/>
        <v>18.75</v>
      </c>
      <c r="M47" s="13">
        <v>0</v>
      </c>
      <c r="N47" s="14">
        <f t="shared" si="6"/>
        <v>0</v>
      </c>
      <c r="O47" s="13">
        <v>13</v>
      </c>
      <c r="P47" s="14">
        <f t="shared" si="6"/>
        <v>81.25</v>
      </c>
      <c r="R47" s="41"/>
    </row>
    <row r="48" spans="1:18" ht="23.1" customHeight="1">
      <c r="A48" s="101"/>
      <c r="B48" s="101"/>
      <c r="C48" s="5"/>
      <c r="D48" s="10" t="s">
        <v>202</v>
      </c>
      <c r="E48" s="3"/>
      <c r="F48" s="12">
        <f t="shared" si="4"/>
        <v>47</v>
      </c>
      <c r="G48" s="13">
        <v>0</v>
      </c>
      <c r="H48" s="14">
        <f t="shared" si="5"/>
        <v>0</v>
      </c>
      <c r="I48" s="13">
        <v>1</v>
      </c>
      <c r="J48" s="14">
        <f t="shared" si="0"/>
        <v>2.1276595744680851</v>
      </c>
      <c r="K48" s="13">
        <v>7</v>
      </c>
      <c r="L48" s="14">
        <f t="shared" si="6"/>
        <v>14.893617021276595</v>
      </c>
      <c r="M48" s="13">
        <v>7</v>
      </c>
      <c r="N48" s="14">
        <f t="shared" si="6"/>
        <v>14.893617021276595</v>
      </c>
      <c r="O48" s="13">
        <v>32</v>
      </c>
      <c r="P48" s="14">
        <f t="shared" si="6"/>
        <v>68.085106382978722</v>
      </c>
      <c r="R48" s="41"/>
    </row>
    <row r="49" spans="1:18" ht="23.1" customHeight="1">
      <c r="A49" s="101"/>
      <c r="B49" s="101"/>
      <c r="C49" s="5"/>
      <c r="D49" s="10" t="s">
        <v>106</v>
      </c>
      <c r="E49" s="3"/>
      <c r="F49" s="12">
        <f t="shared" si="4"/>
        <v>17</v>
      </c>
      <c r="G49" s="13">
        <v>1</v>
      </c>
      <c r="H49" s="14">
        <f t="shared" si="5"/>
        <v>5.8823529411764701</v>
      </c>
      <c r="I49" s="13">
        <v>0</v>
      </c>
      <c r="J49" s="14">
        <f t="shared" si="0"/>
        <v>0</v>
      </c>
      <c r="K49" s="13">
        <v>3</v>
      </c>
      <c r="L49" s="14">
        <f t="shared" si="6"/>
        <v>17.647058823529413</v>
      </c>
      <c r="M49" s="13">
        <v>1</v>
      </c>
      <c r="N49" s="14">
        <f t="shared" si="6"/>
        <v>5.8823529411764701</v>
      </c>
      <c r="O49" s="13">
        <v>12</v>
      </c>
      <c r="P49" s="14">
        <f t="shared" si="6"/>
        <v>70.588235294117652</v>
      </c>
      <c r="R49" s="41"/>
    </row>
    <row r="50" spans="1:18" ht="23.1" customHeight="1">
      <c r="A50" s="101"/>
      <c r="B50" s="101"/>
      <c r="C50" s="5"/>
      <c r="D50" s="10" t="s">
        <v>107</v>
      </c>
      <c r="E50" s="3"/>
      <c r="F50" s="12">
        <f t="shared" si="4"/>
        <v>40</v>
      </c>
      <c r="G50" s="13">
        <v>0</v>
      </c>
      <c r="H50" s="14">
        <f t="shared" si="5"/>
        <v>0</v>
      </c>
      <c r="I50" s="13">
        <v>0</v>
      </c>
      <c r="J50" s="14">
        <f t="shared" si="0"/>
        <v>0</v>
      </c>
      <c r="K50" s="13">
        <v>6</v>
      </c>
      <c r="L50" s="14">
        <f t="shared" si="6"/>
        <v>15</v>
      </c>
      <c r="M50" s="13">
        <v>11</v>
      </c>
      <c r="N50" s="14">
        <f t="shared" si="6"/>
        <v>27.500000000000004</v>
      </c>
      <c r="O50" s="13">
        <v>23</v>
      </c>
      <c r="P50" s="14">
        <f t="shared" si="6"/>
        <v>57.499999999999993</v>
      </c>
      <c r="R50" s="41"/>
    </row>
    <row r="51" spans="1:18" ht="23.1" customHeight="1">
      <c r="A51" s="101"/>
      <c r="B51" s="101"/>
      <c r="C51" s="5"/>
      <c r="D51" s="10" t="s">
        <v>205</v>
      </c>
      <c r="E51" s="3"/>
      <c r="F51" s="12">
        <f t="shared" si="4"/>
        <v>134</v>
      </c>
      <c r="G51" s="13">
        <v>1</v>
      </c>
      <c r="H51" s="14">
        <f t="shared" si="5"/>
        <v>0.74626865671641784</v>
      </c>
      <c r="I51" s="13">
        <v>1</v>
      </c>
      <c r="J51" s="14">
        <f t="shared" si="0"/>
        <v>0.74626865671641784</v>
      </c>
      <c r="K51" s="13">
        <v>11</v>
      </c>
      <c r="L51" s="14">
        <f t="shared" si="6"/>
        <v>8.2089552238805972</v>
      </c>
      <c r="M51" s="13">
        <v>43</v>
      </c>
      <c r="N51" s="14">
        <f t="shared" si="6"/>
        <v>32.089552238805972</v>
      </c>
      <c r="O51" s="13">
        <v>78</v>
      </c>
      <c r="P51" s="14">
        <f t="shared" si="6"/>
        <v>58.208955223880601</v>
      </c>
      <c r="R51" s="41"/>
    </row>
    <row r="52" spans="1:18" ht="23.1" customHeight="1">
      <c r="A52" s="101"/>
      <c r="B52" s="101"/>
      <c r="C52" s="5"/>
      <c r="D52" s="10" t="s">
        <v>60</v>
      </c>
      <c r="E52" s="3"/>
      <c r="F52" s="12">
        <f t="shared" si="4"/>
        <v>19</v>
      </c>
      <c r="G52" s="13">
        <v>0</v>
      </c>
      <c r="H52" s="14">
        <f t="shared" si="5"/>
        <v>0</v>
      </c>
      <c r="I52" s="13">
        <v>0</v>
      </c>
      <c r="J52" s="14">
        <f t="shared" si="0"/>
        <v>0</v>
      </c>
      <c r="K52" s="13">
        <v>1</v>
      </c>
      <c r="L52" s="14">
        <f t="shared" si="6"/>
        <v>5.2631578947368416</v>
      </c>
      <c r="M52" s="13">
        <v>8</v>
      </c>
      <c r="N52" s="14">
        <f t="shared" si="6"/>
        <v>42.105263157894733</v>
      </c>
      <c r="O52" s="13">
        <v>10</v>
      </c>
      <c r="P52" s="14">
        <f t="shared" si="6"/>
        <v>52.631578947368418</v>
      </c>
      <c r="R52" s="41"/>
    </row>
    <row r="53" spans="1:18" ht="24" customHeight="1">
      <c r="A53" s="102"/>
      <c r="B53" s="102"/>
      <c r="C53" s="5"/>
      <c r="D53" s="11" t="s">
        <v>207</v>
      </c>
      <c r="E53" s="3"/>
      <c r="F53" s="12">
        <f t="shared" si="4"/>
        <v>62</v>
      </c>
      <c r="G53" s="13">
        <v>4</v>
      </c>
      <c r="H53" s="14">
        <f t="shared" si="5"/>
        <v>6.4516129032258061</v>
      </c>
      <c r="I53" s="13">
        <v>3</v>
      </c>
      <c r="J53" s="14">
        <f t="shared" si="0"/>
        <v>4.838709677419355</v>
      </c>
      <c r="K53" s="13">
        <v>9</v>
      </c>
      <c r="L53" s="14">
        <f t="shared" si="6"/>
        <v>14.516129032258066</v>
      </c>
      <c r="M53" s="13">
        <v>14</v>
      </c>
      <c r="N53" s="14">
        <f t="shared" si="6"/>
        <v>22.58064516129032</v>
      </c>
      <c r="O53" s="13">
        <v>32</v>
      </c>
      <c r="P53" s="14">
        <f t="shared" si="6"/>
        <v>51.612903225806448</v>
      </c>
      <c r="R53" s="41"/>
    </row>
    <row r="55" spans="1:18">
      <c r="D55" s="18"/>
    </row>
    <row r="65" spans="4:4">
      <c r="D65" s="18"/>
    </row>
    <row r="69" spans="4:4">
      <c r="D69" s="18"/>
    </row>
    <row r="73" spans="4:4">
      <c r="D73" s="18"/>
    </row>
    <row r="75" spans="4:4">
      <c r="D75" s="18"/>
    </row>
    <row r="77" spans="4:4">
      <c r="D77" s="18"/>
    </row>
    <row r="79" spans="4:4">
      <c r="D79" s="18"/>
    </row>
    <row r="81" spans="4:6" ht="13.5" customHeight="1">
      <c r="D81" s="19"/>
    </row>
    <row r="82" spans="4:6" ht="13.5" customHeight="1"/>
    <row r="83" spans="4:6">
      <c r="D83" s="18"/>
    </row>
    <row r="85" spans="4:6">
      <c r="D85" s="18"/>
    </row>
    <row r="87" spans="4:6">
      <c r="D87" s="18"/>
    </row>
    <row r="89" spans="4:6">
      <c r="D89" s="18"/>
    </row>
    <row r="93" spans="4:6" ht="12.75" customHeight="1"/>
    <row r="94" spans="4:6" ht="12.75" customHeight="1">
      <c r="F94" s="67"/>
    </row>
  </sheetData>
  <mergeCells count="27">
    <mergeCell ref="A13:A53"/>
    <mergeCell ref="B13:B37"/>
    <mergeCell ref="B38:B53"/>
    <mergeCell ref="P5:P6"/>
    <mergeCell ref="A7:E7"/>
    <mergeCell ref="A8:A12"/>
    <mergeCell ref="B8:E8"/>
    <mergeCell ref="B9:E9"/>
    <mergeCell ref="B10:E10"/>
    <mergeCell ref="B11:E11"/>
    <mergeCell ref="B12:E12"/>
    <mergeCell ref="A3:E6"/>
    <mergeCell ref="F3:F6"/>
    <mergeCell ref="O3:P4"/>
    <mergeCell ref="G5:G6"/>
    <mergeCell ref="H5:H6"/>
    <mergeCell ref="N5:N6"/>
    <mergeCell ref="O5:O6"/>
    <mergeCell ref="G3:H4"/>
    <mergeCell ref="I3:J4"/>
    <mergeCell ref="K3:L4"/>
    <mergeCell ref="M3:N4"/>
    <mergeCell ref="I5:I6"/>
    <mergeCell ref="J5:J6"/>
    <mergeCell ref="K5:K6"/>
    <mergeCell ref="L5:L6"/>
    <mergeCell ref="M5:M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R96"/>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9.125" style="2" customWidth="1"/>
    <col min="17" max="16384" width="9" style="2"/>
  </cols>
  <sheetData>
    <row r="1" spans="1:18" ht="14.25">
      <c r="A1" s="17" t="s">
        <v>441</v>
      </c>
    </row>
    <row r="3" spans="1:18" ht="14.25" customHeight="1">
      <c r="A3" s="112" t="s">
        <v>67</v>
      </c>
      <c r="B3" s="113"/>
      <c r="C3" s="113"/>
      <c r="D3" s="113"/>
      <c r="E3" s="114"/>
      <c r="F3" s="121" t="s">
        <v>143</v>
      </c>
      <c r="G3" s="152" t="s">
        <v>310</v>
      </c>
      <c r="H3" s="152"/>
      <c r="I3" s="152" t="s">
        <v>311</v>
      </c>
      <c r="J3" s="152"/>
      <c r="K3" s="152" t="s">
        <v>338</v>
      </c>
      <c r="L3" s="152"/>
      <c r="M3" s="152" t="s">
        <v>312</v>
      </c>
      <c r="N3" s="152"/>
      <c r="O3" s="152" t="s">
        <v>208</v>
      </c>
      <c r="P3" s="152"/>
    </row>
    <row r="4" spans="1:18" ht="42" customHeight="1">
      <c r="A4" s="115"/>
      <c r="B4" s="116"/>
      <c r="C4" s="116"/>
      <c r="D4" s="116"/>
      <c r="E4" s="117"/>
      <c r="F4" s="99"/>
      <c r="G4" s="152"/>
      <c r="H4" s="152"/>
      <c r="I4" s="152"/>
      <c r="J4" s="152"/>
      <c r="K4" s="152"/>
      <c r="L4" s="152"/>
      <c r="M4" s="152"/>
      <c r="N4" s="152"/>
      <c r="O4" s="152"/>
      <c r="P4" s="152"/>
    </row>
    <row r="5" spans="1:18"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8" ht="15" customHeight="1">
      <c r="A6" s="118"/>
      <c r="B6" s="119"/>
      <c r="C6" s="119"/>
      <c r="D6" s="119"/>
      <c r="E6" s="120"/>
      <c r="F6" s="99"/>
      <c r="G6" s="96"/>
      <c r="H6" s="98"/>
      <c r="I6" s="96"/>
      <c r="J6" s="98"/>
      <c r="K6" s="96"/>
      <c r="L6" s="98"/>
      <c r="M6" s="96"/>
      <c r="N6" s="98"/>
      <c r="O6" s="96"/>
      <c r="P6" s="98"/>
    </row>
    <row r="7" spans="1:18" ht="23.1" customHeight="1">
      <c r="A7" s="109" t="s">
        <v>68</v>
      </c>
      <c r="B7" s="110"/>
      <c r="C7" s="110"/>
      <c r="D7" s="110"/>
      <c r="E7" s="111"/>
      <c r="F7" s="12">
        <f>SUM(G7,I7,K7,M7,O7)</f>
        <v>918</v>
      </c>
      <c r="G7" s="13">
        <f>SUM(G8:G12)</f>
        <v>26</v>
      </c>
      <c r="H7" s="14">
        <f>IF(G7=0,0,G7/$F7*100)</f>
        <v>2.8322440087145968</v>
      </c>
      <c r="I7" s="13">
        <f>SUM(I8:I12)</f>
        <v>22</v>
      </c>
      <c r="J7" s="14">
        <f t="shared" ref="J7:J53" si="0">IF(I7=0,0,I7/$F7*100)</f>
        <v>2.3965141612200433</v>
      </c>
      <c r="K7" s="13">
        <f>SUM(K8:K12)</f>
        <v>154</v>
      </c>
      <c r="L7" s="14">
        <f t="shared" ref="L7:L42" si="1">IF(K7=0,0,K7/$F7*100)</f>
        <v>16.775599128540307</v>
      </c>
      <c r="M7" s="13">
        <f>SUM(M8:M12)</f>
        <v>251</v>
      </c>
      <c r="N7" s="14">
        <f t="shared" ref="N7:N42" si="2">IF(M7=0,0,M7/$F7*100)</f>
        <v>27.342047930283226</v>
      </c>
      <c r="O7" s="13">
        <f>SUM(O8:O12)</f>
        <v>465</v>
      </c>
      <c r="P7" s="14">
        <f t="shared" ref="P7:P42" si="3">IF(O7=0,0,O7/$F7*100)</f>
        <v>50.653594771241828</v>
      </c>
      <c r="R7" s="41"/>
    </row>
    <row r="8" spans="1:18" ht="23.1" customHeight="1">
      <c r="A8" s="103" t="s">
        <v>55</v>
      </c>
      <c r="B8" s="106" t="s">
        <v>92</v>
      </c>
      <c r="C8" s="107"/>
      <c r="D8" s="107"/>
      <c r="E8" s="108"/>
      <c r="F8" s="12">
        <f t="shared" ref="F8:F53" si="4">SUM(G8,I8,K8,M8,O8)</f>
        <v>310</v>
      </c>
      <c r="G8" s="13">
        <v>2</v>
      </c>
      <c r="H8" s="14">
        <f t="shared" ref="H8:H53" si="5">IF(G8=0,0,G8/$F8*100)</f>
        <v>0.64516129032258063</v>
      </c>
      <c r="I8" s="13">
        <v>0</v>
      </c>
      <c r="J8" s="14">
        <f t="shared" si="0"/>
        <v>0</v>
      </c>
      <c r="K8" s="13">
        <v>37</v>
      </c>
      <c r="L8" s="14">
        <f t="shared" si="1"/>
        <v>11.935483870967742</v>
      </c>
      <c r="M8" s="13">
        <v>75</v>
      </c>
      <c r="N8" s="14">
        <f t="shared" si="2"/>
        <v>24.193548387096776</v>
      </c>
      <c r="O8" s="13">
        <v>196</v>
      </c>
      <c r="P8" s="14">
        <f t="shared" si="3"/>
        <v>63.225806451612897</v>
      </c>
      <c r="R8" s="41"/>
    </row>
    <row r="9" spans="1:18" ht="23.1" customHeight="1">
      <c r="A9" s="104"/>
      <c r="B9" s="106" t="s">
        <v>93</v>
      </c>
      <c r="C9" s="107"/>
      <c r="D9" s="107"/>
      <c r="E9" s="108"/>
      <c r="F9" s="12">
        <f t="shared" si="4"/>
        <v>137</v>
      </c>
      <c r="G9" s="13">
        <v>6</v>
      </c>
      <c r="H9" s="14">
        <f t="shared" si="5"/>
        <v>4.3795620437956204</v>
      </c>
      <c r="I9" s="13">
        <v>3</v>
      </c>
      <c r="J9" s="14">
        <f t="shared" si="0"/>
        <v>2.1897810218978102</v>
      </c>
      <c r="K9" s="13">
        <v>24</v>
      </c>
      <c r="L9" s="14">
        <f t="shared" si="1"/>
        <v>17.518248175182482</v>
      </c>
      <c r="M9" s="13">
        <v>23</v>
      </c>
      <c r="N9" s="14">
        <f t="shared" si="2"/>
        <v>16.788321167883211</v>
      </c>
      <c r="O9" s="13">
        <v>81</v>
      </c>
      <c r="P9" s="14">
        <f t="shared" si="3"/>
        <v>59.12408759124088</v>
      </c>
      <c r="R9" s="41"/>
    </row>
    <row r="10" spans="1:18" ht="23.1" customHeight="1">
      <c r="A10" s="104"/>
      <c r="B10" s="106" t="s">
        <v>94</v>
      </c>
      <c r="C10" s="107"/>
      <c r="D10" s="107"/>
      <c r="E10" s="108"/>
      <c r="F10" s="12">
        <f t="shared" si="4"/>
        <v>200</v>
      </c>
      <c r="G10" s="13">
        <v>8</v>
      </c>
      <c r="H10" s="14">
        <f t="shared" si="5"/>
        <v>4</v>
      </c>
      <c r="I10" s="13">
        <v>0</v>
      </c>
      <c r="J10" s="14">
        <f t="shared" si="0"/>
        <v>0</v>
      </c>
      <c r="K10" s="13">
        <v>41</v>
      </c>
      <c r="L10" s="14">
        <f t="shared" si="1"/>
        <v>20.5</v>
      </c>
      <c r="M10" s="13">
        <v>59</v>
      </c>
      <c r="N10" s="14">
        <f t="shared" si="2"/>
        <v>29.5</v>
      </c>
      <c r="O10" s="13">
        <v>92</v>
      </c>
      <c r="P10" s="14">
        <f t="shared" si="3"/>
        <v>46</v>
      </c>
      <c r="R10" s="41"/>
    </row>
    <row r="11" spans="1:18" ht="23.1" customHeight="1">
      <c r="A11" s="104"/>
      <c r="B11" s="106" t="s">
        <v>95</v>
      </c>
      <c r="C11" s="107"/>
      <c r="D11" s="107"/>
      <c r="E11" s="108"/>
      <c r="F11" s="12">
        <f t="shared" si="4"/>
        <v>79</v>
      </c>
      <c r="G11" s="13">
        <v>1</v>
      </c>
      <c r="H11" s="14">
        <f t="shared" si="5"/>
        <v>1.2658227848101267</v>
      </c>
      <c r="I11" s="13">
        <v>7</v>
      </c>
      <c r="J11" s="14">
        <f t="shared" si="0"/>
        <v>8.8607594936708853</v>
      </c>
      <c r="K11" s="13">
        <v>18</v>
      </c>
      <c r="L11" s="14">
        <f t="shared" si="1"/>
        <v>22.784810126582279</v>
      </c>
      <c r="M11" s="13">
        <v>29</v>
      </c>
      <c r="N11" s="14">
        <f t="shared" si="2"/>
        <v>36.708860759493675</v>
      </c>
      <c r="O11" s="13">
        <v>24</v>
      </c>
      <c r="P11" s="14">
        <f t="shared" si="3"/>
        <v>30.37974683544304</v>
      </c>
      <c r="R11" s="41"/>
    </row>
    <row r="12" spans="1:18" ht="23.1" customHeight="1">
      <c r="A12" s="105"/>
      <c r="B12" s="106" t="s">
        <v>96</v>
      </c>
      <c r="C12" s="107"/>
      <c r="D12" s="107"/>
      <c r="E12" s="108"/>
      <c r="F12" s="12">
        <f t="shared" si="4"/>
        <v>192</v>
      </c>
      <c r="G12" s="13">
        <v>9</v>
      </c>
      <c r="H12" s="14">
        <f t="shared" si="5"/>
        <v>4.6875</v>
      </c>
      <c r="I12" s="13">
        <v>12</v>
      </c>
      <c r="J12" s="14">
        <f t="shared" si="0"/>
        <v>6.25</v>
      </c>
      <c r="K12" s="13">
        <v>34</v>
      </c>
      <c r="L12" s="14">
        <f t="shared" si="1"/>
        <v>17.708333333333336</v>
      </c>
      <c r="M12" s="13">
        <v>65</v>
      </c>
      <c r="N12" s="14">
        <f t="shared" si="2"/>
        <v>33.854166666666671</v>
      </c>
      <c r="O12" s="13">
        <v>72</v>
      </c>
      <c r="P12" s="14">
        <f t="shared" si="3"/>
        <v>37.5</v>
      </c>
      <c r="R12" s="41"/>
    </row>
    <row r="13" spans="1:18" ht="23.1" customHeight="1">
      <c r="A13" s="100" t="s">
        <v>61</v>
      </c>
      <c r="B13" s="100" t="s">
        <v>62</v>
      </c>
      <c r="C13" s="5"/>
      <c r="D13" s="10" t="s">
        <v>56</v>
      </c>
      <c r="E13" s="3"/>
      <c r="F13" s="12">
        <f t="shared" si="4"/>
        <v>213</v>
      </c>
      <c r="G13" s="13">
        <f>SUM(G14:G37)</f>
        <v>11</v>
      </c>
      <c r="H13" s="14">
        <f t="shared" si="5"/>
        <v>5.164319248826291</v>
      </c>
      <c r="I13" s="13">
        <f>SUM(I14:I37)</f>
        <v>10</v>
      </c>
      <c r="J13" s="14">
        <f t="shared" si="0"/>
        <v>4.6948356807511731</v>
      </c>
      <c r="K13" s="13">
        <f>SUM(K14:K37)</f>
        <v>62</v>
      </c>
      <c r="L13" s="14">
        <f t="shared" si="1"/>
        <v>29.107981220657276</v>
      </c>
      <c r="M13" s="13">
        <f>SUM(M14:M37)</f>
        <v>62</v>
      </c>
      <c r="N13" s="14">
        <f t="shared" si="2"/>
        <v>29.107981220657276</v>
      </c>
      <c r="O13" s="13">
        <f>SUM(O14:O37)</f>
        <v>68</v>
      </c>
      <c r="P13" s="14">
        <f t="shared" si="3"/>
        <v>31.92488262910798</v>
      </c>
      <c r="R13" s="41"/>
    </row>
    <row r="14" spans="1:18" ht="23.1" customHeight="1">
      <c r="A14" s="101"/>
      <c r="B14" s="101"/>
      <c r="C14" s="5"/>
      <c r="D14" s="10" t="s">
        <v>175</v>
      </c>
      <c r="E14" s="3"/>
      <c r="F14" s="12">
        <f t="shared" si="4"/>
        <v>29</v>
      </c>
      <c r="G14" s="13">
        <v>0</v>
      </c>
      <c r="H14" s="14">
        <f t="shared" si="5"/>
        <v>0</v>
      </c>
      <c r="I14" s="13">
        <v>0</v>
      </c>
      <c r="J14" s="14">
        <f t="shared" si="0"/>
        <v>0</v>
      </c>
      <c r="K14" s="13">
        <v>8</v>
      </c>
      <c r="L14" s="14">
        <f t="shared" si="1"/>
        <v>27.586206896551722</v>
      </c>
      <c r="M14" s="13">
        <v>10</v>
      </c>
      <c r="N14" s="14">
        <f t="shared" si="2"/>
        <v>34.482758620689658</v>
      </c>
      <c r="O14" s="13">
        <v>11</v>
      </c>
      <c r="P14" s="14">
        <f t="shared" si="3"/>
        <v>37.931034482758619</v>
      </c>
      <c r="R14" s="41"/>
    </row>
    <row r="15" spans="1:18" ht="23.1" customHeight="1">
      <c r="A15" s="101"/>
      <c r="B15" s="101"/>
      <c r="C15" s="5"/>
      <c r="D15" s="10" t="s">
        <v>70</v>
      </c>
      <c r="E15" s="3"/>
      <c r="F15" s="12">
        <f t="shared" si="4"/>
        <v>4</v>
      </c>
      <c r="G15" s="13">
        <v>0</v>
      </c>
      <c r="H15" s="14">
        <f t="shared" si="5"/>
        <v>0</v>
      </c>
      <c r="I15" s="13">
        <v>0</v>
      </c>
      <c r="J15" s="14">
        <f t="shared" si="0"/>
        <v>0</v>
      </c>
      <c r="K15" s="13">
        <v>1</v>
      </c>
      <c r="L15" s="14">
        <f t="shared" si="1"/>
        <v>25</v>
      </c>
      <c r="M15" s="13">
        <v>2</v>
      </c>
      <c r="N15" s="14">
        <f t="shared" si="2"/>
        <v>50</v>
      </c>
      <c r="O15" s="13">
        <v>1</v>
      </c>
      <c r="P15" s="14">
        <f t="shared" si="3"/>
        <v>25</v>
      </c>
      <c r="R15" s="41"/>
    </row>
    <row r="16" spans="1:18" ht="23.1" customHeight="1">
      <c r="A16" s="101"/>
      <c r="B16" s="101"/>
      <c r="C16" s="5"/>
      <c r="D16" s="10" t="s">
        <v>71</v>
      </c>
      <c r="E16" s="3"/>
      <c r="F16" s="12">
        <f t="shared" si="4"/>
        <v>15</v>
      </c>
      <c r="G16" s="13">
        <v>0</v>
      </c>
      <c r="H16" s="14">
        <f t="shared" si="5"/>
        <v>0</v>
      </c>
      <c r="I16" s="13">
        <v>0</v>
      </c>
      <c r="J16" s="14">
        <f t="shared" si="0"/>
        <v>0</v>
      </c>
      <c r="K16" s="13">
        <v>1</v>
      </c>
      <c r="L16" s="14">
        <f t="shared" si="1"/>
        <v>6.666666666666667</v>
      </c>
      <c r="M16" s="13">
        <v>2</v>
      </c>
      <c r="N16" s="14">
        <f t="shared" si="2"/>
        <v>13.333333333333334</v>
      </c>
      <c r="O16" s="13">
        <v>12</v>
      </c>
      <c r="P16" s="14">
        <f t="shared" si="3"/>
        <v>80</v>
      </c>
      <c r="R16" s="41"/>
    </row>
    <row r="17" spans="1:18" ht="23.1" customHeight="1">
      <c r="A17" s="101"/>
      <c r="B17" s="101"/>
      <c r="C17" s="5"/>
      <c r="D17" s="10" t="s">
        <v>57</v>
      </c>
      <c r="E17" s="3"/>
      <c r="F17" s="12">
        <f t="shared" si="4"/>
        <v>1</v>
      </c>
      <c r="G17" s="13">
        <v>0</v>
      </c>
      <c r="H17" s="14">
        <f t="shared" si="5"/>
        <v>0</v>
      </c>
      <c r="I17" s="13">
        <v>0</v>
      </c>
      <c r="J17" s="14">
        <f t="shared" si="0"/>
        <v>0</v>
      </c>
      <c r="K17" s="13">
        <v>0</v>
      </c>
      <c r="L17" s="14">
        <f t="shared" si="1"/>
        <v>0</v>
      </c>
      <c r="M17" s="13">
        <v>0</v>
      </c>
      <c r="N17" s="14">
        <f t="shared" si="2"/>
        <v>0</v>
      </c>
      <c r="O17" s="13">
        <v>1</v>
      </c>
      <c r="P17" s="14">
        <f t="shared" si="3"/>
        <v>100</v>
      </c>
      <c r="R17" s="41"/>
    </row>
    <row r="18" spans="1:18" ht="23.1" customHeight="1">
      <c r="A18" s="101"/>
      <c r="B18" s="101"/>
      <c r="C18" s="5"/>
      <c r="D18" s="10" t="s">
        <v>179</v>
      </c>
      <c r="E18" s="3"/>
      <c r="F18" s="12">
        <f t="shared" si="4"/>
        <v>6</v>
      </c>
      <c r="G18" s="13">
        <v>0</v>
      </c>
      <c r="H18" s="14">
        <f t="shared" si="5"/>
        <v>0</v>
      </c>
      <c r="I18" s="13">
        <v>1</v>
      </c>
      <c r="J18" s="14">
        <f t="shared" si="0"/>
        <v>16.666666666666664</v>
      </c>
      <c r="K18" s="13">
        <v>1</v>
      </c>
      <c r="L18" s="14">
        <f t="shared" si="1"/>
        <v>16.666666666666664</v>
      </c>
      <c r="M18" s="13">
        <v>3</v>
      </c>
      <c r="N18" s="14">
        <f t="shared" si="2"/>
        <v>50</v>
      </c>
      <c r="O18" s="13">
        <v>1</v>
      </c>
      <c r="P18" s="14">
        <f t="shared" si="3"/>
        <v>16.666666666666664</v>
      </c>
      <c r="R18" s="41"/>
    </row>
    <row r="19" spans="1:18" ht="23.1" customHeight="1">
      <c r="A19" s="101"/>
      <c r="B19" s="101"/>
      <c r="C19" s="5"/>
      <c r="D19" s="10" t="s">
        <v>73</v>
      </c>
      <c r="E19" s="3"/>
      <c r="F19" s="12">
        <f t="shared" si="4"/>
        <v>1</v>
      </c>
      <c r="G19" s="13">
        <v>0</v>
      </c>
      <c r="H19" s="14">
        <f t="shared" si="5"/>
        <v>0</v>
      </c>
      <c r="I19" s="13">
        <v>0</v>
      </c>
      <c r="J19" s="14">
        <f t="shared" si="0"/>
        <v>0</v>
      </c>
      <c r="K19" s="13">
        <v>0</v>
      </c>
      <c r="L19" s="14">
        <f t="shared" si="1"/>
        <v>0</v>
      </c>
      <c r="M19" s="13">
        <v>1</v>
      </c>
      <c r="N19" s="14">
        <f t="shared" si="2"/>
        <v>100</v>
      </c>
      <c r="O19" s="13">
        <v>0</v>
      </c>
      <c r="P19" s="14">
        <f t="shared" si="3"/>
        <v>0</v>
      </c>
      <c r="R19" s="41"/>
    </row>
    <row r="20" spans="1:18" ht="23.1" customHeight="1">
      <c r="A20" s="101"/>
      <c r="B20" s="101"/>
      <c r="C20" s="5"/>
      <c r="D20" s="10" t="s">
        <v>181</v>
      </c>
      <c r="E20" s="3"/>
      <c r="F20" s="12">
        <f t="shared" si="4"/>
        <v>7</v>
      </c>
      <c r="G20" s="13">
        <v>0</v>
      </c>
      <c r="H20" s="14">
        <f t="shared" si="5"/>
        <v>0</v>
      </c>
      <c r="I20" s="13">
        <v>0</v>
      </c>
      <c r="J20" s="14">
        <f t="shared" si="0"/>
        <v>0</v>
      </c>
      <c r="K20" s="13">
        <v>1</v>
      </c>
      <c r="L20" s="14">
        <f t="shared" si="1"/>
        <v>14.285714285714285</v>
      </c>
      <c r="M20" s="13">
        <v>2</v>
      </c>
      <c r="N20" s="14">
        <f t="shared" si="2"/>
        <v>28.571428571428569</v>
      </c>
      <c r="O20" s="13">
        <v>4</v>
      </c>
      <c r="P20" s="14">
        <f t="shared" si="3"/>
        <v>57.142857142857139</v>
      </c>
      <c r="R20" s="41"/>
    </row>
    <row r="21" spans="1:18" ht="23.1" customHeight="1">
      <c r="A21" s="101"/>
      <c r="B21" s="101"/>
      <c r="C21" s="5"/>
      <c r="D21" s="10" t="s">
        <v>75</v>
      </c>
      <c r="E21" s="3"/>
      <c r="F21" s="12">
        <f t="shared" si="4"/>
        <v>10</v>
      </c>
      <c r="G21" s="13">
        <v>1</v>
      </c>
      <c r="H21" s="14">
        <f t="shared" si="5"/>
        <v>10</v>
      </c>
      <c r="I21" s="13">
        <v>1</v>
      </c>
      <c r="J21" s="14">
        <f t="shared" si="0"/>
        <v>10</v>
      </c>
      <c r="K21" s="13">
        <v>4</v>
      </c>
      <c r="L21" s="14">
        <f t="shared" si="1"/>
        <v>40</v>
      </c>
      <c r="M21" s="13">
        <v>4</v>
      </c>
      <c r="N21" s="14">
        <f t="shared" si="2"/>
        <v>40</v>
      </c>
      <c r="O21" s="13">
        <v>0</v>
      </c>
      <c r="P21" s="14">
        <f t="shared" si="3"/>
        <v>0</v>
      </c>
      <c r="R21" s="41"/>
    </row>
    <row r="22" spans="1:18" ht="23.1" customHeight="1">
      <c r="A22" s="101"/>
      <c r="B22" s="101"/>
      <c r="C22" s="5"/>
      <c r="D22" s="10" t="s">
        <v>76</v>
      </c>
      <c r="E22" s="3"/>
      <c r="F22" s="12">
        <f t="shared" si="4"/>
        <v>0</v>
      </c>
      <c r="G22" s="13">
        <v>0</v>
      </c>
      <c r="H22" s="14">
        <f t="shared" si="5"/>
        <v>0</v>
      </c>
      <c r="I22" s="13">
        <v>0</v>
      </c>
      <c r="J22" s="14">
        <f t="shared" si="0"/>
        <v>0</v>
      </c>
      <c r="K22" s="13">
        <v>0</v>
      </c>
      <c r="L22" s="14">
        <f t="shared" si="1"/>
        <v>0</v>
      </c>
      <c r="M22" s="13">
        <v>0</v>
      </c>
      <c r="N22" s="14">
        <f t="shared" si="2"/>
        <v>0</v>
      </c>
      <c r="O22" s="13">
        <v>0</v>
      </c>
      <c r="P22" s="14">
        <f t="shared" si="3"/>
        <v>0</v>
      </c>
      <c r="R22" s="41"/>
    </row>
    <row r="23" spans="1:18" ht="23.1" customHeight="1">
      <c r="A23" s="101"/>
      <c r="B23" s="101"/>
      <c r="C23" s="5"/>
      <c r="D23" s="10" t="s">
        <v>184</v>
      </c>
      <c r="E23" s="3"/>
      <c r="F23" s="12">
        <f t="shared" si="4"/>
        <v>8</v>
      </c>
      <c r="G23" s="13">
        <v>0</v>
      </c>
      <c r="H23" s="14">
        <f t="shared" si="5"/>
        <v>0</v>
      </c>
      <c r="I23" s="13">
        <v>0</v>
      </c>
      <c r="J23" s="14">
        <f t="shared" si="0"/>
        <v>0</v>
      </c>
      <c r="K23" s="13">
        <v>4</v>
      </c>
      <c r="L23" s="14">
        <f t="shared" si="1"/>
        <v>50</v>
      </c>
      <c r="M23" s="13">
        <v>2</v>
      </c>
      <c r="N23" s="14">
        <f t="shared" si="2"/>
        <v>25</v>
      </c>
      <c r="O23" s="13">
        <v>2</v>
      </c>
      <c r="P23" s="14">
        <f t="shared" si="3"/>
        <v>25</v>
      </c>
      <c r="R23" s="41"/>
    </row>
    <row r="24" spans="1:18" ht="23.1" customHeight="1">
      <c r="A24" s="101"/>
      <c r="B24" s="101"/>
      <c r="C24" s="5"/>
      <c r="D24" s="10" t="s">
        <v>185</v>
      </c>
      <c r="E24" s="3"/>
      <c r="F24" s="12">
        <f t="shared" si="4"/>
        <v>0</v>
      </c>
      <c r="G24" s="13">
        <v>0</v>
      </c>
      <c r="H24" s="14">
        <f t="shared" si="5"/>
        <v>0</v>
      </c>
      <c r="I24" s="13">
        <v>0</v>
      </c>
      <c r="J24" s="14">
        <f t="shared" si="0"/>
        <v>0</v>
      </c>
      <c r="K24" s="13">
        <v>0</v>
      </c>
      <c r="L24" s="14">
        <f t="shared" si="1"/>
        <v>0</v>
      </c>
      <c r="M24" s="13">
        <v>0</v>
      </c>
      <c r="N24" s="14">
        <f t="shared" si="2"/>
        <v>0</v>
      </c>
      <c r="O24" s="13">
        <v>0</v>
      </c>
      <c r="P24" s="14">
        <f t="shared" si="3"/>
        <v>0</v>
      </c>
      <c r="R24" s="41"/>
    </row>
    <row r="25" spans="1:18" ht="23.1" customHeight="1">
      <c r="A25" s="101"/>
      <c r="B25" s="101"/>
      <c r="C25" s="5"/>
      <c r="D25" s="11" t="s">
        <v>89</v>
      </c>
      <c r="E25" s="3"/>
      <c r="F25" s="12">
        <f t="shared" si="4"/>
        <v>3</v>
      </c>
      <c r="G25" s="13">
        <v>1</v>
      </c>
      <c r="H25" s="14">
        <f t="shared" si="5"/>
        <v>33.333333333333329</v>
      </c>
      <c r="I25" s="13">
        <v>0</v>
      </c>
      <c r="J25" s="14">
        <f t="shared" si="0"/>
        <v>0</v>
      </c>
      <c r="K25" s="13">
        <v>0</v>
      </c>
      <c r="L25" s="14">
        <f t="shared" si="1"/>
        <v>0</v>
      </c>
      <c r="M25" s="13">
        <v>1</v>
      </c>
      <c r="N25" s="14">
        <f t="shared" si="2"/>
        <v>33.333333333333329</v>
      </c>
      <c r="O25" s="13">
        <v>1</v>
      </c>
      <c r="P25" s="14">
        <f t="shared" si="3"/>
        <v>33.333333333333329</v>
      </c>
      <c r="R25" s="41"/>
    </row>
    <row r="26" spans="1:18" ht="23.1" customHeight="1">
      <c r="A26" s="101"/>
      <c r="B26" s="101"/>
      <c r="C26" s="5"/>
      <c r="D26" s="10" t="s">
        <v>79</v>
      </c>
      <c r="E26" s="3"/>
      <c r="F26" s="12">
        <f t="shared" si="4"/>
        <v>8</v>
      </c>
      <c r="G26" s="13">
        <v>1</v>
      </c>
      <c r="H26" s="14">
        <f t="shared" si="5"/>
        <v>12.5</v>
      </c>
      <c r="I26" s="13">
        <v>1</v>
      </c>
      <c r="J26" s="14">
        <f t="shared" si="0"/>
        <v>12.5</v>
      </c>
      <c r="K26" s="13">
        <v>2</v>
      </c>
      <c r="L26" s="14">
        <f t="shared" si="1"/>
        <v>25</v>
      </c>
      <c r="M26" s="13">
        <v>1</v>
      </c>
      <c r="N26" s="14">
        <f t="shared" si="2"/>
        <v>12.5</v>
      </c>
      <c r="O26" s="13">
        <v>3</v>
      </c>
      <c r="P26" s="14">
        <f t="shared" si="3"/>
        <v>37.5</v>
      </c>
      <c r="R26" s="41"/>
    </row>
    <row r="27" spans="1:18" ht="23.1" customHeight="1">
      <c r="A27" s="101"/>
      <c r="B27" s="101"/>
      <c r="C27" s="5"/>
      <c r="D27" s="10" t="s">
        <v>80</v>
      </c>
      <c r="E27" s="3"/>
      <c r="F27" s="12">
        <f t="shared" si="4"/>
        <v>2</v>
      </c>
      <c r="G27" s="13">
        <v>0</v>
      </c>
      <c r="H27" s="14">
        <f t="shared" si="5"/>
        <v>0</v>
      </c>
      <c r="I27" s="13">
        <v>0</v>
      </c>
      <c r="J27" s="14">
        <f t="shared" si="0"/>
        <v>0</v>
      </c>
      <c r="K27" s="13">
        <v>0</v>
      </c>
      <c r="L27" s="14">
        <f t="shared" si="1"/>
        <v>0</v>
      </c>
      <c r="M27" s="13">
        <v>0</v>
      </c>
      <c r="N27" s="14">
        <f t="shared" si="2"/>
        <v>0</v>
      </c>
      <c r="O27" s="13">
        <v>2</v>
      </c>
      <c r="P27" s="14">
        <f t="shared" si="3"/>
        <v>100</v>
      </c>
      <c r="R27" s="41"/>
    </row>
    <row r="28" spans="1:18" ht="23.1" customHeight="1">
      <c r="A28" s="101"/>
      <c r="B28" s="101"/>
      <c r="C28" s="5"/>
      <c r="D28" s="10" t="s">
        <v>81</v>
      </c>
      <c r="E28" s="3"/>
      <c r="F28" s="12">
        <f t="shared" si="4"/>
        <v>3</v>
      </c>
      <c r="G28" s="13">
        <v>1</v>
      </c>
      <c r="H28" s="14">
        <f t="shared" si="5"/>
        <v>33.333333333333329</v>
      </c>
      <c r="I28" s="13">
        <v>0</v>
      </c>
      <c r="J28" s="14">
        <f t="shared" si="0"/>
        <v>0</v>
      </c>
      <c r="K28" s="13">
        <v>0</v>
      </c>
      <c r="L28" s="14">
        <f t="shared" si="1"/>
        <v>0</v>
      </c>
      <c r="M28" s="13">
        <v>2</v>
      </c>
      <c r="N28" s="14">
        <f t="shared" si="2"/>
        <v>66.666666666666657</v>
      </c>
      <c r="O28" s="13">
        <v>0</v>
      </c>
      <c r="P28" s="14">
        <f t="shared" si="3"/>
        <v>0</v>
      </c>
      <c r="R28" s="41"/>
    </row>
    <row r="29" spans="1:18" ht="23.1" customHeight="1">
      <c r="A29" s="101"/>
      <c r="B29" s="101"/>
      <c r="C29" s="5"/>
      <c r="D29" s="10" t="s">
        <v>82</v>
      </c>
      <c r="E29" s="3"/>
      <c r="F29" s="12">
        <f t="shared" si="4"/>
        <v>13</v>
      </c>
      <c r="G29" s="13">
        <v>1</v>
      </c>
      <c r="H29" s="14">
        <f t="shared" si="5"/>
        <v>7.6923076923076925</v>
      </c>
      <c r="I29" s="13">
        <v>0</v>
      </c>
      <c r="J29" s="14">
        <f t="shared" si="0"/>
        <v>0</v>
      </c>
      <c r="K29" s="13">
        <v>2</v>
      </c>
      <c r="L29" s="14">
        <f t="shared" si="1"/>
        <v>15.384615384615385</v>
      </c>
      <c r="M29" s="13">
        <v>3</v>
      </c>
      <c r="N29" s="14">
        <f t="shared" si="2"/>
        <v>23.076923076923077</v>
      </c>
      <c r="O29" s="13">
        <v>7</v>
      </c>
      <c r="P29" s="14">
        <f t="shared" si="3"/>
        <v>53.846153846153847</v>
      </c>
      <c r="R29" s="41"/>
    </row>
    <row r="30" spans="1:18" ht="23.1" customHeight="1">
      <c r="A30" s="101"/>
      <c r="B30" s="101"/>
      <c r="C30" s="5"/>
      <c r="D30" s="10" t="s">
        <v>191</v>
      </c>
      <c r="E30" s="3"/>
      <c r="F30" s="12">
        <f t="shared" si="4"/>
        <v>3</v>
      </c>
      <c r="G30" s="13">
        <v>0</v>
      </c>
      <c r="H30" s="14">
        <f t="shared" si="5"/>
        <v>0</v>
      </c>
      <c r="I30" s="13">
        <v>0</v>
      </c>
      <c r="J30" s="14">
        <f t="shared" si="0"/>
        <v>0</v>
      </c>
      <c r="K30" s="13">
        <v>1</v>
      </c>
      <c r="L30" s="14">
        <f t="shared" si="1"/>
        <v>33.333333333333329</v>
      </c>
      <c r="M30" s="13">
        <v>1</v>
      </c>
      <c r="N30" s="14">
        <f t="shared" si="2"/>
        <v>33.333333333333329</v>
      </c>
      <c r="O30" s="13">
        <v>1</v>
      </c>
      <c r="P30" s="14">
        <f t="shared" si="3"/>
        <v>33.333333333333329</v>
      </c>
      <c r="R30" s="41"/>
    </row>
    <row r="31" spans="1:18" ht="23.1" customHeight="1">
      <c r="A31" s="101"/>
      <c r="B31" s="101"/>
      <c r="C31" s="5"/>
      <c r="D31" s="10" t="s">
        <v>84</v>
      </c>
      <c r="E31" s="3"/>
      <c r="F31" s="12">
        <f t="shared" si="4"/>
        <v>28</v>
      </c>
      <c r="G31" s="13">
        <v>3</v>
      </c>
      <c r="H31" s="14">
        <f t="shared" si="5"/>
        <v>10.714285714285714</v>
      </c>
      <c r="I31" s="13">
        <v>0</v>
      </c>
      <c r="J31" s="14">
        <f t="shared" si="0"/>
        <v>0</v>
      </c>
      <c r="K31" s="13">
        <v>12</v>
      </c>
      <c r="L31" s="14">
        <f t="shared" si="1"/>
        <v>42.857142857142854</v>
      </c>
      <c r="M31" s="13">
        <v>9</v>
      </c>
      <c r="N31" s="14">
        <f t="shared" si="2"/>
        <v>32.142857142857146</v>
      </c>
      <c r="O31" s="13">
        <v>4</v>
      </c>
      <c r="P31" s="14">
        <f t="shared" si="3"/>
        <v>14.285714285714285</v>
      </c>
      <c r="R31" s="41"/>
    </row>
    <row r="32" spans="1:18" ht="23.1" customHeight="1">
      <c r="A32" s="101"/>
      <c r="B32" s="101"/>
      <c r="C32" s="5"/>
      <c r="D32" s="10" t="s">
        <v>85</v>
      </c>
      <c r="E32" s="3"/>
      <c r="F32" s="12">
        <f t="shared" si="4"/>
        <v>10</v>
      </c>
      <c r="G32" s="13">
        <v>0</v>
      </c>
      <c r="H32" s="14">
        <f t="shared" si="5"/>
        <v>0</v>
      </c>
      <c r="I32" s="13">
        <v>2</v>
      </c>
      <c r="J32" s="14">
        <f t="shared" si="0"/>
        <v>20</v>
      </c>
      <c r="K32" s="13">
        <v>1</v>
      </c>
      <c r="L32" s="14">
        <f t="shared" si="1"/>
        <v>10</v>
      </c>
      <c r="M32" s="13">
        <v>2</v>
      </c>
      <c r="N32" s="14">
        <f t="shared" si="2"/>
        <v>20</v>
      </c>
      <c r="O32" s="13">
        <v>5</v>
      </c>
      <c r="P32" s="14">
        <f t="shared" si="3"/>
        <v>50</v>
      </c>
      <c r="R32" s="41"/>
    </row>
    <row r="33" spans="1:18" ht="24" customHeight="1">
      <c r="A33" s="101"/>
      <c r="B33" s="101"/>
      <c r="C33" s="5"/>
      <c r="D33" s="10" t="s">
        <v>90</v>
      </c>
      <c r="E33" s="3"/>
      <c r="F33" s="12">
        <f t="shared" si="4"/>
        <v>25</v>
      </c>
      <c r="G33" s="13">
        <v>1</v>
      </c>
      <c r="H33" s="14">
        <f t="shared" si="5"/>
        <v>4</v>
      </c>
      <c r="I33" s="13">
        <v>2</v>
      </c>
      <c r="J33" s="14">
        <f t="shared" si="0"/>
        <v>8</v>
      </c>
      <c r="K33" s="13">
        <v>11</v>
      </c>
      <c r="L33" s="14">
        <f t="shared" si="1"/>
        <v>44</v>
      </c>
      <c r="M33" s="13">
        <v>5</v>
      </c>
      <c r="N33" s="14">
        <f t="shared" si="2"/>
        <v>20</v>
      </c>
      <c r="O33" s="13">
        <v>6</v>
      </c>
      <c r="P33" s="14">
        <f t="shared" si="3"/>
        <v>24</v>
      </c>
      <c r="R33" s="41"/>
    </row>
    <row r="34" spans="1:18" ht="23.1" customHeight="1">
      <c r="A34" s="101"/>
      <c r="B34" s="101"/>
      <c r="C34" s="5"/>
      <c r="D34" s="10" t="s">
        <v>97</v>
      </c>
      <c r="E34" s="3"/>
      <c r="F34" s="12">
        <f t="shared" si="4"/>
        <v>13</v>
      </c>
      <c r="G34" s="13">
        <v>1</v>
      </c>
      <c r="H34" s="14">
        <f t="shared" si="5"/>
        <v>7.6923076923076925</v>
      </c>
      <c r="I34" s="13">
        <v>1</v>
      </c>
      <c r="J34" s="14">
        <f t="shared" si="0"/>
        <v>7.6923076923076925</v>
      </c>
      <c r="K34" s="13">
        <v>3</v>
      </c>
      <c r="L34" s="14">
        <f t="shared" si="1"/>
        <v>23.076923076923077</v>
      </c>
      <c r="M34" s="13">
        <v>7</v>
      </c>
      <c r="N34" s="14">
        <f t="shared" si="2"/>
        <v>53.846153846153847</v>
      </c>
      <c r="O34" s="13">
        <v>1</v>
      </c>
      <c r="P34" s="14">
        <f t="shared" si="3"/>
        <v>7.6923076923076925</v>
      </c>
      <c r="R34" s="41"/>
    </row>
    <row r="35" spans="1:18" ht="23.1" customHeight="1">
      <c r="A35" s="101"/>
      <c r="B35" s="101"/>
      <c r="C35" s="5"/>
      <c r="D35" s="10" t="s">
        <v>195</v>
      </c>
      <c r="E35" s="3"/>
      <c r="F35" s="12">
        <f t="shared" si="4"/>
        <v>9</v>
      </c>
      <c r="G35" s="13">
        <v>0</v>
      </c>
      <c r="H35" s="14">
        <f t="shared" si="5"/>
        <v>0</v>
      </c>
      <c r="I35" s="13">
        <v>2</v>
      </c>
      <c r="J35" s="14">
        <f t="shared" si="0"/>
        <v>22.222222222222221</v>
      </c>
      <c r="K35" s="13">
        <v>4</v>
      </c>
      <c r="L35" s="14">
        <f t="shared" si="1"/>
        <v>44.444444444444443</v>
      </c>
      <c r="M35" s="13">
        <v>1</v>
      </c>
      <c r="N35" s="14">
        <f t="shared" si="2"/>
        <v>11.111111111111111</v>
      </c>
      <c r="O35" s="13">
        <v>2</v>
      </c>
      <c r="P35" s="14">
        <f t="shared" si="3"/>
        <v>22.222222222222221</v>
      </c>
      <c r="R35" s="41"/>
    </row>
    <row r="36" spans="1:18" ht="23.1" customHeight="1">
      <c r="A36" s="101"/>
      <c r="B36" s="101"/>
      <c r="C36" s="5"/>
      <c r="D36" s="10" t="s">
        <v>87</v>
      </c>
      <c r="E36" s="3"/>
      <c r="F36" s="12">
        <f t="shared" si="4"/>
        <v>12</v>
      </c>
      <c r="G36" s="13">
        <v>1</v>
      </c>
      <c r="H36" s="14">
        <f t="shared" si="5"/>
        <v>8.3333333333333321</v>
      </c>
      <c r="I36" s="13">
        <v>0</v>
      </c>
      <c r="J36" s="14">
        <f t="shared" si="0"/>
        <v>0</v>
      </c>
      <c r="K36" s="13">
        <v>5</v>
      </c>
      <c r="L36" s="14">
        <f t="shared" si="1"/>
        <v>41.666666666666671</v>
      </c>
      <c r="M36" s="13">
        <v>3</v>
      </c>
      <c r="N36" s="14">
        <f t="shared" si="2"/>
        <v>25</v>
      </c>
      <c r="O36" s="13">
        <v>3</v>
      </c>
      <c r="P36" s="14">
        <f t="shared" si="3"/>
        <v>25</v>
      </c>
      <c r="R36" s="41"/>
    </row>
    <row r="37" spans="1:18" ht="23.1" customHeight="1">
      <c r="A37" s="101"/>
      <c r="B37" s="102"/>
      <c r="C37" s="5"/>
      <c r="D37" s="10" t="s">
        <v>88</v>
      </c>
      <c r="E37" s="3"/>
      <c r="F37" s="12">
        <f t="shared" si="4"/>
        <v>3</v>
      </c>
      <c r="G37" s="13">
        <v>0</v>
      </c>
      <c r="H37" s="14">
        <f t="shared" si="5"/>
        <v>0</v>
      </c>
      <c r="I37" s="13">
        <v>0</v>
      </c>
      <c r="J37" s="14">
        <f t="shared" si="0"/>
        <v>0</v>
      </c>
      <c r="K37" s="13">
        <v>1</v>
      </c>
      <c r="L37" s="14">
        <f t="shared" si="1"/>
        <v>33.333333333333329</v>
      </c>
      <c r="M37" s="13">
        <v>1</v>
      </c>
      <c r="N37" s="14">
        <f t="shared" si="2"/>
        <v>33.333333333333329</v>
      </c>
      <c r="O37" s="13">
        <v>1</v>
      </c>
      <c r="P37" s="14">
        <f t="shared" si="3"/>
        <v>33.333333333333329</v>
      </c>
      <c r="R37" s="41"/>
    </row>
    <row r="38" spans="1:18" ht="23.1" customHeight="1">
      <c r="A38" s="101"/>
      <c r="B38" s="100" t="s">
        <v>63</v>
      </c>
      <c r="C38" s="5"/>
      <c r="D38" s="10" t="s">
        <v>56</v>
      </c>
      <c r="E38" s="3"/>
      <c r="F38" s="12">
        <f t="shared" si="4"/>
        <v>705</v>
      </c>
      <c r="G38" s="13">
        <f>SUM(G39:G53)</f>
        <v>15</v>
      </c>
      <c r="H38" s="14">
        <f t="shared" si="5"/>
        <v>2.1276595744680851</v>
      </c>
      <c r="I38" s="13">
        <f>SUM(I39:I53)</f>
        <v>12</v>
      </c>
      <c r="J38" s="14">
        <f t="shared" si="0"/>
        <v>1.7021276595744681</v>
      </c>
      <c r="K38" s="13">
        <f>SUM(K39:K53)</f>
        <v>92</v>
      </c>
      <c r="L38" s="14">
        <f t="shared" si="1"/>
        <v>13.049645390070921</v>
      </c>
      <c r="M38" s="13">
        <f>SUM(M39:M53)</f>
        <v>189</v>
      </c>
      <c r="N38" s="14">
        <f t="shared" si="2"/>
        <v>26.808510638297872</v>
      </c>
      <c r="O38" s="13">
        <f>SUM(O39:O53)</f>
        <v>397</v>
      </c>
      <c r="P38" s="14">
        <f t="shared" si="3"/>
        <v>56.312056737588655</v>
      </c>
      <c r="R38" s="41"/>
    </row>
    <row r="39" spans="1:18" ht="23.1" customHeight="1">
      <c r="A39" s="101"/>
      <c r="B39" s="101"/>
      <c r="C39" s="5"/>
      <c r="D39" s="10" t="s">
        <v>98</v>
      </c>
      <c r="E39" s="3"/>
      <c r="F39" s="12">
        <f t="shared" si="4"/>
        <v>4</v>
      </c>
      <c r="G39" s="13">
        <v>0</v>
      </c>
      <c r="H39" s="14">
        <f t="shared" si="5"/>
        <v>0</v>
      </c>
      <c r="I39" s="13">
        <v>0</v>
      </c>
      <c r="J39" s="14">
        <f t="shared" si="0"/>
        <v>0</v>
      </c>
      <c r="K39" s="13">
        <v>0</v>
      </c>
      <c r="L39" s="14">
        <f t="shared" si="1"/>
        <v>0</v>
      </c>
      <c r="M39" s="13">
        <v>2</v>
      </c>
      <c r="N39" s="14">
        <f t="shared" si="2"/>
        <v>50</v>
      </c>
      <c r="O39" s="13">
        <v>2</v>
      </c>
      <c r="P39" s="14">
        <f t="shared" si="3"/>
        <v>50</v>
      </c>
      <c r="R39" s="41"/>
    </row>
    <row r="40" spans="1:18" ht="23.1" customHeight="1">
      <c r="A40" s="101"/>
      <c r="B40" s="101"/>
      <c r="C40" s="5"/>
      <c r="D40" s="10" t="s">
        <v>58</v>
      </c>
      <c r="E40" s="3"/>
      <c r="F40" s="12">
        <f t="shared" si="4"/>
        <v>83</v>
      </c>
      <c r="G40" s="13">
        <v>1</v>
      </c>
      <c r="H40" s="14">
        <f t="shared" si="5"/>
        <v>1.2048192771084338</v>
      </c>
      <c r="I40" s="13">
        <v>0</v>
      </c>
      <c r="J40" s="14">
        <f t="shared" si="0"/>
        <v>0</v>
      </c>
      <c r="K40" s="13">
        <v>6</v>
      </c>
      <c r="L40" s="14">
        <f t="shared" si="1"/>
        <v>7.2289156626506017</v>
      </c>
      <c r="M40" s="13">
        <v>26</v>
      </c>
      <c r="N40" s="14">
        <f t="shared" si="2"/>
        <v>31.325301204819279</v>
      </c>
      <c r="O40" s="13">
        <v>50</v>
      </c>
      <c r="P40" s="14">
        <f t="shared" si="3"/>
        <v>60.24096385542169</v>
      </c>
      <c r="R40" s="41"/>
    </row>
    <row r="41" spans="1:18" ht="23.1" customHeight="1">
      <c r="A41" s="101"/>
      <c r="B41" s="101"/>
      <c r="C41" s="5"/>
      <c r="D41" s="10" t="s">
        <v>99</v>
      </c>
      <c r="E41" s="3"/>
      <c r="F41" s="12">
        <f t="shared" si="4"/>
        <v>19</v>
      </c>
      <c r="G41" s="13">
        <v>0</v>
      </c>
      <c r="H41" s="14">
        <f t="shared" si="5"/>
        <v>0</v>
      </c>
      <c r="I41" s="13">
        <v>0</v>
      </c>
      <c r="J41" s="14">
        <f t="shared" si="0"/>
        <v>0</v>
      </c>
      <c r="K41" s="13">
        <v>10</v>
      </c>
      <c r="L41" s="14">
        <f t="shared" si="1"/>
        <v>52.631578947368418</v>
      </c>
      <c r="M41" s="13">
        <v>3</v>
      </c>
      <c r="N41" s="14">
        <f t="shared" si="2"/>
        <v>15.789473684210526</v>
      </c>
      <c r="O41" s="13">
        <v>6</v>
      </c>
      <c r="P41" s="14">
        <f t="shared" si="3"/>
        <v>31.578947368421051</v>
      </c>
      <c r="R41" s="41"/>
    </row>
    <row r="42" spans="1:18" ht="23.1" customHeight="1">
      <c r="A42" s="101"/>
      <c r="B42" s="101"/>
      <c r="C42" s="5"/>
      <c r="D42" s="10" t="s">
        <v>59</v>
      </c>
      <c r="E42" s="3"/>
      <c r="F42" s="12">
        <f t="shared" si="4"/>
        <v>8</v>
      </c>
      <c r="G42" s="13">
        <v>0</v>
      </c>
      <c r="H42" s="14">
        <f t="shared" si="5"/>
        <v>0</v>
      </c>
      <c r="I42" s="13">
        <v>0</v>
      </c>
      <c r="J42" s="14">
        <f t="shared" si="0"/>
        <v>0</v>
      </c>
      <c r="K42" s="13">
        <v>2</v>
      </c>
      <c r="L42" s="14">
        <f t="shared" si="1"/>
        <v>25</v>
      </c>
      <c r="M42" s="13">
        <v>3</v>
      </c>
      <c r="N42" s="14">
        <f t="shared" si="2"/>
        <v>37.5</v>
      </c>
      <c r="O42" s="13">
        <v>3</v>
      </c>
      <c r="P42" s="14">
        <f t="shared" si="3"/>
        <v>37.5</v>
      </c>
      <c r="R42" s="41"/>
    </row>
    <row r="43" spans="1:18" ht="23.1" customHeight="1">
      <c r="A43" s="101"/>
      <c r="B43" s="101"/>
      <c r="C43" s="5"/>
      <c r="D43" s="10" t="s">
        <v>200</v>
      </c>
      <c r="E43" s="3"/>
      <c r="F43" s="12">
        <f t="shared" si="4"/>
        <v>38</v>
      </c>
      <c r="G43" s="13">
        <v>0</v>
      </c>
      <c r="H43" s="14">
        <f t="shared" si="5"/>
        <v>0</v>
      </c>
      <c r="I43" s="13">
        <v>2</v>
      </c>
      <c r="J43" s="14">
        <f t="shared" si="0"/>
        <v>5.2631578947368416</v>
      </c>
      <c r="K43" s="13">
        <v>7</v>
      </c>
      <c r="L43" s="14">
        <f>IF(K43=0,0,K43/$F43*100)</f>
        <v>18.421052631578945</v>
      </c>
      <c r="M43" s="13">
        <v>8</v>
      </c>
      <c r="N43" s="14">
        <f>IF(M43=0,0,M43/$F43*100)</f>
        <v>21.052631578947366</v>
      </c>
      <c r="O43" s="13">
        <v>21</v>
      </c>
      <c r="P43" s="14">
        <f>IF(O43=0,0,O43/$F43*100)</f>
        <v>55.26315789473685</v>
      </c>
      <c r="R43" s="41"/>
    </row>
    <row r="44" spans="1:18" ht="23.1" customHeight="1">
      <c r="A44" s="101"/>
      <c r="B44" s="101"/>
      <c r="C44" s="5"/>
      <c r="D44" s="10" t="s">
        <v>101</v>
      </c>
      <c r="E44" s="3"/>
      <c r="F44" s="12">
        <f t="shared" si="4"/>
        <v>184</v>
      </c>
      <c r="G44" s="13">
        <v>3</v>
      </c>
      <c r="H44" s="14">
        <f t="shared" si="5"/>
        <v>1.6304347826086956</v>
      </c>
      <c r="I44" s="13">
        <v>4</v>
      </c>
      <c r="J44" s="14">
        <f t="shared" si="0"/>
        <v>2.1739130434782608</v>
      </c>
      <c r="K44" s="13">
        <v>20</v>
      </c>
      <c r="L44" s="14">
        <f t="shared" ref="L44:P53" si="6">IF(K44=0,0,K44/$F44*100)</f>
        <v>10.869565217391305</v>
      </c>
      <c r="M44" s="13">
        <v>54</v>
      </c>
      <c r="N44" s="14">
        <f t="shared" si="6"/>
        <v>29.347826086956523</v>
      </c>
      <c r="O44" s="13">
        <v>103</v>
      </c>
      <c r="P44" s="14">
        <f t="shared" si="6"/>
        <v>55.978260869565219</v>
      </c>
      <c r="R44" s="41"/>
    </row>
    <row r="45" spans="1:18" ht="23.1" customHeight="1">
      <c r="A45" s="101"/>
      <c r="B45" s="101"/>
      <c r="C45" s="5"/>
      <c r="D45" s="10" t="s">
        <v>102</v>
      </c>
      <c r="E45" s="3"/>
      <c r="F45" s="12">
        <f t="shared" si="4"/>
        <v>22</v>
      </c>
      <c r="G45" s="13">
        <v>0</v>
      </c>
      <c r="H45" s="14">
        <f t="shared" si="5"/>
        <v>0</v>
      </c>
      <c r="I45" s="13">
        <v>1</v>
      </c>
      <c r="J45" s="14">
        <f t="shared" si="0"/>
        <v>4.5454545454545459</v>
      </c>
      <c r="K45" s="13">
        <v>1</v>
      </c>
      <c r="L45" s="14">
        <f t="shared" si="6"/>
        <v>4.5454545454545459</v>
      </c>
      <c r="M45" s="13">
        <v>4</v>
      </c>
      <c r="N45" s="14">
        <f t="shared" si="6"/>
        <v>18.181818181818183</v>
      </c>
      <c r="O45" s="13">
        <v>16</v>
      </c>
      <c r="P45" s="14">
        <f t="shared" si="6"/>
        <v>72.727272727272734</v>
      </c>
      <c r="R45" s="41"/>
    </row>
    <row r="46" spans="1:18" ht="22.5" customHeight="1">
      <c r="A46" s="101"/>
      <c r="B46" s="101"/>
      <c r="C46" s="5"/>
      <c r="D46" s="10" t="s">
        <v>103</v>
      </c>
      <c r="E46" s="3"/>
      <c r="F46" s="12">
        <f t="shared" si="4"/>
        <v>12</v>
      </c>
      <c r="G46" s="13">
        <v>0</v>
      </c>
      <c r="H46" s="14">
        <f t="shared" si="5"/>
        <v>0</v>
      </c>
      <c r="I46" s="13">
        <v>0</v>
      </c>
      <c r="J46" s="14">
        <f t="shared" si="0"/>
        <v>0</v>
      </c>
      <c r="K46" s="13">
        <v>3</v>
      </c>
      <c r="L46" s="14">
        <f t="shared" si="6"/>
        <v>25</v>
      </c>
      <c r="M46" s="13">
        <v>6</v>
      </c>
      <c r="N46" s="14">
        <f t="shared" si="6"/>
        <v>50</v>
      </c>
      <c r="O46" s="13">
        <v>3</v>
      </c>
      <c r="P46" s="14">
        <f t="shared" si="6"/>
        <v>25</v>
      </c>
      <c r="R46" s="41"/>
    </row>
    <row r="47" spans="1:18" ht="22.5" customHeight="1">
      <c r="A47" s="101"/>
      <c r="B47" s="101"/>
      <c r="C47" s="5"/>
      <c r="D47" s="11" t="s">
        <v>104</v>
      </c>
      <c r="E47" s="3"/>
      <c r="F47" s="12">
        <f t="shared" si="4"/>
        <v>16</v>
      </c>
      <c r="G47" s="13">
        <v>0</v>
      </c>
      <c r="H47" s="14">
        <f t="shared" si="5"/>
        <v>0</v>
      </c>
      <c r="I47" s="13">
        <v>0</v>
      </c>
      <c r="J47" s="14">
        <f t="shared" si="0"/>
        <v>0</v>
      </c>
      <c r="K47" s="13">
        <v>2</v>
      </c>
      <c r="L47" s="14">
        <f t="shared" si="6"/>
        <v>12.5</v>
      </c>
      <c r="M47" s="13">
        <v>0</v>
      </c>
      <c r="N47" s="14">
        <f t="shared" si="6"/>
        <v>0</v>
      </c>
      <c r="O47" s="13">
        <v>14</v>
      </c>
      <c r="P47" s="14">
        <f t="shared" si="6"/>
        <v>87.5</v>
      </c>
      <c r="R47" s="41"/>
    </row>
    <row r="48" spans="1:18" ht="23.1" customHeight="1">
      <c r="A48" s="101"/>
      <c r="B48" s="101"/>
      <c r="C48" s="5"/>
      <c r="D48" s="10" t="s">
        <v>202</v>
      </c>
      <c r="E48" s="3"/>
      <c r="F48" s="12">
        <f t="shared" si="4"/>
        <v>47</v>
      </c>
      <c r="G48" s="13">
        <v>0</v>
      </c>
      <c r="H48" s="14">
        <f t="shared" si="5"/>
        <v>0</v>
      </c>
      <c r="I48" s="13">
        <v>1</v>
      </c>
      <c r="J48" s="14">
        <f t="shared" si="0"/>
        <v>2.1276595744680851</v>
      </c>
      <c r="K48" s="13">
        <v>7</v>
      </c>
      <c r="L48" s="14">
        <f t="shared" si="6"/>
        <v>14.893617021276595</v>
      </c>
      <c r="M48" s="13">
        <v>7</v>
      </c>
      <c r="N48" s="14">
        <f t="shared" si="6"/>
        <v>14.893617021276595</v>
      </c>
      <c r="O48" s="13">
        <v>32</v>
      </c>
      <c r="P48" s="14">
        <f t="shared" si="6"/>
        <v>68.085106382978722</v>
      </c>
      <c r="R48" s="41"/>
    </row>
    <row r="49" spans="1:18" ht="23.1" customHeight="1">
      <c r="A49" s="101"/>
      <c r="B49" s="101"/>
      <c r="C49" s="5"/>
      <c r="D49" s="10" t="s">
        <v>106</v>
      </c>
      <c r="E49" s="3"/>
      <c r="F49" s="12">
        <f t="shared" si="4"/>
        <v>17</v>
      </c>
      <c r="G49" s="13">
        <v>1</v>
      </c>
      <c r="H49" s="14">
        <f t="shared" si="5"/>
        <v>5.8823529411764701</v>
      </c>
      <c r="I49" s="13">
        <v>0</v>
      </c>
      <c r="J49" s="14">
        <f t="shared" si="0"/>
        <v>0</v>
      </c>
      <c r="K49" s="13">
        <v>4</v>
      </c>
      <c r="L49" s="14">
        <f t="shared" si="6"/>
        <v>23.52941176470588</v>
      </c>
      <c r="M49" s="13">
        <v>0</v>
      </c>
      <c r="N49" s="14">
        <f t="shared" si="6"/>
        <v>0</v>
      </c>
      <c r="O49" s="13">
        <v>12</v>
      </c>
      <c r="P49" s="14">
        <f t="shared" si="6"/>
        <v>70.588235294117652</v>
      </c>
      <c r="R49" s="41"/>
    </row>
    <row r="50" spans="1:18" ht="23.1" customHeight="1">
      <c r="A50" s="101"/>
      <c r="B50" s="101"/>
      <c r="C50" s="5"/>
      <c r="D50" s="10" t="s">
        <v>107</v>
      </c>
      <c r="E50" s="3"/>
      <c r="F50" s="12">
        <f t="shared" si="4"/>
        <v>40</v>
      </c>
      <c r="G50" s="13">
        <v>0</v>
      </c>
      <c r="H50" s="14">
        <f t="shared" si="5"/>
        <v>0</v>
      </c>
      <c r="I50" s="13">
        <v>0</v>
      </c>
      <c r="J50" s="14">
        <f t="shared" si="0"/>
        <v>0</v>
      </c>
      <c r="K50" s="13">
        <v>6</v>
      </c>
      <c r="L50" s="14">
        <f t="shared" si="6"/>
        <v>15</v>
      </c>
      <c r="M50" s="13">
        <v>11</v>
      </c>
      <c r="N50" s="14">
        <f t="shared" si="6"/>
        <v>27.500000000000004</v>
      </c>
      <c r="O50" s="13">
        <v>23</v>
      </c>
      <c r="P50" s="14">
        <f t="shared" si="6"/>
        <v>57.499999999999993</v>
      </c>
      <c r="R50" s="41"/>
    </row>
    <row r="51" spans="1:18" ht="23.1" customHeight="1">
      <c r="A51" s="101"/>
      <c r="B51" s="101"/>
      <c r="C51" s="5"/>
      <c r="D51" s="10" t="s">
        <v>205</v>
      </c>
      <c r="E51" s="3"/>
      <c r="F51" s="12">
        <f t="shared" si="4"/>
        <v>134</v>
      </c>
      <c r="G51" s="13">
        <v>5</v>
      </c>
      <c r="H51" s="14">
        <f t="shared" si="5"/>
        <v>3.7313432835820892</v>
      </c>
      <c r="I51" s="13">
        <v>0</v>
      </c>
      <c r="J51" s="14">
        <f t="shared" si="0"/>
        <v>0</v>
      </c>
      <c r="K51" s="13">
        <v>14</v>
      </c>
      <c r="L51" s="14">
        <f t="shared" si="6"/>
        <v>10.44776119402985</v>
      </c>
      <c r="M51" s="13">
        <v>43</v>
      </c>
      <c r="N51" s="14">
        <f t="shared" si="6"/>
        <v>32.089552238805972</v>
      </c>
      <c r="O51" s="13">
        <v>72</v>
      </c>
      <c r="P51" s="14">
        <f t="shared" si="6"/>
        <v>53.731343283582092</v>
      </c>
      <c r="R51" s="41"/>
    </row>
    <row r="52" spans="1:18" ht="23.1" customHeight="1">
      <c r="A52" s="101"/>
      <c r="B52" s="101"/>
      <c r="C52" s="5"/>
      <c r="D52" s="10" t="s">
        <v>60</v>
      </c>
      <c r="E52" s="3"/>
      <c r="F52" s="12">
        <f t="shared" si="4"/>
        <v>19</v>
      </c>
      <c r="G52" s="13">
        <v>0</v>
      </c>
      <c r="H52" s="14">
        <f t="shared" si="5"/>
        <v>0</v>
      </c>
      <c r="I52" s="13">
        <v>0</v>
      </c>
      <c r="J52" s="14">
        <f t="shared" si="0"/>
        <v>0</v>
      </c>
      <c r="K52" s="13">
        <v>1</v>
      </c>
      <c r="L52" s="14">
        <f t="shared" si="6"/>
        <v>5.2631578947368416</v>
      </c>
      <c r="M52" s="13">
        <v>8</v>
      </c>
      <c r="N52" s="14">
        <f t="shared" si="6"/>
        <v>42.105263157894733</v>
      </c>
      <c r="O52" s="13">
        <v>10</v>
      </c>
      <c r="P52" s="14">
        <f t="shared" si="6"/>
        <v>52.631578947368418</v>
      </c>
      <c r="R52" s="41"/>
    </row>
    <row r="53" spans="1:18" ht="24" customHeight="1">
      <c r="A53" s="102"/>
      <c r="B53" s="102"/>
      <c r="C53" s="5"/>
      <c r="D53" s="11" t="s">
        <v>207</v>
      </c>
      <c r="E53" s="3"/>
      <c r="F53" s="12">
        <f t="shared" si="4"/>
        <v>62</v>
      </c>
      <c r="G53" s="13">
        <v>5</v>
      </c>
      <c r="H53" s="14">
        <f t="shared" si="5"/>
        <v>8.064516129032258</v>
      </c>
      <c r="I53" s="13">
        <v>4</v>
      </c>
      <c r="J53" s="14">
        <f t="shared" si="0"/>
        <v>6.4516129032258061</v>
      </c>
      <c r="K53" s="13">
        <v>9</v>
      </c>
      <c r="L53" s="14">
        <f t="shared" si="6"/>
        <v>14.516129032258066</v>
      </c>
      <c r="M53" s="13">
        <v>14</v>
      </c>
      <c r="N53" s="14">
        <f t="shared" si="6"/>
        <v>22.58064516129032</v>
      </c>
      <c r="O53" s="13">
        <v>30</v>
      </c>
      <c r="P53" s="14">
        <f t="shared" si="6"/>
        <v>48.387096774193552</v>
      </c>
      <c r="R53" s="41"/>
    </row>
    <row r="55" spans="1:18" ht="12.75" customHeight="1"/>
    <row r="56" spans="1:18" ht="12.75" customHeight="1"/>
    <row r="57" spans="1:18">
      <c r="D57" s="18"/>
    </row>
    <row r="67" spans="4:4">
      <c r="D67" s="18"/>
    </row>
    <row r="71" spans="4:4">
      <c r="D71" s="18"/>
    </row>
    <row r="75" spans="4:4">
      <c r="D75" s="18"/>
    </row>
    <row r="77" spans="4:4">
      <c r="D77" s="18"/>
    </row>
    <row r="79" spans="4:4">
      <c r="D79" s="18"/>
    </row>
    <row r="81" spans="4:6">
      <c r="D81" s="18"/>
    </row>
    <row r="83" spans="4:6" ht="13.5" customHeight="1">
      <c r="D83" s="19"/>
    </row>
    <row r="84" spans="4:6" ht="13.5" customHeight="1"/>
    <row r="85" spans="4:6">
      <c r="D85" s="18"/>
    </row>
    <row r="87" spans="4:6">
      <c r="D87" s="18"/>
    </row>
    <row r="89" spans="4:6">
      <c r="D89" s="18"/>
    </row>
    <row r="91" spans="4:6">
      <c r="D91" s="18"/>
    </row>
    <row r="95" spans="4:6" ht="12.75" customHeight="1"/>
    <row r="96" spans="4:6" ht="12.75" customHeight="1">
      <c r="F96" s="67"/>
    </row>
  </sheetData>
  <mergeCells count="27">
    <mergeCell ref="A13:A53"/>
    <mergeCell ref="B13:B37"/>
    <mergeCell ref="B38:B53"/>
    <mergeCell ref="P5:P6"/>
    <mergeCell ref="A7:E7"/>
    <mergeCell ref="A8:A12"/>
    <mergeCell ref="B8:E8"/>
    <mergeCell ref="B9:E9"/>
    <mergeCell ref="B10:E10"/>
    <mergeCell ref="B11:E11"/>
    <mergeCell ref="B12:E12"/>
    <mergeCell ref="A3:E6"/>
    <mergeCell ref="F3:F6"/>
    <mergeCell ref="O3:P4"/>
    <mergeCell ref="G5:G6"/>
    <mergeCell ref="H5:H6"/>
    <mergeCell ref="N5:N6"/>
    <mergeCell ref="O5:O6"/>
    <mergeCell ref="G3:H4"/>
    <mergeCell ref="I3:J4"/>
    <mergeCell ref="K3:L4"/>
    <mergeCell ref="M3:N4"/>
    <mergeCell ref="I5:I6"/>
    <mergeCell ref="J5:J6"/>
    <mergeCell ref="K5:K6"/>
    <mergeCell ref="L5:L6"/>
    <mergeCell ref="M5:M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P95"/>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9.125" style="2" customWidth="1"/>
    <col min="17" max="16384" width="9" style="2"/>
  </cols>
  <sheetData>
    <row r="1" spans="1:16" ht="14.25">
      <c r="A1" s="17" t="s">
        <v>442</v>
      </c>
    </row>
    <row r="3" spans="1:16" ht="14.25" customHeight="1">
      <c r="A3" s="112" t="s">
        <v>67</v>
      </c>
      <c r="B3" s="113"/>
      <c r="C3" s="113"/>
      <c r="D3" s="113"/>
      <c r="E3" s="114"/>
      <c r="F3" s="121" t="s">
        <v>143</v>
      </c>
      <c r="G3" s="152" t="s">
        <v>310</v>
      </c>
      <c r="H3" s="152"/>
      <c r="I3" s="152" t="s">
        <v>311</v>
      </c>
      <c r="J3" s="152"/>
      <c r="K3" s="152" t="s">
        <v>338</v>
      </c>
      <c r="L3" s="152"/>
      <c r="M3" s="152" t="s">
        <v>312</v>
      </c>
      <c r="N3" s="152"/>
      <c r="O3" s="152" t="s">
        <v>208</v>
      </c>
      <c r="P3" s="152"/>
    </row>
    <row r="4" spans="1:16" ht="42" customHeight="1">
      <c r="A4" s="115"/>
      <c r="B4" s="116"/>
      <c r="C4" s="116"/>
      <c r="D4" s="116"/>
      <c r="E4" s="117"/>
      <c r="F4" s="99"/>
      <c r="G4" s="152"/>
      <c r="H4" s="152"/>
      <c r="I4" s="152"/>
      <c r="J4" s="152"/>
      <c r="K4" s="152"/>
      <c r="L4" s="152"/>
      <c r="M4" s="152"/>
      <c r="N4" s="152"/>
      <c r="O4" s="152"/>
      <c r="P4" s="152"/>
    </row>
    <row r="5" spans="1:16"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6" ht="15" customHeight="1">
      <c r="A6" s="118"/>
      <c r="B6" s="119"/>
      <c r="C6" s="119"/>
      <c r="D6" s="119"/>
      <c r="E6" s="120"/>
      <c r="F6" s="99"/>
      <c r="G6" s="96"/>
      <c r="H6" s="98"/>
      <c r="I6" s="96"/>
      <c r="J6" s="98"/>
      <c r="K6" s="96"/>
      <c r="L6" s="98"/>
      <c r="M6" s="96"/>
      <c r="N6" s="98"/>
      <c r="O6" s="96"/>
      <c r="P6" s="98"/>
    </row>
    <row r="7" spans="1:16" ht="23.1" customHeight="1">
      <c r="A7" s="109" t="s">
        <v>68</v>
      </c>
      <c r="B7" s="110"/>
      <c r="C7" s="110"/>
      <c r="D7" s="110"/>
      <c r="E7" s="111"/>
      <c r="F7" s="12">
        <f>SUM(G7,I7,K7,M7,O7)</f>
        <v>918</v>
      </c>
      <c r="G7" s="13">
        <f>SUM(G8:G12)</f>
        <v>35</v>
      </c>
      <c r="H7" s="14">
        <f>IF(G7=0,0,G7/$F7*100)</f>
        <v>3.812636165577342</v>
      </c>
      <c r="I7" s="13">
        <f>SUM(I8:I12)</f>
        <v>21</v>
      </c>
      <c r="J7" s="14">
        <f t="shared" ref="J7:J53" si="0">IF(I7=0,0,I7/$F7*100)</f>
        <v>2.2875816993464051</v>
      </c>
      <c r="K7" s="13">
        <f>SUM(K8:K12)</f>
        <v>152</v>
      </c>
      <c r="L7" s="14">
        <f t="shared" ref="L7:L42" si="1">IF(K7=0,0,K7/$F7*100)</f>
        <v>16.557734204793029</v>
      </c>
      <c r="M7" s="13">
        <f>SUM(M8:M12)</f>
        <v>257</v>
      </c>
      <c r="N7" s="14">
        <f t="shared" ref="N7:N42" si="2">IF(M7=0,0,M7/$F7*100)</f>
        <v>27.995642701525053</v>
      </c>
      <c r="O7" s="13">
        <f>SUM(O8:O12)</f>
        <v>453</v>
      </c>
      <c r="P7" s="14">
        <f t="shared" ref="P7:P42" si="3">IF(O7=0,0,O7/$F7*100)</f>
        <v>49.346405228758172</v>
      </c>
    </row>
    <row r="8" spans="1:16" ht="23.1" customHeight="1">
      <c r="A8" s="103" t="s">
        <v>55</v>
      </c>
      <c r="B8" s="106" t="s">
        <v>92</v>
      </c>
      <c r="C8" s="107"/>
      <c r="D8" s="107"/>
      <c r="E8" s="108"/>
      <c r="F8" s="12">
        <f t="shared" ref="F8:F53" si="4">SUM(G8,I8,K8,M8,O8)</f>
        <v>310</v>
      </c>
      <c r="G8" s="13">
        <v>7</v>
      </c>
      <c r="H8" s="14">
        <f t="shared" ref="H8:H53" si="5">IF(G8=0,0,G8/$F8*100)</f>
        <v>2.258064516129032</v>
      </c>
      <c r="I8" s="13">
        <v>4</v>
      </c>
      <c r="J8" s="14">
        <f t="shared" si="0"/>
        <v>1.2903225806451613</v>
      </c>
      <c r="K8" s="13">
        <v>44</v>
      </c>
      <c r="L8" s="14">
        <f t="shared" si="1"/>
        <v>14.193548387096774</v>
      </c>
      <c r="M8" s="13">
        <v>73</v>
      </c>
      <c r="N8" s="14">
        <f t="shared" si="2"/>
        <v>23.548387096774192</v>
      </c>
      <c r="O8" s="13">
        <v>182</v>
      </c>
      <c r="P8" s="14">
        <f t="shared" si="3"/>
        <v>58.709677419354833</v>
      </c>
    </row>
    <row r="9" spans="1:16" ht="23.1" customHeight="1">
      <c r="A9" s="104"/>
      <c r="B9" s="106" t="s">
        <v>93</v>
      </c>
      <c r="C9" s="107"/>
      <c r="D9" s="107"/>
      <c r="E9" s="108"/>
      <c r="F9" s="12">
        <f t="shared" si="4"/>
        <v>137</v>
      </c>
      <c r="G9" s="13">
        <v>5</v>
      </c>
      <c r="H9" s="14">
        <f t="shared" si="5"/>
        <v>3.6496350364963499</v>
      </c>
      <c r="I9" s="13">
        <v>3</v>
      </c>
      <c r="J9" s="14">
        <f t="shared" si="0"/>
        <v>2.1897810218978102</v>
      </c>
      <c r="K9" s="13">
        <v>26</v>
      </c>
      <c r="L9" s="14">
        <f t="shared" si="1"/>
        <v>18.978102189781019</v>
      </c>
      <c r="M9" s="13">
        <v>26</v>
      </c>
      <c r="N9" s="14">
        <f t="shared" si="2"/>
        <v>18.978102189781019</v>
      </c>
      <c r="O9" s="13">
        <v>77</v>
      </c>
      <c r="P9" s="14">
        <f t="shared" si="3"/>
        <v>56.20437956204379</v>
      </c>
    </row>
    <row r="10" spans="1:16" ht="23.1" customHeight="1">
      <c r="A10" s="104"/>
      <c r="B10" s="106" t="s">
        <v>94</v>
      </c>
      <c r="C10" s="107"/>
      <c r="D10" s="107"/>
      <c r="E10" s="108"/>
      <c r="F10" s="12">
        <f t="shared" si="4"/>
        <v>200</v>
      </c>
      <c r="G10" s="13">
        <v>14</v>
      </c>
      <c r="H10" s="14">
        <f t="shared" si="5"/>
        <v>7.0000000000000009</v>
      </c>
      <c r="I10" s="13">
        <v>3</v>
      </c>
      <c r="J10" s="14">
        <f t="shared" si="0"/>
        <v>1.5</v>
      </c>
      <c r="K10" s="13">
        <v>37</v>
      </c>
      <c r="L10" s="14">
        <f t="shared" si="1"/>
        <v>18.5</v>
      </c>
      <c r="M10" s="13">
        <v>57</v>
      </c>
      <c r="N10" s="14">
        <f t="shared" si="2"/>
        <v>28.499999999999996</v>
      </c>
      <c r="O10" s="13">
        <v>89</v>
      </c>
      <c r="P10" s="14">
        <f t="shared" si="3"/>
        <v>44.5</v>
      </c>
    </row>
    <row r="11" spans="1:16" ht="23.1" customHeight="1">
      <c r="A11" s="104"/>
      <c r="B11" s="106" t="s">
        <v>95</v>
      </c>
      <c r="C11" s="107"/>
      <c r="D11" s="107"/>
      <c r="E11" s="108"/>
      <c r="F11" s="12">
        <f t="shared" si="4"/>
        <v>79</v>
      </c>
      <c r="G11" s="13">
        <v>4</v>
      </c>
      <c r="H11" s="14">
        <f t="shared" si="5"/>
        <v>5.0632911392405067</v>
      </c>
      <c r="I11" s="13">
        <v>3</v>
      </c>
      <c r="J11" s="14">
        <f t="shared" si="0"/>
        <v>3.79746835443038</v>
      </c>
      <c r="K11" s="13">
        <v>14</v>
      </c>
      <c r="L11" s="14">
        <f t="shared" si="1"/>
        <v>17.721518987341771</v>
      </c>
      <c r="M11" s="13">
        <v>36</v>
      </c>
      <c r="N11" s="14">
        <f t="shared" si="2"/>
        <v>45.569620253164558</v>
      </c>
      <c r="O11" s="13">
        <v>22</v>
      </c>
      <c r="P11" s="14">
        <f t="shared" si="3"/>
        <v>27.848101265822784</v>
      </c>
    </row>
    <row r="12" spans="1:16" ht="23.1" customHeight="1">
      <c r="A12" s="105"/>
      <c r="B12" s="106" t="s">
        <v>96</v>
      </c>
      <c r="C12" s="107"/>
      <c r="D12" s="107"/>
      <c r="E12" s="108"/>
      <c r="F12" s="12">
        <f t="shared" si="4"/>
        <v>192</v>
      </c>
      <c r="G12" s="13">
        <v>5</v>
      </c>
      <c r="H12" s="14">
        <f t="shared" si="5"/>
        <v>2.604166666666667</v>
      </c>
      <c r="I12" s="13">
        <v>8</v>
      </c>
      <c r="J12" s="14">
        <f t="shared" si="0"/>
        <v>4.1666666666666661</v>
      </c>
      <c r="K12" s="13">
        <v>31</v>
      </c>
      <c r="L12" s="14">
        <f t="shared" si="1"/>
        <v>16.145833333333336</v>
      </c>
      <c r="M12" s="13">
        <v>65</v>
      </c>
      <c r="N12" s="14">
        <f t="shared" si="2"/>
        <v>33.854166666666671</v>
      </c>
      <c r="O12" s="13">
        <v>83</v>
      </c>
      <c r="P12" s="14">
        <f t="shared" si="3"/>
        <v>43.229166666666671</v>
      </c>
    </row>
    <row r="13" spans="1:16" ht="23.1" customHeight="1">
      <c r="A13" s="100" t="s">
        <v>61</v>
      </c>
      <c r="B13" s="100" t="s">
        <v>62</v>
      </c>
      <c r="C13" s="5"/>
      <c r="D13" s="10" t="s">
        <v>56</v>
      </c>
      <c r="E13" s="3"/>
      <c r="F13" s="12">
        <f t="shared" si="4"/>
        <v>213</v>
      </c>
      <c r="G13" s="13">
        <f>SUM(G14:G37)</f>
        <v>6</v>
      </c>
      <c r="H13" s="14">
        <f t="shared" si="5"/>
        <v>2.8169014084507045</v>
      </c>
      <c r="I13" s="13">
        <f>SUM(I14:I37)</f>
        <v>2</v>
      </c>
      <c r="J13" s="14">
        <f t="shared" si="0"/>
        <v>0.93896713615023475</v>
      </c>
      <c r="K13" s="13">
        <f>SUM(K14:K37)</f>
        <v>42</v>
      </c>
      <c r="L13" s="14">
        <f t="shared" si="1"/>
        <v>19.718309859154928</v>
      </c>
      <c r="M13" s="13">
        <f>SUM(M14:M37)</f>
        <v>84</v>
      </c>
      <c r="N13" s="14">
        <f t="shared" si="2"/>
        <v>39.436619718309856</v>
      </c>
      <c r="O13" s="13">
        <f>SUM(O14:O37)</f>
        <v>79</v>
      </c>
      <c r="P13" s="14">
        <f t="shared" si="3"/>
        <v>37.089201877934272</v>
      </c>
    </row>
    <row r="14" spans="1:16" ht="23.1" customHeight="1">
      <c r="A14" s="101"/>
      <c r="B14" s="101"/>
      <c r="C14" s="5"/>
      <c r="D14" s="10" t="s">
        <v>175</v>
      </c>
      <c r="E14" s="3"/>
      <c r="F14" s="12">
        <f t="shared" si="4"/>
        <v>29</v>
      </c>
      <c r="G14" s="13">
        <v>0</v>
      </c>
      <c r="H14" s="14">
        <f t="shared" si="5"/>
        <v>0</v>
      </c>
      <c r="I14" s="13">
        <v>0</v>
      </c>
      <c r="J14" s="14">
        <f t="shared" si="0"/>
        <v>0</v>
      </c>
      <c r="K14" s="13">
        <v>9</v>
      </c>
      <c r="L14" s="14">
        <f t="shared" si="1"/>
        <v>31.03448275862069</v>
      </c>
      <c r="M14" s="13">
        <v>10</v>
      </c>
      <c r="N14" s="14">
        <f t="shared" si="2"/>
        <v>34.482758620689658</v>
      </c>
      <c r="O14" s="13">
        <v>10</v>
      </c>
      <c r="P14" s="14">
        <f t="shared" si="3"/>
        <v>34.482758620689658</v>
      </c>
    </row>
    <row r="15" spans="1:16" ht="23.1" customHeight="1">
      <c r="A15" s="101"/>
      <c r="B15" s="101"/>
      <c r="C15" s="5"/>
      <c r="D15" s="10" t="s">
        <v>70</v>
      </c>
      <c r="E15" s="3"/>
      <c r="F15" s="12">
        <f t="shared" si="4"/>
        <v>4</v>
      </c>
      <c r="G15" s="13">
        <v>0</v>
      </c>
      <c r="H15" s="14">
        <f t="shared" si="5"/>
        <v>0</v>
      </c>
      <c r="I15" s="13">
        <v>1</v>
      </c>
      <c r="J15" s="14">
        <f t="shared" si="0"/>
        <v>25</v>
      </c>
      <c r="K15" s="13">
        <v>1</v>
      </c>
      <c r="L15" s="14">
        <f t="shared" si="1"/>
        <v>25</v>
      </c>
      <c r="M15" s="13">
        <v>2</v>
      </c>
      <c r="N15" s="14">
        <f t="shared" si="2"/>
        <v>50</v>
      </c>
      <c r="O15" s="13">
        <v>0</v>
      </c>
      <c r="P15" s="14">
        <f t="shared" si="3"/>
        <v>0</v>
      </c>
    </row>
    <row r="16" spans="1:16" ht="23.1" customHeight="1">
      <c r="A16" s="101"/>
      <c r="B16" s="101"/>
      <c r="C16" s="5"/>
      <c r="D16" s="10" t="s">
        <v>71</v>
      </c>
      <c r="E16" s="3"/>
      <c r="F16" s="12">
        <f t="shared" si="4"/>
        <v>15</v>
      </c>
      <c r="G16" s="13">
        <v>1</v>
      </c>
      <c r="H16" s="14">
        <f t="shared" si="5"/>
        <v>6.666666666666667</v>
      </c>
      <c r="I16" s="13">
        <v>0</v>
      </c>
      <c r="J16" s="14">
        <f t="shared" si="0"/>
        <v>0</v>
      </c>
      <c r="K16" s="13">
        <v>1</v>
      </c>
      <c r="L16" s="14">
        <f t="shared" si="1"/>
        <v>6.666666666666667</v>
      </c>
      <c r="M16" s="13">
        <v>2</v>
      </c>
      <c r="N16" s="14">
        <f t="shared" si="2"/>
        <v>13.333333333333334</v>
      </c>
      <c r="O16" s="13">
        <v>11</v>
      </c>
      <c r="P16" s="14">
        <f t="shared" si="3"/>
        <v>73.333333333333329</v>
      </c>
    </row>
    <row r="17" spans="1:16" ht="23.1" customHeight="1">
      <c r="A17" s="101"/>
      <c r="B17" s="101"/>
      <c r="C17" s="5"/>
      <c r="D17" s="10" t="s">
        <v>57</v>
      </c>
      <c r="E17" s="3"/>
      <c r="F17" s="12">
        <f t="shared" si="4"/>
        <v>1</v>
      </c>
      <c r="G17" s="13">
        <v>0</v>
      </c>
      <c r="H17" s="14">
        <f t="shared" si="5"/>
        <v>0</v>
      </c>
      <c r="I17" s="13">
        <v>0</v>
      </c>
      <c r="J17" s="14">
        <f t="shared" si="0"/>
        <v>0</v>
      </c>
      <c r="K17" s="13">
        <v>0</v>
      </c>
      <c r="L17" s="14">
        <f t="shared" si="1"/>
        <v>0</v>
      </c>
      <c r="M17" s="13">
        <v>0</v>
      </c>
      <c r="N17" s="14">
        <f t="shared" si="2"/>
        <v>0</v>
      </c>
      <c r="O17" s="13">
        <v>1</v>
      </c>
      <c r="P17" s="14">
        <f t="shared" si="3"/>
        <v>100</v>
      </c>
    </row>
    <row r="18" spans="1:16" ht="23.1" customHeight="1">
      <c r="A18" s="101"/>
      <c r="B18" s="101"/>
      <c r="C18" s="5"/>
      <c r="D18" s="10" t="s">
        <v>179</v>
      </c>
      <c r="E18" s="3"/>
      <c r="F18" s="12">
        <f t="shared" si="4"/>
        <v>6</v>
      </c>
      <c r="G18" s="13">
        <v>0</v>
      </c>
      <c r="H18" s="14">
        <f t="shared" si="5"/>
        <v>0</v>
      </c>
      <c r="I18" s="13">
        <v>0</v>
      </c>
      <c r="J18" s="14">
        <f t="shared" si="0"/>
        <v>0</v>
      </c>
      <c r="K18" s="13">
        <v>1</v>
      </c>
      <c r="L18" s="14">
        <f t="shared" si="1"/>
        <v>16.666666666666664</v>
      </c>
      <c r="M18" s="13">
        <v>3</v>
      </c>
      <c r="N18" s="14">
        <f t="shared" si="2"/>
        <v>50</v>
      </c>
      <c r="O18" s="13">
        <v>2</v>
      </c>
      <c r="P18" s="14">
        <f t="shared" si="3"/>
        <v>33.333333333333329</v>
      </c>
    </row>
    <row r="19" spans="1:16" ht="23.1" customHeight="1">
      <c r="A19" s="101"/>
      <c r="B19" s="101"/>
      <c r="C19" s="5"/>
      <c r="D19" s="10" t="s">
        <v>73</v>
      </c>
      <c r="E19" s="3"/>
      <c r="F19" s="12">
        <f t="shared" si="4"/>
        <v>1</v>
      </c>
      <c r="G19" s="13">
        <v>0</v>
      </c>
      <c r="H19" s="14">
        <f t="shared" si="5"/>
        <v>0</v>
      </c>
      <c r="I19" s="13">
        <v>0</v>
      </c>
      <c r="J19" s="14">
        <f t="shared" si="0"/>
        <v>0</v>
      </c>
      <c r="K19" s="13">
        <v>0</v>
      </c>
      <c r="L19" s="14">
        <f t="shared" si="1"/>
        <v>0</v>
      </c>
      <c r="M19" s="13">
        <v>1</v>
      </c>
      <c r="N19" s="14">
        <f t="shared" si="2"/>
        <v>100</v>
      </c>
      <c r="O19" s="13">
        <v>0</v>
      </c>
      <c r="P19" s="14">
        <f t="shared" si="3"/>
        <v>0</v>
      </c>
    </row>
    <row r="20" spans="1:16" ht="23.1" customHeight="1">
      <c r="A20" s="101"/>
      <c r="B20" s="101"/>
      <c r="C20" s="5"/>
      <c r="D20" s="10" t="s">
        <v>181</v>
      </c>
      <c r="E20" s="3"/>
      <c r="F20" s="12">
        <f t="shared" si="4"/>
        <v>7</v>
      </c>
      <c r="G20" s="13">
        <v>0</v>
      </c>
      <c r="H20" s="14">
        <f t="shared" si="5"/>
        <v>0</v>
      </c>
      <c r="I20" s="13">
        <v>0</v>
      </c>
      <c r="J20" s="14">
        <f t="shared" si="0"/>
        <v>0</v>
      </c>
      <c r="K20" s="13">
        <v>2</v>
      </c>
      <c r="L20" s="14">
        <f t="shared" si="1"/>
        <v>28.571428571428569</v>
      </c>
      <c r="M20" s="13">
        <v>2</v>
      </c>
      <c r="N20" s="14">
        <f t="shared" si="2"/>
        <v>28.571428571428569</v>
      </c>
      <c r="O20" s="13">
        <v>3</v>
      </c>
      <c r="P20" s="14">
        <f t="shared" si="3"/>
        <v>42.857142857142854</v>
      </c>
    </row>
    <row r="21" spans="1:16" ht="23.1" customHeight="1">
      <c r="A21" s="101"/>
      <c r="B21" s="101"/>
      <c r="C21" s="5"/>
      <c r="D21" s="10" t="s">
        <v>75</v>
      </c>
      <c r="E21" s="3"/>
      <c r="F21" s="12">
        <f t="shared" si="4"/>
        <v>10</v>
      </c>
      <c r="G21" s="13">
        <v>0</v>
      </c>
      <c r="H21" s="14">
        <f t="shared" si="5"/>
        <v>0</v>
      </c>
      <c r="I21" s="13">
        <v>0</v>
      </c>
      <c r="J21" s="14">
        <f t="shared" si="0"/>
        <v>0</v>
      </c>
      <c r="K21" s="13">
        <v>2</v>
      </c>
      <c r="L21" s="14">
        <f t="shared" si="1"/>
        <v>20</v>
      </c>
      <c r="M21" s="13">
        <v>7</v>
      </c>
      <c r="N21" s="14">
        <f t="shared" si="2"/>
        <v>70</v>
      </c>
      <c r="O21" s="13">
        <v>1</v>
      </c>
      <c r="P21" s="14">
        <f t="shared" si="3"/>
        <v>10</v>
      </c>
    </row>
    <row r="22" spans="1:16" ht="23.1" customHeight="1">
      <c r="A22" s="101"/>
      <c r="B22" s="101"/>
      <c r="C22" s="5"/>
      <c r="D22" s="10" t="s">
        <v>76</v>
      </c>
      <c r="E22" s="3"/>
      <c r="F22" s="12">
        <f t="shared" si="4"/>
        <v>0</v>
      </c>
      <c r="G22" s="13">
        <v>0</v>
      </c>
      <c r="H22" s="14">
        <f t="shared" si="5"/>
        <v>0</v>
      </c>
      <c r="I22" s="13">
        <v>0</v>
      </c>
      <c r="J22" s="14">
        <f t="shared" si="0"/>
        <v>0</v>
      </c>
      <c r="K22" s="13">
        <v>0</v>
      </c>
      <c r="L22" s="14">
        <f t="shared" si="1"/>
        <v>0</v>
      </c>
      <c r="M22" s="13">
        <v>0</v>
      </c>
      <c r="N22" s="14">
        <f t="shared" si="2"/>
        <v>0</v>
      </c>
      <c r="O22" s="13">
        <v>0</v>
      </c>
      <c r="P22" s="14">
        <f t="shared" si="3"/>
        <v>0</v>
      </c>
    </row>
    <row r="23" spans="1:16" ht="23.1" customHeight="1">
      <c r="A23" s="101"/>
      <c r="B23" s="101"/>
      <c r="C23" s="5"/>
      <c r="D23" s="10" t="s">
        <v>184</v>
      </c>
      <c r="E23" s="3"/>
      <c r="F23" s="12">
        <f t="shared" si="4"/>
        <v>8</v>
      </c>
      <c r="G23" s="13">
        <v>0</v>
      </c>
      <c r="H23" s="14">
        <f t="shared" si="5"/>
        <v>0</v>
      </c>
      <c r="I23" s="13">
        <v>0</v>
      </c>
      <c r="J23" s="14">
        <f t="shared" si="0"/>
        <v>0</v>
      </c>
      <c r="K23" s="13">
        <v>1</v>
      </c>
      <c r="L23" s="14">
        <f t="shared" si="1"/>
        <v>12.5</v>
      </c>
      <c r="M23" s="13">
        <v>3</v>
      </c>
      <c r="N23" s="14">
        <f t="shared" si="2"/>
        <v>37.5</v>
      </c>
      <c r="O23" s="13">
        <v>4</v>
      </c>
      <c r="P23" s="14">
        <f t="shared" si="3"/>
        <v>50</v>
      </c>
    </row>
    <row r="24" spans="1:16" ht="23.1" customHeight="1">
      <c r="A24" s="101"/>
      <c r="B24" s="101"/>
      <c r="C24" s="5"/>
      <c r="D24" s="10" t="s">
        <v>185</v>
      </c>
      <c r="E24" s="3"/>
      <c r="F24" s="12">
        <f t="shared" si="4"/>
        <v>0</v>
      </c>
      <c r="G24" s="13">
        <v>0</v>
      </c>
      <c r="H24" s="14">
        <f t="shared" si="5"/>
        <v>0</v>
      </c>
      <c r="I24" s="13">
        <v>0</v>
      </c>
      <c r="J24" s="14">
        <f t="shared" si="0"/>
        <v>0</v>
      </c>
      <c r="K24" s="13">
        <v>0</v>
      </c>
      <c r="L24" s="14">
        <f t="shared" si="1"/>
        <v>0</v>
      </c>
      <c r="M24" s="13">
        <v>0</v>
      </c>
      <c r="N24" s="14">
        <f t="shared" si="2"/>
        <v>0</v>
      </c>
      <c r="O24" s="13">
        <v>0</v>
      </c>
      <c r="P24" s="14">
        <f t="shared" si="3"/>
        <v>0</v>
      </c>
    </row>
    <row r="25" spans="1:16" ht="23.1" customHeight="1">
      <c r="A25" s="101"/>
      <c r="B25" s="101"/>
      <c r="C25" s="5"/>
      <c r="D25" s="11" t="s">
        <v>89</v>
      </c>
      <c r="E25" s="3"/>
      <c r="F25" s="12">
        <f t="shared" si="4"/>
        <v>3</v>
      </c>
      <c r="G25" s="13">
        <v>1</v>
      </c>
      <c r="H25" s="14">
        <f t="shared" si="5"/>
        <v>33.333333333333329</v>
      </c>
      <c r="I25" s="13">
        <v>0</v>
      </c>
      <c r="J25" s="14">
        <f t="shared" si="0"/>
        <v>0</v>
      </c>
      <c r="K25" s="13">
        <v>0</v>
      </c>
      <c r="L25" s="14">
        <f t="shared" si="1"/>
        <v>0</v>
      </c>
      <c r="M25" s="13">
        <v>1</v>
      </c>
      <c r="N25" s="14">
        <f t="shared" si="2"/>
        <v>33.333333333333329</v>
      </c>
      <c r="O25" s="13">
        <v>1</v>
      </c>
      <c r="P25" s="14">
        <f t="shared" si="3"/>
        <v>33.333333333333329</v>
      </c>
    </row>
    <row r="26" spans="1:16" ht="23.1" customHeight="1">
      <c r="A26" s="101"/>
      <c r="B26" s="101"/>
      <c r="C26" s="5"/>
      <c r="D26" s="10" t="s">
        <v>79</v>
      </c>
      <c r="E26" s="3"/>
      <c r="F26" s="12">
        <f t="shared" si="4"/>
        <v>8</v>
      </c>
      <c r="G26" s="13">
        <v>1</v>
      </c>
      <c r="H26" s="14">
        <f t="shared" si="5"/>
        <v>12.5</v>
      </c>
      <c r="I26" s="13">
        <v>0</v>
      </c>
      <c r="J26" s="14">
        <f t="shared" si="0"/>
        <v>0</v>
      </c>
      <c r="K26" s="13">
        <v>0</v>
      </c>
      <c r="L26" s="14">
        <f t="shared" si="1"/>
        <v>0</v>
      </c>
      <c r="M26" s="13">
        <v>3</v>
      </c>
      <c r="N26" s="14">
        <f t="shared" si="2"/>
        <v>37.5</v>
      </c>
      <c r="O26" s="13">
        <v>4</v>
      </c>
      <c r="P26" s="14">
        <f t="shared" si="3"/>
        <v>50</v>
      </c>
    </row>
    <row r="27" spans="1:16" ht="23.1" customHeight="1">
      <c r="A27" s="101"/>
      <c r="B27" s="101"/>
      <c r="C27" s="5"/>
      <c r="D27" s="10" t="s">
        <v>80</v>
      </c>
      <c r="E27" s="3"/>
      <c r="F27" s="12">
        <f t="shared" si="4"/>
        <v>2</v>
      </c>
      <c r="G27" s="13">
        <v>0</v>
      </c>
      <c r="H27" s="14">
        <f t="shared" si="5"/>
        <v>0</v>
      </c>
      <c r="I27" s="13">
        <v>0</v>
      </c>
      <c r="J27" s="14">
        <f t="shared" si="0"/>
        <v>0</v>
      </c>
      <c r="K27" s="13">
        <v>0</v>
      </c>
      <c r="L27" s="14">
        <f t="shared" si="1"/>
        <v>0</v>
      </c>
      <c r="M27" s="13">
        <v>0</v>
      </c>
      <c r="N27" s="14">
        <f t="shared" si="2"/>
        <v>0</v>
      </c>
      <c r="O27" s="13">
        <v>2</v>
      </c>
      <c r="P27" s="14">
        <f t="shared" si="3"/>
        <v>100</v>
      </c>
    </row>
    <row r="28" spans="1:16" ht="23.1" customHeight="1">
      <c r="A28" s="101"/>
      <c r="B28" s="101"/>
      <c r="C28" s="5"/>
      <c r="D28" s="10" t="s">
        <v>81</v>
      </c>
      <c r="E28" s="3"/>
      <c r="F28" s="12">
        <f t="shared" si="4"/>
        <v>3</v>
      </c>
      <c r="G28" s="13">
        <v>1</v>
      </c>
      <c r="H28" s="14">
        <f t="shared" si="5"/>
        <v>33.333333333333329</v>
      </c>
      <c r="I28" s="13">
        <v>0</v>
      </c>
      <c r="J28" s="14">
        <f t="shared" si="0"/>
        <v>0</v>
      </c>
      <c r="K28" s="13">
        <v>0</v>
      </c>
      <c r="L28" s="14">
        <f t="shared" si="1"/>
        <v>0</v>
      </c>
      <c r="M28" s="13">
        <v>2</v>
      </c>
      <c r="N28" s="14">
        <f t="shared" si="2"/>
        <v>66.666666666666657</v>
      </c>
      <c r="O28" s="13">
        <v>0</v>
      </c>
      <c r="P28" s="14">
        <f t="shared" si="3"/>
        <v>0</v>
      </c>
    </row>
    <row r="29" spans="1:16" ht="23.1" customHeight="1">
      <c r="A29" s="101"/>
      <c r="B29" s="101"/>
      <c r="C29" s="5"/>
      <c r="D29" s="10" t="s">
        <v>82</v>
      </c>
      <c r="E29" s="3"/>
      <c r="F29" s="12">
        <f t="shared" si="4"/>
        <v>13</v>
      </c>
      <c r="G29" s="13">
        <v>0</v>
      </c>
      <c r="H29" s="14">
        <f t="shared" si="5"/>
        <v>0</v>
      </c>
      <c r="I29" s="13">
        <v>1</v>
      </c>
      <c r="J29" s="14">
        <f t="shared" si="0"/>
        <v>7.6923076923076925</v>
      </c>
      <c r="K29" s="13">
        <v>0</v>
      </c>
      <c r="L29" s="14">
        <f t="shared" si="1"/>
        <v>0</v>
      </c>
      <c r="M29" s="13">
        <v>5</v>
      </c>
      <c r="N29" s="14">
        <f t="shared" si="2"/>
        <v>38.461538461538467</v>
      </c>
      <c r="O29" s="13">
        <v>7</v>
      </c>
      <c r="P29" s="14">
        <f t="shared" si="3"/>
        <v>53.846153846153847</v>
      </c>
    </row>
    <row r="30" spans="1:16" ht="23.1" customHeight="1">
      <c r="A30" s="101"/>
      <c r="B30" s="101"/>
      <c r="C30" s="5"/>
      <c r="D30" s="10" t="s">
        <v>191</v>
      </c>
      <c r="E30" s="3"/>
      <c r="F30" s="12">
        <f t="shared" si="4"/>
        <v>3</v>
      </c>
      <c r="G30" s="13">
        <v>0</v>
      </c>
      <c r="H30" s="14">
        <f t="shared" si="5"/>
        <v>0</v>
      </c>
      <c r="I30" s="13">
        <v>0</v>
      </c>
      <c r="J30" s="14">
        <f t="shared" si="0"/>
        <v>0</v>
      </c>
      <c r="K30" s="13">
        <v>0</v>
      </c>
      <c r="L30" s="14">
        <f t="shared" si="1"/>
        <v>0</v>
      </c>
      <c r="M30" s="13">
        <v>2</v>
      </c>
      <c r="N30" s="14">
        <f t="shared" si="2"/>
        <v>66.666666666666657</v>
      </c>
      <c r="O30" s="13">
        <v>1</v>
      </c>
      <c r="P30" s="14">
        <f t="shared" si="3"/>
        <v>33.333333333333329</v>
      </c>
    </row>
    <row r="31" spans="1:16" ht="23.1" customHeight="1">
      <c r="A31" s="101"/>
      <c r="B31" s="101"/>
      <c r="C31" s="5"/>
      <c r="D31" s="10" t="s">
        <v>84</v>
      </c>
      <c r="E31" s="3"/>
      <c r="F31" s="12">
        <f t="shared" si="4"/>
        <v>28</v>
      </c>
      <c r="G31" s="13">
        <v>2</v>
      </c>
      <c r="H31" s="14">
        <f t="shared" si="5"/>
        <v>7.1428571428571423</v>
      </c>
      <c r="I31" s="13">
        <v>0</v>
      </c>
      <c r="J31" s="14">
        <f t="shared" si="0"/>
        <v>0</v>
      </c>
      <c r="K31" s="13">
        <v>7</v>
      </c>
      <c r="L31" s="14">
        <f t="shared" si="1"/>
        <v>25</v>
      </c>
      <c r="M31" s="13">
        <v>13</v>
      </c>
      <c r="N31" s="14">
        <f t="shared" si="2"/>
        <v>46.428571428571431</v>
      </c>
      <c r="O31" s="13">
        <v>6</v>
      </c>
      <c r="P31" s="14">
        <f t="shared" si="3"/>
        <v>21.428571428571427</v>
      </c>
    </row>
    <row r="32" spans="1:16" ht="23.1" customHeight="1">
      <c r="A32" s="101"/>
      <c r="B32" s="101"/>
      <c r="C32" s="5"/>
      <c r="D32" s="10" t="s">
        <v>85</v>
      </c>
      <c r="E32" s="3"/>
      <c r="F32" s="12">
        <f t="shared" si="4"/>
        <v>10</v>
      </c>
      <c r="G32" s="13">
        <v>0</v>
      </c>
      <c r="H32" s="14">
        <f t="shared" si="5"/>
        <v>0</v>
      </c>
      <c r="I32" s="13">
        <v>0</v>
      </c>
      <c r="J32" s="14">
        <f t="shared" si="0"/>
        <v>0</v>
      </c>
      <c r="K32" s="13">
        <v>1</v>
      </c>
      <c r="L32" s="14">
        <f t="shared" si="1"/>
        <v>10</v>
      </c>
      <c r="M32" s="13">
        <v>3</v>
      </c>
      <c r="N32" s="14">
        <f t="shared" si="2"/>
        <v>30</v>
      </c>
      <c r="O32" s="13">
        <v>6</v>
      </c>
      <c r="P32" s="14">
        <f t="shared" si="3"/>
        <v>60</v>
      </c>
    </row>
    <row r="33" spans="1:16" ht="24" customHeight="1">
      <c r="A33" s="101"/>
      <c r="B33" s="101"/>
      <c r="C33" s="5"/>
      <c r="D33" s="10" t="s">
        <v>90</v>
      </c>
      <c r="E33" s="3"/>
      <c r="F33" s="12">
        <f t="shared" si="4"/>
        <v>25</v>
      </c>
      <c r="G33" s="13">
        <v>0</v>
      </c>
      <c r="H33" s="14">
        <f t="shared" si="5"/>
        <v>0</v>
      </c>
      <c r="I33" s="13">
        <v>0</v>
      </c>
      <c r="J33" s="14">
        <f t="shared" si="0"/>
        <v>0</v>
      </c>
      <c r="K33" s="13">
        <v>8</v>
      </c>
      <c r="L33" s="14">
        <f t="shared" si="1"/>
        <v>32</v>
      </c>
      <c r="M33" s="13">
        <v>9</v>
      </c>
      <c r="N33" s="14">
        <f t="shared" si="2"/>
        <v>36</v>
      </c>
      <c r="O33" s="13">
        <v>8</v>
      </c>
      <c r="P33" s="14">
        <f t="shared" si="3"/>
        <v>32</v>
      </c>
    </row>
    <row r="34" spans="1:16" ht="23.1" customHeight="1">
      <c r="A34" s="101"/>
      <c r="B34" s="101"/>
      <c r="C34" s="5"/>
      <c r="D34" s="10" t="s">
        <v>97</v>
      </c>
      <c r="E34" s="3"/>
      <c r="F34" s="12">
        <f t="shared" si="4"/>
        <v>13</v>
      </c>
      <c r="G34" s="13">
        <v>0</v>
      </c>
      <c r="H34" s="14">
        <f t="shared" si="5"/>
        <v>0</v>
      </c>
      <c r="I34" s="13">
        <v>0</v>
      </c>
      <c r="J34" s="14">
        <f t="shared" si="0"/>
        <v>0</v>
      </c>
      <c r="K34" s="13">
        <v>3</v>
      </c>
      <c r="L34" s="14">
        <f t="shared" si="1"/>
        <v>23.076923076923077</v>
      </c>
      <c r="M34" s="13">
        <v>7</v>
      </c>
      <c r="N34" s="14">
        <f t="shared" si="2"/>
        <v>53.846153846153847</v>
      </c>
      <c r="O34" s="13">
        <v>3</v>
      </c>
      <c r="P34" s="14">
        <f t="shared" si="3"/>
        <v>23.076923076923077</v>
      </c>
    </row>
    <row r="35" spans="1:16" ht="23.1" customHeight="1">
      <c r="A35" s="101"/>
      <c r="B35" s="101"/>
      <c r="C35" s="5"/>
      <c r="D35" s="10" t="s">
        <v>195</v>
      </c>
      <c r="E35" s="3"/>
      <c r="F35" s="12">
        <f t="shared" si="4"/>
        <v>9</v>
      </c>
      <c r="G35" s="13">
        <v>0</v>
      </c>
      <c r="H35" s="14">
        <f t="shared" si="5"/>
        <v>0</v>
      </c>
      <c r="I35" s="13">
        <v>0</v>
      </c>
      <c r="J35" s="14">
        <f t="shared" si="0"/>
        <v>0</v>
      </c>
      <c r="K35" s="13">
        <v>3</v>
      </c>
      <c r="L35" s="14">
        <f t="shared" si="1"/>
        <v>33.333333333333329</v>
      </c>
      <c r="M35" s="13">
        <v>2</v>
      </c>
      <c r="N35" s="14">
        <f t="shared" si="2"/>
        <v>22.222222222222221</v>
      </c>
      <c r="O35" s="13">
        <v>4</v>
      </c>
      <c r="P35" s="14">
        <f t="shared" si="3"/>
        <v>44.444444444444443</v>
      </c>
    </row>
    <row r="36" spans="1:16" ht="23.1" customHeight="1">
      <c r="A36" s="101"/>
      <c r="B36" s="101"/>
      <c r="C36" s="5"/>
      <c r="D36" s="10" t="s">
        <v>87</v>
      </c>
      <c r="E36" s="3"/>
      <c r="F36" s="12">
        <f t="shared" si="4"/>
        <v>12</v>
      </c>
      <c r="G36" s="13">
        <v>0</v>
      </c>
      <c r="H36" s="14">
        <f t="shared" si="5"/>
        <v>0</v>
      </c>
      <c r="I36" s="13">
        <v>0</v>
      </c>
      <c r="J36" s="14">
        <f t="shared" si="0"/>
        <v>0</v>
      </c>
      <c r="K36" s="13">
        <v>3</v>
      </c>
      <c r="L36" s="14">
        <f t="shared" si="1"/>
        <v>25</v>
      </c>
      <c r="M36" s="13">
        <v>5</v>
      </c>
      <c r="N36" s="14">
        <f t="shared" si="2"/>
        <v>41.666666666666671</v>
      </c>
      <c r="O36" s="13">
        <v>4</v>
      </c>
      <c r="P36" s="14">
        <f t="shared" si="3"/>
        <v>33.333333333333329</v>
      </c>
    </row>
    <row r="37" spans="1:16" ht="23.1" customHeight="1">
      <c r="A37" s="101"/>
      <c r="B37" s="102"/>
      <c r="C37" s="5"/>
      <c r="D37" s="10" t="s">
        <v>88</v>
      </c>
      <c r="E37" s="3"/>
      <c r="F37" s="12">
        <f t="shared" si="4"/>
        <v>3</v>
      </c>
      <c r="G37" s="13">
        <v>0</v>
      </c>
      <c r="H37" s="14">
        <f t="shared" si="5"/>
        <v>0</v>
      </c>
      <c r="I37" s="13">
        <v>0</v>
      </c>
      <c r="J37" s="14">
        <f t="shared" si="0"/>
        <v>0</v>
      </c>
      <c r="K37" s="13">
        <v>0</v>
      </c>
      <c r="L37" s="14">
        <f t="shared" si="1"/>
        <v>0</v>
      </c>
      <c r="M37" s="13">
        <v>2</v>
      </c>
      <c r="N37" s="14">
        <f t="shared" si="2"/>
        <v>66.666666666666657</v>
      </c>
      <c r="O37" s="13">
        <v>1</v>
      </c>
      <c r="P37" s="14">
        <f t="shared" si="3"/>
        <v>33.333333333333329</v>
      </c>
    </row>
    <row r="38" spans="1:16" ht="23.1" customHeight="1">
      <c r="A38" s="101"/>
      <c r="B38" s="100" t="s">
        <v>63</v>
      </c>
      <c r="C38" s="5"/>
      <c r="D38" s="10" t="s">
        <v>56</v>
      </c>
      <c r="E38" s="3"/>
      <c r="F38" s="12">
        <f t="shared" si="4"/>
        <v>705</v>
      </c>
      <c r="G38" s="13">
        <f>SUM(G39:G53)</f>
        <v>29</v>
      </c>
      <c r="H38" s="14">
        <f t="shared" si="5"/>
        <v>4.1134751773049638</v>
      </c>
      <c r="I38" s="13">
        <f>SUM(I39:I53)</f>
        <v>19</v>
      </c>
      <c r="J38" s="14">
        <f t="shared" si="0"/>
        <v>2.6950354609929077</v>
      </c>
      <c r="K38" s="13">
        <f>SUM(K39:K53)</f>
        <v>110</v>
      </c>
      <c r="L38" s="14">
        <f t="shared" si="1"/>
        <v>15.602836879432624</v>
      </c>
      <c r="M38" s="13">
        <f>SUM(M39:M53)</f>
        <v>173</v>
      </c>
      <c r="N38" s="14">
        <f t="shared" si="2"/>
        <v>24.539007092198581</v>
      </c>
      <c r="O38" s="13">
        <f>SUM(O39:O53)</f>
        <v>374</v>
      </c>
      <c r="P38" s="14">
        <f t="shared" si="3"/>
        <v>53.049645390070921</v>
      </c>
    </row>
    <row r="39" spans="1:16" ht="23.1" customHeight="1">
      <c r="A39" s="101"/>
      <c r="B39" s="101"/>
      <c r="C39" s="5"/>
      <c r="D39" s="10" t="s">
        <v>98</v>
      </c>
      <c r="E39" s="3"/>
      <c r="F39" s="12">
        <f t="shared" si="4"/>
        <v>4</v>
      </c>
      <c r="G39" s="13">
        <v>0</v>
      </c>
      <c r="H39" s="14">
        <f t="shared" si="5"/>
        <v>0</v>
      </c>
      <c r="I39" s="13">
        <v>0</v>
      </c>
      <c r="J39" s="14">
        <f t="shared" si="0"/>
        <v>0</v>
      </c>
      <c r="K39" s="13">
        <v>2</v>
      </c>
      <c r="L39" s="14">
        <f t="shared" si="1"/>
        <v>50</v>
      </c>
      <c r="M39" s="13">
        <v>1</v>
      </c>
      <c r="N39" s="14">
        <f t="shared" si="2"/>
        <v>25</v>
      </c>
      <c r="O39" s="13">
        <v>1</v>
      </c>
      <c r="P39" s="14">
        <f t="shared" si="3"/>
        <v>25</v>
      </c>
    </row>
    <row r="40" spans="1:16" ht="23.1" customHeight="1">
      <c r="A40" s="101"/>
      <c r="B40" s="101"/>
      <c r="C40" s="5"/>
      <c r="D40" s="10" t="s">
        <v>58</v>
      </c>
      <c r="E40" s="3"/>
      <c r="F40" s="12">
        <f t="shared" si="4"/>
        <v>83</v>
      </c>
      <c r="G40" s="13">
        <v>5</v>
      </c>
      <c r="H40" s="14">
        <f t="shared" si="5"/>
        <v>6.024096385542169</v>
      </c>
      <c r="I40" s="13">
        <v>3</v>
      </c>
      <c r="J40" s="14">
        <f t="shared" si="0"/>
        <v>3.6144578313253009</v>
      </c>
      <c r="K40" s="13">
        <v>10</v>
      </c>
      <c r="L40" s="14">
        <f t="shared" si="1"/>
        <v>12.048192771084338</v>
      </c>
      <c r="M40" s="13">
        <v>21</v>
      </c>
      <c r="N40" s="14">
        <f t="shared" si="2"/>
        <v>25.301204819277107</v>
      </c>
      <c r="O40" s="13">
        <v>44</v>
      </c>
      <c r="P40" s="14">
        <f t="shared" si="3"/>
        <v>53.01204819277109</v>
      </c>
    </row>
    <row r="41" spans="1:16" ht="23.1" customHeight="1">
      <c r="A41" s="101"/>
      <c r="B41" s="101"/>
      <c r="C41" s="5"/>
      <c r="D41" s="10" t="s">
        <v>99</v>
      </c>
      <c r="E41" s="3"/>
      <c r="F41" s="12">
        <f t="shared" si="4"/>
        <v>19</v>
      </c>
      <c r="G41" s="13">
        <v>0</v>
      </c>
      <c r="H41" s="14">
        <f t="shared" si="5"/>
        <v>0</v>
      </c>
      <c r="I41" s="13">
        <v>0</v>
      </c>
      <c r="J41" s="14">
        <f t="shared" si="0"/>
        <v>0</v>
      </c>
      <c r="K41" s="13">
        <v>12</v>
      </c>
      <c r="L41" s="14">
        <f t="shared" si="1"/>
        <v>63.157894736842103</v>
      </c>
      <c r="M41" s="13">
        <v>3</v>
      </c>
      <c r="N41" s="14">
        <f t="shared" si="2"/>
        <v>15.789473684210526</v>
      </c>
      <c r="O41" s="13">
        <v>4</v>
      </c>
      <c r="P41" s="14">
        <f t="shared" si="3"/>
        <v>21.052631578947366</v>
      </c>
    </row>
    <row r="42" spans="1:16" ht="23.1" customHeight="1">
      <c r="A42" s="101"/>
      <c r="B42" s="101"/>
      <c r="C42" s="5"/>
      <c r="D42" s="10" t="s">
        <v>59</v>
      </c>
      <c r="E42" s="3"/>
      <c r="F42" s="12">
        <f t="shared" si="4"/>
        <v>8</v>
      </c>
      <c r="G42" s="13">
        <v>0</v>
      </c>
      <c r="H42" s="14">
        <f t="shared" si="5"/>
        <v>0</v>
      </c>
      <c r="I42" s="13">
        <v>0</v>
      </c>
      <c r="J42" s="14">
        <f t="shared" si="0"/>
        <v>0</v>
      </c>
      <c r="K42" s="13">
        <v>2</v>
      </c>
      <c r="L42" s="14">
        <f t="shared" si="1"/>
        <v>25</v>
      </c>
      <c r="M42" s="13">
        <v>3</v>
      </c>
      <c r="N42" s="14">
        <f t="shared" si="2"/>
        <v>37.5</v>
      </c>
      <c r="O42" s="13">
        <v>3</v>
      </c>
      <c r="P42" s="14">
        <f t="shared" si="3"/>
        <v>37.5</v>
      </c>
    </row>
    <row r="43" spans="1:16" ht="23.1" customHeight="1">
      <c r="A43" s="101"/>
      <c r="B43" s="101"/>
      <c r="C43" s="5"/>
      <c r="D43" s="10" t="s">
        <v>200</v>
      </c>
      <c r="E43" s="3"/>
      <c r="F43" s="12">
        <f t="shared" si="4"/>
        <v>38</v>
      </c>
      <c r="G43" s="13">
        <v>0</v>
      </c>
      <c r="H43" s="14">
        <f t="shared" si="5"/>
        <v>0</v>
      </c>
      <c r="I43" s="13">
        <v>1</v>
      </c>
      <c r="J43" s="14">
        <f t="shared" si="0"/>
        <v>2.6315789473684208</v>
      </c>
      <c r="K43" s="13">
        <v>7</v>
      </c>
      <c r="L43" s="14">
        <f>IF(K43=0,0,K43/$F43*100)</f>
        <v>18.421052631578945</v>
      </c>
      <c r="M43" s="13">
        <v>7</v>
      </c>
      <c r="N43" s="14">
        <f>IF(M43=0,0,M43/$F43*100)</f>
        <v>18.421052631578945</v>
      </c>
      <c r="O43" s="13">
        <v>23</v>
      </c>
      <c r="P43" s="14">
        <f>IF(O43=0,0,O43/$F43*100)</f>
        <v>60.526315789473685</v>
      </c>
    </row>
    <row r="44" spans="1:16" ht="23.1" customHeight="1">
      <c r="A44" s="101"/>
      <c r="B44" s="101"/>
      <c r="C44" s="5"/>
      <c r="D44" s="10" t="s">
        <v>101</v>
      </c>
      <c r="E44" s="3"/>
      <c r="F44" s="12">
        <f t="shared" si="4"/>
        <v>184</v>
      </c>
      <c r="G44" s="13">
        <v>4</v>
      </c>
      <c r="H44" s="14">
        <f t="shared" si="5"/>
        <v>2.1739130434782608</v>
      </c>
      <c r="I44" s="13">
        <v>6</v>
      </c>
      <c r="J44" s="14">
        <f t="shared" si="0"/>
        <v>3.2608695652173911</v>
      </c>
      <c r="K44" s="13">
        <v>20</v>
      </c>
      <c r="L44" s="14">
        <f t="shared" ref="L44:P53" si="6">IF(K44=0,0,K44/$F44*100)</f>
        <v>10.869565217391305</v>
      </c>
      <c r="M44" s="13">
        <v>53</v>
      </c>
      <c r="N44" s="14">
        <f t="shared" si="6"/>
        <v>28.804347826086957</v>
      </c>
      <c r="O44" s="13">
        <v>101</v>
      </c>
      <c r="P44" s="14">
        <f t="shared" si="6"/>
        <v>54.891304347826086</v>
      </c>
    </row>
    <row r="45" spans="1:16" ht="23.1" customHeight="1">
      <c r="A45" s="101"/>
      <c r="B45" s="101"/>
      <c r="C45" s="5"/>
      <c r="D45" s="10" t="s">
        <v>102</v>
      </c>
      <c r="E45" s="3"/>
      <c r="F45" s="12">
        <f t="shared" si="4"/>
        <v>22</v>
      </c>
      <c r="G45" s="13">
        <v>2</v>
      </c>
      <c r="H45" s="14">
        <f t="shared" si="5"/>
        <v>9.0909090909090917</v>
      </c>
      <c r="I45" s="13">
        <v>0</v>
      </c>
      <c r="J45" s="14">
        <f t="shared" si="0"/>
        <v>0</v>
      </c>
      <c r="K45" s="13">
        <v>1</v>
      </c>
      <c r="L45" s="14">
        <f t="shared" si="6"/>
        <v>4.5454545454545459</v>
      </c>
      <c r="M45" s="13">
        <v>4</v>
      </c>
      <c r="N45" s="14">
        <f t="shared" si="6"/>
        <v>18.181818181818183</v>
      </c>
      <c r="O45" s="13">
        <v>15</v>
      </c>
      <c r="P45" s="14">
        <f t="shared" si="6"/>
        <v>68.181818181818173</v>
      </c>
    </row>
    <row r="46" spans="1:16" ht="22.5" customHeight="1">
      <c r="A46" s="101"/>
      <c r="B46" s="101"/>
      <c r="C46" s="5"/>
      <c r="D46" s="10" t="s">
        <v>103</v>
      </c>
      <c r="E46" s="3"/>
      <c r="F46" s="12">
        <f t="shared" si="4"/>
        <v>12</v>
      </c>
      <c r="G46" s="13">
        <v>0</v>
      </c>
      <c r="H46" s="14">
        <f t="shared" si="5"/>
        <v>0</v>
      </c>
      <c r="I46" s="13">
        <v>0</v>
      </c>
      <c r="J46" s="14">
        <f t="shared" si="0"/>
        <v>0</v>
      </c>
      <c r="K46" s="13">
        <v>3</v>
      </c>
      <c r="L46" s="14">
        <f t="shared" si="6"/>
        <v>25</v>
      </c>
      <c r="M46" s="13">
        <v>6</v>
      </c>
      <c r="N46" s="14">
        <f t="shared" si="6"/>
        <v>50</v>
      </c>
      <c r="O46" s="13">
        <v>3</v>
      </c>
      <c r="P46" s="14">
        <f t="shared" si="6"/>
        <v>25</v>
      </c>
    </row>
    <row r="47" spans="1:16" ht="22.5" customHeight="1">
      <c r="A47" s="101"/>
      <c r="B47" s="101"/>
      <c r="C47" s="5"/>
      <c r="D47" s="11" t="s">
        <v>104</v>
      </c>
      <c r="E47" s="3"/>
      <c r="F47" s="12">
        <f t="shared" si="4"/>
        <v>16</v>
      </c>
      <c r="G47" s="13">
        <v>0</v>
      </c>
      <c r="H47" s="14">
        <f t="shared" si="5"/>
        <v>0</v>
      </c>
      <c r="I47" s="13">
        <v>1</v>
      </c>
      <c r="J47" s="14">
        <f t="shared" si="0"/>
        <v>6.25</v>
      </c>
      <c r="K47" s="13">
        <v>3</v>
      </c>
      <c r="L47" s="14">
        <f t="shared" si="6"/>
        <v>18.75</v>
      </c>
      <c r="M47" s="13">
        <v>1</v>
      </c>
      <c r="N47" s="14">
        <f t="shared" si="6"/>
        <v>6.25</v>
      </c>
      <c r="O47" s="13">
        <v>11</v>
      </c>
      <c r="P47" s="14">
        <f t="shared" si="6"/>
        <v>68.75</v>
      </c>
    </row>
    <row r="48" spans="1:16" ht="23.1" customHeight="1">
      <c r="A48" s="101"/>
      <c r="B48" s="101"/>
      <c r="C48" s="5"/>
      <c r="D48" s="10" t="s">
        <v>202</v>
      </c>
      <c r="E48" s="3"/>
      <c r="F48" s="12">
        <f t="shared" si="4"/>
        <v>47</v>
      </c>
      <c r="G48" s="13">
        <v>1</v>
      </c>
      <c r="H48" s="14">
        <f t="shared" si="5"/>
        <v>2.1276595744680851</v>
      </c>
      <c r="I48" s="13">
        <v>1</v>
      </c>
      <c r="J48" s="14">
        <f t="shared" si="0"/>
        <v>2.1276595744680851</v>
      </c>
      <c r="K48" s="13">
        <v>9</v>
      </c>
      <c r="L48" s="14">
        <f t="shared" si="6"/>
        <v>19.148936170212767</v>
      </c>
      <c r="M48" s="13">
        <v>6</v>
      </c>
      <c r="N48" s="14">
        <f t="shared" si="6"/>
        <v>12.76595744680851</v>
      </c>
      <c r="O48" s="13">
        <v>30</v>
      </c>
      <c r="P48" s="14">
        <f t="shared" si="6"/>
        <v>63.829787234042556</v>
      </c>
    </row>
    <row r="49" spans="1:16" ht="23.1" customHeight="1">
      <c r="A49" s="101"/>
      <c r="B49" s="101"/>
      <c r="C49" s="5"/>
      <c r="D49" s="10" t="s">
        <v>106</v>
      </c>
      <c r="E49" s="3"/>
      <c r="F49" s="12">
        <f t="shared" si="4"/>
        <v>17</v>
      </c>
      <c r="G49" s="13">
        <v>3</v>
      </c>
      <c r="H49" s="14">
        <f t="shared" si="5"/>
        <v>17.647058823529413</v>
      </c>
      <c r="I49" s="13">
        <v>0</v>
      </c>
      <c r="J49" s="14">
        <f t="shared" si="0"/>
        <v>0</v>
      </c>
      <c r="K49" s="13">
        <v>5</v>
      </c>
      <c r="L49" s="14">
        <f t="shared" si="6"/>
        <v>29.411764705882355</v>
      </c>
      <c r="M49" s="13">
        <v>1</v>
      </c>
      <c r="N49" s="14">
        <f t="shared" si="6"/>
        <v>5.8823529411764701</v>
      </c>
      <c r="O49" s="13">
        <v>8</v>
      </c>
      <c r="P49" s="14">
        <f t="shared" si="6"/>
        <v>47.058823529411761</v>
      </c>
    </row>
    <row r="50" spans="1:16" ht="23.1" customHeight="1">
      <c r="A50" s="101"/>
      <c r="B50" s="101"/>
      <c r="C50" s="5"/>
      <c r="D50" s="10" t="s">
        <v>107</v>
      </c>
      <c r="E50" s="3"/>
      <c r="F50" s="12">
        <f t="shared" si="4"/>
        <v>40</v>
      </c>
      <c r="G50" s="13">
        <v>1</v>
      </c>
      <c r="H50" s="14">
        <f t="shared" si="5"/>
        <v>2.5</v>
      </c>
      <c r="I50" s="13">
        <v>1</v>
      </c>
      <c r="J50" s="14">
        <f t="shared" si="0"/>
        <v>2.5</v>
      </c>
      <c r="K50" s="13">
        <v>7</v>
      </c>
      <c r="L50" s="14">
        <f t="shared" si="6"/>
        <v>17.5</v>
      </c>
      <c r="M50" s="13">
        <v>10</v>
      </c>
      <c r="N50" s="14">
        <f t="shared" si="6"/>
        <v>25</v>
      </c>
      <c r="O50" s="13">
        <v>21</v>
      </c>
      <c r="P50" s="14">
        <f t="shared" si="6"/>
        <v>52.5</v>
      </c>
    </row>
    <row r="51" spans="1:16" ht="23.1" customHeight="1">
      <c r="A51" s="101"/>
      <c r="B51" s="101"/>
      <c r="C51" s="5"/>
      <c r="D51" s="10" t="s">
        <v>205</v>
      </c>
      <c r="E51" s="3"/>
      <c r="F51" s="12">
        <f t="shared" si="4"/>
        <v>134</v>
      </c>
      <c r="G51" s="13">
        <v>10</v>
      </c>
      <c r="H51" s="14">
        <f t="shared" si="5"/>
        <v>7.4626865671641784</v>
      </c>
      <c r="I51" s="13">
        <v>1</v>
      </c>
      <c r="J51" s="14">
        <f t="shared" si="0"/>
        <v>0.74626865671641784</v>
      </c>
      <c r="K51" s="13">
        <v>18</v>
      </c>
      <c r="L51" s="14">
        <f t="shared" si="6"/>
        <v>13.432835820895523</v>
      </c>
      <c r="M51" s="13">
        <v>36</v>
      </c>
      <c r="N51" s="14">
        <f t="shared" si="6"/>
        <v>26.865671641791046</v>
      </c>
      <c r="O51" s="13">
        <v>69</v>
      </c>
      <c r="P51" s="14">
        <f t="shared" si="6"/>
        <v>51.492537313432841</v>
      </c>
    </row>
    <row r="52" spans="1:16" ht="23.1" customHeight="1">
      <c r="A52" s="101"/>
      <c r="B52" s="101"/>
      <c r="C52" s="5"/>
      <c r="D52" s="10" t="s">
        <v>60</v>
      </c>
      <c r="E52" s="3"/>
      <c r="F52" s="12">
        <f t="shared" si="4"/>
        <v>19</v>
      </c>
      <c r="G52" s="13">
        <v>0</v>
      </c>
      <c r="H52" s="14">
        <f t="shared" si="5"/>
        <v>0</v>
      </c>
      <c r="I52" s="13">
        <v>2</v>
      </c>
      <c r="J52" s="14">
        <f t="shared" si="0"/>
        <v>10.526315789473683</v>
      </c>
      <c r="K52" s="13">
        <v>2</v>
      </c>
      <c r="L52" s="14">
        <f t="shared" si="6"/>
        <v>10.526315789473683</v>
      </c>
      <c r="M52" s="13">
        <v>6</v>
      </c>
      <c r="N52" s="14">
        <f t="shared" si="6"/>
        <v>31.578947368421051</v>
      </c>
      <c r="O52" s="13">
        <v>9</v>
      </c>
      <c r="P52" s="14">
        <f t="shared" si="6"/>
        <v>47.368421052631575</v>
      </c>
    </row>
    <row r="53" spans="1:16" ht="24" customHeight="1">
      <c r="A53" s="102"/>
      <c r="B53" s="102"/>
      <c r="C53" s="5"/>
      <c r="D53" s="11" t="s">
        <v>207</v>
      </c>
      <c r="E53" s="3"/>
      <c r="F53" s="12">
        <f t="shared" si="4"/>
        <v>62</v>
      </c>
      <c r="G53" s="13">
        <v>3</v>
      </c>
      <c r="H53" s="14">
        <f t="shared" si="5"/>
        <v>4.838709677419355</v>
      </c>
      <c r="I53" s="13">
        <v>3</v>
      </c>
      <c r="J53" s="14">
        <f t="shared" si="0"/>
        <v>4.838709677419355</v>
      </c>
      <c r="K53" s="13">
        <v>9</v>
      </c>
      <c r="L53" s="14">
        <f t="shared" si="6"/>
        <v>14.516129032258066</v>
      </c>
      <c r="M53" s="13">
        <v>15</v>
      </c>
      <c r="N53" s="14">
        <f t="shared" si="6"/>
        <v>24.193548387096776</v>
      </c>
      <c r="O53" s="13">
        <v>32</v>
      </c>
      <c r="P53" s="14">
        <f t="shared" si="6"/>
        <v>51.612903225806448</v>
      </c>
    </row>
    <row r="55" spans="1:16" ht="12.75" customHeight="1"/>
    <row r="56" spans="1:16">
      <c r="D56" s="18"/>
    </row>
    <row r="66" spans="4:4">
      <c r="D66" s="18"/>
    </row>
    <row r="70" spans="4:4">
      <c r="D70" s="18"/>
    </row>
    <row r="74" spans="4:4">
      <c r="D74" s="18"/>
    </row>
    <row r="76" spans="4:4">
      <c r="D76" s="18"/>
    </row>
    <row r="78" spans="4:4">
      <c r="D78" s="18"/>
    </row>
    <row r="80" spans="4:4">
      <c r="D80" s="18"/>
    </row>
    <row r="82" spans="4:6" ht="13.5" customHeight="1">
      <c r="D82" s="19"/>
    </row>
    <row r="83" spans="4:6" ht="13.5" customHeight="1"/>
    <row r="84" spans="4:6">
      <c r="D84" s="18"/>
    </row>
    <row r="86" spans="4:6">
      <c r="D86" s="18"/>
    </row>
    <row r="88" spans="4:6">
      <c r="D88" s="18"/>
    </row>
    <row r="90" spans="4:6">
      <c r="D90" s="18"/>
    </row>
    <row r="94" spans="4:6" ht="12.75" customHeight="1"/>
    <row r="95" spans="4:6" ht="12.75" customHeight="1">
      <c r="F95" s="67"/>
    </row>
  </sheetData>
  <mergeCells count="27">
    <mergeCell ref="A13:A53"/>
    <mergeCell ref="B13:B37"/>
    <mergeCell ref="B38:B53"/>
    <mergeCell ref="P5:P6"/>
    <mergeCell ref="A7:E7"/>
    <mergeCell ref="A8:A12"/>
    <mergeCell ref="B8:E8"/>
    <mergeCell ref="B9:E9"/>
    <mergeCell ref="B10:E10"/>
    <mergeCell ref="B11:E11"/>
    <mergeCell ref="B12:E12"/>
    <mergeCell ref="A3:E6"/>
    <mergeCell ref="F3:F6"/>
    <mergeCell ref="O3:P4"/>
    <mergeCell ref="G5:G6"/>
    <mergeCell ref="H5:H6"/>
    <mergeCell ref="N5:N6"/>
    <mergeCell ref="O5:O6"/>
    <mergeCell ref="G3:H4"/>
    <mergeCell ref="I3:J4"/>
    <mergeCell ref="K3:L4"/>
    <mergeCell ref="M3:N4"/>
    <mergeCell ref="I5:I6"/>
    <mergeCell ref="J5:J6"/>
    <mergeCell ref="K5:K6"/>
    <mergeCell ref="L5:L6"/>
    <mergeCell ref="M5:M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R94"/>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6" width="9.125" style="2" customWidth="1"/>
    <col min="17" max="16384" width="9" style="2"/>
  </cols>
  <sheetData>
    <row r="1" spans="1:18" ht="14.25">
      <c r="A1" s="17" t="s">
        <v>443</v>
      </c>
    </row>
    <row r="3" spans="1:18" ht="14.25" customHeight="1">
      <c r="A3" s="112" t="s">
        <v>67</v>
      </c>
      <c r="B3" s="113"/>
      <c r="C3" s="113"/>
      <c r="D3" s="113"/>
      <c r="E3" s="114"/>
      <c r="F3" s="121" t="s">
        <v>143</v>
      </c>
      <c r="G3" s="152" t="s">
        <v>310</v>
      </c>
      <c r="H3" s="152"/>
      <c r="I3" s="152" t="s">
        <v>311</v>
      </c>
      <c r="J3" s="152"/>
      <c r="K3" s="152" t="s">
        <v>338</v>
      </c>
      <c r="L3" s="152"/>
      <c r="M3" s="152" t="s">
        <v>312</v>
      </c>
      <c r="N3" s="152"/>
      <c r="O3" s="152" t="s">
        <v>208</v>
      </c>
      <c r="P3" s="152"/>
    </row>
    <row r="4" spans="1:18" ht="42" customHeight="1">
      <c r="A4" s="115"/>
      <c r="B4" s="116"/>
      <c r="C4" s="116"/>
      <c r="D4" s="116"/>
      <c r="E4" s="117"/>
      <c r="F4" s="99"/>
      <c r="G4" s="152"/>
      <c r="H4" s="152"/>
      <c r="I4" s="152"/>
      <c r="J4" s="152"/>
      <c r="K4" s="152"/>
      <c r="L4" s="152"/>
      <c r="M4" s="152"/>
      <c r="N4" s="152"/>
      <c r="O4" s="152"/>
      <c r="P4" s="152"/>
    </row>
    <row r="5" spans="1:18" ht="15" customHeight="1">
      <c r="A5" s="115"/>
      <c r="B5" s="116"/>
      <c r="C5" s="116"/>
      <c r="D5" s="116"/>
      <c r="E5" s="117"/>
      <c r="F5" s="99"/>
      <c r="G5" s="95" t="s">
        <v>64</v>
      </c>
      <c r="H5" s="97" t="s">
        <v>65</v>
      </c>
      <c r="I5" s="95" t="s">
        <v>64</v>
      </c>
      <c r="J5" s="97" t="s">
        <v>65</v>
      </c>
      <c r="K5" s="95" t="s">
        <v>64</v>
      </c>
      <c r="L5" s="97" t="s">
        <v>65</v>
      </c>
      <c r="M5" s="95" t="s">
        <v>64</v>
      </c>
      <c r="N5" s="97" t="s">
        <v>65</v>
      </c>
      <c r="O5" s="95" t="s">
        <v>64</v>
      </c>
      <c r="P5" s="97" t="s">
        <v>65</v>
      </c>
    </row>
    <row r="6" spans="1:18" ht="15" customHeight="1">
      <c r="A6" s="118"/>
      <c r="B6" s="119"/>
      <c r="C6" s="119"/>
      <c r="D6" s="119"/>
      <c r="E6" s="120"/>
      <c r="F6" s="99"/>
      <c r="G6" s="96"/>
      <c r="H6" s="98"/>
      <c r="I6" s="96"/>
      <c r="J6" s="98"/>
      <c r="K6" s="96"/>
      <c r="L6" s="98"/>
      <c r="M6" s="96"/>
      <c r="N6" s="98"/>
      <c r="O6" s="96"/>
      <c r="P6" s="98"/>
    </row>
    <row r="7" spans="1:18" ht="23.1" customHeight="1">
      <c r="A7" s="109" t="s">
        <v>68</v>
      </c>
      <c r="B7" s="110"/>
      <c r="C7" s="110"/>
      <c r="D7" s="110"/>
      <c r="E7" s="111"/>
      <c r="F7" s="12">
        <f>SUM(G7,I7,K7,M7,O7)</f>
        <v>918</v>
      </c>
      <c r="G7" s="13">
        <f>SUM(G8:G12)</f>
        <v>163</v>
      </c>
      <c r="H7" s="14">
        <f>IF(G7=0,0,G7/$F7*100)</f>
        <v>17.755991285403049</v>
      </c>
      <c r="I7" s="13">
        <f>SUM(I8:I12)</f>
        <v>72</v>
      </c>
      <c r="J7" s="14">
        <f t="shared" ref="J7:J53" si="0">IF(I7=0,0,I7/$F7*100)</f>
        <v>7.8431372549019605</v>
      </c>
      <c r="K7" s="13">
        <f>SUM(K8:K12)</f>
        <v>208</v>
      </c>
      <c r="L7" s="14">
        <f t="shared" ref="L7:L42" si="1">IF(K7=0,0,K7/$F7*100)</f>
        <v>22.657952069716774</v>
      </c>
      <c r="M7" s="13">
        <f>SUM(M8:M12)</f>
        <v>209</v>
      </c>
      <c r="N7" s="14">
        <f t="shared" ref="N7:N42" si="2">IF(M7=0,0,M7/$F7*100)</f>
        <v>22.766884531590414</v>
      </c>
      <c r="O7" s="13">
        <f>SUM(O8:O12)</f>
        <v>266</v>
      </c>
      <c r="P7" s="14">
        <f t="shared" ref="P7:P42" si="3">IF(O7=0,0,O7/$F7*100)</f>
        <v>28.976034858387798</v>
      </c>
      <c r="R7" s="41"/>
    </row>
    <row r="8" spans="1:18" ht="23.1" customHeight="1">
      <c r="A8" s="103" t="s">
        <v>55</v>
      </c>
      <c r="B8" s="106" t="s">
        <v>92</v>
      </c>
      <c r="C8" s="107"/>
      <c r="D8" s="107"/>
      <c r="E8" s="108"/>
      <c r="F8" s="12">
        <f t="shared" ref="F8:F53" si="4">SUM(G8,I8,K8,M8,O8)</f>
        <v>310</v>
      </c>
      <c r="G8" s="13">
        <v>35</v>
      </c>
      <c r="H8" s="14">
        <f t="shared" ref="H8:H53" si="5">IF(G8=0,0,G8/$F8*100)</f>
        <v>11.29032258064516</v>
      </c>
      <c r="I8" s="13">
        <v>13</v>
      </c>
      <c r="J8" s="14">
        <f t="shared" si="0"/>
        <v>4.1935483870967749</v>
      </c>
      <c r="K8" s="13">
        <v>69</v>
      </c>
      <c r="L8" s="14">
        <f t="shared" si="1"/>
        <v>22.258064516129032</v>
      </c>
      <c r="M8" s="13">
        <v>70</v>
      </c>
      <c r="N8" s="14">
        <f t="shared" si="2"/>
        <v>22.58064516129032</v>
      </c>
      <c r="O8" s="13">
        <v>123</v>
      </c>
      <c r="P8" s="14">
        <f t="shared" si="3"/>
        <v>39.677419354838712</v>
      </c>
      <c r="R8" s="41"/>
    </row>
    <row r="9" spans="1:18" ht="23.1" customHeight="1">
      <c r="A9" s="104"/>
      <c r="B9" s="106" t="s">
        <v>93</v>
      </c>
      <c r="C9" s="107"/>
      <c r="D9" s="107"/>
      <c r="E9" s="108"/>
      <c r="F9" s="12">
        <f t="shared" si="4"/>
        <v>137</v>
      </c>
      <c r="G9" s="13">
        <v>29</v>
      </c>
      <c r="H9" s="14">
        <f t="shared" si="5"/>
        <v>21.167883211678831</v>
      </c>
      <c r="I9" s="13">
        <v>16</v>
      </c>
      <c r="J9" s="14">
        <f t="shared" si="0"/>
        <v>11.678832116788321</v>
      </c>
      <c r="K9" s="13">
        <v>37</v>
      </c>
      <c r="L9" s="14">
        <f t="shared" si="1"/>
        <v>27.007299270072991</v>
      </c>
      <c r="M9" s="13">
        <v>21</v>
      </c>
      <c r="N9" s="14">
        <f t="shared" si="2"/>
        <v>15.328467153284672</v>
      </c>
      <c r="O9" s="13">
        <v>34</v>
      </c>
      <c r="P9" s="14">
        <f t="shared" si="3"/>
        <v>24.817518248175183</v>
      </c>
      <c r="R9" s="41"/>
    </row>
    <row r="10" spans="1:18" ht="23.1" customHeight="1">
      <c r="A10" s="104"/>
      <c r="B10" s="106" t="s">
        <v>94</v>
      </c>
      <c r="C10" s="107"/>
      <c r="D10" s="107"/>
      <c r="E10" s="108"/>
      <c r="F10" s="12">
        <f t="shared" si="4"/>
        <v>200</v>
      </c>
      <c r="G10" s="13">
        <v>51</v>
      </c>
      <c r="H10" s="14">
        <f t="shared" si="5"/>
        <v>25.5</v>
      </c>
      <c r="I10" s="13">
        <v>12</v>
      </c>
      <c r="J10" s="14">
        <f t="shared" si="0"/>
        <v>6</v>
      </c>
      <c r="K10" s="13">
        <v>46</v>
      </c>
      <c r="L10" s="14">
        <f t="shared" si="1"/>
        <v>23</v>
      </c>
      <c r="M10" s="13">
        <v>44</v>
      </c>
      <c r="N10" s="14">
        <f t="shared" si="2"/>
        <v>22</v>
      </c>
      <c r="O10" s="13">
        <v>47</v>
      </c>
      <c r="P10" s="14">
        <f t="shared" si="3"/>
        <v>23.5</v>
      </c>
      <c r="R10" s="41"/>
    </row>
    <row r="11" spans="1:18" ht="23.1" customHeight="1">
      <c r="A11" s="104"/>
      <c r="B11" s="106" t="s">
        <v>95</v>
      </c>
      <c r="C11" s="107"/>
      <c r="D11" s="107"/>
      <c r="E11" s="108"/>
      <c r="F11" s="12">
        <f t="shared" si="4"/>
        <v>79</v>
      </c>
      <c r="G11" s="13">
        <v>17</v>
      </c>
      <c r="H11" s="14">
        <f t="shared" si="5"/>
        <v>21.518987341772153</v>
      </c>
      <c r="I11" s="13">
        <v>4</v>
      </c>
      <c r="J11" s="14">
        <f t="shared" si="0"/>
        <v>5.0632911392405067</v>
      </c>
      <c r="K11" s="13">
        <v>18</v>
      </c>
      <c r="L11" s="14">
        <f t="shared" si="1"/>
        <v>22.784810126582279</v>
      </c>
      <c r="M11" s="13">
        <v>27</v>
      </c>
      <c r="N11" s="14">
        <f t="shared" si="2"/>
        <v>34.177215189873415</v>
      </c>
      <c r="O11" s="13">
        <v>13</v>
      </c>
      <c r="P11" s="14">
        <f t="shared" si="3"/>
        <v>16.455696202531644</v>
      </c>
      <c r="R11" s="41"/>
    </row>
    <row r="12" spans="1:18" ht="23.1" customHeight="1">
      <c r="A12" s="105"/>
      <c r="B12" s="106" t="s">
        <v>96</v>
      </c>
      <c r="C12" s="107"/>
      <c r="D12" s="107"/>
      <c r="E12" s="108"/>
      <c r="F12" s="12">
        <f t="shared" si="4"/>
        <v>192</v>
      </c>
      <c r="G12" s="13">
        <v>31</v>
      </c>
      <c r="H12" s="14">
        <f t="shared" si="5"/>
        <v>16.145833333333336</v>
      </c>
      <c r="I12" s="13">
        <v>27</v>
      </c>
      <c r="J12" s="14">
        <f t="shared" si="0"/>
        <v>14.0625</v>
      </c>
      <c r="K12" s="13">
        <v>38</v>
      </c>
      <c r="L12" s="14">
        <f t="shared" si="1"/>
        <v>19.791666666666664</v>
      </c>
      <c r="M12" s="13">
        <v>47</v>
      </c>
      <c r="N12" s="14">
        <f t="shared" si="2"/>
        <v>24.479166666666664</v>
      </c>
      <c r="O12" s="13">
        <v>49</v>
      </c>
      <c r="P12" s="14">
        <f t="shared" si="3"/>
        <v>25.520833333333332</v>
      </c>
      <c r="R12" s="41"/>
    </row>
    <row r="13" spans="1:18" ht="23.1" customHeight="1">
      <c r="A13" s="100" t="s">
        <v>61</v>
      </c>
      <c r="B13" s="100" t="s">
        <v>62</v>
      </c>
      <c r="C13" s="5"/>
      <c r="D13" s="10" t="s">
        <v>56</v>
      </c>
      <c r="E13" s="3"/>
      <c r="F13" s="12">
        <f t="shared" si="4"/>
        <v>213</v>
      </c>
      <c r="G13" s="13">
        <f>SUM(G14:G37)</f>
        <v>29</v>
      </c>
      <c r="H13" s="14">
        <f t="shared" si="5"/>
        <v>13.615023474178404</v>
      </c>
      <c r="I13" s="13">
        <f>SUM(I14:I37)</f>
        <v>11</v>
      </c>
      <c r="J13" s="14">
        <f t="shared" si="0"/>
        <v>5.164319248826291</v>
      </c>
      <c r="K13" s="13">
        <f>SUM(K14:K37)</f>
        <v>58</v>
      </c>
      <c r="L13" s="14">
        <f t="shared" si="1"/>
        <v>27.230046948356808</v>
      </c>
      <c r="M13" s="13">
        <f>SUM(M14:M37)</f>
        <v>69</v>
      </c>
      <c r="N13" s="14">
        <f t="shared" si="2"/>
        <v>32.394366197183103</v>
      </c>
      <c r="O13" s="13">
        <f>SUM(O14:O37)</f>
        <v>46</v>
      </c>
      <c r="P13" s="14">
        <f t="shared" si="3"/>
        <v>21.5962441314554</v>
      </c>
      <c r="R13" s="41"/>
    </row>
    <row r="14" spans="1:18" ht="23.1" customHeight="1">
      <c r="A14" s="101"/>
      <c r="B14" s="101"/>
      <c r="C14" s="5"/>
      <c r="D14" s="10" t="s">
        <v>175</v>
      </c>
      <c r="E14" s="3"/>
      <c r="F14" s="12">
        <f t="shared" si="4"/>
        <v>29</v>
      </c>
      <c r="G14" s="13">
        <v>4</v>
      </c>
      <c r="H14" s="14">
        <f t="shared" si="5"/>
        <v>13.793103448275861</v>
      </c>
      <c r="I14" s="13">
        <v>2</v>
      </c>
      <c r="J14" s="14">
        <f t="shared" si="0"/>
        <v>6.8965517241379306</v>
      </c>
      <c r="K14" s="13">
        <v>11</v>
      </c>
      <c r="L14" s="14">
        <f t="shared" si="1"/>
        <v>37.931034482758619</v>
      </c>
      <c r="M14" s="13">
        <v>8</v>
      </c>
      <c r="N14" s="14">
        <f t="shared" si="2"/>
        <v>27.586206896551722</v>
      </c>
      <c r="O14" s="13">
        <v>4</v>
      </c>
      <c r="P14" s="14">
        <f t="shared" si="3"/>
        <v>13.793103448275861</v>
      </c>
      <c r="R14" s="41"/>
    </row>
    <row r="15" spans="1:18" ht="23.1" customHeight="1">
      <c r="A15" s="101"/>
      <c r="B15" s="101"/>
      <c r="C15" s="5"/>
      <c r="D15" s="10" t="s">
        <v>70</v>
      </c>
      <c r="E15" s="3"/>
      <c r="F15" s="12">
        <f t="shared" si="4"/>
        <v>4</v>
      </c>
      <c r="G15" s="13">
        <v>1</v>
      </c>
      <c r="H15" s="14">
        <f t="shared" si="5"/>
        <v>25</v>
      </c>
      <c r="I15" s="13">
        <v>1</v>
      </c>
      <c r="J15" s="14">
        <f t="shared" si="0"/>
        <v>25</v>
      </c>
      <c r="K15" s="13">
        <v>0</v>
      </c>
      <c r="L15" s="14">
        <f t="shared" si="1"/>
        <v>0</v>
      </c>
      <c r="M15" s="13">
        <v>2</v>
      </c>
      <c r="N15" s="14">
        <f t="shared" si="2"/>
        <v>50</v>
      </c>
      <c r="O15" s="13">
        <v>0</v>
      </c>
      <c r="P15" s="14">
        <f t="shared" si="3"/>
        <v>0</v>
      </c>
      <c r="R15" s="41"/>
    </row>
    <row r="16" spans="1:18" ht="23.1" customHeight="1">
      <c r="A16" s="101"/>
      <c r="B16" s="101"/>
      <c r="C16" s="5"/>
      <c r="D16" s="10" t="s">
        <v>71</v>
      </c>
      <c r="E16" s="3"/>
      <c r="F16" s="12">
        <f t="shared" si="4"/>
        <v>15</v>
      </c>
      <c r="G16" s="13">
        <v>6</v>
      </c>
      <c r="H16" s="14">
        <f t="shared" si="5"/>
        <v>40</v>
      </c>
      <c r="I16" s="13">
        <v>1</v>
      </c>
      <c r="J16" s="14">
        <f t="shared" si="0"/>
        <v>6.666666666666667</v>
      </c>
      <c r="K16" s="13">
        <v>4</v>
      </c>
      <c r="L16" s="14">
        <f t="shared" si="1"/>
        <v>26.666666666666668</v>
      </c>
      <c r="M16" s="13">
        <v>1</v>
      </c>
      <c r="N16" s="14">
        <f t="shared" si="2"/>
        <v>6.666666666666667</v>
      </c>
      <c r="O16" s="13">
        <v>3</v>
      </c>
      <c r="P16" s="14">
        <f t="shared" si="3"/>
        <v>20</v>
      </c>
      <c r="R16" s="41"/>
    </row>
    <row r="17" spans="1:18" ht="23.1" customHeight="1">
      <c r="A17" s="101"/>
      <c r="B17" s="101"/>
      <c r="C17" s="5"/>
      <c r="D17" s="10" t="s">
        <v>57</v>
      </c>
      <c r="E17" s="3"/>
      <c r="F17" s="12">
        <f t="shared" si="4"/>
        <v>1</v>
      </c>
      <c r="G17" s="13">
        <v>0</v>
      </c>
      <c r="H17" s="14">
        <f t="shared" si="5"/>
        <v>0</v>
      </c>
      <c r="I17" s="13">
        <v>0</v>
      </c>
      <c r="J17" s="14">
        <f t="shared" si="0"/>
        <v>0</v>
      </c>
      <c r="K17" s="13">
        <v>0</v>
      </c>
      <c r="L17" s="14">
        <f t="shared" si="1"/>
        <v>0</v>
      </c>
      <c r="M17" s="13">
        <v>0</v>
      </c>
      <c r="N17" s="14">
        <f t="shared" si="2"/>
        <v>0</v>
      </c>
      <c r="O17" s="13">
        <v>1</v>
      </c>
      <c r="P17" s="14">
        <f t="shared" si="3"/>
        <v>100</v>
      </c>
      <c r="R17" s="41"/>
    </row>
    <row r="18" spans="1:18" ht="23.1" customHeight="1">
      <c r="A18" s="101"/>
      <c r="B18" s="101"/>
      <c r="C18" s="5"/>
      <c r="D18" s="10" t="s">
        <v>179</v>
      </c>
      <c r="E18" s="3"/>
      <c r="F18" s="12">
        <f t="shared" si="4"/>
        <v>6</v>
      </c>
      <c r="G18" s="13">
        <v>0</v>
      </c>
      <c r="H18" s="14">
        <f t="shared" si="5"/>
        <v>0</v>
      </c>
      <c r="I18" s="13">
        <v>1</v>
      </c>
      <c r="J18" s="14">
        <f t="shared" si="0"/>
        <v>16.666666666666664</v>
      </c>
      <c r="K18" s="13">
        <v>1</v>
      </c>
      <c r="L18" s="14">
        <f t="shared" si="1"/>
        <v>16.666666666666664</v>
      </c>
      <c r="M18" s="13">
        <v>2</v>
      </c>
      <c r="N18" s="14">
        <f t="shared" si="2"/>
        <v>33.333333333333329</v>
      </c>
      <c r="O18" s="13">
        <v>2</v>
      </c>
      <c r="P18" s="14">
        <f t="shared" si="3"/>
        <v>33.333333333333329</v>
      </c>
      <c r="R18" s="41"/>
    </row>
    <row r="19" spans="1:18" ht="23.1" customHeight="1">
      <c r="A19" s="101"/>
      <c r="B19" s="101"/>
      <c r="C19" s="5"/>
      <c r="D19" s="10" t="s">
        <v>73</v>
      </c>
      <c r="E19" s="3"/>
      <c r="F19" s="12">
        <f t="shared" si="4"/>
        <v>1</v>
      </c>
      <c r="G19" s="13">
        <v>0</v>
      </c>
      <c r="H19" s="14">
        <f t="shared" si="5"/>
        <v>0</v>
      </c>
      <c r="I19" s="13">
        <v>0</v>
      </c>
      <c r="J19" s="14">
        <f t="shared" si="0"/>
        <v>0</v>
      </c>
      <c r="K19" s="13">
        <v>1</v>
      </c>
      <c r="L19" s="14">
        <f t="shared" si="1"/>
        <v>100</v>
      </c>
      <c r="M19" s="13">
        <v>0</v>
      </c>
      <c r="N19" s="14">
        <f t="shared" si="2"/>
        <v>0</v>
      </c>
      <c r="O19" s="13">
        <v>0</v>
      </c>
      <c r="P19" s="14">
        <f t="shared" si="3"/>
        <v>0</v>
      </c>
      <c r="R19" s="41"/>
    </row>
    <row r="20" spans="1:18" ht="23.1" customHeight="1">
      <c r="A20" s="101"/>
      <c r="B20" s="101"/>
      <c r="C20" s="5"/>
      <c r="D20" s="10" t="s">
        <v>181</v>
      </c>
      <c r="E20" s="3"/>
      <c r="F20" s="12">
        <f t="shared" si="4"/>
        <v>7</v>
      </c>
      <c r="G20" s="13">
        <v>2</v>
      </c>
      <c r="H20" s="14">
        <f t="shared" si="5"/>
        <v>28.571428571428569</v>
      </c>
      <c r="I20" s="13">
        <v>0</v>
      </c>
      <c r="J20" s="14">
        <f t="shared" si="0"/>
        <v>0</v>
      </c>
      <c r="K20" s="13">
        <v>2</v>
      </c>
      <c r="L20" s="14">
        <f t="shared" si="1"/>
        <v>28.571428571428569</v>
      </c>
      <c r="M20" s="13">
        <v>3</v>
      </c>
      <c r="N20" s="14">
        <f t="shared" si="2"/>
        <v>42.857142857142854</v>
      </c>
      <c r="O20" s="13">
        <v>0</v>
      </c>
      <c r="P20" s="14">
        <f t="shared" si="3"/>
        <v>0</v>
      </c>
      <c r="R20" s="41"/>
    </row>
    <row r="21" spans="1:18" ht="23.1" customHeight="1">
      <c r="A21" s="101"/>
      <c r="B21" s="101"/>
      <c r="C21" s="5"/>
      <c r="D21" s="10" t="s">
        <v>75</v>
      </c>
      <c r="E21" s="3"/>
      <c r="F21" s="12">
        <f t="shared" si="4"/>
        <v>10</v>
      </c>
      <c r="G21" s="13">
        <v>2</v>
      </c>
      <c r="H21" s="14">
        <f t="shared" si="5"/>
        <v>20</v>
      </c>
      <c r="I21" s="13">
        <v>0</v>
      </c>
      <c r="J21" s="14">
        <f t="shared" si="0"/>
        <v>0</v>
      </c>
      <c r="K21" s="13">
        <v>2</v>
      </c>
      <c r="L21" s="14">
        <f t="shared" si="1"/>
        <v>20</v>
      </c>
      <c r="M21" s="13">
        <v>5</v>
      </c>
      <c r="N21" s="14">
        <f t="shared" si="2"/>
        <v>50</v>
      </c>
      <c r="O21" s="13">
        <v>1</v>
      </c>
      <c r="P21" s="14">
        <f t="shared" si="3"/>
        <v>10</v>
      </c>
      <c r="R21" s="41"/>
    </row>
    <row r="22" spans="1:18" ht="23.1" customHeight="1">
      <c r="A22" s="101"/>
      <c r="B22" s="101"/>
      <c r="C22" s="5"/>
      <c r="D22" s="10" t="s">
        <v>76</v>
      </c>
      <c r="E22" s="3"/>
      <c r="F22" s="12">
        <f t="shared" si="4"/>
        <v>0</v>
      </c>
      <c r="G22" s="13">
        <v>0</v>
      </c>
      <c r="H22" s="14">
        <f t="shared" si="5"/>
        <v>0</v>
      </c>
      <c r="I22" s="13">
        <v>0</v>
      </c>
      <c r="J22" s="14">
        <f t="shared" si="0"/>
        <v>0</v>
      </c>
      <c r="K22" s="13">
        <v>0</v>
      </c>
      <c r="L22" s="14">
        <f t="shared" si="1"/>
        <v>0</v>
      </c>
      <c r="M22" s="13">
        <v>0</v>
      </c>
      <c r="N22" s="14">
        <f t="shared" si="2"/>
        <v>0</v>
      </c>
      <c r="O22" s="13">
        <v>0</v>
      </c>
      <c r="P22" s="14">
        <f t="shared" si="3"/>
        <v>0</v>
      </c>
      <c r="R22" s="41"/>
    </row>
    <row r="23" spans="1:18" ht="23.1" customHeight="1">
      <c r="A23" s="101"/>
      <c r="B23" s="101"/>
      <c r="C23" s="5"/>
      <c r="D23" s="10" t="s">
        <v>184</v>
      </c>
      <c r="E23" s="3"/>
      <c r="F23" s="12">
        <f t="shared" si="4"/>
        <v>8</v>
      </c>
      <c r="G23" s="13">
        <v>0</v>
      </c>
      <c r="H23" s="14">
        <f t="shared" si="5"/>
        <v>0</v>
      </c>
      <c r="I23" s="13">
        <v>0</v>
      </c>
      <c r="J23" s="14">
        <f t="shared" si="0"/>
        <v>0</v>
      </c>
      <c r="K23" s="13">
        <v>2</v>
      </c>
      <c r="L23" s="14">
        <f t="shared" si="1"/>
        <v>25</v>
      </c>
      <c r="M23" s="13">
        <v>2</v>
      </c>
      <c r="N23" s="14">
        <f t="shared" si="2"/>
        <v>25</v>
      </c>
      <c r="O23" s="13">
        <v>4</v>
      </c>
      <c r="P23" s="14">
        <f t="shared" si="3"/>
        <v>50</v>
      </c>
      <c r="R23" s="41"/>
    </row>
    <row r="24" spans="1:18" ht="23.1" customHeight="1">
      <c r="A24" s="101"/>
      <c r="B24" s="101"/>
      <c r="C24" s="5"/>
      <c r="D24" s="10" t="s">
        <v>185</v>
      </c>
      <c r="E24" s="3"/>
      <c r="F24" s="12">
        <f t="shared" si="4"/>
        <v>0</v>
      </c>
      <c r="G24" s="13">
        <v>0</v>
      </c>
      <c r="H24" s="14">
        <f t="shared" si="5"/>
        <v>0</v>
      </c>
      <c r="I24" s="13">
        <v>0</v>
      </c>
      <c r="J24" s="14">
        <f t="shared" si="0"/>
        <v>0</v>
      </c>
      <c r="K24" s="13">
        <v>0</v>
      </c>
      <c r="L24" s="14">
        <f t="shared" si="1"/>
        <v>0</v>
      </c>
      <c r="M24" s="13">
        <v>0</v>
      </c>
      <c r="N24" s="14">
        <f t="shared" si="2"/>
        <v>0</v>
      </c>
      <c r="O24" s="13">
        <v>0</v>
      </c>
      <c r="P24" s="14">
        <f t="shared" si="3"/>
        <v>0</v>
      </c>
      <c r="R24" s="41"/>
    </row>
    <row r="25" spans="1:18" ht="23.1" customHeight="1">
      <c r="A25" s="101"/>
      <c r="B25" s="101"/>
      <c r="C25" s="5"/>
      <c r="D25" s="11" t="s">
        <v>89</v>
      </c>
      <c r="E25" s="3"/>
      <c r="F25" s="12">
        <f t="shared" si="4"/>
        <v>3</v>
      </c>
      <c r="G25" s="13">
        <v>1</v>
      </c>
      <c r="H25" s="14">
        <f t="shared" si="5"/>
        <v>33.333333333333329</v>
      </c>
      <c r="I25" s="13">
        <v>0</v>
      </c>
      <c r="J25" s="14">
        <f t="shared" si="0"/>
        <v>0</v>
      </c>
      <c r="K25" s="13">
        <v>1</v>
      </c>
      <c r="L25" s="14">
        <f t="shared" si="1"/>
        <v>33.333333333333329</v>
      </c>
      <c r="M25" s="13">
        <v>0</v>
      </c>
      <c r="N25" s="14">
        <f t="shared" si="2"/>
        <v>0</v>
      </c>
      <c r="O25" s="13">
        <v>1</v>
      </c>
      <c r="P25" s="14">
        <f t="shared" si="3"/>
        <v>33.333333333333329</v>
      </c>
      <c r="R25" s="41"/>
    </row>
    <row r="26" spans="1:18" ht="23.1" customHeight="1">
      <c r="A26" s="101"/>
      <c r="B26" s="101"/>
      <c r="C26" s="5"/>
      <c r="D26" s="10" t="s">
        <v>79</v>
      </c>
      <c r="E26" s="3"/>
      <c r="F26" s="12">
        <f t="shared" si="4"/>
        <v>8</v>
      </c>
      <c r="G26" s="13">
        <v>1</v>
      </c>
      <c r="H26" s="14">
        <f t="shared" si="5"/>
        <v>12.5</v>
      </c>
      <c r="I26" s="13">
        <v>0</v>
      </c>
      <c r="J26" s="14">
        <f t="shared" si="0"/>
        <v>0</v>
      </c>
      <c r="K26" s="13">
        <v>1</v>
      </c>
      <c r="L26" s="14">
        <f t="shared" si="1"/>
        <v>12.5</v>
      </c>
      <c r="M26" s="13">
        <v>3</v>
      </c>
      <c r="N26" s="14">
        <f t="shared" si="2"/>
        <v>37.5</v>
      </c>
      <c r="O26" s="13">
        <v>3</v>
      </c>
      <c r="P26" s="14">
        <f t="shared" si="3"/>
        <v>37.5</v>
      </c>
      <c r="R26" s="41"/>
    </row>
    <row r="27" spans="1:18" ht="23.1" customHeight="1">
      <c r="A27" s="101"/>
      <c r="B27" s="101"/>
      <c r="C27" s="5"/>
      <c r="D27" s="10" t="s">
        <v>80</v>
      </c>
      <c r="E27" s="3"/>
      <c r="F27" s="12">
        <f t="shared" si="4"/>
        <v>2</v>
      </c>
      <c r="G27" s="13">
        <v>0</v>
      </c>
      <c r="H27" s="14">
        <f t="shared" si="5"/>
        <v>0</v>
      </c>
      <c r="I27" s="13">
        <v>0</v>
      </c>
      <c r="J27" s="14">
        <f t="shared" si="0"/>
        <v>0</v>
      </c>
      <c r="K27" s="13">
        <v>0</v>
      </c>
      <c r="L27" s="14">
        <f t="shared" si="1"/>
        <v>0</v>
      </c>
      <c r="M27" s="13">
        <v>0</v>
      </c>
      <c r="N27" s="14">
        <f t="shared" si="2"/>
        <v>0</v>
      </c>
      <c r="O27" s="13">
        <v>2</v>
      </c>
      <c r="P27" s="14">
        <f t="shared" si="3"/>
        <v>100</v>
      </c>
      <c r="R27" s="41"/>
    </row>
    <row r="28" spans="1:18" ht="23.1" customHeight="1">
      <c r="A28" s="101"/>
      <c r="B28" s="101"/>
      <c r="C28" s="5"/>
      <c r="D28" s="10" t="s">
        <v>81</v>
      </c>
      <c r="E28" s="3"/>
      <c r="F28" s="12">
        <f t="shared" si="4"/>
        <v>3</v>
      </c>
      <c r="G28" s="13">
        <v>1</v>
      </c>
      <c r="H28" s="14">
        <f t="shared" si="5"/>
        <v>33.333333333333329</v>
      </c>
      <c r="I28" s="13">
        <v>0</v>
      </c>
      <c r="J28" s="14">
        <f t="shared" si="0"/>
        <v>0</v>
      </c>
      <c r="K28" s="13">
        <v>1</v>
      </c>
      <c r="L28" s="14">
        <f t="shared" si="1"/>
        <v>33.333333333333329</v>
      </c>
      <c r="M28" s="13">
        <v>1</v>
      </c>
      <c r="N28" s="14">
        <f t="shared" si="2"/>
        <v>33.333333333333329</v>
      </c>
      <c r="O28" s="13">
        <v>0</v>
      </c>
      <c r="P28" s="14">
        <f t="shared" si="3"/>
        <v>0</v>
      </c>
      <c r="R28" s="41"/>
    </row>
    <row r="29" spans="1:18" ht="23.1" customHeight="1">
      <c r="A29" s="101"/>
      <c r="B29" s="101"/>
      <c r="C29" s="5"/>
      <c r="D29" s="10" t="s">
        <v>82</v>
      </c>
      <c r="E29" s="3"/>
      <c r="F29" s="12">
        <f t="shared" si="4"/>
        <v>13</v>
      </c>
      <c r="G29" s="13">
        <v>1</v>
      </c>
      <c r="H29" s="14">
        <f t="shared" si="5"/>
        <v>7.6923076923076925</v>
      </c>
      <c r="I29" s="13">
        <v>1</v>
      </c>
      <c r="J29" s="14">
        <f t="shared" si="0"/>
        <v>7.6923076923076925</v>
      </c>
      <c r="K29" s="13">
        <v>2</v>
      </c>
      <c r="L29" s="14">
        <f t="shared" si="1"/>
        <v>15.384615384615385</v>
      </c>
      <c r="M29" s="13">
        <v>5</v>
      </c>
      <c r="N29" s="14">
        <f t="shared" si="2"/>
        <v>38.461538461538467</v>
      </c>
      <c r="O29" s="13">
        <v>4</v>
      </c>
      <c r="P29" s="14">
        <f t="shared" si="3"/>
        <v>30.76923076923077</v>
      </c>
      <c r="R29" s="41"/>
    </row>
    <row r="30" spans="1:18" ht="23.1" customHeight="1">
      <c r="A30" s="101"/>
      <c r="B30" s="101"/>
      <c r="C30" s="5"/>
      <c r="D30" s="10" t="s">
        <v>191</v>
      </c>
      <c r="E30" s="3"/>
      <c r="F30" s="12">
        <f t="shared" si="4"/>
        <v>3</v>
      </c>
      <c r="G30" s="13">
        <v>1</v>
      </c>
      <c r="H30" s="14">
        <f t="shared" si="5"/>
        <v>33.333333333333329</v>
      </c>
      <c r="I30" s="13">
        <v>0</v>
      </c>
      <c r="J30" s="14">
        <f t="shared" si="0"/>
        <v>0</v>
      </c>
      <c r="K30" s="13">
        <v>0</v>
      </c>
      <c r="L30" s="14">
        <f t="shared" si="1"/>
        <v>0</v>
      </c>
      <c r="M30" s="13">
        <v>2</v>
      </c>
      <c r="N30" s="14">
        <f t="shared" si="2"/>
        <v>66.666666666666657</v>
      </c>
      <c r="O30" s="13">
        <v>0</v>
      </c>
      <c r="P30" s="14">
        <f t="shared" si="3"/>
        <v>0</v>
      </c>
      <c r="R30" s="41"/>
    </row>
    <row r="31" spans="1:18" ht="23.1" customHeight="1">
      <c r="A31" s="101"/>
      <c r="B31" s="101"/>
      <c r="C31" s="5"/>
      <c r="D31" s="10" t="s">
        <v>84</v>
      </c>
      <c r="E31" s="3"/>
      <c r="F31" s="12">
        <f t="shared" si="4"/>
        <v>28</v>
      </c>
      <c r="G31" s="13">
        <v>4</v>
      </c>
      <c r="H31" s="14">
        <f t="shared" si="5"/>
        <v>14.285714285714285</v>
      </c>
      <c r="I31" s="13">
        <v>0</v>
      </c>
      <c r="J31" s="14">
        <f t="shared" si="0"/>
        <v>0</v>
      </c>
      <c r="K31" s="13">
        <v>9</v>
      </c>
      <c r="L31" s="14">
        <f t="shared" si="1"/>
        <v>32.142857142857146</v>
      </c>
      <c r="M31" s="13">
        <v>11</v>
      </c>
      <c r="N31" s="14">
        <f t="shared" si="2"/>
        <v>39.285714285714285</v>
      </c>
      <c r="O31" s="13">
        <v>4</v>
      </c>
      <c r="P31" s="14">
        <f t="shared" si="3"/>
        <v>14.285714285714285</v>
      </c>
      <c r="R31" s="41"/>
    </row>
    <row r="32" spans="1:18" ht="23.1" customHeight="1">
      <c r="A32" s="101"/>
      <c r="B32" s="101"/>
      <c r="C32" s="5"/>
      <c r="D32" s="10" t="s">
        <v>85</v>
      </c>
      <c r="E32" s="3"/>
      <c r="F32" s="12">
        <f t="shared" si="4"/>
        <v>10</v>
      </c>
      <c r="G32" s="13">
        <v>1</v>
      </c>
      <c r="H32" s="14">
        <f t="shared" si="5"/>
        <v>10</v>
      </c>
      <c r="I32" s="13">
        <v>0</v>
      </c>
      <c r="J32" s="14">
        <f t="shared" si="0"/>
        <v>0</v>
      </c>
      <c r="K32" s="13">
        <v>2</v>
      </c>
      <c r="L32" s="14">
        <f t="shared" si="1"/>
        <v>20</v>
      </c>
      <c r="M32" s="13">
        <v>3</v>
      </c>
      <c r="N32" s="14">
        <f t="shared" si="2"/>
        <v>30</v>
      </c>
      <c r="O32" s="13">
        <v>4</v>
      </c>
      <c r="P32" s="14">
        <f t="shared" si="3"/>
        <v>40</v>
      </c>
      <c r="R32" s="41"/>
    </row>
    <row r="33" spans="1:18" ht="24" customHeight="1">
      <c r="A33" s="101"/>
      <c r="B33" s="101"/>
      <c r="C33" s="5"/>
      <c r="D33" s="10" t="s">
        <v>90</v>
      </c>
      <c r="E33" s="3"/>
      <c r="F33" s="12">
        <f t="shared" si="4"/>
        <v>25</v>
      </c>
      <c r="G33" s="13">
        <v>1</v>
      </c>
      <c r="H33" s="14">
        <f t="shared" si="5"/>
        <v>4</v>
      </c>
      <c r="I33" s="13">
        <v>2</v>
      </c>
      <c r="J33" s="14">
        <f t="shared" si="0"/>
        <v>8</v>
      </c>
      <c r="K33" s="13">
        <v>10</v>
      </c>
      <c r="L33" s="14">
        <f t="shared" si="1"/>
        <v>40</v>
      </c>
      <c r="M33" s="13">
        <v>8</v>
      </c>
      <c r="N33" s="14">
        <f t="shared" si="2"/>
        <v>32</v>
      </c>
      <c r="O33" s="13">
        <v>4</v>
      </c>
      <c r="P33" s="14">
        <f t="shared" si="3"/>
        <v>16</v>
      </c>
      <c r="R33" s="41"/>
    </row>
    <row r="34" spans="1:18" ht="23.1" customHeight="1">
      <c r="A34" s="101"/>
      <c r="B34" s="101"/>
      <c r="C34" s="5"/>
      <c r="D34" s="10" t="s">
        <v>97</v>
      </c>
      <c r="E34" s="3"/>
      <c r="F34" s="12">
        <f t="shared" si="4"/>
        <v>13</v>
      </c>
      <c r="G34" s="13">
        <v>1</v>
      </c>
      <c r="H34" s="14">
        <f t="shared" si="5"/>
        <v>7.6923076923076925</v>
      </c>
      <c r="I34" s="13">
        <v>2</v>
      </c>
      <c r="J34" s="14">
        <f t="shared" si="0"/>
        <v>15.384615384615385</v>
      </c>
      <c r="K34" s="13">
        <v>3</v>
      </c>
      <c r="L34" s="14">
        <f t="shared" si="1"/>
        <v>23.076923076923077</v>
      </c>
      <c r="M34" s="13">
        <v>6</v>
      </c>
      <c r="N34" s="14">
        <f t="shared" si="2"/>
        <v>46.153846153846153</v>
      </c>
      <c r="O34" s="13">
        <v>1</v>
      </c>
      <c r="P34" s="14">
        <f t="shared" si="3"/>
        <v>7.6923076923076925</v>
      </c>
      <c r="R34" s="41"/>
    </row>
    <row r="35" spans="1:18" ht="23.1" customHeight="1">
      <c r="A35" s="101"/>
      <c r="B35" s="101"/>
      <c r="C35" s="5"/>
      <c r="D35" s="10" t="s">
        <v>195</v>
      </c>
      <c r="E35" s="3"/>
      <c r="F35" s="12">
        <f t="shared" si="4"/>
        <v>9</v>
      </c>
      <c r="G35" s="13">
        <v>0</v>
      </c>
      <c r="H35" s="14">
        <f t="shared" si="5"/>
        <v>0</v>
      </c>
      <c r="I35" s="13">
        <v>0</v>
      </c>
      <c r="J35" s="14">
        <f t="shared" si="0"/>
        <v>0</v>
      </c>
      <c r="K35" s="13">
        <v>3</v>
      </c>
      <c r="L35" s="14">
        <f t="shared" si="1"/>
        <v>33.333333333333329</v>
      </c>
      <c r="M35" s="13">
        <v>2</v>
      </c>
      <c r="N35" s="14">
        <f t="shared" si="2"/>
        <v>22.222222222222221</v>
      </c>
      <c r="O35" s="13">
        <v>4</v>
      </c>
      <c r="P35" s="14">
        <f t="shared" si="3"/>
        <v>44.444444444444443</v>
      </c>
      <c r="R35" s="41"/>
    </row>
    <row r="36" spans="1:18" ht="23.1" customHeight="1">
      <c r="A36" s="101"/>
      <c r="B36" s="101"/>
      <c r="C36" s="5"/>
      <c r="D36" s="10" t="s">
        <v>87</v>
      </c>
      <c r="E36" s="3"/>
      <c r="F36" s="12">
        <f t="shared" si="4"/>
        <v>12</v>
      </c>
      <c r="G36" s="13">
        <v>2</v>
      </c>
      <c r="H36" s="14">
        <f t="shared" si="5"/>
        <v>16.666666666666664</v>
      </c>
      <c r="I36" s="13">
        <v>0</v>
      </c>
      <c r="J36" s="14">
        <f t="shared" si="0"/>
        <v>0</v>
      </c>
      <c r="K36" s="13">
        <v>3</v>
      </c>
      <c r="L36" s="14">
        <f t="shared" si="1"/>
        <v>25</v>
      </c>
      <c r="M36" s="13">
        <v>4</v>
      </c>
      <c r="N36" s="14">
        <f t="shared" si="2"/>
        <v>33.333333333333329</v>
      </c>
      <c r="O36" s="13">
        <v>3</v>
      </c>
      <c r="P36" s="14">
        <f t="shared" si="3"/>
        <v>25</v>
      </c>
      <c r="R36" s="41"/>
    </row>
    <row r="37" spans="1:18" ht="23.1" customHeight="1">
      <c r="A37" s="101"/>
      <c r="B37" s="102"/>
      <c r="C37" s="5"/>
      <c r="D37" s="10" t="s">
        <v>88</v>
      </c>
      <c r="E37" s="3"/>
      <c r="F37" s="12">
        <f t="shared" si="4"/>
        <v>3</v>
      </c>
      <c r="G37" s="13">
        <v>0</v>
      </c>
      <c r="H37" s="14">
        <f t="shared" si="5"/>
        <v>0</v>
      </c>
      <c r="I37" s="13">
        <v>1</v>
      </c>
      <c r="J37" s="14">
        <f t="shared" si="0"/>
        <v>33.333333333333329</v>
      </c>
      <c r="K37" s="13">
        <v>0</v>
      </c>
      <c r="L37" s="14">
        <f t="shared" si="1"/>
        <v>0</v>
      </c>
      <c r="M37" s="13">
        <v>1</v>
      </c>
      <c r="N37" s="14">
        <f t="shared" si="2"/>
        <v>33.333333333333329</v>
      </c>
      <c r="O37" s="13">
        <v>1</v>
      </c>
      <c r="P37" s="14">
        <f t="shared" si="3"/>
        <v>33.333333333333329</v>
      </c>
      <c r="R37" s="41"/>
    </row>
    <row r="38" spans="1:18" ht="23.1" customHeight="1">
      <c r="A38" s="101"/>
      <c r="B38" s="100" t="s">
        <v>63</v>
      </c>
      <c r="C38" s="5"/>
      <c r="D38" s="10" t="s">
        <v>56</v>
      </c>
      <c r="E38" s="3"/>
      <c r="F38" s="12">
        <f t="shared" si="4"/>
        <v>705</v>
      </c>
      <c r="G38" s="13">
        <f>SUM(G39:G53)</f>
        <v>134</v>
      </c>
      <c r="H38" s="14">
        <f t="shared" si="5"/>
        <v>19.00709219858156</v>
      </c>
      <c r="I38" s="13">
        <f>SUM(I39:I53)</f>
        <v>61</v>
      </c>
      <c r="J38" s="14">
        <f t="shared" si="0"/>
        <v>8.6524822695035457</v>
      </c>
      <c r="K38" s="13">
        <f>SUM(K39:K53)</f>
        <v>150</v>
      </c>
      <c r="L38" s="14">
        <f t="shared" si="1"/>
        <v>21.276595744680851</v>
      </c>
      <c r="M38" s="13">
        <f>SUM(M39:M53)</f>
        <v>140</v>
      </c>
      <c r="N38" s="14">
        <f t="shared" si="2"/>
        <v>19.858156028368796</v>
      </c>
      <c r="O38" s="13">
        <f>SUM(O39:O53)</f>
        <v>220</v>
      </c>
      <c r="P38" s="14">
        <f t="shared" si="3"/>
        <v>31.205673758865249</v>
      </c>
      <c r="R38" s="41"/>
    </row>
    <row r="39" spans="1:18" ht="23.1" customHeight="1">
      <c r="A39" s="101"/>
      <c r="B39" s="101"/>
      <c r="C39" s="5"/>
      <c r="D39" s="10" t="s">
        <v>98</v>
      </c>
      <c r="E39" s="3"/>
      <c r="F39" s="12">
        <f t="shared" si="4"/>
        <v>4</v>
      </c>
      <c r="G39" s="13">
        <v>0</v>
      </c>
      <c r="H39" s="14">
        <f t="shared" si="5"/>
        <v>0</v>
      </c>
      <c r="I39" s="13">
        <v>0</v>
      </c>
      <c r="J39" s="14">
        <f t="shared" si="0"/>
        <v>0</v>
      </c>
      <c r="K39" s="13">
        <v>1</v>
      </c>
      <c r="L39" s="14">
        <f t="shared" si="1"/>
        <v>25</v>
      </c>
      <c r="M39" s="13">
        <v>2</v>
      </c>
      <c r="N39" s="14">
        <f t="shared" si="2"/>
        <v>50</v>
      </c>
      <c r="O39" s="13">
        <v>1</v>
      </c>
      <c r="P39" s="14">
        <f t="shared" si="3"/>
        <v>25</v>
      </c>
      <c r="R39" s="41"/>
    </row>
    <row r="40" spans="1:18" ht="23.1" customHeight="1">
      <c r="A40" s="101"/>
      <c r="B40" s="101"/>
      <c r="C40" s="5"/>
      <c r="D40" s="10" t="s">
        <v>58</v>
      </c>
      <c r="E40" s="3"/>
      <c r="F40" s="12">
        <f t="shared" si="4"/>
        <v>83</v>
      </c>
      <c r="G40" s="13">
        <v>7</v>
      </c>
      <c r="H40" s="14">
        <f t="shared" si="5"/>
        <v>8.4337349397590362</v>
      </c>
      <c r="I40" s="13">
        <v>2</v>
      </c>
      <c r="J40" s="14">
        <f t="shared" si="0"/>
        <v>2.4096385542168677</v>
      </c>
      <c r="K40" s="13">
        <v>8</v>
      </c>
      <c r="L40" s="14">
        <f t="shared" si="1"/>
        <v>9.6385542168674707</v>
      </c>
      <c r="M40" s="13">
        <v>24</v>
      </c>
      <c r="N40" s="14">
        <f t="shared" si="2"/>
        <v>28.915662650602407</v>
      </c>
      <c r="O40" s="13">
        <v>42</v>
      </c>
      <c r="P40" s="14">
        <f t="shared" si="3"/>
        <v>50.602409638554214</v>
      </c>
      <c r="R40" s="41"/>
    </row>
    <row r="41" spans="1:18" ht="23.1" customHeight="1">
      <c r="A41" s="101"/>
      <c r="B41" s="101"/>
      <c r="C41" s="5"/>
      <c r="D41" s="10" t="s">
        <v>99</v>
      </c>
      <c r="E41" s="3"/>
      <c r="F41" s="12">
        <f t="shared" si="4"/>
        <v>19</v>
      </c>
      <c r="G41" s="13">
        <v>0</v>
      </c>
      <c r="H41" s="14">
        <f t="shared" si="5"/>
        <v>0</v>
      </c>
      <c r="I41" s="13">
        <v>0</v>
      </c>
      <c r="J41" s="14">
        <f t="shared" si="0"/>
        <v>0</v>
      </c>
      <c r="K41" s="13">
        <v>10</v>
      </c>
      <c r="L41" s="14">
        <f t="shared" si="1"/>
        <v>52.631578947368418</v>
      </c>
      <c r="M41" s="13">
        <v>4</v>
      </c>
      <c r="N41" s="14">
        <f t="shared" si="2"/>
        <v>21.052631578947366</v>
      </c>
      <c r="O41" s="13">
        <v>5</v>
      </c>
      <c r="P41" s="14">
        <f t="shared" si="3"/>
        <v>26.315789473684209</v>
      </c>
      <c r="R41" s="41"/>
    </row>
    <row r="42" spans="1:18" ht="23.1" customHeight="1">
      <c r="A42" s="101"/>
      <c r="B42" s="101"/>
      <c r="C42" s="5"/>
      <c r="D42" s="10" t="s">
        <v>59</v>
      </c>
      <c r="E42" s="3"/>
      <c r="F42" s="12">
        <f t="shared" si="4"/>
        <v>8</v>
      </c>
      <c r="G42" s="13">
        <v>1</v>
      </c>
      <c r="H42" s="14">
        <f t="shared" si="5"/>
        <v>12.5</v>
      </c>
      <c r="I42" s="13">
        <v>0</v>
      </c>
      <c r="J42" s="14">
        <f t="shared" si="0"/>
        <v>0</v>
      </c>
      <c r="K42" s="13">
        <v>1</v>
      </c>
      <c r="L42" s="14">
        <f t="shared" si="1"/>
        <v>12.5</v>
      </c>
      <c r="M42" s="13">
        <v>3</v>
      </c>
      <c r="N42" s="14">
        <f t="shared" si="2"/>
        <v>37.5</v>
      </c>
      <c r="O42" s="13">
        <v>3</v>
      </c>
      <c r="P42" s="14">
        <f t="shared" si="3"/>
        <v>37.5</v>
      </c>
      <c r="R42" s="41"/>
    </row>
    <row r="43" spans="1:18" ht="23.1" customHeight="1">
      <c r="A43" s="101"/>
      <c r="B43" s="101"/>
      <c r="C43" s="5"/>
      <c r="D43" s="10" t="s">
        <v>200</v>
      </c>
      <c r="E43" s="3"/>
      <c r="F43" s="12">
        <f t="shared" si="4"/>
        <v>38</v>
      </c>
      <c r="G43" s="13">
        <v>5</v>
      </c>
      <c r="H43" s="14">
        <f t="shared" si="5"/>
        <v>13.157894736842104</v>
      </c>
      <c r="I43" s="13">
        <v>3</v>
      </c>
      <c r="J43" s="14">
        <f t="shared" si="0"/>
        <v>7.8947368421052628</v>
      </c>
      <c r="K43" s="13">
        <v>9</v>
      </c>
      <c r="L43" s="14">
        <f>IF(K43=0,0,K43/$F43*100)</f>
        <v>23.684210526315788</v>
      </c>
      <c r="M43" s="13">
        <v>7</v>
      </c>
      <c r="N43" s="14">
        <f>IF(M43=0,0,M43/$F43*100)</f>
        <v>18.421052631578945</v>
      </c>
      <c r="O43" s="13">
        <v>14</v>
      </c>
      <c r="P43" s="14">
        <f>IF(O43=0,0,O43/$F43*100)</f>
        <v>36.84210526315789</v>
      </c>
      <c r="R43" s="41"/>
    </row>
    <row r="44" spans="1:18" ht="23.1" customHeight="1">
      <c r="A44" s="101"/>
      <c r="B44" s="101"/>
      <c r="C44" s="5"/>
      <c r="D44" s="10" t="s">
        <v>101</v>
      </c>
      <c r="E44" s="3"/>
      <c r="F44" s="12">
        <f t="shared" si="4"/>
        <v>184</v>
      </c>
      <c r="G44" s="13">
        <v>46</v>
      </c>
      <c r="H44" s="14">
        <f t="shared" si="5"/>
        <v>25</v>
      </c>
      <c r="I44" s="13">
        <v>25</v>
      </c>
      <c r="J44" s="14">
        <f t="shared" si="0"/>
        <v>13.586956521739129</v>
      </c>
      <c r="K44" s="13">
        <v>34</v>
      </c>
      <c r="L44" s="14">
        <f t="shared" ref="L44:P53" si="6">IF(K44=0,0,K44/$F44*100)</f>
        <v>18.478260869565215</v>
      </c>
      <c r="M44" s="13">
        <v>30</v>
      </c>
      <c r="N44" s="14">
        <f t="shared" si="6"/>
        <v>16.304347826086957</v>
      </c>
      <c r="O44" s="13">
        <v>49</v>
      </c>
      <c r="P44" s="14">
        <f t="shared" si="6"/>
        <v>26.630434782608699</v>
      </c>
      <c r="R44" s="41"/>
    </row>
    <row r="45" spans="1:18" ht="23.1" customHeight="1">
      <c r="A45" s="101"/>
      <c r="B45" s="101"/>
      <c r="C45" s="5"/>
      <c r="D45" s="10" t="s">
        <v>102</v>
      </c>
      <c r="E45" s="3"/>
      <c r="F45" s="12">
        <f t="shared" si="4"/>
        <v>22</v>
      </c>
      <c r="G45" s="13">
        <v>4</v>
      </c>
      <c r="H45" s="14">
        <f t="shared" si="5"/>
        <v>18.181818181818183</v>
      </c>
      <c r="I45" s="13">
        <v>1</v>
      </c>
      <c r="J45" s="14">
        <f t="shared" si="0"/>
        <v>4.5454545454545459</v>
      </c>
      <c r="K45" s="13">
        <v>2</v>
      </c>
      <c r="L45" s="14">
        <f t="shared" si="6"/>
        <v>9.0909090909090917</v>
      </c>
      <c r="M45" s="13">
        <v>3</v>
      </c>
      <c r="N45" s="14">
        <f t="shared" si="6"/>
        <v>13.636363636363635</v>
      </c>
      <c r="O45" s="13">
        <v>12</v>
      </c>
      <c r="P45" s="14">
        <f t="shared" si="6"/>
        <v>54.54545454545454</v>
      </c>
      <c r="R45" s="41"/>
    </row>
    <row r="46" spans="1:18" ht="22.5" customHeight="1">
      <c r="A46" s="101"/>
      <c r="B46" s="101"/>
      <c r="C46" s="5"/>
      <c r="D46" s="10" t="s">
        <v>103</v>
      </c>
      <c r="E46" s="3"/>
      <c r="F46" s="12">
        <f t="shared" si="4"/>
        <v>12</v>
      </c>
      <c r="G46" s="13">
        <v>3</v>
      </c>
      <c r="H46" s="14">
        <f t="shared" si="5"/>
        <v>25</v>
      </c>
      <c r="I46" s="13">
        <v>0</v>
      </c>
      <c r="J46" s="14">
        <f t="shared" si="0"/>
        <v>0</v>
      </c>
      <c r="K46" s="13">
        <v>3</v>
      </c>
      <c r="L46" s="14">
        <f t="shared" si="6"/>
        <v>25</v>
      </c>
      <c r="M46" s="13">
        <v>5</v>
      </c>
      <c r="N46" s="14">
        <f t="shared" si="6"/>
        <v>41.666666666666671</v>
      </c>
      <c r="O46" s="13">
        <v>1</v>
      </c>
      <c r="P46" s="14">
        <f t="shared" si="6"/>
        <v>8.3333333333333321</v>
      </c>
      <c r="R46" s="41"/>
    </row>
    <row r="47" spans="1:18" ht="22.5" customHeight="1">
      <c r="A47" s="101"/>
      <c r="B47" s="101"/>
      <c r="C47" s="5"/>
      <c r="D47" s="11" t="s">
        <v>104</v>
      </c>
      <c r="E47" s="3"/>
      <c r="F47" s="12">
        <f t="shared" si="4"/>
        <v>16</v>
      </c>
      <c r="G47" s="13">
        <v>2</v>
      </c>
      <c r="H47" s="14">
        <f t="shared" si="5"/>
        <v>12.5</v>
      </c>
      <c r="I47" s="13">
        <v>1</v>
      </c>
      <c r="J47" s="14">
        <f t="shared" si="0"/>
        <v>6.25</v>
      </c>
      <c r="K47" s="13">
        <v>6</v>
      </c>
      <c r="L47" s="14">
        <f t="shared" si="6"/>
        <v>37.5</v>
      </c>
      <c r="M47" s="13">
        <v>0</v>
      </c>
      <c r="N47" s="14">
        <f t="shared" si="6"/>
        <v>0</v>
      </c>
      <c r="O47" s="13">
        <v>7</v>
      </c>
      <c r="P47" s="14">
        <f t="shared" si="6"/>
        <v>43.75</v>
      </c>
      <c r="R47" s="41"/>
    </row>
    <row r="48" spans="1:18" ht="23.1" customHeight="1">
      <c r="A48" s="101"/>
      <c r="B48" s="101"/>
      <c r="C48" s="5"/>
      <c r="D48" s="10" t="s">
        <v>202</v>
      </c>
      <c r="E48" s="3"/>
      <c r="F48" s="12">
        <f t="shared" si="4"/>
        <v>47</v>
      </c>
      <c r="G48" s="13">
        <v>10</v>
      </c>
      <c r="H48" s="14">
        <f t="shared" si="5"/>
        <v>21.276595744680851</v>
      </c>
      <c r="I48" s="13">
        <v>8</v>
      </c>
      <c r="J48" s="14">
        <f t="shared" si="0"/>
        <v>17.021276595744681</v>
      </c>
      <c r="K48" s="13">
        <v>10</v>
      </c>
      <c r="L48" s="14">
        <f t="shared" si="6"/>
        <v>21.276595744680851</v>
      </c>
      <c r="M48" s="13">
        <v>6</v>
      </c>
      <c r="N48" s="14">
        <f t="shared" si="6"/>
        <v>12.76595744680851</v>
      </c>
      <c r="O48" s="13">
        <v>13</v>
      </c>
      <c r="P48" s="14">
        <f t="shared" si="6"/>
        <v>27.659574468085108</v>
      </c>
      <c r="R48" s="41"/>
    </row>
    <row r="49" spans="1:18" ht="23.1" customHeight="1">
      <c r="A49" s="101"/>
      <c r="B49" s="101"/>
      <c r="C49" s="5"/>
      <c r="D49" s="10" t="s">
        <v>106</v>
      </c>
      <c r="E49" s="3"/>
      <c r="F49" s="12">
        <f t="shared" si="4"/>
        <v>17</v>
      </c>
      <c r="G49" s="13">
        <v>4</v>
      </c>
      <c r="H49" s="14">
        <f t="shared" si="5"/>
        <v>23.52941176470588</v>
      </c>
      <c r="I49" s="13">
        <v>0</v>
      </c>
      <c r="J49" s="14">
        <f t="shared" si="0"/>
        <v>0</v>
      </c>
      <c r="K49" s="13">
        <v>8</v>
      </c>
      <c r="L49" s="14">
        <f t="shared" si="6"/>
        <v>47.058823529411761</v>
      </c>
      <c r="M49" s="13">
        <v>0</v>
      </c>
      <c r="N49" s="14">
        <f t="shared" si="6"/>
        <v>0</v>
      </c>
      <c r="O49" s="13">
        <v>5</v>
      </c>
      <c r="P49" s="14">
        <f t="shared" si="6"/>
        <v>29.411764705882355</v>
      </c>
      <c r="R49" s="41"/>
    </row>
    <row r="50" spans="1:18" ht="23.1" customHeight="1">
      <c r="A50" s="101"/>
      <c r="B50" s="101"/>
      <c r="C50" s="5"/>
      <c r="D50" s="10" t="s">
        <v>107</v>
      </c>
      <c r="E50" s="3"/>
      <c r="F50" s="12">
        <f t="shared" si="4"/>
        <v>40</v>
      </c>
      <c r="G50" s="13">
        <v>4</v>
      </c>
      <c r="H50" s="14">
        <f t="shared" si="5"/>
        <v>10</v>
      </c>
      <c r="I50" s="13">
        <v>3</v>
      </c>
      <c r="J50" s="14">
        <f t="shared" si="0"/>
        <v>7.5</v>
      </c>
      <c r="K50" s="13">
        <v>14</v>
      </c>
      <c r="L50" s="14">
        <f t="shared" si="6"/>
        <v>35</v>
      </c>
      <c r="M50" s="13">
        <v>10</v>
      </c>
      <c r="N50" s="14">
        <f t="shared" si="6"/>
        <v>25</v>
      </c>
      <c r="O50" s="13">
        <v>9</v>
      </c>
      <c r="P50" s="14">
        <f t="shared" si="6"/>
        <v>22.5</v>
      </c>
      <c r="R50" s="41"/>
    </row>
    <row r="51" spans="1:18" ht="23.1" customHeight="1">
      <c r="A51" s="101"/>
      <c r="B51" s="101"/>
      <c r="C51" s="5"/>
      <c r="D51" s="10" t="s">
        <v>205</v>
      </c>
      <c r="E51" s="3"/>
      <c r="F51" s="12">
        <f t="shared" si="4"/>
        <v>134</v>
      </c>
      <c r="G51" s="13">
        <v>30</v>
      </c>
      <c r="H51" s="14">
        <f t="shared" si="5"/>
        <v>22.388059701492537</v>
      </c>
      <c r="I51" s="13">
        <v>12</v>
      </c>
      <c r="J51" s="14">
        <f t="shared" si="0"/>
        <v>8.9552238805970141</v>
      </c>
      <c r="K51" s="13">
        <v>31</v>
      </c>
      <c r="L51" s="14">
        <f t="shared" si="6"/>
        <v>23.134328358208954</v>
      </c>
      <c r="M51" s="13">
        <v>27</v>
      </c>
      <c r="N51" s="14">
        <f t="shared" si="6"/>
        <v>20.149253731343283</v>
      </c>
      <c r="O51" s="13">
        <v>34</v>
      </c>
      <c r="P51" s="14">
        <f t="shared" si="6"/>
        <v>25.373134328358208</v>
      </c>
      <c r="R51" s="41"/>
    </row>
    <row r="52" spans="1:18" ht="23.1" customHeight="1">
      <c r="A52" s="101"/>
      <c r="B52" s="101"/>
      <c r="C52" s="5"/>
      <c r="D52" s="10" t="s">
        <v>60</v>
      </c>
      <c r="E52" s="3"/>
      <c r="F52" s="12">
        <f t="shared" si="4"/>
        <v>19</v>
      </c>
      <c r="G52" s="13">
        <v>1</v>
      </c>
      <c r="H52" s="14">
        <f t="shared" si="5"/>
        <v>5.2631578947368416</v>
      </c>
      <c r="I52" s="13">
        <v>2</v>
      </c>
      <c r="J52" s="14">
        <f t="shared" si="0"/>
        <v>10.526315789473683</v>
      </c>
      <c r="K52" s="13">
        <v>1</v>
      </c>
      <c r="L52" s="14">
        <f t="shared" si="6"/>
        <v>5.2631578947368416</v>
      </c>
      <c r="M52" s="13">
        <v>6</v>
      </c>
      <c r="N52" s="14">
        <f t="shared" si="6"/>
        <v>31.578947368421051</v>
      </c>
      <c r="O52" s="13">
        <v>9</v>
      </c>
      <c r="P52" s="14">
        <f t="shared" si="6"/>
        <v>47.368421052631575</v>
      </c>
      <c r="R52" s="41"/>
    </row>
    <row r="53" spans="1:18" ht="24" customHeight="1">
      <c r="A53" s="102"/>
      <c r="B53" s="102"/>
      <c r="C53" s="5"/>
      <c r="D53" s="11" t="s">
        <v>207</v>
      </c>
      <c r="E53" s="3"/>
      <c r="F53" s="12">
        <f t="shared" si="4"/>
        <v>62</v>
      </c>
      <c r="G53" s="13">
        <v>17</v>
      </c>
      <c r="H53" s="14">
        <f t="shared" si="5"/>
        <v>27.419354838709676</v>
      </c>
      <c r="I53" s="13">
        <v>4</v>
      </c>
      <c r="J53" s="14">
        <f t="shared" si="0"/>
        <v>6.4516129032258061</v>
      </c>
      <c r="K53" s="13">
        <v>12</v>
      </c>
      <c r="L53" s="14">
        <f t="shared" si="6"/>
        <v>19.35483870967742</v>
      </c>
      <c r="M53" s="13">
        <v>13</v>
      </c>
      <c r="N53" s="14">
        <f t="shared" si="6"/>
        <v>20.967741935483872</v>
      </c>
      <c r="O53" s="13">
        <v>16</v>
      </c>
      <c r="P53" s="14">
        <f t="shared" si="6"/>
        <v>25.806451612903224</v>
      </c>
      <c r="R53" s="41"/>
    </row>
    <row r="55" spans="1:18">
      <c r="D55" s="18"/>
    </row>
    <row r="65" spans="4:4">
      <c r="D65" s="18"/>
    </row>
    <row r="69" spans="4:4">
      <c r="D69" s="18"/>
    </row>
    <row r="73" spans="4:4">
      <c r="D73" s="18"/>
    </row>
    <row r="75" spans="4:4">
      <c r="D75" s="18"/>
    </row>
    <row r="77" spans="4:4">
      <c r="D77" s="18"/>
    </row>
    <row r="79" spans="4:4">
      <c r="D79" s="18"/>
    </row>
    <row r="81" spans="4:6" ht="13.5" customHeight="1">
      <c r="D81" s="19"/>
    </row>
    <row r="82" spans="4:6" ht="13.5" customHeight="1"/>
    <row r="83" spans="4:6">
      <c r="D83" s="18"/>
    </row>
    <row r="85" spans="4:6">
      <c r="D85" s="18"/>
    </row>
    <row r="87" spans="4:6">
      <c r="D87" s="18"/>
    </row>
    <row r="89" spans="4:6">
      <c r="D89" s="18"/>
    </row>
    <row r="93" spans="4:6" ht="12.75" customHeight="1"/>
    <row r="94" spans="4:6" ht="12.75" customHeight="1">
      <c r="F94" s="67"/>
    </row>
  </sheetData>
  <mergeCells count="27">
    <mergeCell ref="A13:A53"/>
    <mergeCell ref="B13:B37"/>
    <mergeCell ref="B38:B53"/>
    <mergeCell ref="P5:P6"/>
    <mergeCell ref="A7:E7"/>
    <mergeCell ref="A8:A12"/>
    <mergeCell ref="B8:E8"/>
    <mergeCell ref="B9:E9"/>
    <mergeCell ref="B10:E10"/>
    <mergeCell ref="B11:E11"/>
    <mergeCell ref="B12:E12"/>
    <mergeCell ref="A3:E6"/>
    <mergeCell ref="F3:F6"/>
    <mergeCell ref="O3:P4"/>
    <mergeCell ref="G5:G6"/>
    <mergeCell ref="H5:H6"/>
    <mergeCell ref="N5:N6"/>
    <mergeCell ref="O5:O6"/>
    <mergeCell ref="G3:H4"/>
    <mergeCell ref="I3:J4"/>
    <mergeCell ref="K3:L4"/>
    <mergeCell ref="M3:N4"/>
    <mergeCell ref="I5:I6"/>
    <mergeCell ref="J5:J6"/>
    <mergeCell ref="K5:K6"/>
    <mergeCell ref="L5:L6"/>
    <mergeCell ref="M5:M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zoomScaleNormal="100" zoomScaleSheetLayoutView="100" workbookViewId="0">
      <selection activeCell="K26" sqref="K26"/>
    </sheetView>
  </sheetViews>
  <sheetFormatPr defaultRowHeight="13.5"/>
  <cols>
    <col min="1" max="2" width="2.625" style="78" customWidth="1"/>
    <col min="3" max="3" width="1.375" style="78" customWidth="1"/>
    <col min="4" max="4" width="28.125" style="78" customWidth="1"/>
    <col min="5" max="5" width="1.375" style="78" customWidth="1"/>
    <col min="6" max="17" width="8.625" style="79" customWidth="1"/>
    <col min="18" max="16384" width="9" style="79"/>
  </cols>
  <sheetData>
    <row r="1" spans="1:17" ht="14.25">
      <c r="A1" s="77" t="s">
        <v>444</v>
      </c>
    </row>
    <row r="2" spans="1:17">
      <c r="Q2" s="80" t="s">
        <v>145</v>
      </c>
    </row>
    <row r="3" spans="1:17" ht="21" customHeight="1">
      <c r="A3" s="258" t="s">
        <v>67</v>
      </c>
      <c r="B3" s="259"/>
      <c r="C3" s="259"/>
      <c r="D3" s="259"/>
      <c r="E3" s="260"/>
      <c r="F3" s="197" t="s">
        <v>358</v>
      </c>
      <c r="G3" s="267"/>
      <c r="H3" s="267"/>
      <c r="I3" s="267"/>
      <c r="J3" s="267"/>
      <c r="K3" s="268"/>
      <c r="L3" s="197" t="s">
        <v>354</v>
      </c>
      <c r="M3" s="267"/>
      <c r="N3" s="267"/>
      <c r="O3" s="267"/>
      <c r="P3" s="267"/>
      <c r="Q3" s="268"/>
    </row>
    <row r="4" spans="1:17" ht="7.5" customHeight="1">
      <c r="A4" s="261"/>
      <c r="B4" s="262"/>
      <c r="C4" s="262"/>
      <c r="D4" s="262"/>
      <c r="E4" s="263"/>
      <c r="F4" s="213" t="s">
        <v>361</v>
      </c>
      <c r="G4" s="82"/>
      <c r="H4" s="213" t="s">
        <v>360</v>
      </c>
      <c r="I4" s="82"/>
      <c r="J4" s="213" t="s">
        <v>359</v>
      </c>
      <c r="K4" s="82"/>
      <c r="L4" s="213" t="s">
        <v>361</v>
      </c>
      <c r="M4" s="82"/>
      <c r="N4" s="213" t="s">
        <v>360</v>
      </c>
      <c r="O4" s="82"/>
      <c r="P4" s="213" t="s">
        <v>359</v>
      </c>
      <c r="Q4" s="82"/>
    </row>
    <row r="5" spans="1:17" ht="27" customHeight="1">
      <c r="A5" s="261"/>
      <c r="B5" s="262"/>
      <c r="C5" s="262"/>
      <c r="D5" s="262"/>
      <c r="E5" s="263"/>
      <c r="F5" s="184"/>
      <c r="G5" s="212" t="s">
        <v>362</v>
      </c>
      <c r="H5" s="184"/>
      <c r="I5" s="212" t="s">
        <v>362</v>
      </c>
      <c r="J5" s="184"/>
      <c r="K5" s="212" t="s">
        <v>362</v>
      </c>
      <c r="L5" s="184"/>
      <c r="M5" s="212" t="s">
        <v>362</v>
      </c>
      <c r="N5" s="184"/>
      <c r="O5" s="212" t="s">
        <v>362</v>
      </c>
      <c r="P5" s="184"/>
      <c r="Q5" s="212" t="s">
        <v>362</v>
      </c>
    </row>
    <row r="6" spans="1:17" ht="26.25" customHeight="1">
      <c r="A6" s="264"/>
      <c r="B6" s="265"/>
      <c r="C6" s="265"/>
      <c r="D6" s="265"/>
      <c r="E6" s="266"/>
      <c r="F6" s="184"/>
      <c r="G6" s="192"/>
      <c r="H6" s="184"/>
      <c r="I6" s="192"/>
      <c r="J6" s="184"/>
      <c r="K6" s="192"/>
      <c r="L6" s="184"/>
      <c r="M6" s="192"/>
      <c r="N6" s="184"/>
      <c r="O6" s="192"/>
      <c r="P6" s="184"/>
      <c r="Q6" s="192"/>
    </row>
    <row r="7" spans="1:17" ht="12" customHeight="1">
      <c r="A7" s="252" t="s">
        <v>68</v>
      </c>
      <c r="B7" s="253"/>
      <c r="C7" s="253"/>
      <c r="D7" s="253"/>
      <c r="E7" s="254"/>
      <c r="F7" s="81">
        <f t="shared" ref="F7:Q7" si="0">SUM(F9,F11,F13,F15,F17)</f>
        <v>24085</v>
      </c>
      <c r="G7" s="81">
        <f t="shared" si="0"/>
        <v>680</v>
      </c>
      <c r="H7" s="81">
        <f t="shared" si="0"/>
        <v>9785</v>
      </c>
      <c r="I7" s="81">
        <f t="shared" si="0"/>
        <v>336</v>
      </c>
      <c r="J7" s="81">
        <f t="shared" si="0"/>
        <v>14300</v>
      </c>
      <c r="K7" s="81">
        <f t="shared" si="0"/>
        <v>344</v>
      </c>
      <c r="L7" s="81">
        <f t="shared" si="0"/>
        <v>8554</v>
      </c>
      <c r="M7" s="81">
        <f t="shared" si="0"/>
        <v>519</v>
      </c>
      <c r="N7" s="81">
        <f t="shared" si="0"/>
        <v>3872</v>
      </c>
      <c r="O7" s="81">
        <f t="shared" si="0"/>
        <v>266</v>
      </c>
      <c r="P7" s="81">
        <f t="shared" si="0"/>
        <v>4682</v>
      </c>
      <c r="Q7" s="81">
        <f t="shared" si="0"/>
        <v>253</v>
      </c>
    </row>
    <row r="8" spans="1:17" ht="12" customHeight="1">
      <c r="A8" s="255"/>
      <c r="B8" s="256"/>
      <c r="C8" s="256"/>
      <c r="D8" s="256"/>
      <c r="E8" s="257"/>
      <c r="F8" s="71">
        <f>SUM(H8,J8)</f>
        <v>1</v>
      </c>
      <c r="G8" s="72">
        <f>IF(G7=0,0,G7/F7)</f>
        <v>2.8233340253269668E-2</v>
      </c>
      <c r="H8" s="72">
        <f>IF(H7=0,0,H7/F7)</f>
        <v>0.40626946232094663</v>
      </c>
      <c r="I8" s="72">
        <f>IF(I7=0,0,I7/H7)</f>
        <v>3.4338272866632602E-2</v>
      </c>
      <c r="J8" s="72">
        <f>IF(J7=0,0,J7/F7)</f>
        <v>0.59373053767905337</v>
      </c>
      <c r="K8" s="72">
        <f>IF(K7=0,0,K7/J7)</f>
        <v>2.4055944055944058E-2</v>
      </c>
      <c r="L8" s="71">
        <f>SUM(N8,P8)</f>
        <v>1</v>
      </c>
      <c r="M8" s="72">
        <f>IF(M7=0,0,M7/L7)</f>
        <v>6.0673369184007481E-2</v>
      </c>
      <c r="N8" s="72">
        <f>IF(N7=0,0,N7/L7)</f>
        <v>0.45265372924947395</v>
      </c>
      <c r="O8" s="72">
        <f>IF(O7=0,0,O7/N7)</f>
        <v>6.869834710743801E-2</v>
      </c>
      <c r="P8" s="72">
        <f>IF(P7=0,0,P7/L7)</f>
        <v>0.54734627075052611</v>
      </c>
      <c r="Q8" s="72">
        <f>IF(Q7=0,0,Q7/P7)</f>
        <v>5.4036736437419908E-2</v>
      </c>
    </row>
    <row r="9" spans="1:17" ht="12" customHeight="1">
      <c r="A9" s="243" t="s">
        <v>55</v>
      </c>
      <c r="B9" s="246" t="s">
        <v>92</v>
      </c>
      <c r="C9" s="247"/>
      <c r="D9" s="247"/>
      <c r="E9" s="248"/>
      <c r="F9" s="81">
        <f>SUM(H9,J9)</f>
        <v>875</v>
      </c>
      <c r="G9" s="81">
        <f>SUM(I9,K9)</f>
        <v>65</v>
      </c>
      <c r="H9" s="81">
        <v>304</v>
      </c>
      <c r="I9" s="81">
        <v>23</v>
      </c>
      <c r="J9" s="81">
        <v>571</v>
      </c>
      <c r="K9" s="81">
        <v>42</v>
      </c>
      <c r="L9" s="81">
        <f>SUM(N9,P9)</f>
        <v>145</v>
      </c>
      <c r="M9" s="81">
        <f>SUM(O9,Q9)</f>
        <v>32</v>
      </c>
      <c r="N9" s="81">
        <v>59</v>
      </c>
      <c r="O9" s="81">
        <v>11</v>
      </c>
      <c r="P9" s="81">
        <v>86</v>
      </c>
      <c r="Q9" s="81">
        <v>21</v>
      </c>
    </row>
    <row r="10" spans="1:17" ht="12" customHeight="1">
      <c r="A10" s="244"/>
      <c r="B10" s="249"/>
      <c r="C10" s="250"/>
      <c r="D10" s="250"/>
      <c r="E10" s="251"/>
      <c r="F10" s="71">
        <f>SUM(H10,J10)</f>
        <v>1</v>
      </c>
      <c r="G10" s="72">
        <f>IF(G9=0,0,G9/F9)</f>
        <v>7.4285714285714288E-2</v>
      </c>
      <c r="H10" s="72">
        <f>IF(H9=0,0,H9/F9)</f>
        <v>0.34742857142857142</v>
      </c>
      <c r="I10" s="72">
        <f>IF(I9=0,0,I9/H9)</f>
        <v>7.5657894736842105E-2</v>
      </c>
      <c r="J10" s="72">
        <f>IF(J9=0,0,J9/F9)</f>
        <v>0.65257142857142858</v>
      </c>
      <c r="K10" s="72">
        <f>IF(K9=0,0,K9/J9)</f>
        <v>7.3555166374781086E-2</v>
      </c>
      <c r="L10" s="71">
        <f>SUM(N10,P10)</f>
        <v>1</v>
      </c>
      <c r="M10" s="72">
        <f>IF(M9=0,0,M9/L9)</f>
        <v>0.22068965517241379</v>
      </c>
      <c r="N10" s="72">
        <f>IF(N9=0,0,N9/L9)</f>
        <v>0.40689655172413791</v>
      </c>
      <c r="O10" s="72">
        <f>IF(O9=0,0,O9/N9)</f>
        <v>0.1864406779661017</v>
      </c>
      <c r="P10" s="72">
        <f>IF(P9=0,0,P9/L9)</f>
        <v>0.59310344827586203</v>
      </c>
      <c r="Q10" s="72">
        <f>IF(Q9=0,0,Q9/P9)</f>
        <v>0.2441860465116279</v>
      </c>
    </row>
    <row r="11" spans="1:17" ht="12" customHeight="1">
      <c r="A11" s="244"/>
      <c r="B11" s="246" t="s">
        <v>93</v>
      </c>
      <c r="C11" s="247"/>
      <c r="D11" s="247"/>
      <c r="E11" s="248"/>
      <c r="F11" s="81">
        <f t="shared" ref="F11:F18" si="1">SUM(H11,J11)</f>
        <v>1646</v>
      </c>
      <c r="G11" s="81">
        <f>SUM(I11,K11)</f>
        <v>61</v>
      </c>
      <c r="H11" s="81">
        <v>752</v>
      </c>
      <c r="I11" s="81">
        <v>22</v>
      </c>
      <c r="J11" s="81">
        <v>894</v>
      </c>
      <c r="K11" s="81">
        <v>39</v>
      </c>
      <c r="L11" s="81">
        <f t="shared" ref="L11:L18" si="2">SUM(N11,P11)</f>
        <v>564</v>
      </c>
      <c r="M11" s="81">
        <f>SUM(O11,Q11)</f>
        <v>37</v>
      </c>
      <c r="N11" s="81">
        <v>302</v>
      </c>
      <c r="O11" s="81">
        <v>13</v>
      </c>
      <c r="P11" s="81">
        <v>262</v>
      </c>
      <c r="Q11" s="81">
        <v>24</v>
      </c>
    </row>
    <row r="12" spans="1:17" ht="12" customHeight="1">
      <c r="A12" s="244"/>
      <c r="B12" s="249"/>
      <c r="C12" s="250"/>
      <c r="D12" s="250"/>
      <c r="E12" s="251"/>
      <c r="F12" s="71">
        <f t="shared" si="1"/>
        <v>1</v>
      </c>
      <c r="G12" s="72">
        <f>IF(G11=0,0,G11/F11)</f>
        <v>3.7059538274605106E-2</v>
      </c>
      <c r="H12" s="72">
        <f>IF(H11=0,0,H11/F11)</f>
        <v>0.45686512758201703</v>
      </c>
      <c r="I12" s="72">
        <f>IF(I11=0,0,I11/H11)</f>
        <v>2.9255319148936171E-2</v>
      </c>
      <c r="J12" s="72">
        <f>IF(J11=0,0,J11/F11)</f>
        <v>0.54313487241798297</v>
      </c>
      <c r="K12" s="72">
        <f>IF(K11=0,0,K11/J11)</f>
        <v>4.3624161073825503E-2</v>
      </c>
      <c r="L12" s="71">
        <f t="shared" si="2"/>
        <v>1</v>
      </c>
      <c r="M12" s="72">
        <f>IF(M11=0,0,M11/L11)</f>
        <v>6.5602836879432622E-2</v>
      </c>
      <c r="N12" s="72">
        <f>IF(N11=0,0,N11/L11)</f>
        <v>0.53546099290780147</v>
      </c>
      <c r="O12" s="72">
        <f>IF(O11=0,0,O11/N11)</f>
        <v>4.3046357615894038E-2</v>
      </c>
      <c r="P12" s="72">
        <f>IF(P11=0,0,P11/L11)</f>
        <v>0.46453900709219859</v>
      </c>
      <c r="Q12" s="72">
        <f>IF(Q11=0,0,Q11/P11)</f>
        <v>9.1603053435114504E-2</v>
      </c>
    </row>
    <row r="13" spans="1:17" ht="12" customHeight="1">
      <c r="A13" s="244"/>
      <c r="B13" s="246" t="s">
        <v>94</v>
      </c>
      <c r="C13" s="247"/>
      <c r="D13" s="247"/>
      <c r="E13" s="248"/>
      <c r="F13" s="81">
        <f t="shared" si="1"/>
        <v>6162</v>
      </c>
      <c r="G13" s="81">
        <f>SUM(I13,K13)</f>
        <v>305</v>
      </c>
      <c r="H13" s="81">
        <v>2690</v>
      </c>
      <c r="I13" s="81">
        <v>155</v>
      </c>
      <c r="J13" s="81">
        <v>3472</v>
      </c>
      <c r="K13" s="81">
        <v>150</v>
      </c>
      <c r="L13" s="81">
        <f t="shared" si="2"/>
        <v>2387</v>
      </c>
      <c r="M13" s="81">
        <f>SUM(O13,Q13)</f>
        <v>260</v>
      </c>
      <c r="N13" s="81">
        <v>1098</v>
      </c>
      <c r="O13" s="81">
        <v>141</v>
      </c>
      <c r="P13" s="81">
        <v>1289</v>
      </c>
      <c r="Q13" s="81">
        <v>119</v>
      </c>
    </row>
    <row r="14" spans="1:17" ht="12" customHeight="1">
      <c r="A14" s="244"/>
      <c r="B14" s="249"/>
      <c r="C14" s="250"/>
      <c r="D14" s="250"/>
      <c r="E14" s="251"/>
      <c r="F14" s="71">
        <f t="shared" si="1"/>
        <v>1</v>
      </c>
      <c r="G14" s="72">
        <f>IF(G13=0,0,G13/F13)</f>
        <v>4.949691658552418E-2</v>
      </c>
      <c r="H14" s="72">
        <f>IF(H13=0,0,H13/F13)</f>
        <v>0.43654657578708211</v>
      </c>
      <c r="I14" s="72">
        <f>IF(I13=0,0,I13/H13)</f>
        <v>5.7620817843866169E-2</v>
      </c>
      <c r="J14" s="72">
        <f>IF(J13=0,0,J13/F13)</f>
        <v>0.56345342421291789</v>
      </c>
      <c r="K14" s="72">
        <f>IF(K13=0,0,K13/J13)</f>
        <v>4.3202764976958526E-2</v>
      </c>
      <c r="L14" s="71">
        <f t="shared" si="2"/>
        <v>1</v>
      </c>
      <c r="M14" s="72">
        <f>IF(M13=0,0,M13/L13)</f>
        <v>0.10892333472978634</v>
      </c>
      <c r="N14" s="72">
        <f>IF(N13=0,0,N13/L13)</f>
        <v>0.45999162128194387</v>
      </c>
      <c r="O14" s="72">
        <f>IF(O13=0,0,O13/N13)</f>
        <v>0.12841530054644809</v>
      </c>
      <c r="P14" s="72">
        <f>IF(P13=0,0,P13/L13)</f>
        <v>0.54000837871805618</v>
      </c>
      <c r="Q14" s="72">
        <f>IF(Q13=0,0,Q13/P13)</f>
        <v>9.2319627618308767E-2</v>
      </c>
    </row>
    <row r="15" spans="1:17" ht="12" customHeight="1">
      <c r="A15" s="244"/>
      <c r="B15" s="246" t="s">
        <v>95</v>
      </c>
      <c r="C15" s="247"/>
      <c r="D15" s="247"/>
      <c r="E15" s="248"/>
      <c r="F15" s="81">
        <f t="shared" si="1"/>
        <v>3253</v>
      </c>
      <c r="G15" s="81">
        <f>SUM(I15,K15)</f>
        <v>75</v>
      </c>
      <c r="H15" s="81">
        <v>1518</v>
      </c>
      <c r="I15" s="81">
        <v>43</v>
      </c>
      <c r="J15" s="81">
        <v>1735</v>
      </c>
      <c r="K15" s="81">
        <v>32</v>
      </c>
      <c r="L15" s="81">
        <f t="shared" si="2"/>
        <v>737</v>
      </c>
      <c r="M15" s="81">
        <f>SUM(O15,Q15)</f>
        <v>50</v>
      </c>
      <c r="N15" s="81">
        <v>335</v>
      </c>
      <c r="O15" s="81">
        <v>24</v>
      </c>
      <c r="P15" s="81">
        <v>402</v>
      </c>
      <c r="Q15" s="81">
        <v>26</v>
      </c>
    </row>
    <row r="16" spans="1:17" ht="12" customHeight="1">
      <c r="A16" s="244"/>
      <c r="B16" s="249"/>
      <c r="C16" s="250"/>
      <c r="D16" s="250"/>
      <c r="E16" s="251"/>
      <c r="F16" s="71">
        <f t="shared" si="1"/>
        <v>1</v>
      </c>
      <c r="G16" s="72">
        <f>IF(G15=0,0,G15/F15)</f>
        <v>2.305564094681832E-2</v>
      </c>
      <c r="H16" s="72">
        <f>IF(H15=0,0,H15/F15)</f>
        <v>0.46664617276360282</v>
      </c>
      <c r="I16" s="72">
        <f>IF(I15=0,0,I15/H15)</f>
        <v>2.8326745718050064E-2</v>
      </c>
      <c r="J16" s="72">
        <f>IF(J15=0,0,J15/F15)</f>
        <v>0.53335382723639713</v>
      </c>
      <c r="K16" s="72">
        <f>IF(K15=0,0,K15/J15)</f>
        <v>1.8443804034582133E-2</v>
      </c>
      <c r="L16" s="71">
        <f t="shared" si="2"/>
        <v>1</v>
      </c>
      <c r="M16" s="72">
        <f>IF(M15=0,0,M15/L15)</f>
        <v>6.7842605156037988E-2</v>
      </c>
      <c r="N16" s="72">
        <f>IF(N15=0,0,N15/L15)</f>
        <v>0.45454545454545453</v>
      </c>
      <c r="O16" s="72">
        <f>IF(O15=0,0,O15/N15)</f>
        <v>7.1641791044776124E-2</v>
      </c>
      <c r="P16" s="72">
        <f>IF(P15=0,0,P15/L15)</f>
        <v>0.54545454545454541</v>
      </c>
      <c r="Q16" s="72">
        <f>IF(Q15=0,0,Q15/P15)</f>
        <v>6.4676616915422883E-2</v>
      </c>
    </row>
    <row r="17" spans="1:17" ht="12" customHeight="1">
      <c r="A17" s="244"/>
      <c r="B17" s="246" t="s">
        <v>96</v>
      </c>
      <c r="C17" s="247"/>
      <c r="D17" s="247"/>
      <c r="E17" s="248"/>
      <c r="F17" s="81">
        <f t="shared" si="1"/>
        <v>12149</v>
      </c>
      <c r="G17" s="81">
        <f>SUM(I17,K17)</f>
        <v>174</v>
      </c>
      <c r="H17" s="81">
        <v>4521</v>
      </c>
      <c r="I17" s="81">
        <v>93</v>
      </c>
      <c r="J17" s="81">
        <v>7628</v>
      </c>
      <c r="K17" s="81">
        <v>81</v>
      </c>
      <c r="L17" s="81">
        <f t="shared" si="2"/>
        <v>4721</v>
      </c>
      <c r="M17" s="81">
        <f>SUM(O17,Q17)</f>
        <v>140</v>
      </c>
      <c r="N17" s="81">
        <v>2078</v>
      </c>
      <c r="O17" s="81">
        <v>77</v>
      </c>
      <c r="P17" s="81">
        <v>2643</v>
      </c>
      <c r="Q17" s="81">
        <v>63</v>
      </c>
    </row>
    <row r="18" spans="1:17" ht="12" customHeight="1">
      <c r="A18" s="245"/>
      <c r="B18" s="249"/>
      <c r="C18" s="250"/>
      <c r="D18" s="250"/>
      <c r="E18" s="251"/>
      <c r="F18" s="71">
        <f t="shared" si="1"/>
        <v>1</v>
      </c>
      <c r="G18" s="72">
        <f>IF(G17=0,0,G17/F17)</f>
        <v>1.4322166433451312E-2</v>
      </c>
      <c r="H18" s="72">
        <f>IF(H17=0,0,H17/F17)</f>
        <v>0.3721293933657091</v>
      </c>
      <c r="I18" s="72">
        <f>IF(I17=0,0,I17/H17)</f>
        <v>2.0570670205706701E-2</v>
      </c>
      <c r="J18" s="72">
        <f>IF(J17=0,0,J17/F17)</f>
        <v>0.62787060663429084</v>
      </c>
      <c r="K18" s="72">
        <f>IF(K17=0,0,K17/J17)</f>
        <v>1.0618772941793394E-2</v>
      </c>
      <c r="L18" s="71">
        <f t="shared" si="2"/>
        <v>1</v>
      </c>
      <c r="M18" s="72">
        <f>IF(M17=0,0,M17/L17)</f>
        <v>2.965473416649015E-2</v>
      </c>
      <c r="N18" s="72">
        <f>IF(N17=0,0,N17/L17)</f>
        <v>0.44016098284261806</v>
      </c>
      <c r="O18" s="72">
        <f>IF(O17=0,0,O17/N17)</f>
        <v>3.7054860442733401E-2</v>
      </c>
      <c r="P18" s="72">
        <f>IF(P17=0,0,P17/L17)</f>
        <v>0.55983901715738194</v>
      </c>
      <c r="Q18" s="72">
        <f>IF(Q17=0,0,Q17/P17)</f>
        <v>2.383654937570942E-2</v>
      </c>
    </row>
    <row r="19" spans="1:17" ht="12" customHeight="1">
      <c r="A19" s="240" t="s">
        <v>61</v>
      </c>
      <c r="B19" s="240" t="s">
        <v>62</v>
      </c>
      <c r="C19" s="73"/>
      <c r="D19" s="174" t="s">
        <v>56</v>
      </c>
      <c r="E19" s="74"/>
      <c r="F19" s="81">
        <f t="shared" ref="F19:Q19" si="3">SUM(F21,F23,F25,F27,F29,F31,F33,F35,F37,F39,F41,F43,F45,F47,F49,F51,F53,F55,F57,F59,F61,F63,F65,F67)</f>
        <v>8496</v>
      </c>
      <c r="G19" s="81">
        <f t="shared" si="3"/>
        <v>317</v>
      </c>
      <c r="H19" s="81">
        <f t="shared" si="3"/>
        <v>4327</v>
      </c>
      <c r="I19" s="81">
        <f t="shared" si="3"/>
        <v>187</v>
      </c>
      <c r="J19" s="81">
        <f t="shared" si="3"/>
        <v>4169</v>
      </c>
      <c r="K19" s="81">
        <f t="shared" si="3"/>
        <v>130</v>
      </c>
      <c r="L19" s="81">
        <f t="shared" si="3"/>
        <v>3228</v>
      </c>
      <c r="M19" s="81">
        <f t="shared" si="3"/>
        <v>265</v>
      </c>
      <c r="N19" s="81">
        <f t="shared" si="3"/>
        <v>1547</v>
      </c>
      <c r="O19" s="81">
        <f t="shared" si="3"/>
        <v>155</v>
      </c>
      <c r="P19" s="81">
        <f t="shared" si="3"/>
        <v>1681</v>
      </c>
      <c r="Q19" s="81">
        <f t="shared" si="3"/>
        <v>110</v>
      </c>
    </row>
    <row r="20" spans="1:17" ht="12" customHeight="1">
      <c r="A20" s="241"/>
      <c r="B20" s="241"/>
      <c r="C20" s="75"/>
      <c r="D20" s="175"/>
      <c r="E20" s="76"/>
      <c r="F20" s="71">
        <f t="shared" ref="F20:G68" si="4">SUM(H20,J20)</f>
        <v>1</v>
      </c>
      <c r="G20" s="72">
        <f>IF(G19=0,0,G19/F19)</f>
        <v>3.7311676082862524E-2</v>
      </c>
      <c r="H20" s="72">
        <f>IF(H19=0,0,H19/F19)</f>
        <v>0.50929849340866296</v>
      </c>
      <c r="I20" s="72">
        <f>IF(I19=0,0,I19/H19)</f>
        <v>4.3217009475387105E-2</v>
      </c>
      <c r="J20" s="72">
        <f>IF(J19=0,0,J19/F19)</f>
        <v>0.4907015065913371</v>
      </c>
      <c r="K20" s="72">
        <f>IF(K19=0,0,K19/J19)</f>
        <v>3.1182537778843847E-2</v>
      </c>
      <c r="L20" s="71">
        <f t="shared" ref="L20:M68" si="5">SUM(N20,P20)</f>
        <v>1</v>
      </c>
      <c r="M20" s="72">
        <f>IF(M19=0,0,M19/L19)</f>
        <v>8.209417596034696E-2</v>
      </c>
      <c r="N20" s="72">
        <f>IF(N19=0,0,N19/L19)</f>
        <v>0.47924411400247829</v>
      </c>
      <c r="O20" s="72">
        <f>IF(O19=0,0,O19/N19)</f>
        <v>0.10019392372333549</v>
      </c>
      <c r="P20" s="72">
        <f>IF(P19=0,0,P19/L19)</f>
        <v>0.52075588599752165</v>
      </c>
      <c r="Q20" s="72">
        <f>IF(Q19=0,0,Q19/P19)</f>
        <v>6.5437239738251038E-2</v>
      </c>
    </row>
    <row r="21" spans="1:17" ht="12" customHeight="1">
      <c r="A21" s="241"/>
      <c r="B21" s="241"/>
      <c r="C21" s="73"/>
      <c r="D21" s="174" t="s">
        <v>392</v>
      </c>
      <c r="E21" s="74"/>
      <c r="F21" s="81">
        <f t="shared" si="4"/>
        <v>1264</v>
      </c>
      <c r="G21" s="81">
        <f t="shared" si="4"/>
        <v>23</v>
      </c>
      <c r="H21" s="81">
        <v>462</v>
      </c>
      <c r="I21" s="81">
        <v>6</v>
      </c>
      <c r="J21" s="81">
        <v>802</v>
      </c>
      <c r="K21" s="81">
        <v>17</v>
      </c>
      <c r="L21" s="81">
        <f t="shared" si="5"/>
        <v>712</v>
      </c>
      <c r="M21" s="81">
        <f t="shared" si="5"/>
        <v>23</v>
      </c>
      <c r="N21" s="81">
        <v>305</v>
      </c>
      <c r="O21" s="81">
        <v>6</v>
      </c>
      <c r="P21" s="81">
        <v>407</v>
      </c>
      <c r="Q21" s="81">
        <v>17</v>
      </c>
    </row>
    <row r="22" spans="1:17" ht="12" customHeight="1">
      <c r="A22" s="241"/>
      <c r="B22" s="241"/>
      <c r="C22" s="75"/>
      <c r="D22" s="175"/>
      <c r="E22" s="76"/>
      <c r="F22" s="71">
        <f t="shared" si="4"/>
        <v>1</v>
      </c>
      <c r="G22" s="72">
        <f t="shared" ref="G22" si="6">IF(G21=0,0,G21/F21)</f>
        <v>1.8196202531645569E-2</v>
      </c>
      <c r="H22" s="72">
        <f t="shared" ref="H22" si="7">IF(H21=0,0,H21/F21)</f>
        <v>0.36550632911392406</v>
      </c>
      <c r="I22" s="72">
        <f t="shared" ref="I22" si="8">IF(I21=0,0,I21/H21)</f>
        <v>1.2987012987012988E-2</v>
      </c>
      <c r="J22" s="72">
        <f t="shared" ref="J22" si="9">IF(J21=0,0,J21/F21)</f>
        <v>0.634493670886076</v>
      </c>
      <c r="K22" s="72">
        <f t="shared" ref="K22" si="10">IF(K21=0,0,K21/J21)</f>
        <v>2.119700748129676E-2</v>
      </c>
      <c r="L22" s="71">
        <f t="shared" si="5"/>
        <v>1</v>
      </c>
      <c r="M22" s="72">
        <f t="shared" ref="M22" si="11">IF(M21=0,0,M21/L21)</f>
        <v>3.2303370786516857E-2</v>
      </c>
      <c r="N22" s="72">
        <f t="shared" ref="N22" si="12">IF(N21=0,0,N21/L21)</f>
        <v>0.42837078651685395</v>
      </c>
      <c r="O22" s="72">
        <f t="shared" ref="O22" si="13">IF(O21=0,0,O21/N21)</f>
        <v>1.9672131147540985E-2</v>
      </c>
      <c r="P22" s="72">
        <f t="shared" ref="P22" si="14">IF(P21=0,0,P21/L21)</f>
        <v>0.5716292134831461</v>
      </c>
      <c r="Q22" s="72">
        <f t="shared" ref="Q22" si="15">IF(Q21=0,0,Q21/P21)</f>
        <v>4.1769041769041768E-2</v>
      </c>
    </row>
    <row r="23" spans="1:17" ht="12" customHeight="1">
      <c r="A23" s="241"/>
      <c r="B23" s="241"/>
      <c r="C23" s="73"/>
      <c r="D23" s="174" t="s">
        <v>393</v>
      </c>
      <c r="E23" s="74"/>
      <c r="F23" s="81">
        <f t="shared" si="4"/>
        <v>33</v>
      </c>
      <c r="G23" s="81">
        <f t="shared" si="4"/>
        <v>1</v>
      </c>
      <c r="H23" s="81">
        <v>24</v>
      </c>
      <c r="I23" s="81">
        <v>1</v>
      </c>
      <c r="J23" s="81">
        <v>9</v>
      </c>
      <c r="K23" s="81">
        <v>0</v>
      </c>
      <c r="L23" s="81">
        <f t="shared" si="5"/>
        <v>7</v>
      </c>
      <c r="M23" s="81">
        <f t="shared" si="5"/>
        <v>0</v>
      </c>
      <c r="N23" s="81">
        <v>1</v>
      </c>
      <c r="O23" s="81">
        <v>0</v>
      </c>
      <c r="P23" s="81">
        <v>6</v>
      </c>
      <c r="Q23" s="81">
        <v>0</v>
      </c>
    </row>
    <row r="24" spans="1:17" ht="12" customHeight="1">
      <c r="A24" s="241"/>
      <c r="B24" s="241"/>
      <c r="C24" s="75"/>
      <c r="D24" s="175"/>
      <c r="E24" s="76"/>
      <c r="F24" s="71">
        <f t="shared" si="4"/>
        <v>1</v>
      </c>
      <c r="G24" s="72">
        <f t="shared" ref="G24" si="16">IF(G23=0,0,G23/F23)</f>
        <v>3.0303030303030304E-2</v>
      </c>
      <c r="H24" s="72">
        <f t="shared" ref="H24" si="17">IF(H23=0,0,H23/F23)</f>
        <v>0.72727272727272729</v>
      </c>
      <c r="I24" s="72">
        <f t="shared" ref="I24" si="18">IF(I23=0,0,I23/H23)</f>
        <v>4.1666666666666664E-2</v>
      </c>
      <c r="J24" s="72">
        <f t="shared" ref="J24" si="19">IF(J23=0,0,J23/F23)</f>
        <v>0.27272727272727271</v>
      </c>
      <c r="K24" s="72">
        <f t="shared" ref="K24" si="20">IF(K23=0,0,K23/J23)</f>
        <v>0</v>
      </c>
      <c r="L24" s="71">
        <f t="shared" si="5"/>
        <v>1</v>
      </c>
      <c r="M24" s="72">
        <f t="shared" ref="M24" si="21">IF(M23=0,0,M23/L23)</f>
        <v>0</v>
      </c>
      <c r="N24" s="72">
        <f t="shared" ref="N24" si="22">IF(N23=0,0,N23/L23)</f>
        <v>0.14285714285714285</v>
      </c>
      <c r="O24" s="72">
        <f t="shared" ref="O24" si="23">IF(O23=0,0,O23/N23)</f>
        <v>0</v>
      </c>
      <c r="P24" s="72">
        <f t="shared" ref="P24" si="24">IF(P23=0,0,P23/L23)</f>
        <v>0.8571428571428571</v>
      </c>
      <c r="Q24" s="72">
        <f t="shared" ref="Q24" si="25">IF(Q23=0,0,Q23/P23)</f>
        <v>0</v>
      </c>
    </row>
    <row r="25" spans="1:17" ht="12" customHeight="1">
      <c r="A25" s="241"/>
      <c r="B25" s="241"/>
      <c r="C25" s="73"/>
      <c r="D25" s="174" t="s">
        <v>394</v>
      </c>
      <c r="E25" s="74"/>
      <c r="F25" s="81">
        <f t="shared" si="4"/>
        <v>236</v>
      </c>
      <c r="G25" s="81">
        <f t="shared" si="4"/>
        <v>15</v>
      </c>
      <c r="H25" s="81">
        <v>39</v>
      </c>
      <c r="I25" s="81">
        <v>3</v>
      </c>
      <c r="J25" s="81">
        <v>197</v>
      </c>
      <c r="K25" s="81">
        <v>12</v>
      </c>
      <c r="L25" s="81">
        <f t="shared" si="5"/>
        <v>87</v>
      </c>
      <c r="M25" s="81">
        <f t="shared" si="5"/>
        <v>6</v>
      </c>
      <c r="N25" s="81">
        <v>27</v>
      </c>
      <c r="O25" s="81">
        <v>3</v>
      </c>
      <c r="P25" s="81">
        <v>60</v>
      </c>
      <c r="Q25" s="81">
        <v>3</v>
      </c>
    </row>
    <row r="26" spans="1:17" ht="12" customHeight="1">
      <c r="A26" s="241"/>
      <c r="B26" s="241"/>
      <c r="C26" s="75"/>
      <c r="D26" s="175"/>
      <c r="E26" s="76"/>
      <c r="F26" s="71">
        <f t="shared" si="4"/>
        <v>1</v>
      </c>
      <c r="G26" s="72">
        <f t="shared" ref="G26" si="26">IF(G25=0,0,G25/F25)</f>
        <v>6.3559322033898302E-2</v>
      </c>
      <c r="H26" s="72">
        <f t="shared" ref="H26" si="27">IF(H25=0,0,H25/F25)</f>
        <v>0.1652542372881356</v>
      </c>
      <c r="I26" s="72">
        <f t="shared" ref="I26" si="28">IF(I25=0,0,I25/H25)</f>
        <v>7.6923076923076927E-2</v>
      </c>
      <c r="J26" s="72">
        <f t="shared" ref="J26" si="29">IF(J25=0,0,J25/F25)</f>
        <v>0.8347457627118644</v>
      </c>
      <c r="K26" s="72">
        <f t="shared" ref="K26" si="30">IF(K25=0,0,K25/J25)</f>
        <v>6.0913705583756347E-2</v>
      </c>
      <c r="L26" s="71">
        <f t="shared" si="5"/>
        <v>1</v>
      </c>
      <c r="M26" s="72">
        <f t="shared" ref="M26" si="31">IF(M25=0,0,M25/L25)</f>
        <v>6.8965517241379309E-2</v>
      </c>
      <c r="N26" s="72">
        <f t="shared" ref="N26" si="32">IF(N25=0,0,N25/L25)</f>
        <v>0.31034482758620691</v>
      </c>
      <c r="O26" s="72">
        <f t="shared" ref="O26" si="33">IF(O25=0,0,O25/N25)</f>
        <v>0.1111111111111111</v>
      </c>
      <c r="P26" s="72">
        <f t="shared" ref="P26" si="34">IF(P25=0,0,P25/L25)</f>
        <v>0.68965517241379315</v>
      </c>
      <c r="Q26" s="72">
        <f t="shared" ref="Q26" si="35">IF(Q25=0,0,Q25/P25)</f>
        <v>0.05</v>
      </c>
    </row>
    <row r="27" spans="1:17" ht="12" customHeight="1">
      <c r="A27" s="241"/>
      <c r="B27" s="241"/>
      <c r="C27" s="73"/>
      <c r="D27" s="174" t="s">
        <v>395</v>
      </c>
      <c r="E27" s="74"/>
      <c r="F27" s="81">
        <f t="shared" si="4"/>
        <v>0</v>
      </c>
      <c r="G27" s="81">
        <f t="shared" si="4"/>
        <v>0</v>
      </c>
      <c r="H27" s="81">
        <v>0</v>
      </c>
      <c r="I27" s="81">
        <v>0</v>
      </c>
      <c r="J27" s="81">
        <v>0</v>
      </c>
      <c r="K27" s="81">
        <v>0</v>
      </c>
      <c r="L27" s="81">
        <f t="shared" si="5"/>
        <v>0</v>
      </c>
      <c r="M27" s="81">
        <f t="shared" si="5"/>
        <v>0</v>
      </c>
      <c r="N27" s="81">
        <v>0</v>
      </c>
      <c r="O27" s="81">
        <v>0</v>
      </c>
      <c r="P27" s="81">
        <v>0</v>
      </c>
      <c r="Q27" s="81">
        <v>0</v>
      </c>
    </row>
    <row r="28" spans="1:17" ht="12" customHeight="1">
      <c r="A28" s="241"/>
      <c r="B28" s="241"/>
      <c r="C28" s="75"/>
      <c r="D28" s="175"/>
      <c r="E28" s="76"/>
      <c r="F28" s="71">
        <f t="shared" si="4"/>
        <v>0</v>
      </c>
      <c r="G28" s="72">
        <f t="shared" ref="G28" si="36">IF(G27=0,0,G27/F27)</f>
        <v>0</v>
      </c>
      <c r="H28" s="72">
        <f t="shared" ref="H28" si="37">IF(H27=0,0,H27/F27)</f>
        <v>0</v>
      </c>
      <c r="I28" s="72">
        <f t="shared" ref="I28" si="38">IF(I27=0,0,I27/H27)</f>
        <v>0</v>
      </c>
      <c r="J28" s="72">
        <f t="shared" ref="J28" si="39">IF(J27=0,0,J27/F27)</f>
        <v>0</v>
      </c>
      <c r="K28" s="72">
        <f t="shared" ref="K28" si="40">IF(K27=0,0,K27/J27)</f>
        <v>0</v>
      </c>
      <c r="L28" s="71">
        <f t="shared" si="5"/>
        <v>0</v>
      </c>
      <c r="M28" s="72">
        <f t="shared" ref="M28" si="41">IF(M27=0,0,M27/L27)</f>
        <v>0</v>
      </c>
      <c r="N28" s="72">
        <f t="shared" ref="N28" si="42">IF(N27=0,0,N27/L27)</f>
        <v>0</v>
      </c>
      <c r="O28" s="72">
        <f t="shared" ref="O28" si="43">IF(O27=0,0,O27/N27)</f>
        <v>0</v>
      </c>
      <c r="P28" s="72">
        <f t="shared" ref="P28" si="44">IF(P27=0,0,P27/L27)</f>
        <v>0</v>
      </c>
      <c r="Q28" s="72">
        <f t="shared" ref="Q28" si="45">IF(Q27=0,0,Q27/P27)</f>
        <v>0</v>
      </c>
    </row>
    <row r="29" spans="1:17" ht="12" customHeight="1">
      <c r="A29" s="241"/>
      <c r="B29" s="241"/>
      <c r="C29" s="73"/>
      <c r="D29" s="174" t="s">
        <v>396</v>
      </c>
      <c r="E29" s="74"/>
      <c r="F29" s="81">
        <f t="shared" si="4"/>
        <v>184</v>
      </c>
      <c r="G29" s="81">
        <f t="shared" si="4"/>
        <v>6</v>
      </c>
      <c r="H29" s="81">
        <v>115</v>
      </c>
      <c r="I29" s="81">
        <v>2</v>
      </c>
      <c r="J29" s="81">
        <v>69</v>
      </c>
      <c r="K29" s="81">
        <v>4</v>
      </c>
      <c r="L29" s="81">
        <f t="shared" si="5"/>
        <v>65</v>
      </c>
      <c r="M29" s="81">
        <f t="shared" si="5"/>
        <v>6</v>
      </c>
      <c r="N29" s="81">
        <v>36</v>
      </c>
      <c r="O29" s="81">
        <v>2</v>
      </c>
      <c r="P29" s="81">
        <v>29</v>
      </c>
      <c r="Q29" s="81">
        <v>4</v>
      </c>
    </row>
    <row r="30" spans="1:17" ht="12" customHeight="1">
      <c r="A30" s="241"/>
      <c r="B30" s="241"/>
      <c r="C30" s="75"/>
      <c r="D30" s="175"/>
      <c r="E30" s="76"/>
      <c r="F30" s="71">
        <f t="shared" si="4"/>
        <v>1</v>
      </c>
      <c r="G30" s="72">
        <f t="shared" ref="G30" si="46">IF(G29=0,0,G29/F29)</f>
        <v>3.2608695652173912E-2</v>
      </c>
      <c r="H30" s="72">
        <f t="shared" ref="H30" si="47">IF(H29=0,0,H29/F29)</f>
        <v>0.625</v>
      </c>
      <c r="I30" s="72">
        <f t="shared" ref="I30" si="48">IF(I29=0,0,I29/H29)</f>
        <v>1.7391304347826087E-2</v>
      </c>
      <c r="J30" s="72">
        <f t="shared" ref="J30" si="49">IF(J29=0,0,J29/F29)</f>
        <v>0.375</v>
      </c>
      <c r="K30" s="72">
        <f t="shared" ref="K30" si="50">IF(K29=0,0,K29/J29)</f>
        <v>5.7971014492753624E-2</v>
      </c>
      <c r="L30" s="71">
        <f t="shared" si="5"/>
        <v>1</v>
      </c>
      <c r="M30" s="72">
        <f t="shared" ref="M30" si="51">IF(M29=0,0,M29/L29)</f>
        <v>9.2307692307692313E-2</v>
      </c>
      <c r="N30" s="72">
        <f t="shared" ref="N30" si="52">IF(N29=0,0,N29/L29)</f>
        <v>0.55384615384615388</v>
      </c>
      <c r="O30" s="72">
        <f t="shared" ref="O30" si="53">IF(O29=0,0,O29/N29)</f>
        <v>5.5555555555555552E-2</v>
      </c>
      <c r="P30" s="72">
        <f t="shared" ref="P30" si="54">IF(P29=0,0,P29/L29)</f>
        <v>0.44615384615384618</v>
      </c>
      <c r="Q30" s="72">
        <f t="shared" ref="Q30" si="55">IF(Q29=0,0,Q29/P29)</f>
        <v>0.13793103448275862</v>
      </c>
    </row>
    <row r="31" spans="1:17" ht="12" customHeight="1">
      <c r="A31" s="241"/>
      <c r="B31" s="241"/>
      <c r="C31" s="73"/>
      <c r="D31" s="174" t="s">
        <v>397</v>
      </c>
      <c r="E31" s="74"/>
      <c r="F31" s="81">
        <f t="shared" si="4"/>
        <v>22</v>
      </c>
      <c r="G31" s="81">
        <f t="shared" si="4"/>
        <v>0</v>
      </c>
      <c r="H31" s="81">
        <v>7</v>
      </c>
      <c r="I31" s="81">
        <v>0</v>
      </c>
      <c r="J31" s="81">
        <v>15</v>
      </c>
      <c r="K31" s="81">
        <v>0</v>
      </c>
      <c r="L31" s="81">
        <f t="shared" si="5"/>
        <v>0</v>
      </c>
      <c r="M31" s="81">
        <f t="shared" si="5"/>
        <v>0</v>
      </c>
      <c r="N31" s="81">
        <v>0</v>
      </c>
      <c r="O31" s="81">
        <v>0</v>
      </c>
      <c r="P31" s="81">
        <v>0</v>
      </c>
      <c r="Q31" s="81">
        <v>0</v>
      </c>
    </row>
    <row r="32" spans="1:17" ht="12" customHeight="1">
      <c r="A32" s="241"/>
      <c r="B32" s="241"/>
      <c r="C32" s="75"/>
      <c r="D32" s="175"/>
      <c r="E32" s="76"/>
      <c r="F32" s="71">
        <f t="shared" si="4"/>
        <v>1</v>
      </c>
      <c r="G32" s="72">
        <f t="shared" ref="G32" si="56">IF(G31=0,0,G31/F31)</f>
        <v>0</v>
      </c>
      <c r="H32" s="72">
        <f t="shared" ref="H32" si="57">IF(H31=0,0,H31/F31)</f>
        <v>0.31818181818181818</v>
      </c>
      <c r="I32" s="72">
        <f t="shared" ref="I32" si="58">IF(I31=0,0,I31/H31)</f>
        <v>0</v>
      </c>
      <c r="J32" s="72">
        <f t="shared" ref="J32" si="59">IF(J31=0,0,J31/F31)</f>
        <v>0.68181818181818177</v>
      </c>
      <c r="K32" s="72">
        <f t="shared" ref="K32" si="60">IF(K31=0,0,K31/J31)</f>
        <v>0</v>
      </c>
      <c r="L32" s="71">
        <f t="shared" si="5"/>
        <v>0</v>
      </c>
      <c r="M32" s="72">
        <f t="shared" ref="M32" si="61">IF(M31=0,0,M31/L31)</f>
        <v>0</v>
      </c>
      <c r="N32" s="72">
        <f t="shared" ref="N32" si="62">IF(N31=0,0,N31/L31)</f>
        <v>0</v>
      </c>
      <c r="O32" s="72">
        <f t="shared" ref="O32" si="63">IF(O31=0,0,O31/N31)</f>
        <v>0</v>
      </c>
      <c r="P32" s="72">
        <f t="shared" ref="P32" si="64">IF(P31=0,0,P31/L31)</f>
        <v>0</v>
      </c>
      <c r="Q32" s="72">
        <f t="shared" ref="Q32" si="65">IF(Q31=0,0,Q31/P31)</f>
        <v>0</v>
      </c>
    </row>
    <row r="33" spans="1:17" ht="12" customHeight="1">
      <c r="A33" s="241"/>
      <c r="B33" s="241"/>
      <c r="C33" s="73"/>
      <c r="D33" s="174" t="s">
        <v>398</v>
      </c>
      <c r="E33" s="74"/>
      <c r="F33" s="81">
        <f t="shared" si="4"/>
        <v>95</v>
      </c>
      <c r="G33" s="81">
        <f t="shared" si="4"/>
        <v>31</v>
      </c>
      <c r="H33" s="81">
        <v>42</v>
      </c>
      <c r="I33" s="81">
        <v>16</v>
      </c>
      <c r="J33" s="81">
        <v>53</v>
      </c>
      <c r="K33" s="81">
        <v>15</v>
      </c>
      <c r="L33" s="81">
        <f t="shared" si="5"/>
        <v>34</v>
      </c>
      <c r="M33" s="81">
        <f t="shared" si="5"/>
        <v>31</v>
      </c>
      <c r="N33" s="81">
        <v>16</v>
      </c>
      <c r="O33" s="81">
        <v>16</v>
      </c>
      <c r="P33" s="81">
        <v>18</v>
      </c>
      <c r="Q33" s="81">
        <v>15</v>
      </c>
    </row>
    <row r="34" spans="1:17" ht="12" customHeight="1">
      <c r="A34" s="241"/>
      <c r="B34" s="241"/>
      <c r="C34" s="75"/>
      <c r="D34" s="175"/>
      <c r="E34" s="76"/>
      <c r="F34" s="71">
        <f t="shared" si="4"/>
        <v>1</v>
      </c>
      <c r="G34" s="72">
        <f t="shared" ref="G34" si="66">IF(G33=0,0,G33/F33)</f>
        <v>0.32631578947368423</v>
      </c>
      <c r="H34" s="72">
        <f t="shared" ref="H34" si="67">IF(H33=0,0,H33/F33)</f>
        <v>0.44210526315789472</v>
      </c>
      <c r="I34" s="72">
        <f t="shared" ref="I34" si="68">IF(I33=0,0,I33/H33)</f>
        <v>0.38095238095238093</v>
      </c>
      <c r="J34" s="72">
        <f t="shared" ref="J34" si="69">IF(J33=0,0,J33/F33)</f>
        <v>0.55789473684210522</v>
      </c>
      <c r="K34" s="72">
        <f t="shared" ref="K34" si="70">IF(K33=0,0,K33/J33)</f>
        <v>0.28301886792452829</v>
      </c>
      <c r="L34" s="71">
        <f t="shared" si="5"/>
        <v>1</v>
      </c>
      <c r="M34" s="72">
        <f t="shared" ref="M34" si="71">IF(M33=0,0,M33/L33)</f>
        <v>0.91176470588235292</v>
      </c>
      <c r="N34" s="72">
        <f t="shared" ref="N34" si="72">IF(N33=0,0,N33/L33)</f>
        <v>0.47058823529411764</v>
      </c>
      <c r="O34" s="72">
        <f t="shared" ref="O34" si="73">IF(O33=0,0,O33/N33)</f>
        <v>1</v>
      </c>
      <c r="P34" s="72">
        <f t="shared" ref="P34" si="74">IF(P33=0,0,P33/L33)</f>
        <v>0.52941176470588236</v>
      </c>
      <c r="Q34" s="72">
        <f t="shared" ref="Q34" si="75">IF(Q33=0,0,Q33/P33)</f>
        <v>0.83333333333333337</v>
      </c>
    </row>
    <row r="35" spans="1:17" ht="12" customHeight="1">
      <c r="A35" s="241"/>
      <c r="B35" s="241"/>
      <c r="C35" s="73"/>
      <c r="D35" s="174" t="s">
        <v>399</v>
      </c>
      <c r="E35" s="74"/>
      <c r="F35" s="81">
        <f t="shared" si="4"/>
        <v>560</v>
      </c>
      <c r="G35" s="81">
        <f t="shared" si="4"/>
        <v>29</v>
      </c>
      <c r="H35" s="81">
        <v>258</v>
      </c>
      <c r="I35" s="81">
        <v>19</v>
      </c>
      <c r="J35" s="81">
        <v>302</v>
      </c>
      <c r="K35" s="81">
        <v>10</v>
      </c>
      <c r="L35" s="81">
        <f t="shared" si="5"/>
        <v>375</v>
      </c>
      <c r="M35" s="81">
        <f t="shared" si="5"/>
        <v>29</v>
      </c>
      <c r="N35" s="81">
        <v>150</v>
      </c>
      <c r="O35" s="81">
        <v>19</v>
      </c>
      <c r="P35" s="81">
        <v>225</v>
      </c>
      <c r="Q35" s="81">
        <v>10</v>
      </c>
    </row>
    <row r="36" spans="1:17" ht="12" customHeight="1">
      <c r="A36" s="241"/>
      <c r="B36" s="241"/>
      <c r="C36" s="75"/>
      <c r="D36" s="175"/>
      <c r="E36" s="76"/>
      <c r="F36" s="71">
        <f t="shared" si="4"/>
        <v>1</v>
      </c>
      <c r="G36" s="72">
        <f t="shared" ref="G36" si="76">IF(G35=0,0,G35/F35)</f>
        <v>5.1785714285714289E-2</v>
      </c>
      <c r="H36" s="72">
        <f t="shared" ref="H36" si="77">IF(H35=0,0,H35/F35)</f>
        <v>0.46071428571428569</v>
      </c>
      <c r="I36" s="72">
        <f t="shared" ref="I36" si="78">IF(I35=0,0,I35/H35)</f>
        <v>7.3643410852713184E-2</v>
      </c>
      <c r="J36" s="72">
        <f t="shared" ref="J36" si="79">IF(J35=0,0,J35/F35)</f>
        <v>0.53928571428571426</v>
      </c>
      <c r="K36" s="72">
        <f t="shared" ref="K36" si="80">IF(K35=0,0,K35/J35)</f>
        <v>3.3112582781456956E-2</v>
      </c>
      <c r="L36" s="71">
        <f t="shared" si="5"/>
        <v>1</v>
      </c>
      <c r="M36" s="72">
        <f t="shared" ref="M36" si="81">IF(M35=0,0,M35/L35)</f>
        <v>7.7333333333333337E-2</v>
      </c>
      <c r="N36" s="72">
        <f t="shared" ref="N36" si="82">IF(N35=0,0,N35/L35)</f>
        <v>0.4</v>
      </c>
      <c r="O36" s="72">
        <f t="shared" ref="O36" si="83">IF(O35=0,0,O35/N35)</f>
        <v>0.12666666666666668</v>
      </c>
      <c r="P36" s="72">
        <f t="shared" ref="P36" si="84">IF(P35=0,0,P35/L35)</f>
        <v>0.6</v>
      </c>
      <c r="Q36" s="72">
        <f t="shared" ref="Q36" si="85">IF(Q35=0,0,Q35/P35)</f>
        <v>4.4444444444444446E-2</v>
      </c>
    </row>
    <row r="37" spans="1:17" ht="12" customHeight="1">
      <c r="A37" s="241"/>
      <c r="B37" s="241"/>
      <c r="C37" s="73"/>
      <c r="D37" s="174" t="s">
        <v>378</v>
      </c>
      <c r="E37" s="74"/>
      <c r="F37" s="81">
        <f t="shared" si="4"/>
        <v>0</v>
      </c>
      <c r="G37" s="81">
        <f t="shared" si="4"/>
        <v>0</v>
      </c>
      <c r="H37" s="81">
        <v>0</v>
      </c>
      <c r="I37" s="81">
        <v>0</v>
      </c>
      <c r="J37" s="81">
        <v>0</v>
      </c>
      <c r="K37" s="81">
        <v>0</v>
      </c>
      <c r="L37" s="81">
        <f t="shared" si="5"/>
        <v>0</v>
      </c>
      <c r="M37" s="81">
        <f t="shared" si="5"/>
        <v>0</v>
      </c>
      <c r="N37" s="81">
        <v>0</v>
      </c>
      <c r="O37" s="81">
        <v>0</v>
      </c>
      <c r="P37" s="81">
        <v>0</v>
      </c>
      <c r="Q37" s="81">
        <v>0</v>
      </c>
    </row>
    <row r="38" spans="1:17" ht="12" customHeight="1">
      <c r="A38" s="241"/>
      <c r="B38" s="241"/>
      <c r="C38" s="75"/>
      <c r="D38" s="175"/>
      <c r="E38" s="76"/>
      <c r="F38" s="71">
        <f t="shared" si="4"/>
        <v>0</v>
      </c>
      <c r="G38" s="72">
        <f t="shared" ref="G38" si="86">IF(G37=0,0,G37/F37)</f>
        <v>0</v>
      </c>
      <c r="H38" s="72">
        <f t="shared" ref="H38" si="87">IF(H37=0,0,H37/F37)</f>
        <v>0</v>
      </c>
      <c r="I38" s="72">
        <f t="shared" ref="I38" si="88">IF(I37=0,0,I37/H37)</f>
        <v>0</v>
      </c>
      <c r="J38" s="72">
        <f t="shared" ref="J38" si="89">IF(J37=0,0,J37/F37)</f>
        <v>0</v>
      </c>
      <c r="K38" s="72">
        <f t="shared" ref="K38" si="90">IF(K37=0,0,K37/J37)</f>
        <v>0</v>
      </c>
      <c r="L38" s="71">
        <f t="shared" si="5"/>
        <v>0</v>
      </c>
      <c r="M38" s="72">
        <f t="shared" ref="M38" si="91">IF(M37=0,0,M37/L37)</f>
        <v>0</v>
      </c>
      <c r="N38" s="72">
        <f t="shared" ref="N38" si="92">IF(N37=0,0,N37/L37)</f>
        <v>0</v>
      </c>
      <c r="O38" s="72">
        <f t="shared" ref="O38" si="93">IF(O37=0,0,O37/N37)</f>
        <v>0</v>
      </c>
      <c r="P38" s="72">
        <f t="shared" ref="P38" si="94">IF(P37=0,0,P37/L37)</f>
        <v>0</v>
      </c>
      <c r="Q38" s="72">
        <f t="shared" ref="Q38" si="95">IF(Q37=0,0,Q37/P37)</f>
        <v>0</v>
      </c>
    </row>
    <row r="39" spans="1:17" ht="12" customHeight="1">
      <c r="A39" s="241"/>
      <c r="B39" s="241"/>
      <c r="C39" s="73"/>
      <c r="D39" s="174" t="s">
        <v>379</v>
      </c>
      <c r="E39" s="74"/>
      <c r="F39" s="81">
        <f t="shared" si="4"/>
        <v>451</v>
      </c>
      <c r="G39" s="81">
        <f t="shared" si="4"/>
        <v>10</v>
      </c>
      <c r="H39" s="81">
        <v>114</v>
      </c>
      <c r="I39" s="81">
        <v>6</v>
      </c>
      <c r="J39" s="81">
        <v>337</v>
      </c>
      <c r="K39" s="81">
        <v>4</v>
      </c>
      <c r="L39" s="81">
        <f t="shared" si="5"/>
        <v>250</v>
      </c>
      <c r="M39" s="81">
        <f t="shared" si="5"/>
        <v>8</v>
      </c>
      <c r="N39" s="81">
        <v>46</v>
      </c>
      <c r="O39" s="81">
        <v>4</v>
      </c>
      <c r="P39" s="81">
        <v>204</v>
      </c>
      <c r="Q39" s="81">
        <v>4</v>
      </c>
    </row>
    <row r="40" spans="1:17" ht="12" customHeight="1">
      <c r="A40" s="241"/>
      <c r="B40" s="241"/>
      <c r="C40" s="75"/>
      <c r="D40" s="175"/>
      <c r="E40" s="76"/>
      <c r="F40" s="71">
        <f t="shared" si="4"/>
        <v>1</v>
      </c>
      <c r="G40" s="72">
        <f t="shared" ref="G40" si="96">IF(G39=0,0,G39/F39)</f>
        <v>2.2172949002217297E-2</v>
      </c>
      <c r="H40" s="72">
        <f t="shared" ref="H40" si="97">IF(H39=0,0,H39/F39)</f>
        <v>0.25277161862527714</v>
      </c>
      <c r="I40" s="72">
        <f t="shared" ref="I40" si="98">IF(I39=0,0,I39/H39)</f>
        <v>5.2631578947368418E-2</v>
      </c>
      <c r="J40" s="72">
        <f t="shared" ref="J40" si="99">IF(J39=0,0,J39/F39)</f>
        <v>0.74722838137472281</v>
      </c>
      <c r="K40" s="72">
        <f t="shared" ref="K40" si="100">IF(K39=0,0,K39/J39)</f>
        <v>1.1869436201780416E-2</v>
      </c>
      <c r="L40" s="71">
        <f t="shared" si="5"/>
        <v>1</v>
      </c>
      <c r="M40" s="72">
        <f t="shared" ref="M40" si="101">IF(M39=0,0,M39/L39)</f>
        <v>3.2000000000000001E-2</v>
      </c>
      <c r="N40" s="72">
        <f t="shared" ref="N40" si="102">IF(N39=0,0,N39/L39)</f>
        <v>0.184</v>
      </c>
      <c r="O40" s="72">
        <f t="shared" ref="O40" si="103">IF(O39=0,0,O39/N39)</f>
        <v>8.6956521739130432E-2</v>
      </c>
      <c r="P40" s="72">
        <f t="shared" ref="P40" si="104">IF(P39=0,0,P39/L39)</f>
        <v>0.81599999999999995</v>
      </c>
      <c r="Q40" s="72">
        <f t="shared" ref="Q40" si="105">IF(Q39=0,0,Q39/P39)</f>
        <v>1.9607843137254902E-2</v>
      </c>
    </row>
    <row r="41" spans="1:17" ht="12" customHeight="1">
      <c r="A41" s="241"/>
      <c r="B41" s="241"/>
      <c r="C41" s="73"/>
      <c r="D41" s="174" t="s">
        <v>380</v>
      </c>
      <c r="E41" s="74"/>
      <c r="F41" s="81">
        <f t="shared" si="4"/>
        <v>0</v>
      </c>
      <c r="G41" s="81">
        <f t="shared" si="4"/>
        <v>0</v>
      </c>
      <c r="H41" s="81">
        <v>0</v>
      </c>
      <c r="I41" s="81">
        <v>0</v>
      </c>
      <c r="J41" s="81">
        <v>0</v>
      </c>
      <c r="K41" s="81">
        <v>0</v>
      </c>
      <c r="L41" s="81">
        <f t="shared" si="5"/>
        <v>0</v>
      </c>
      <c r="M41" s="81">
        <f t="shared" si="5"/>
        <v>0</v>
      </c>
      <c r="N41" s="81">
        <v>0</v>
      </c>
      <c r="O41" s="81">
        <v>0</v>
      </c>
      <c r="P41" s="81">
        <v>0</v>
      </c>
      <c r="Q41" s="81">
        <v>0</v>
      </c>
    </row>
    <row r="42" spans="1:17" ht="12" customHeight="1">
      <c r="A42" s="241"/>
      <c r="B42" s="241"/>
      <c r="C42" s="75"/>
      <c r="D42" s="175"/>
      <c r="E42" s="76"/>
      <c r="F42" s="71">
        <f t="shared" si="4"/>
        <v>0</v>
      </c>
      <c r="G42" s="72">
        <f t="shared" ref="G42" si="106">IF(G41=0,0,G41/F41)</f>
        <v>0</v>
      </c>
      <c r="H42" s="72">
        <f t="shared" ref="H42" si="107">IF(H41=0,0,H41/F41)</f>
        <v>0</v>
      </c>
      <c r="I42" s="72">
        <f t="shared" ref="I42" si="108">IF(I41=0,0,I41/H41)</f>
        <v>0</v>
      </c>
      <c r="J42" s="72">
        <f t="shared" ref="J42" si="109">IF(J41=0,0,J41/F41)</f>
        <v>0</v>
      </c>
      <c r="K42" s="72">
        <f t="shared" ref="K42" si="110">IF(K41=0,0,K41/J41)</f>
        <v>0</v>
      </c>
      <c r="L42" s="71">
        <f t="shared" si="5"/>
        <v>0</v>
      </c>
      <c r="M42" s="72">
        <f t="shared" ref="M42" si="111">IF(M41=0,0,M41/L41)</f>
        <v>0</v>
      </c>
      <c r="N42" s="72">
        <f t="shared" ref="N42" si="112">IF(N41=0,0,N41/L41)</f>
        <v>0</v>
      </c>
      <c r="O42" s="72">
        <f t="shared" ref="O42" si="113">IF(O41=0,0,O41/N41)</f>
        <v>0</v>
      </c>
      <c r="P42" s="72">
        <f t="shared" ref="P42" si="114">IF(P41=0,0,P41/L41)</f>
        <v>0</v>
      </c>
      <c r="Q42" s="72">
        <f t="shared" ref="Q42" si="115">IF(Q41=0,0,Q41/P41)</f>
        <v>0</v>
      </c>
    </row>
    <row r="43" spans="1:17" ht="12" customHeight="1">
      <c r="A43" s="241"/>
      <c r="B43" s="241"/>
      <c r="C43" s="73"/>
      <c r="D43" s="176" t="s">
        <v>89</v>
      </c>
      <c r="E43" s="74"/>
      <c r="F43" s="81">
        <f t="shared" si="4"/>
        <v>31</v>
      </c>
      <c r="G43" s="81">
        <f t="shared" si="4"/>
        <v>6</v>
      </c>
      <c r="H43" s="81">
        <v>1</v>
      </c>
      <c r="I43" s="81">
        <v>0</v>
      </c>
      <c r="J43" s="81">
        <v>30</v>
      </c>
      <c r="K43" s="81">
        <v>6</v>
      </c>
      <c r="L43" s="81">
        <f t="shared" si="5"/>
        <v>9</v>
      </c>
      <c r="M43" s="81">
        <f t="shared" si="5"/>
        <v>6</v>
      </c>
      <c r="N43" s="81">
        <v>1</v>
      </c>
      <c r="O43" s="81">
        <v>0</v>
      </c>
      <c r="P43" s="81">
        <v>8</v>
      </c>
      <c r="Q43" s="81">
        <v>6</v>
      </c>
    </row>
    <row r="44" spans="1:17" ht="12" customHeight="1">
      <c r="A44" s="241"/>
      <c r="B44" s="241"/>
      <c r="C44" s="75"/>
      <c r="D44" s="175"/>
      <c r="E44" s="76"/>
      <c r="F44" s="71">
        <f t="shared" si="4"/>
        <v>1</v>
      </c>
      <c r="G44" s="72">
        <f t="shared" ref="G44" si="116">IF(G43=0,0,G43/F43)</f>
        <v>0.19354838709677419</v>
      </c>
      <c r="H44" s="72">
        <f t="shared" ref="H44" si="117">IF(H43=0,0,H43/F43)</f>
        <v>3.2258064516129031E-2</v>
      </c>
      <c r="I44" s="72">
        <f t="shared" ref="I44" si="118">IF(I43=0,0,I43/H43)</f>
        <v>0</v>
      </c>
      <c r="J44" s="72">
        <f t="shared" ref="J44" si="119">IF(J43=0,0,J43/F43)</f>
        <v>0.967741935483871</v>
      </c>
      <c r="K44" s="72">
        <f t="shared" ref="K44" si="120">IF(K43=0,0,K43/J43)</f>
        <v>0.2</v>
      </c>
      <c r="L44" s="71">
        <f t="shared" si="5"/>
        <v>1</v>
      </c>
      <c r="M44" s="72">
        <f t="shared" ref="M44" si="121">IF(M43=0,0,M43/L43)</f>
        <v>0.66666666666666663</v>
      </c>
      <c r="N44" s="72">
        <f t="shared" ref="N44" si="122">IF(N43=0,0,N43/L43)</f>
        <v>0.1111111111111111</v>
      </c>
      <c r="O44" s="72">
        <f t="shared" ref="O44" si="123">IF(O43=0,0,O43/N43)</f>
        <v>0</v>
      </c>
      <c r="P44" s="72">
        <f t="shared" ref="P44" si="124">IF(P43=0,0,P43/L43)</f>
        <v>0.88888888888888884</v>
      </c>
      <c r="Q44" s="72">
        <f t="shared" ref="Q44" si="125">IF(Q43=0,0,Q43/P43)</f>
        <v>0.75</v>
      </c>
    </row>
    <row r="45" spans="1:17" ht="12" customHeight="1">
      <c r="A45" s="241"/>
      <c r="B45" s="241"/>
      <c r="C45" s="73"/>
      <c r="D45" s="174" t="s">
        <v>381</v>
      </c>
      <c r="E45" s="74"/>
      <c r="F45" s="81">
        <f t="shared" si="4"/>
        <v>206</v>
      </c>
      <c r="G45" s="81">
        <f t="shared" si="4"/>
        <v>11</v>
      </c>
      <c r="H45" s="81">
        <v>172</v>
      </c>
      <c r="I45" s="81">
        <v>8</v>
      </c>
      <c r="J45" s="81">
        <v>34</v>
      </c>
      <c r="K45" s="81">
        <v>3</v>
      </c>
      <c r="L45" s="81">
        <f t="shared" si="5"/>
        <v>20</v>
      </c>
      <c r="M45" s="81">
        <f t="shared" si="5"/>
        <v>11</v>
      </c>
      <c r="N45" s="81">
        <v>15</v>
      </c>
      <c r="O45" s="81">
        <v>8</v>
      </c>
      <c r="P45" s="81">
        <v>5</v>
      </c>
      <c r="Q45" s="81">
        <v>3</v>
      </c>
    </row>
    <row r="46" spans="1:17" ht="12" customHeight="1">
      <c r="A46" s="241"/>
      <c r="B46" s="241"/>
      <c r="C46" s="75"/>
      <c r="D46" s="175"/>
      <c r="E46" s="76"/>
      <c r="F46" s="71">
        <f t="shared" si="4"/>
        <v>1</v>
      </c>
      <c r="G46" s="72">
        <f t="shared" ref="G46" si="126">IF(G45=0,0,G45/F45)</f>
        <v>5.3398058252427182E-2</v>
      </c>
      <c r="H46" s="72">
        <f t="shared" ref="H46" si="127">IF(H45=0,0,H45/F45)</f>
        <v>0.83495145631067957</v>
      </c>
      <c r="I46" s="72">
        <f t="shared" ref="I46" si="128">IF(I45=0,0,I45/H45)</f>
        <v>4.6511627906976744E-2</v>
      </c>
      <c r="J46" s="72">
        <f t="shared" ref="J46" si="129">IF(J45=0,0,J45/F45)</f>
        <v>0.1650485436893204</v>
      </c>
      <c r="K46" s="72">
        <f t="shared" ref="K46" si="130">IF(K45=0,0,K45/J45)</f>
        <v>8.8235294117647065E-2</v>
      </c>
      <c r="L46" s="71">
        <f t="shared" si="5"/>
        <v>1</v>
      </c>
      <c r="M46" s="72">
        <f t="shared" ref="M46" si="131">IF(M45=0,0,M45/L45)</f>
        <v>0.55000000000000004</v>
      </c>
      <c r="N46" s="72">
        <f t="shared" ref="N46" si="132">IF(N45=0,0,N45/L45)</f>
        <v>0.75</v>
      </c>
      <c r="O46" s="72">
        <f t="shared" ref="O46" si="133">IF(O45=0,0,O45/N45)</f>
        <v>0.53333333333333333</v>
      </c>
      <c r="P46" s="72">
        <f t="shared" ref="P46" si="134">IF(P45=0,0,P45/L45)</f>
        <v>0.25</v>
      </c>
      <c r="Q46" s="72">
        <f t="shared" ref="Q46" si="135">IF(Q45=0,0,Q45/P45)</f>
        <v>0.6</v>
      </c>
    </row>
    <row r="47" spans="1:17" ht="12" customHeight="1">
      <c r="A47" s="241"/>
      <c r="B47" s="241"/>
      <c r="C47" s="73"/>
      <c r="D47" s="176" t="s">
        <v>382</v>
      </c>
      <c r="E47" s="74"/>
      <c r="F47" s="81">
        <f t="shared" si="4"/>
        <v>0</v>
      </c>
      <c r="G47" s="81">
        <f t="shared" si="4"/>
        <v>0</v>
      </c>
      <c r="H47" s="81">
        <v>0</v>
      </c>
      <c r="I47" s="81">
        <v>0</v>
      </c>
      <c r="J47" s="81">
        <v>0</v>
      </c>
      <c r="K47" s="81">
        <v>0</v>
      </c>
      <c r="L47" s="81">
        <f t="shared" si="5"/>
        <v>0</v>
      </c>
      <c r="M47" s="81">
        <f t="shared" si="5"/>
        <v>0</v>
      </c>
      <c r="N47" s="81">
        <v>0</v>
      </c>
      <c r="O47" s="81">
        <v>0</v>
      </c>
      <c r="P47" s="81">
        <v>0</v>
      </c>
      <c r="Q47" s="81">
        <v>0</v>
      </c>
    </row>
    <row r="48" spans="1:17" ht="12" customHeight="1">
      <c r="A48" s="241"/>
      <c r="B48" s="241"/>
      <c r="C48" s="75"/>
      <c r="D48" s="175"/>
      <c r="E48" s="76"/>
      <c r="F48" s="71">
        <f t="shared" si="4"/>
        <v>0</v>
      </c>
      <c r="G48" s="72">
        <f t="shared" ref="G48" si="136">IF(G47=0,0,G47/F47)</f>
        <v>0</v>
      </c>
      <c r="H48" s="72">
        <f t="shared" ref="H48" si="137">IF(H47=0,0,H47/F47)</f>
        <v>0</v>
      </c>
      <c r="I48" s="72">
        <f t="shared" ref="I48" si="138">IF(I47=0,0,I47/H47)</f>
        <v>0</v>
      </c>
      <c r="J48" s="72">
        <f t="shared" ref="J48" si="139">IF(J47=0,0,J47/F47)</f>
        <v>0</v>
      </c>
      <c r="K48" s="72">
        <f t="shared" ref="K48" si="140">IF(K47=0,0,K47/J47)</f>
        <v>0</v>
      </c>
      <c r="L48" s="71">
        <f t="shared" si="5"/>
        <v>0</v>
      </c>
      <c r="M48" s="72">
        <f t="shared" ref="M48" si="141">IF(M47=0,0,M47/L47)</f>
        <v>0</v>
      </c>
      <c r="N48" s="72">
        <f t="shared" ref="N48" si="142">IF(N47=0,0,N47/L47)</f>
        <v>0</v>
      </c>
      <c r="O48" s="72">
        <f t="shared" ref="O48" si="143">IF(O47=0,0,O47/N47)</f>
        <v>0</v>
      </c>
      <c r="P48" s="72">
        <f t="shared" ref="P48" si="144">IF(P47=0,0,P47/L47)</f>
        <v>0</v>
      </c>
      <c r="Q48" s="72">
        <f t="shared" ref="Q48" si="145">IF(Q47=0,0,Q47/P47)</f>
        <v>0</v>
      </c>
    </row>
    <row r="49" spans="1:17" ht="12" customHeight="1">
      <c r="A49" s="241"/>
      <c r="B49" s="241"/>
      <c r="C49" s="73"/>
      <c r="D49" s="174" t="s">
        <v>383</v>
      </c>
      <c r="E49" s="74"/>
      <c r="F49" s="81">
        <f t="shared" si="4"/>
        <v>22</v>
      </c>
      <c r="G49" s="81">
        <f t="shared" si="4"/>
        <v>5</v>
      </c>
      <c r="H49" s="81">
        <v>16</v>
      </c>
      <c r="I49" s="81">
        <v>3</v>
      </c>
      <c r="J49" s="81">
        <v>6</v>
      </c>
      <c r="K49" s="81">
        <v>2</v>
      </c>
      <c r="L49" s="81">
        <f t="shared" si="5"/>
        <v>18</v>
      </c>
      <c r="M49" s="81">
        <f t="shared" si="5"/>
        <v>4</v>
      </c>
      <c r="N49" s="81">
        <v>14</v>
      </c>
      <c r="O49" s="81">
        <v>2</v>
      </c>
      <c r="P49" s="81">
        <v>4</v>
      </c>
      <c r="Q49" s="81">
        <v>2</v>
      </c>
    </row>
    <row r="50" spans="1:17" ht="12" customHeight="1">
      <c r="A50" s="241"/>
      <c r="B50" s="241"/>
      <c r="C50" s="75"/>
      <c r="D50" s="175"/>
      <c r="E50" s="76"/>
      <c r="F50" s="71">
        <f t="shared" si="4"/>
        <v>1</v>
      </c>
      <c r="G50" s="72">
        <f t="shared" ref="G50" si="146">IF(G49=0,0,G49/F49)</f>
        <v>0.22727272727272727</v>
      </c>
      <c r="H50" s="72">
        <f t="shared" ref="H50" si="147">IF(H49=0,0,H49/F49)</f>
        <v>0.72727272727272729</v>
      </c>
      <c r="I50" s="72">
        <f t="shared" ref="I50" si="148">IF(I49=0,0,I49/H49)</f>
        <v>0.1875</v>
      </c>
      <c r="J50" s="72">
        <f t="shared" ref="J50" si="149">IF(J49=0,0,J49/F49)</f>
        <v>0.27272727272727271</v>
      </c>
      <c r="K50" s="72">
        <f t="shared" ref="K50" si="150">IF(K49=0,0,K49/J49)</f>
        <v>0.33333333333333331</v>
      </c>
      <c r="L50" s="71">
        <f t="shared" si="5"/>
        <v>1</v>
      </c>
      <c r="M50" s="72">
        <f t="shared" ref="M50" si="151">IF(M49=0,0,M49/L49)</f>
        <v>0.22222222222222221</v>
      </c>
      <c r="N50" s="72">
        <f t="shared" ref="N50" si="152">IF(N49=0,0,N49/L49)</f>
        <v>0.77777777777777779</v>
      </c>
      <c r="O50" s="72">
        <f t="shared" ref="O50" si="153">IF(O49=0,0,O49/N49)</f>
        <v>0.14285714285714285</v>
      </c>
      <c r="P50" s="72">
        <f t="shared" ref="P50" si="154">IF(P49=0,0,P49/L49)</f>
        <v>0.22222222222222221</v>
      </c>
      <c r="Q50" s="72">
        <f t="shared" ref="Q50" si="155">IF(Q49=0,0,Q49/P49)</f>
        <v>0.5</v>
      </c>
    </row>
    <row r="51" spans="1:17" ht="12" customHeight="1">
      <c r="A51" s="241"/>
      <c r="B51" s="241"/>
      <c r="C51" s="73"/>
      <c r="D51" s="174" t="s">
        <v>384</v>
      </c>
      <c r="E51" s="74"/>
      <c r="F51" s="81">
        <f t="shared" si="4"/>
        <v>84</v>
      </c>
      <c r="G51" s="81">
        <f t="shared" si="4"/>
        <v>18</v>
      </c>
      <c r="H51" s="81">
        <v>48</v>
      </c>
      <c r="I51" s="81">
        <v>6</v>
      </c>
      <c r="J51" s="81">
        <v>36</v>
      </c>
      <c r="K51" s="81">
        <v>12</v>
      </c>
      <c r="L51" s="81">
        <f t="shared" si="5"/>
        <v>21</v>
      </c>
      <c r="M51" s="81">
        <f t="shared" si="5"/>
        <v>15</v>
      </c>
      <c r="N51" s="81">
        <v>8</v>
      </c>
      <c r="O51" s="81">
        <v>4</v>
      </c>
      <c r="P51" s="81">
        <v>13</v>
      </c>
      <c r="Q51" s="81">
        <v>11</v>
      </c>
    </row>
    <row r="52" spans="1:17" ht="12" customHeight="1">
      <c r="A52" s="241"/>
      <c r="B52" s="241"/>
      <c r="C52" s="75"/>
      <c r="D52" s="175"/>
      <c r="E52" s="76"/>
      <c r="F52" s="71">
        <f t="shared" si="4"/>
        <v>1</v>
      </c>
      <c r="G52" s="72">
        <f t="shared" ref="G52" si="156">IF(G51=0,0,G51/F51)</f>
        <v>0.21428571428571427</v>
      </c>
      <c r="H52" s="72">
        <f t="shared" ref="H52" si="157">IF(H51=0,0,H51/F51)</f>
        <v>0.5714285714285714</v>
      </c>
      <c r="I52" s="72">
        <f t="shared" ref="I52" si="158">IF(I51=0,0,I51/H51)</f>
        <v>0.125</v>
      </c>
      <c r="J52" s="72">
        <f t="shared" ref="J52" si="159">IF(J51=0,0,J51/F51)</f>
        <v>0.42857142857142855</v>
      </c>
      <c r="K52" s="72">
        <f t="shared" ref="K52" si="160">IF(K51=0,0,K51/J51)</f>
        <v>0.33333333333333331</v>
      </c>
      <c r="L52" s="71">
        <f t="shared" si="5"/>
        <v>1</v>
      </c>
      <c r="M52" s="72">
        <f t="shared" ref="M52" si="161">IF(M51=0,0,M51/L51)</f>
        <v>0.7142857142857143</v>
      </c>
      <c r="N52" s="72">
        <f t="shared" ref="N52" si="162">IF(N51=0,0,N51/L51)</f>
        <v>0.38095238095238093</v>
      </c>
      <c r="O52" s="72">
        <f t="shared" ref="O52" si="163">IF(O51=0,0,O51/N51)</f>
        <v>0.5</v>
      </c>
      <c r="P52" s="72">
        <f t="shared" ref="P52" si="164">IF(P51=0,0,P51/L51)</f>
        <v>0.61904761904761907</v>
      </c>
      <c r="Q52" s="72">
        <f t="shared" ref="Q52" si="165">IF(Q51=0,0,Q51/P51)</f>
        <v>0.84615384615384615</v>
      </c>
    </row>
    <row r="53" spans="1:17" ht="12" customHeight="1">
      <c r="A53" s="241"/>
      <c r="B53" s="241"/>
      <c r="C53" s="73"/>
      <c r="D53" s="174" t="s">
        <v>385</v>
      </c>
      <c r="E53" s="74"/>
      <c r="F53" s="81">
        <f t="shared" si="4"/>
        <v>191</v>
      </c>
      <c r="G53" s="81">
        <f t="shared" si="4"/>
        <v>4</v>
      </c>
      <c r="H53" s="81">
        <v>86</v>
      </c>
      <c r="I53" s="81">
        <v>2</v>
      </c>
      <c r="J53" s="81">
        <v>105</v>
      </c>
      <c r="K53" s="81">
        <v>2</v>
      </c>
      <c r="L53" s="81">
        <f t="shared" si="5"/>
        <v>30</v>
      </c>
      <c r="M53" s="81">
        <f t="shared" si="5"/>
        <v>4</v>
      </c>
      <c r="N53" s="81">
        <v>11</v>
      </c>
      <c r="O53" s="81">
        <v>2</v>
      </c>
      <c r="P53" s="81">
        <v>19</v>
      </c>
      <c r="Q53" s="81">
        <v>2</v>
      </c>
    </row>
    <row r="54" spans="1:17" ht="12" customHeight="1">
      <c r="A54" s="241"/>
      <c r="B54" s="241"/>
      <c r="C54" s="75"/>
      <c r="D54" s="175"/>
      <c r="E54" s="76"/>
      <c r="F54" s="71">
        <f t="shared" si="4"/>
        <v>1</v>
      </c>
      <c r="G54" s="72">
        <f t="shared" ref="G54" si="166">IF(G53=0,0,G53/F53)</f>
        <v>2.0942408376963352E-2</v>
      </c>
      <c r="H54" s="72">
        <f t="shared" ref="H54" si="167">IF(H53=0,0,H53/F53)</f>
        <v>0.45026178010471202</v>
      </c>
      <c r="I54" s="72">
        <f t="shared" ref="I54" si="168">IF(I53=0,0,I53/H53)</f>
        <v>2.3255813953488372E-2</v>
      </c>
      <c r="J54" s="72">
        <f t="shared" ref="J54" si="169">IF(J53=0,0,J53/F53)</f>
        <v>0.54973821989528793</v>
      </c>
      <c r="K54" s="72">
        <f t="shared" ref="K54" si="170">IF(K53=0,0,K53/J53)</f>
        <v>1.9047619047619049E-2</v>
      </c>
      <c r="L54" s="71">
        <f t="shared" si="5"/>
        <v>1</v>
      </c>
      <c r="M54" s="72">
        <f t="shared" ref="M54" si="171">IF(M53=0,0,M53/L53)</f>
        <v>0.13333333333333333</v>
      </c>
      <c r="N54" s="72">
        <f t="shared" ref="N54" si="172">IF(N53=0,0,N53/L53)</f>
        <v>0.36666666666666664</v>
      </c>
      <c r="O54" s="72">
        <f t="shared" ref="O54" si="173">IF(O53=0,0,O53/N53)</f>
        <v>0.18181818181818182</v>
      </c>
      <c r="P54" s="72">
        <f t="shared" ref="P54" si="174">IF(P53=0,0,P53/L53)</f>
        <v>0.6333333333333333</v>
      </c>
      <c r="Q54" s="72">
        <f t="shared" ref="Q54" si="175">IF(Q53=0,0,Q53/P53)</f>
        <v>0.10526315789473684</v>
      </c>
    </row>
    <row r="55" spans="1:17" ht="12" customHeight="1">
      <c r="A55" s="241"/>
      <c r="B55" s="241"/>
      <c r="C55" s="73"/>
      <c r="D55" s="174" t="s">
        <v>386</v>
      </c>
      <c r="E55" s="74"/>
      <c r="F55" s="81">
        <f t="shared" si="4"/>
        <v>749</v>
      </c>
      <c r="G55" s="81">
        <f t="shared" si="4"/>
        <v>31</v>
      </c>
      <c r="H55" s="81">
        <v>548</v>
      </c>
      <c r="I55" s="81">
        <v>19</v>
      </c>
      <c r="J55" s="81">
        <v>201</v>
      </c>
      <c r="K55" s="81">
        <v>12</v>
      </c>
      <c r="L55" s="81">
        <f t="shared" si="5"/>
        <v>277</v>
      </c>
      <c r="M55" s="81">
        <f t="shared" si="5"/>
        <v>23</v>
      </c>
      <c r="N55" s="81">
        <v>187</v>
      </c>
      <c r="O55" s="81">
        <v>13</v>
      </c>
      <c r="P55" s="81">
        <v>90</v>
      </c>
      <c r="Q55" s="81">
        <v>10</v>
      </c>
    </row>
    <row r="56" spans="1:17" ht="12" customHeight="1">
      <c r="A56" s="241"/>
      <c r="B56" s="241"/>
      <c r="C56" s="75"/>
      <c r="D56" s="175"/>
      <c r="E56" s="76"/>
      <c r="F56" s="71">
        <f t="shared" si="4"/>
        <v>1</v>
      </c>
      <c r="G56" s="72">
        <f t="shared" ref="G56" si="176">IF(G55=0,0,G55/F55)</f>
        <v>4.1388518024032039E-2</v>
      </c>
      <c r="H56" s="72">
        <f t="shared" ref="H56" si="177">IF(H55=0,0,H55/F55)</f>
        <v>0.73164218958611482</v>
      </c>
      <c r="I56" s="72">
        <f t="shared" ref="I56" si="178">IF(I55=0,0,I55/H55)</f>
        <v>3.4671532846715328E-2</v>
      </c>
      <c r="J56" s="72">
        <f t="shared" ref="J56" si="179">IF(J55=0,0,J55/F55)</f>
        <v>0.26835781041388518</v>
      </c>
      <c r="K56" s="72">
        <f t="shared" ref="K56" si="180">IF(K55=0,0,K55/J55)</f>
        <v>5.9701492537313432E-2</v>
      </c>
      <c r="L56" s="71">
        <f t="shared" si="5"/>
        <v>1</v>
      </c>
      <c r="M56" s="72">
        <f t="shared" ref="M56" si="181">IF(M55=0,0,M55/L55)</f>
        <v>8.3032490974729242E-2</v>
      </c>
      <c r="N56" s="72">
        <f t="shared" ref="N56" si="182">IF(N55=0,0,N55/L55)</f>
        <v>0.67509025270758127</v>
      </c>
      <c r="O56" s="72">
        <f t="shared" ref="O56" si="183">IF(O55=0,0,O55/N55)</f>
        <v>6.9518716577540107E-2</v>
      </c>
      <c r="P56" s="72">
        <f t="shared" ref="P56" si="184">IF(P55=0,0,P55/L55)</f>
        <v>0.32490974729241878</v>
      </c>
      <c r="Q56" s="72">
        <f t="shared" ref="Q56" si="185">IF(Q55=0,0,Q55/P55)</f>
        <v>0.1111111111111111</v>
      </c>
    </row>
    <row r="57" spans="1:17" ht="12" customHeight="1">
      <c r="A57" s="241"/>
      <c r="B57" s="241"/>
      <c r="C57" s="73"/>
      <c r="D57" s="174" t="s">
        <v>387</v>
      </c>
      <c r="E57" s="74"/>
      <c r="F57" s="81">
        <f t="shared" si="4"/>
        <v>877</v>
      </c>
      <c r="G57" s="81">
        <f t="shared" si="4"/>
        <v>16</v>
      </c>
      <c r="H57" s="81">
        <v>521</v>
      </c>
      <c r="I57" s="81">
        <v>13</v>
      </c>
      <c r="J57" s="81">
        <v>356</v>
      </c>
      <c r="K57" s="81">
        <v>3</v>
      </c>
      <c r="L57" s="81">
        <f t="shared" si="5"/>
        <v>298</v>
      </c>
      <c r="M57" s="81">
        <f t="shared" si="5"/>
        <v>13</v>
      </c>
      <c r="N57" s="81">
        <v>116</v>
      </c>
      <c r="O57" s="81">
        <v>10</v>
      </c>
      <c r="P57" s="81">
        <v>182</v>
      </c>
      <c r="Q57" s="81">
        <v>3</v>
      </c>
    </row>
    <row r="58" spans="1:17" ht="12" customHeight="1">
      <c r="A58" s="241"/>
      <c r="B58" s="241"/>
      <c r="C58" s="75"/>
      <c r="D58" s="175"/>
      <c r="E58" s="76"/>
      <c r="F58" s="71">
        <f t="shared" si="4"/>
        <v>1</v>
      </c>
      <c r="G58" s="72">
        <f t="shared" ref="G58" si="186">IF(G57=0,0,G57/F57)</f>
        <v>1.8244013683010263E-2</v>
      </c>
      <c r="H58" s="72">
        <f t="shared" ref="H58" si="187">IF(H57=0,0,H57/F57)</f>
        <v>0.59407069555302161</v>
      </c>
      <c r="I58" s="72">
        <f t="shared" ref="I58" si="188">IF(I57=0,0,I57/H57)</f>
        <v>2.4952015355086371E-2</v>
      </c>
      <c r="J58" s="72">
        <f t="shared" ref="J58" si="189">IF(J57=0,0,J57/F57)</f>
        <v>0.40592930444697833</v>
      </c>
      <c r="K58" s="72">
        <f t="shared" ref="K58" si="190">IF(K57=0,0,K57/J57)</f>
        <v>8.4269662921348312E-3</v>
      </c>
      <c r="L58" s="71">
        <f t="shared" si="5"/>
        <v>1</v>
      </c>
      <c r="M58" s="72">
        <f t="shared" ref="M58" si="191">IF(M57=0,0,M57/L57)</f>
        <v>4.3624161073825503E-2</v>
      </c>
      <c r="N58" s="72">
        <f t="shared" ref="N58" si="192">IF(N57=0,0,N57/L57)</f>
        <v>0.38926174496644295</v>
      </c>
      <c r="O58" s="72">
        <f t="shared" ref="O58" si="193">IF(O57=0,0,O57/N57)</f>
        <v>8.6206896551724144E-2</v>
      </c>
      <c r="P58" s="72">
        <f t="shared" ref="P58" si="194">IF(P57=0,0,P57/L57)</f>
        <v>0.61073825503355705</v>
      </c>
      <c r="Q58" s="72">
        <f t="shared" ref="Q58" si="195">IF(Q57=0,0,Q57/P57)</f>
        <v>1.6483516483516484E-2</v>
      </c>
    </row>
    <row r="59" spans="1:17" ht="12.75" customHeight="1">
      <c r="A59" s="241"/>
      <c r="B59" s="241"/>
      <c r="C59" s="73"/>
      <c r="D59" s="174" t="s">
        <v>388</v>
      </c>
      <c r="E59" s="74"/>
      <c r="F59" s="81">
        <f t="shared" si="4"/>
        <v>1342</v>
      </c>
      <c r="G59" s="81">
        <f t="shared" si="4"/>
        <v>38</v>
      </c>
      <c r="H59" s="81">
        <v>759</v>
      </c>
      <c r="I59" s="81">
        <v>30</v>
      </c>
      <c r="J59" s="81">
        <v>583</v>
      </c>
      <c r="K59" s="81">
        <v>8</v>
      </c>
      <c r="L59" s="81">
        <f t="shared" si="5"/>
        <v>419</v>
      </c>
      <c r="M59" s="81">
        <f t="shared" si="5"/>
        <v>31</v>
      </c>
      <c r="N59" s="81">
        <v>259</v>
      </c>
      <c r="O59" s="81">
        <v>24</v>
      </c>
      <c r="P59" s="81">
        <v>160</v>
      </c>
      <c r="Q59" s="81">
        <v>7</v>
      </c>
    </row>
    <row r="60" spans="1:17" ht="12.75" customHeight="1">
      <c r="A60" s="241"/>
      <c r="B60" s="241"/>
      <c r="C60" s="75"/>
      <c r="D60" s="175"/>
      <c r="E60" s="76"/>
      <c r="F60" s="71">
        <f t="shared" si="4"/>
        <v>1</v>
      </c>
      <c r="G60" s="72">
        <f t="shared" ref="G60" si="196">IF(G59=0,0,G59/F59)</f>
        <v>2.8315946348733235E-2</v>
      </c>
      <c r="H60" s="72">
        <f t="shared" ref="H60" si="197">IF(H59=0,0,H59/F59)</f>
        <v>0.56557377049180324</v>
      </c>
      <c r="I60" s="72">
        <f t="shared" ref="I60" si="198">IF(I59=0,0,I59/H59)</f>
        <v>3.9525691699604744E-2</v>
      </c>
      <c r="J60" s="72">
        <f t="shared" ref="J60" si="199">IF(J59=0,0,J59/F59)</f>
        <v>0.4344262295081967</v>
      </c>
      <c r="K60" s="72">
        <f t="shared" ref="K60" si="200">IF(K59=0,0,K59/J59)</f>
        <v>1.3722126929674099E-2</v>
      </c>
      <c r="L60" s="71">
        <f t="shared" si="5"/>
        <v>1</v>
      </c>
      <c r="M60" s="72">
        <f t="shared" ref="M60" si="201">IF(M59=0,0,M59/L59)</f>
        <v>7.3985680190930783E-2</v>
      </c>
      <c r="N60" s="72">
        <f t="shared" ref="N60" si="202">IF(N59=0,0,N59/L59)</f>
        <v>0.61813842482100234</v>
      </c>
      <c r="O60" s="72">
        <f t="shared" ref="O60" si="203">IF(O59=0,0,O59/N59)</f>
        <v>9.2664092664092659E-2</v>
      </c>
      <c r="P60" s="72">
        <f t="shared" ref="P60" si="204">IF(P59=0,0,P59/L59)</f>
        <v>0.3818615751789976</v>
      </c>
      <c r="Q60" s="72">
        <f t="shared" ref="Q60" si="205">IF(Q59=0,0,Q59/P59)</f>
        <v>4.3749999999999997E-2</v>
      </c>
    </row>
    <row r="61" spans="1:17" ht="12" customHeight="1">
      <c r="A61" s="241"/>
      <c r="B61" s="241"/>
      <c r="C61" s="73"/>
      <c r="D61" s="174" t="s">
        <v>97</v>
      </c>
      <c r="E61" s="74"/>
      <c r="F61" s="81">
        <f t="shared" si="4"/>
        <v>313</v>
      </c>
      <c r="G61" s="81">
        <f t="shared" si="4"/>
        <v>24</v>
      </c>
      <c r="H61" s="81">
        <v>90</v>
      </c>
      <c r="I61" s="81">
        <v>19</v>
      </c>
      <c r="J61" s="81">
        <v>223</v>
      </c>
      <c r="K61" s="81">
        <v>5</v>
      </c>
      <c r="L61" s="81">
        <f t="shared" si="5"/>
        <v>69</v>
      </c>
      <c r="M61" s="81">
        <f t="shared" si="5"/>
        <v>20</v>
      </c>
      <c r="N61" s="81">
        <v>33</v>
      </c>
      <c r="O61" s="81">
        <v>17</v>
      </c>
      <c r="P61" s="81">
        <v>36</v>
      </c>
      <c r="Q61" s="81">
        <v>3</v>
      </c>
    </row>
    <row r="62" spans="1:17" ht="12" customHeight="1">
      <c r="A62" s="241"/>
      <c r="B62" s="241"/>
      <c r="C62" s="75"/>
      <c r="D62" s="175"/>
      <c r="E62" s="76"/>
      <c r="F62" s="71">
        <f t="shared" si="4"/>
        <v>1</v>
      </c>
      <c r="G62" s="72">
        <f t="shared" ref="G62" si="206">IF(G61=0,0,G61/F61)</f>
        <v>7.6677316293929709E-2</v>
      </c>
      <c r="H62" s="72">
        <f t="shared" ref="H62" si="207">IF(H61=0,0,H61/F61)</f>
        <v>0.28753993610223644</v>
      </c>
      <c r="I62" s="72">
        <f t="shared" ref="I62" si="208">IF(I61=0,0,I61/H61)</f>
        <v>0.21111111111111111</v>
      </c>
      <c r="J62" s="72">
        <f t="shared" ref="J62" si="209">IF(J61=0,0,J61/F61)</f>
        <v>0.71246006389776362</v>
      </c>
      <c r="K62" s="72">
        <f t="shared" ref="K62" si="210">IF(K61=0,0,K61/J61)</f>
        <v>2.2421524663677129E-2</v>
      </c>
      <c r="L62" s="71">
        <f t="shared" si="5"/>
        <v>1</v>
      </c>
      <c r="M62" s="72">
        <f t="shared" ref="M62" si="211">IF(M61=0,0,M61/L61)</f>
        <v>0.28985507246376813</v>
      </c>
      <c r="N62" s="72">
        <f t="shared" ref="N62" si="212">IF(N61=0,0,N61/L61)</f>
        <v>0.47826086956521741</v>
      </c>
      <c r="O62" s="72">
        <f t="shared" ref="O62" si="213">IF(O61=0,0,O61/N61)</f>
        <v>0.51515151515151514</v>
      </c>
      <c r="P62" s="72">
        <f t="shared" ref="P62" si="214">IF(P61=0,0,P61/L61)</f>
        <v>0.52173913043478259</v>
      </c>
      <c r="Q62" s="72">
        <f t="shared" ref="Q62" si="215">IF(Q61=0,0,Q61/P61)</f>
        <v>8.3333333333333329E-2</v>
      </c>
    </row>
    <row r="63" spans="1:17" ht="12" customHeight="1">
      <c r="A63" s="241"/>
      <c r="B63" s="241"/>
      <c r="C63" s="73"/>
      <c r="D63" s="174" t="s">
        <v>389</v>
      </c>
      <c r="E63" s="74"/>
      <c r="F63" s="81">
        <f t="shared" si="4"/>
        <v>570</v>
      </c>
      <c r="G63" s="81">
        <f t="shared" si="4"/>
        <v>9</v>
      </c>
      <c r="H63" s="81">
        <v>290</v>
      </c>
      <c r="I63" s="81">
        <v>7</v>
      </c>
      <c r="J63" s="81">
        <v>280</v>
      </c>
      <c r="K63" s="81">
        <v>2</v>
      </c>
      <c r="L63" s="81">
        <f t="shared" si="5"/>
        <v>77</v>
      </c>
      <c r="M63" s="81">
        <f t="shared" si="5"/>
        <v>8</v>
      </c>
      <c r="N63" s="81">
        <v>33</v>
      </c>
      <c r="O63" s="81">
        <v>6</v>
      </c>
      <c r="P63" s="81">
        <v>44</v>
      </c>
      <c r="Q63" s="81">
        <v>2</v>
      </c>
    </row>
    <row r="64" spans="1:17" ht="12" customHeight="1">
      <c r="A64" s="241"/>
      <c r="B64" s="241"/>
      <c r="C64" s="75"/>
      <c r="D64" s="175"/>
      <c r="E64" s="76"/>
      <c r="F64" s="71">
        <f t="shared" si="4"/>
        <v>1</v>
      </c>
      <c r="G64" s="72">
        <f t="shared" ref="G64" si="216">IF(G63=0,0,G63/F63)</f>
        <v>1.5789473684210527E-2</v>
      </c>
      <c r="H64" s="72">
        <f t="shared" ref="H64" si="217">IF(H63=0,0,H63/F63)</f>
        <v>0.50877192982456143</v>
      </c>
      <c r="I64" s="72">
        <f t="shared" ref="I64" si="218">IF(I63=0,0,I63/H63)</f>
        <v>2.4137931034482758E-2</v>
      </c>
      <c r="J64" s="72">
        <f t="shared" ref="J64" si="219">IF(J63=0,0,J63/F63)</f>
        <v>0.49122807017543857</v>
      </c>
      <c r="K64" s="72">
        <f t="shared" ref="K64" si="220">IF(K63=0,0,K63/J63)</f>
        <v>7.1428571428571426E-3</v>
      </c>
      <c r="L64" s="71">
        <f t="shared" si="5"/>
        <v>1</v>
      </c>
      <c r="M64" s="72">
        <f t="shared" ref="M64" si="221">IF(M63=0,0,M63/L63)</f>
        <v>0.1038961038961039</v>
      </c>
      <c r="N64" s="72">
        <f t="shared" ref="N64" si="222">IF(N63=0,0,N63/L63)</f>
        <v>0.42857142857142855</v>
      </c>
      <c r="O64" s="72">
        <f t="shared" ref="O64" si="223">IF(O63=0,0,O63/N63)</f>
        <v>0.18181818181818182</v>
      </c>
      <c r="P64" s="72">
        <f t="shared" ref="P64" si="224">IF(P63=0,0,P63/L63)</f>
        <v>0.5714285714285714</v>
      </c>
      <c r="Q64" s="72">
        <f t="shared" ref="Q64" si="225">IF(Q63=0,0,Q63/P63)</f>
        <v>4.5454545454545456E-2</v>
      </c>
    </row>
    <row r="65" spans="1:17" ht="12" customHeight="1">
      <c r="A65" s="241"/>
      <c r="B65" s="241"/>
      <c r="C65" s="73"/>
      <c r="D65" s="174" t="s">
        <v>390</v>
      </c>
      <c r="E65" s="74"/>
      <c r="F65" s="81">
        <f t="shared" si="4"/>
        <v>879</v>
      </c>
      <c r="G65" s="81">
        <f t="shared" si="4"/>
        <v>25</v>
      </c>
      <c r="H65" s="81">
        <v>545</v>
      </c>
      <c r="I65" s="81">
        <v>15</v>
      </c>
      <c r="J65" s="81">
        <v>334</v>
      </c>
      <c r="K65" s="81">
        <v>10</v>
      </c>
      <c r="L65" s="81">
        <f t="shared" si="5"/>
        <v>454</v>
      </c>
      <c r="M65" s="81">
        <f t="shared" si="5"/>
        <v>23</v>
      </c>
      <c r="N65" s="81">
        <v>284</v>
      </c>
      <c r="O65" s="81">
        <v>15</v>
      </c>
      <c r="P65" s="81">
        <v>170</v>
      </c>
      <c r="Q65" s="81">
        <v>8</v>
      </c>
    </row>
    <row r="66" spans="1:17" ht="12" customHeight="1">
      <c r="A66" s="241"/>
      <c r="B66" s="241"/>
      <c r="C66" s="75"/>
      <c r="D66" s="175"/>
      <c r="E66" s="76"/>
      <c r="F66" s="71">
        <f t="shared" si="4"/>
        <v>1</v>
      </c>
      <c r="G66" s="72">
        <f t="shared" ref="G66" si="226">IF(G65=0,0,G65/F65)</f>
        <v>2.844141069397042E-2</v>
      </c>
      <c r="H66" s="72">
        <f t="shared" ref="H66" si="227">IF(H65=0,0,H65/F65)</f>
        <v>0.62002275312855515</v>
      </c>
      <c r="I66" s="72">
        <f t="shared" ref="I66" si="228">IF(I65=0,0,I65/H65)</f>
        <v>2.7522935779816515E-2</v>
      </c>
      <c r="J66" s="72">
        <f t="shared" ref="J66" si="229">IF(J65=0,0,J65/F65)</f>
        <v>0.3799772468714448</v>
      </c>
      <c r="K66" s="72">
        <f t="shared" ref="K66" si="230">IF(K65=0,0,K65/J65)</f>
        <v>2.9940119760479042E-2</v>
      </c>
      <c r="L66" s="71">
        <f t="shared" si="5"/>
        <v>1</v>
      </c>
      <c r="M66" s="72">
        <f t="shared" ref="M66" si="231">IF(M65=0,0,M65/L65)</f>
        <v>5.0660792951541848E-2</v>
      </c>
      <c r="N66" s="72">
        <f t="shared" ref="N66" si="232">IF(N65=0,0,N65/L65)</f>
        <v>0.62555066079295152</v>
      </c>
      <c r="O66" s="72">
        <f t="shared" ref="O66" si="233">IF(O65=0,0,O65/N65)</f>
        <v>5.2816901408450703E-2</v>
      </c>
      <c r="P66" s="72">
        <f t="shared" ref="P66" si="234">IF(P65=0,0,P65/L65)</f>
        <v>0.37444933920704848</v>
      </c>
      <c r="Q66" s="72">
        <f t="shared" ref="Q66" si="235">IF(Q65=0,0,Q65/P65)</f>
        <v>4.7058823529411764E-2</v>
      </c>
    </row>
    <row r="67" spans="1:17" ht="12" customHeight="1">
      <c r="A67" s="241"/>
      <c r="B67" s="241"/>
      <c r="C67" s="73"/>
      <c r="D67" s="174" t="s">
        <v>391</v>
      </c>
      <c r="E67" s="74"/>
      <c r="F67" s="81">
        <f t="shared" si="4"/>
        <v>387</v>
      </c>
      <c r="G67" s="81">
        <f t="shared" si="4"/>
        <v>15</v>
      </c>
      <c r="H67" s="81">
        <v>190</v>
      </c>
      <c r="I67" s="81">
        <v>12</v>
      </c>
      <c r="J67" s="81">
        <v>197</v>
      </c>
      <c r="K67" s="81">
        <v>3</v>
      </c>
      <c r="L67" s="81">
        <f t="shared" si="5"/>
        <v>6</v>
      </c>
      <c r="M67" s="81">
        <f t="shared" si="5"/>
        <v>4</v>
      </c>
      <c r="N67" s="81">
        <v>5</v>
      </c>
      <c r="O67" s="81">
        <v>4</v>
      </c>
      <c r="P67" s="81">
        <v>1</v>
      </c>
      <c r="Q67" s="81">
        <v>0</v>
      </c>
    </row>
    <row r="68" spans="1:17" ht="12" customHeight="1">
      <c r="A68" s="241"/>
      <c r="B68" s="242"/>
      <c r="C68" s="75"/>
      <c r="D68" s="175"/>
      <c r="E68" s="76"/>
      <c r="F68" s="71">
        <f t="shared" si="4"/>
        <v>1</v>
      </c>
      <c r="G68" s="72">
        <f t="shared" ref="G68" si="236">IF(G67=0,0,G67/F67)</f>
        <v>3.875968992248062E-2</v>
      </c>
      <c r="H68" s="72">
        <f t="shared" ref="H68" si="237">IF(H67=0,0,H67/F67)</f>
        <v>0.49095607235142119</v>
      </c>
      <c r="I68" s="72">
        <f t="shared" ref="I68:I70" si="238">IF(I67=0,0,I67/H67)</f>
        <v>6.3157894736842107E-2</v>
      </c>
      <c r="J68" s="72">
        <f t="shared" ref="J68" si="239">IF(J67=0,0,J67/F67)</f>
        <v>0.50904392764857886</v>
      </c>
      <c r="K68" s="72">
        <f t="shared" ref="K68:K70" si="240">IF(K67=0,0,K67/J67)</f>
        <v>1.5228426395939087E-2</v>
      </c>
      <c r="L68" s="71">
        <f t="shared" si="5"/>
        <v>1</v>
      </c>
      <c r="M68" s="72">
        <f t="shared" ref="M68" si="241">IF(M67=0,0,M67/L67)</f>
        <v>0.66666666666666663</v>
      </c>
      <c r="N68" s="72">
        <f t="shared" ref="N68" si="242">IF(N67=0,0,N67/L67)</f>
        <v>0.83333333333333337</v>
      </c>
      <c r="O68" s="72">
        <f t="shared" ref="O68:O70" si="243">IF(O67=0,0,O67/N67)</f>
        <v>0.8</v>
      </c>
      <c r="P68" s="72">
        <f t="shared" ref="P68" si="244">IF(P67=0,0,P67/L67)</f>
        <v>0.16666666666666666</v>
      </c>
      <c r="Q68" s="72">
        <f t="shared" ref="Q68:Q70" si="245">IF(Q67=0,0,Q67/P67)</f>
        <v>0</v>
      </c>
    </row>
    <row r="69" spans="1:17" ht="12" customHeight="1">
      <c r="A69" s="241"/>
      <c r="B69" s="240" t="s">
        <v>63</v>
      </c>
      <c r="C69" s="73"/>
      <c r="D69" s="237" t="s">
        <v>56</v>
      </c>
      <c r="E69" s="74"/>
      <c r="F69" s="81">
        <f t="shared" ref="F69:Q69" si="246">SUM(F71,F73,F75,F77,F79,F81,F83,F85,F87,F89,F91,F93,F95,F97,F99)</f>
        <v>15589</v>
      </c>
      <c r="G69" s="81">
        <f t="shared" si="246"/>
        <v>363</v>
      </c>
      <c r="H69" s="81">
        <f t="shared" si="246"/>
        <v>5458</v>
      </c>
      <c r="I69" s="81">
        <f t="shared" si="246"/>
        <v>149</v>
      </c>
      <c r="J69" s="81">
        <f t="shared" si="246"/>
        <v>10131</v>
      </c>
      <c r="K69" s="81">
        <f t="shared" si="246"/>
        <v>214</v>
      </c>
      <c r="L69" s="81">
        <f t="shared" si="246"/>
        <v>5326</v>
      </c>
      <c r="M69" s="81">
        <f t="shared" si="246"/>
        <v>254</v>
      </c>
      <c r="N69" s="81">
        <f t="shared" si="246"/>
        <v>2325</v>
      </c>
      <c r="O69" s="81">
        <f t="shared" si="246"/>
        <v>111</v>
      </c>
      <c r="P69" s="81">
        <f t="shared" si="246"/>
        <v>3001</v>
      </c>
      <c r="Q69" s="81">
        <f t="shared" si="246"/>
        <v>143</v>
      </c>
    </row>
    <row r="70" spans="1:17" ht="12" customHeight="1">
      <c r="A70" s="241"/>
      <c r="B70" s="241"/>
      <c r="C70" s="75"/>
      <c r="D70" s="238"/>
      <c r="E70" s="76"/>
      <c r="F70" s="71">
        <f t="shared" ref="F70:G100" si="247">SUM(H70,J70)</f>
        <v>1</v>
      </c>
      <c r="G70" s="72">
        <f t="shared" ref="G70" si="248">IF(G69=0,0,G69/F69)</f>
        <v>2.3285650137917762E-2</v>
      </c>
      <c r="H70" s="72">
        <f>IF(H69=0,0,H69/F69)</f>
        <v>0.35011867342356789</v>
      </c>
      <c r="I70" s="72">
        <f t="shared" si="238"/>
        <v>2.7299377061194577E-2</v>
      </c>
      <c r="J70" s="72">
        <f>IF(J69=0,0,J69/F69)</f>
        <v>0.64988132657643205</v>
      </c>
      <c r="K70" s="72">
        <f t="shared" si="240"/>
        <v>2.1123284966933175E-2</v>
      </c>
      <c r="L70" s="71">
        <f t="shared" ref="L70" si="249">SUM(N70,P70)</f>
        <v>1</v>
      </c>
      <c r="M70" s="72">
        <f t="shared" ref="M70" si="250">IF(M69=0,0,M69/L69)</f>
        <v>4.7690574539992488E-2</v>
      </c>
      <c r="N70" s="72">
        <f>IF(N69=0,0,N69/L69)</f>
        <v>0.43653773939166352</v>
      </c>
      <c r="O70" s="72">
        <f t="shared" si="243"/>
        <v>4.774193548387097E-2</v>
      </c>
      <c r="P70" s="72">
        <f>IF(P69=0,0,P69/L69)</f>
        <v>0.56346226060833648</v>
      </c>
      <c r="Q70" s="72">
        <f t="shared" si="245"/>
        <v>4.765078307230923E-2</v>
      </c>
    </row>
    <row r="71" spans="1:17" ht="12" customHeight="1">
      <c r="A71" s="241"/>
      <c r="B71" s="241"/>
      <c r="C71" s="73"/>
      <c r="D71" s="237" t="s">
        <v>328</v>
      </c>
      <c r="E71" s="74"/>
      <c r="F71" s="81">
        <f t="shared" si="247"/>
        <v>5</v>
      </c>
      <c r="G71" s="81">
        <f t="shared" si="247"/>
        <v>0</v>
      </c>
      <c r="H71" s="81">
        <v>3</v>
      </c>
      <c r="I71" s="81">
        <v>0</v>
      </c>
      <c r="J71" s="81">
        <v>2</v>
      </c>
      <c r="K71" s="81">
        <v>0</v>
      </c>
      <c r="L71" s="81">
        <f t="shared" ref="L71:M86" si="251">SUM(N71,P71)</f>
        <v>0</v>
      </c>
      <c r="M71" s="81">
        <f t="shared" si="251"/>
        <v>0</v>
      </c>
      <c r="N71" s="81">
        <v>0</v>
      </c>
      <c r="O71" s="81">
        <v>0</v>
      </c>
      <c r="P71" s="81">
        <v>0</v>
      </c>
      <c r="Q71" s="81">
        <v>0</v>
      </c>
    </row>
    <row r="72" spans="1:17" ht="12" customHeight="1">
      <c r="A72" s="241"/>
      <c r="B72" s="241"/>
      <c r="C72" s="75"/>
      <c r="D72" s="238"/>
      <c r="E72" s="76"/>
      <c r="F72" s="71">
        <f t="shared" si="247"/>
        <v>1</v>
      </c>
      <c r="G72" s="72">
        <f t="shared" ref="G72" si="252">IF(G71=0,0,G71/F71)</f>
        <v>0</v>
      </c>
      <c r="H72" s="72">
        <f t="shared" ref="H72" si="253">IF(H71=0,0,H71/F71)</f>
        <v>0.6</v>
      </c>
      <c r="I72" s="72">
        <f t="shared" ref="I72" si="254">IF(I71=0,0,I71/H71)</f>
        <v>0</v>
      </c>
      <c r="J72" s="72">
        <f t="shared" ref="J72" si="255">IF(J71=0,0,J71/F71)</f>
        <v>0.4</v>
      </c>
      <c r="K72" s="72">
        <f t="shared" ref="K72" si="256">IF(K71=0,0,K71/J71)</f>
        <v>0</v>
      </c>
      <c r="L72" s="71">
        <f t="shared" si="251"/>
        <v>0</v>
      </c>
      <c r="M72" s="72">
        <f t="shared" ref="M72" si="257">IF(M71=0,0,M71/L71)</f>
        <v>0</v>
      </c>
      <c r="N72" s="72">
        <f t="shared" ref="N72" si="258">IF(N71=0,0,N71/L71)</f>
        <v>0</v>
      </c>
      <c r="O72" s="72">
        <f t="shared" ref="O72" si="259">IF(O71=0,0,O71/N71)</f>
        <v>0</v>
      </c>
      <c r="P72" s="72">
        <f t="shared" ref="P72" si="260">IF(P71=0,0,P71/L71)</f>
        <v>0</v>
      </c>
      <c r="Q72" s="72">
        <f t="shared" ref="Q72" si="261">IF(Q71=0,0,Q71/P71)</f>
        <v>0</v>
      </c>
    </row>
    <row r="73" spans="1:17" ht="12" customHeight="1">
      <c r="A73" s="241"/>
      <c r="B73" s="241"/>
      <c r="C73" s="73"/>
      <c r="D73" s="237" t="s">
        <v>58</v>
      </c>
      <c r="E73" s="74"/>
      <c r="F73" s="81">
        <f t="shared" si="247"/>
        <v>190</v>
      </c>
      <c r="G73" s="81">
        <f t="shared" si="247"/>
        <v>14</v>
      </c>
      <c r="H73" s="81">
        <v>139</v>
      </c>
      <c r="I73" s="81">
        <v>13</v>
      </c>
      <c r="J73" s="81">
        <v>51</v>
      </c>
      <c r="K73" s="81">
        <v>1</v>
      </c>
      <c r="L73" s="81">
        <f t="shared" si="251"/>
        <v>79</v>
      </c>
      <c r="M73" s="81">
        <f t="shared" si="251"/>
        <v>12</v>
      </c>
      <c r="N73" s="81">
        <v>57</v>
      </c>
      <c r="O73" s="81">
        <v>11</v>
      </c>
      <c r="P73" s="81">
        <v>22</v>
      </c>
      <c r="Q73" s="81">
        <v>1</v>
      </c>
    </row>
    <row r="74" spans="1:17" ht="12" customHeight="1">
      <c r="A74" s="241"/>
      <c r="B74" s="241"/>
      <c r="C74" s="75"/>
      <c r="D74" s="238"/>
      <c r="E74" s="76"/>
      <c r="F74" s="71">
        <f t="shared" si="247"/>
        <v>1</v>
      </c>
      <c r="G74" s="72">
        <f t="shared" ref="G74" si="262">IF(G73=0,0,G73/F73)</f>
        <v>7.3684210526315783E-2</v>
      </c>
      <c r="H74" s="72">
        <f t="shared" ref="H74" si="263">IF(H73=0,0,H73/F73)</f>
        <v>0.73157894736842111</v>
      </c>
      <c r="I74" s="72">
        <f t="shared" ref="I74" si="264">IF(I73=0,0,I73/H73)</f>
        <v>9.3525179856115109E-2</v>
      </c>
      <c r="J74" s="72">
        <f t="shared" ref="J74" si="265">IF(J73=0,0,J73/F73)</f>
        <v>0.26842105263157895</v>
      </c>
      <c r="K74" s="72">
        <f t="shared" ref="K74" si="266">IF(K73=0,0,K73/J73)</f>
        <v>1.9607843137254902E-2</v>
      </c>
      <c r="L74" s="71">
        <f t="shared" si="251"/>
        <v>1</v>
      </c>
      <c r="M74" s="72">
        <f t="shared" ref="M74" si="267">IF(M73=0,0,M73/L73)</f>
        <v>0.15189873417721519</v>
      </c>
      <c r="N74" s="72">
        <f t="shared" ref="N74" si="268">IF(N73=0,0,N73/L73)</f>
        <v>0.72151898734177211</v>
      </c>
      <c r="O74" s="72">
        <f t="shared" ref="O74" si="269">IF(O73=0,0,O73/N73)</f>
        <v>0.19298245614035087</v>
      </c>
      <c r="P74" s="72">
        <f t="shared" ref="P74" si="270">IF(P73=0,0,P73/L73)</f>
        <v>0.27848101265822783</v>
      </c>
      <c r="Q74" s="72">
        <f t="shared" ref="Q74" si="271">IF(Q73=0,0,Q73/P73)</f>
        <v>4.5454545454545456E-2</v>
      </c>
    </row>
    <row r="75" spans="1:17" ht="12" customHeight="1">
      <c r="A75" s="241"/>
      <c r="B75" s="241"/>
      <c r="C75" s="73"/>
      <c r="D75" s="237" t="s">
        <v>99</v>
      </c>
      <c r="E75" s="74"/>
      <c r="F75" s="81">
        <f t="shared" si="247"/>
        <v>109</v>
      </c>
      <c r="G75" s="81">
        <f t="shared" si="247"/>
        <v>1</v>
      </c>
      <c r="H75" s="81">
        <v>32</v>
      </c>
      <c r="I75" s="81">
        <v>0</v>
      </c>
      <c r="J75" s="81">
        <v>77</v>
      </c>
      <c r="K75" s="81">
        <v>1</v>
      </c>
      <c r="L75" s="81">
        <f t="shared" si="251"/>
        <v>56</v>
      </c>
      <c r="M75" s="81">
        <f t="shared" si="251"/>
        <v>1</v>
      </c>
      <c r="N75" s="81">
        <v>9</v>
      </c>
      <c r="O75" s="81">
        <v>0</v>
      </c>
      <c r="P75" s="81">
        <v>47</v>
      </c>
      <c r="Q75" s="81">
        <v>1</v>
      </c>
    </row>
    <row r="76" spans="1:17" ht="12" customHeight="1">
      <c r="A76" s="241"/>
      <c r="B76" s="241"/>
      <c r="C76" s="75"/>
      <c r="D76" s="238"/>
      <c r="E76" s="76"/>
      <c r="F76" s="71">
        <f t="shared" si="247"/>
        <v>1</v>
      </c>
      <c r="G76" s="72">
        <f t="shared" ref="G76" si="272">IF(G75=0,0,G75/F75)</f>
        <v>9.1743119266055051E-3</v>
      </c>
      <c r="H76" s="72">
        <f t="shared" ref="H76" si="273">IF(H75=0,0,H75/F75)</f>
        <v>0.29357798165137616</v>
      </c>
      <c r="I76" s="72">
        <f t="shared" ref="I76" si="274">IF(I75=0,0,I75/H75)</f>
        <v>0</v>
      </c>
      <c r="J76" s="72">
        <f t="shared" ref="J76" si="275">IF(J75=0,0,J75/F75)</f>
        <v>0.70642201834862384</v>
      </c>
      <c r="K76" s="72">
        <f t="shared" ref="K76" si="276">IF(K75=0,0,K75/J75)</f>
        <v>1.2987012987012988E-2</v>
      </c>
      <c r="L76" s="71">
        <f t="shared" si="251"/>
        <v>1</v>
      </c>
      <c r="M76" s="72">
        <f t="shared" ref="M76" si="277">IF(M75=0,0,M75/L75)</f>
        <v>1.7857142857142856E-2</v>
      </c>
      <c r="N76" s="72">
        <f t="shared" ref="N76" si="278">IF(N75=0,0,N75/L75)</f>
        <v>0.16071428571428573</v>
      </c>
      <c r="O76" s="72">
        <f t="shared" ref="O76" si="279">IF(O75=0,0,O75/N75)</f>
        <v>0</v>
      </c>
      <c r="P76" s="72">
        <f t="shared" ref="P76" si="280">IF(P75=0,0,P75/L75)</f>
        <v>0.8392857142857143</v>
      </c>
      <c r="Q76" s="72">
        <f t="shared" ref="Q76" si="281">IF(Q75=0,0,Q75/P75)</f>
        <v>2.1276595744680851E-2</v>
      </c>
    </row>
    <row r="77" spans="1:17" ht="12" customHeight="1">
      <c r="A77" s="241"/>
      <c r="B77" s="241"/>
      <c r="C77" s="73"/>
      <c r="D77" s="237" t="s">
        <v>59</v>
      </c>
      <c r="E77" s="74"/>
      <c r="F77" s="81">
        <f t="shared" si="247"/>
        <v>135</v>
      </c>
      <c r="G77" s="81">
        <f t="shared" si="247"/>
        <v>7</v>
      </c>
      <c r="H77" s="81">
        <v>67</v>
      </c>
      <c r="I77" s="81">
        <v>5</v>
      </c>
      <c r="J77" s="81">
        <v>68</v>
      </c>
      <c r="K77" s="81">
        <v>2</v>
      </c>
      <c r="L77" s="81">
        <f t="shared" si="251"/>
        <v>47</v>
      </c>
      <c r="M77" s="81">
        <f t="shared" si="251"/>
        <v>7</v>
      </c>
      <c r="N77" s="81">
        <v>15</v>
      </c>
      <c r="O77" s="81">
        <v>5</v>
      </c>
      <c r="P77" s="81">
        <v>32</v>
      </c>
      <c r="Q77" s="81">
        <v>2</v>
      </c>
    </row>
    <row r="78" spans="1:17" ht="12" customHeight="1">
      <c r="A78" s="241"/>
      <c r="B78" s="241"/>
      <c r="C78" s="75"/>
      <c r="D78" s="238"/>
      <c r="E78" s="76"/>
      <c r="F78" s="71">
        <f t="shared" si="247"/>
        <v>1</v>
      </c>
      <c r="G78" s="72">
        <f t="shared" ref="G78" si="282">IF(G77=0,0,G77/F77)</f>
        <v>5.185185185185185E-2</v>
      </c>
      <c r="H78" s="72">
        <f t="shared" ref="H78" si="283">IF(H77=0,0,H77/F77)</f>
        <v>0.49629629629629629</v>
      </c>
      <c r="I78" s="72">
        <f t="shared" ref="I78" si="284">IF(I77=0,0,I77/H77)</f>
        <v>7.4626865671641784E-2</v>
      </c>
      <c r="J78" s="72">
        <f t="shared" ref="J78" si="285">IF(J77=0,0,J77/F77)</f>
        <v>0.50370370370370365</v>
      </c>
      <c r="K78" s="72">
        <f t="shared" ref="K78" si="286">IF(K77=0,0,K77/J77)</f>
        <v>2.9411764705882353E-2</v>
      </c>
      <c r="L78" s="71">
        <f t="shared" si="251"/>
        <v>1</v>
      </c>
      <c r="M78" s="72">
        <f t="shared" ref="M78" si="287">IF(M77=0,0,M77/L77)</f>
        <v>0.14893617021276595</v>
      </c>
      <c r="N78" s="72">
        <f t="shared" ref="N78" si="288">IF(N77=0,0,N77/L77)</f>
        <v>0.31914893617021278</v>
      </c>
      <c r="O78" s="72">
        <f t="shared" ref="O78" si="289">IF(O77=0,0,O77/N77)</f>
        <v>0.33333333333333331</v>
      </c>
      <c r="P78" s="72">
        <f t="shared" ref="P78" si="290">IF(P77=0,0,P77/L77)</f>
        <v>0.68085106382978722</v>
      </c>
      <c r="Q78" s="72">
        <f t="shared" ref="Q78" si="291">IF(Q77=0,0,Q77/P77)</f>
        <v>6.25E-2</v>
      </c>
    </row>
    <row r="79" spans="1:17" ht="12" customHeight="1">
      <c r="A79" s="241"/>
      <c r="B79" s="241"/>
      <c r="C79" s="73"/>
      <c r="D79" s="237" t="s">
        <v>100</v>
      </c>
      <c r="E79" s="74"/>
      <c r="F79" s="81">
        <f t="shared" si="247"/>
        <v>1101</v>
      </c>
      <c r="G79" s="81">
        <f t="shared" si="247"/>
        <v>7</v>
      </c>
      <c r="H79" s="81">
        <v>663</v>
      </c>
      <c r="I79" s="81">
        <v>4</v>
      </c>
      <c r="J79" s="81">
        <v>438</v>
      </c>
      <c r="K79" s="81">
        <v>3</v>
      </c>
      <c r="L79" s="81">
        <f t="shared" si="251"/>
        <v>179</v>
      </c>
      <c r="M79" s="81">
        <f t="shared" si="251"/>
        <v>7</v>
      </c>
      <c r="N79" s="81">
        <v>140</v>
      </c>
      <c r="O79" s="81">
        <v>4</v>
      </c>
      <c r="P79" s="81">
        <v>39</v>
      </c>
      <c r="Q79" s="81">
        <v>3</v>
      </c>
    </row>
    <row r="80" spans="1:17" ht="12" customHeight="1">
      <c r="A80" s="241"/>
      <c r="B80" s="241"/>
      <c r="C80" s="75"/>
      <c r="D80" s="238"/>
      <c r="E80" s="76"/>
      <c r="F80" s="71">
        <f t="shared" si="247"/>
        <v>1</v>
      </c>
      <c r="G80" s="72">
        <f t="shared" ref="G80" si="292">IF(G79=0,0,G79/F79)</f>
        <v>6.3578564940962763E-3</v>
      </c>
      <c r="H80" s="72">
        <f t="shared" ref="H80" si="293">IF(H79=0,0,H79/F79)</f>
        <v>0.60217983651226159</v>
      </c>
      <c r="I80" s="72">
        <f t="shared" ref="I80" si="294">IF(I79=0,0,I79/H79)</f>
        <v>6.0331825037707393E-3</v>
      </c>
      <c r="J80" s="72">
        <f t="shared" ref="J80" si="295">IF(J79=0,0,J79/F79)</f>
        <v>0.39782016348773841</v>
      </c>
      <c r="K80" s="72">
        <f t="shared" ref="K80" si="296">IF(K79=0,0,K79/J79)</f>
        <v>6.8493150684931503E-3</v>
      </c>
      <c r="L80" s="71">
        <f t="shared" si="251"/>
        <v>1</v>
      </c>
      <c r="M80" s="72">
        <f t="shared" ref="M80" si="297">IF(M79=0,0,M79/L79)</f>
        <v>3.9106145251396648E-2</v>
      </c>
      <c r="N80" s="72">
        <f t="shared" ref="N80" si="298">IF(N79=0,0,N79/L79)</f>
        <v>0.78212290502793291</v>
      </c>
      <c r="O80" s="72">
        <f t="shared" ref="O80" si="299">IF(O79=0,0,O79/N79)</f>
        <v>2.8571428571428571E-2</v>
      </c>
      <c r="P80" s="72">
        <f t="shared" ref="P80" si="300">IF(P79=0,0,P79/L79)</f>
        <v>0.21787709497206703</v>
      </c>
      <c r="Q80" s="72">
        <f t="shared" ref="Q80" si="301">IF(Q79=0,0,Q79/P79)</f>
        <v>7.6923076923076927E-2</v>
      </c>
    </row>
    <row r="81" spans="1:17" ht="12" customHeight="1">
      <c r="A81" s="241"/>
      <c r="B81" s="241"/>
      <c r="C81" s="73"/>
      <c r="D81" s="237" t="s">
        <v>101</v>
      </c>
      <c r="E81" s="74"/>
      <c r="F81" s="81">
        <f t="shared" si="247"/>
        <v>2861</v>
      </c>
      <c r="G81" s="81">
        <f t="shared" si="247"/>
        <v>66</v>
      </c>
      <c r="H81" s="81">
        <v>826</v>
      </c>
      <c r="I81" s="81">
        <v>32</v>
      </c>
      <c r="J81" s="81">
        <v>2035</v>
      </c>
      <c r="K81" s="81">
        <v>34</v>
      </c>
      <c r="L81" s="81">
        <f t="shared" si="251"/>
        <v>603</v>
      </c>
      <c r="M81" s="81">
        <f t="shared" si="251"/>
        <v>35</v>
      </c>
      <c r="N81" s="81">
        <v>280</v>
      </c>
      <c r="O81" s="81">
        <v>17</v>
      </c>
      <c r="P81" s="81">
        <v>323</v>
      </c>
      <c r="Q81" s="81">
        <v>18</v>
      </c>
    </row>
    <row r="82" spans="1:17" ht="12" customHeight="1">
      <c r="A82" s="241"/>
      <c r="B82" s="241"/>
      <c r="C82" s="75"/>
      <c r="D82" s="238"/>
      <c r="E82" s="76"/>
      <c r="F82" s="71">
        <f t="shared" si="247"/>
        <v>1</v>
      </c>
      <c r="G82" s="72">
        <f t="shared" ref="G82" si="302">IF(G81=0,0,G81/F81)</f>
        <v>2.3068857042991962E-2</v>
      </c>
      <c r="H82" s="72">
        <f t="shared" ref="H82" si="303">IF(H81=0,0,H81/F81)</f>
        <v>0.28871024117441452</v>
      </c>
      <c r="I82" s="72">
        <f t="shared" ref="I82" si="304">IF(I81=0,0,I81/H81)</f>
        <v>3.8740920096852302E-2</v>
      </c>
      <c r="J82" s="72">
        <f t="shared" ref="J82" si="305">IF(J81=0,0,J81/F81)</f>
        <v>0.71128975882558543</v>
      </c>
      <c r="K82" s="72">
        <f t="shared" ref="K82" si="306">IF(K81=0,0,K81/J81)</f>
        <v>1.6707616707616706E-2</v>
      </c>
      <c r="L82" s="71">
        <f t="shared" si="251"/>
        <v>1</v>
      </c>
      <c r="M82" s="72">
        <f t="shared" ref="M82" si="307">IF(M81=0,0,M81/L81)</f>
        <v>5.8043117744610281E-2</v>
      </c>
      <c r="N82" s="72">
        <f t="shared" ref="N82" si="308">IF(N81=0,0,N81/L81)</f>
        <v>0.46434494195688225</v>
      </c>
      <c r="O82" s="72">
        <f t="shared" ref="O82" si="309">IF(O81=0,0,O81/N81)</f>
        <v>6.0714285714285714E-2</v>
      </c>
      <c r="P82" s="72">
        <f t="shared" ref="P82" si="310">IF(P81=0,0,P81/L81)</f>
        <v>0.53565505804311775</v>
      </c>
      <c r="Q82" s="72">
        <f t="shared" ref="Q82" si="311">IF(Q81=0,0,Q81/P81)</f>
        <v>5.5727554179566562E-2</v>
      </c>
    </row>
    <row r="83" spans="1:17" ht="12" customHeight="1">
      <c r="A83" s="241"/>
      <c r="B83" s="241"/>
      <c r="C83" s="73"/>
      <c r="D83" s="237" t="s">
        <v>102</v>
      </c>
      <c r="E83" s="74"/>
      <c r="F83" s="81">
        <f t="shared" si="247"/>
        <v>487</v>
      </c>
      <c r="G83" s="81">
        <f t="shared" si="247"/>
        <v>6</v>
      </c>
      <c r="H83" s="81">
        <v>108</v>
      </c>
      <c r="I83" s="81">
        <v>1</v>
      </c>
      <c r="J83" s="81">
        <v>379</v>
      </c>
      <c r="K83" s="81">
        <v>5</v>
      </c>
      <c r="L83" s="81">
        <f t="shared" si="251"/>
        <v>315</v>
      </c>
      <c r="M83" s="81">
        <f t="shared" si="251"/>
        <v>2</v>
      </c>
      <c r="N83" s="81">
        <v>18</v>
      </c>
      <c r="O83" s="81">
        <v>0</v>
      </c>
      <c r="P83" s="81">
        <v>297</v>
      </c>
      <c r="Q83" s="81">
        <v>2</v>
      </c>
    </row>
    <row r="84" spans="1:17" ht="12" customHeight="1">
      <c r="A84" s="241"/>
      <c r="B84" s="241"/>
      <c r="C84" s="75"/>
      <c r="D84" s="238"/>
      <c r="E84" s="76"/>
      <c r="F84" s="71">
        <f t="shared" si="247"/>
        <v>1</v>
      </c>
      <c r="G84" s="72">
        <f t="shared" ref="G84" si="312">IF(G83=0,0,G83/F83)</f>
        <v>1.2320328542094456E-2</v>
      </c>
      <c r="H84" s="72">
        <f t="shared" ref="H84" si="313">IF(H83=0,0,H83/F83)</f>
        <v>0.22176591375770022</v>
      </c>
      <c r="I84" s="72">
        <f t="shared" ref="I84" si="314">IF(I83=0,0,I83/H83)</f>
        <v>9.2592592592592587E-3</v>
      </c>
      <c r="J84" s="72">
        <f t="shared" ref="J84" si="315">IF(J83=0,0,J83/F83)</f>
        <v>0.77823408624229984</v>
      </c>
      <c r="K84" s="72">
        <f t="shared" ref="K84" si="316">IF(K83=0,0,K83/J83)</f>
        <v>1.3192612137203167E-2</v>
      </c>
      <c r="L84" s="71">
        <f t="shared" si="251"/>
        <v>1</v>
      </c>
      <c r="M84" s="72">
        <f t="shared" ref="M84" si="317">IF(M83=0,0,M83/L83)</f>
        <v>6.3492063492063492E-3</v>
      </c>
      <c r="N84" s="72">
        <f t="shared" ref="N84" si="318">IF(N83=0,0,N83/L83)</f>
        <v>5.7142857142857141E-2</v>
      </c>
      <c r="O84" s="72">
        <f t="shared" ref="O84" si="319">IF(O83=0,0,O83/N83)</f>
        <v>0</v>
      </c>
      <c r="P84" s="72">
        <f t="shared" ref="P84" si="320">IF(P83=0,0,P83/L83)</f>
        <v>0.94285714285714284</v>
      </c>
      <c r="Q84" s="72">
        <f t="shared" ref="Q84" si="321">IF(Q83=0,0,Q83/P83)</f>
        <v>6.7340067340067337E-3</v>
      </c>
    </row>
    <row r="85" spans="1:17" ht="12" customHeight="1">
      <c r="A85" s="241"/>
      <c r="B85" s="241"/>
      <c r="C85" s="73"/>
      <c r="D85" s="237" t="s">
        <v>103</v>
      </c>
      <c r="E85" s="74"/>
      <c r="F85" s="81">
        <f t="shared" si="247"/>
        <v>85</v>
      </c>
      <c r="G85" s="81">
        <f t="shared" si="247"/>
        <v>3</v>
      </c>
      <c r="H85" s="81">
        <v>52</v>
      </c>
      <c r="I85" s="81">
        <v>0</v>
      </c>
      <c r="J85" s="81">
        <v>33</v>
      </c>
      <c r="K85" s="81">
        <v>3</v>
      </c>
      <c r="L85" s="81">
        <f t="shared" si="251"/>
        <v>17</v>
      </c>
      <c r="M85" s="81">
        <f t="shared" si="251"/>
        <v>3</v>
      </c>
      <c r="N85" s="81">
        <v>8</v>
      </c>
      <c r="O85" s="81">
        <v>0</v>
      </c>
      <c r="P85" s="81">
        <v>9</v>
      </c>
      <c r="Q85" s="81">
        <v>3</v>
      </c>
    </row>
    <row r="86" spans="1:17" ht="12" customHeight="1">
      <c r="A86" s="241"/>
      <c r="B86" s="241"/>
      <c r="C86" s="75"/>
      <c r="D86" s="238"/>
      <c r="E86" s="76"/>
      <c r="F86" s="71">
        <f t="shared" si="247"/>
        <v>1</v>
      </c>
      <c r="G86" s="72">
        <f t="shared" ref="G86" si="322">IF(G85=0,0,G85/F85)</f>
        <v>3.5294117647058823E-2</v>
      </c>
      <c r="H86" s="72">
        <f t="shared" ref="H86" si="323">IF(H85=0,0,H85/F85)</f>
        <v>0.61176470588235299</v>
      </c>
      <c r="I86" s="72">
        <f t="shared" ref="I86" si="324">IF(I85=0,0,I85/H85)</f>
        <v>0</v>
      </c>
      <c r="J86" s="72">
        <f t="shared" ref="J86" si="325">IF(J85=0,0,J85/F85)</f>
        <v>0.38823529411764707</v>
      </c>
      <c r="K86" s="72">
        <f t="shared" ref="K86" si="326">IF(K85=0,0,K85/J85)</f>
        <v>9.0909090909090912E-2</v>
      </c>
      <c r="L86" s="71">
        <f t="shared" si="251"/>
        <v>1</v>
      </c>
      <c r="M86" s="72">
        <f t="shared" ref="M86" si="327">IF(M85=0,0,M85/L85)</f>
        <v>0.17647058823529413</v>
      </c>
      <c r="N86" s="72">
        <f t="shared" ref="N86" si="328">IF(N85=0,0,N85/L85)</f>
        <v>0.47058823529411764</v>
      </c>
      <c r="O86" s="72">
        <f t="shared" ref="O86" si="329">IF(O85=0,0,O85/N85)</f>
        <v>0</v>
      </c>
      <c r="P86" s="72">
        <f t="shared" ref="P86" si="330">IF(P85=0,0,P85/L85)</f>
        <v>0.52941176470588236</v>
      </c>
      <c r="Q86" s="72">
        <f t="shared" ref="Q86" si="331">IF(Q85=0,0,Q85/P85)</f>
        <v>0.33333333333333331</v>
      </c>
    </row>
    <row r="87" spans="1:17" ht="13.5" customHeight="1">
      <c r="A87" s="241"/>
      <c r="B87" s="241"/>
      <c r="C87" s="73"/>
      <c r="D87" s="239" t="s">
        <v>332</v>
      </c>
      <c r="E87" s="74"/>
      <c r="F87" s="81">
        <f t="shared" si="247"/>
        <v>103</v>
      </c>
      <c r="G87" s="81">
        <f t="shared" si="247"/>
        <v>5</v>
      </c>
      <c r="H87" s="81">
        <v>39</v>
      </c>
      <c r="I87" s="81">
        <v>3</v>
      </c>
      <c r="J87" s="81">
        <v>64</v>
      </c>
      <c r="K87" s="81">
        <v>2</v>
      </c>
      <c r="L87" s="81">
        <f t="shared" ref="L87:M100" si="332">SUM(N87,P87)</f>
        <v>66</v>
      </c>
      <c r="M87" s="81">
        <f t="shared" si="332"/>
        <v>3</v>
      </c>
      <c r="N87" s="81">
        <v>30</v>
      </c>
      <c r="O87" s="81">
        <v>3</v>
      </c>
      <c r="P87" s="81">
        <v>36</v>
      </c>
      <c r="Q87" s="81">
        <v>0</v>
      </c>
    </row>
    <row r="88" spans="1:17" ht="13.5" customHeight="1">
      <c r="A88" s="241"/>
      <c r="B88" s="241"/>
      <c r="C88" s="75"/>
      <c r="D88" s="238"/>
      <c r="E88" s="76"/>
      <c r="F88" s="71">
        <f t="shared" si="247"/>
        <v>1</v>
      </c>
      <c r="G88" s="72">
        <f t="shared" ref="G88" si="333">IF(G87=0,0,G87/F87)</f>
        <v>4.8543689320388349E-2</v>
      </c>
      <c r="H88" s="72">
        <f t="shared" ref="H88" si="334">IF(H87=0,0,H87/F87)</f>
        <v>0.37864077669902912</v>
      </c>
      <c r="I88" s="72">
        <f t="shared" ref="I88" si="335">IF(I87=0,0,I87/H87)</f>
        <v>7.6923076923076927E-2</v>
      </c>
      <c r="J88" s="72">
        <f t="shared" ref="J88" si="336">IF(J87=0,0,J87/F87)</f>
        <v>0.62135922330097082</v>
      </c>
      <c r="K88" s="72">
        <f t="shared" ref="K88" si="337">IF(K87=0,0,K87/J87)</f>
        <v>3.125E-2</v>
      </c>
      <c r="L88" s="71">
        <f t="shared" si="332"/>
        <v>1</v>
      </c>
      <c r="M88" s="72">
        <f t="shared" ref="M88" si="338">IF(M87=0,0,M87/L87)</f>
        <v>4.5454545454545456E-2</v>
      </c>
      <c r="N88" s="72">
        <f t="shared" ref="N88" si="339">IF(N87=0,0,N87/L87)</f>
        <v>0.45454545454545453</v>
      </c>
      <c r="O88" s="72">
        <f t="shared" ref="O88" si="340">IF(O87=0,0,O87/N87)</f>
        <v>0.1</v>
      </c>
      <c r="P88" s="72">
        <f t="shared" ref="P88" si="341">IF(P87=0,0,P87/L87)</f>
        <v>0.54545454545454541</v>
      </c>
      <c r="Q88" s="72">
        <f t="shared" ref="Q88" si="342">IF(Q87=0,0,Q87/P87)</f>
        <v>0</v>
      </c>
    </row>
    <row r="89" spans="1:17" ht="12" customHeight="1">
      <c r="A89" s="241"/>
      <c r="B89" s="241"/>
      <c r="C89" s="73"/>
      <c r="D89" s="237" t="s">
        <v>105</v>
      </c>
      <c r="E89" s="74"/>
      <c r="F89" s="81">
        <f t="shared" si="247"/>
        <v>773</v>
      </c>
      <c r="G89" s="81">
        <f t="shared" si="247"/>
        <v>15</v>
      </c>
      <c r="H89" s="81">
        <v>184</v>
      </c>
      <c r="I89" s="81">
        <v>10</v>
      </c>
      <c r="J89" s="81">
        <v>589</v>
      </c>
      <c r="K89" s="81">
        <v>5</v>
      </c>
      <c r="L89" s="81">
        <f t="shared" si="332"/>
        <v>87</v>
      </c>
      <c r="M89" s="81">
        <f t="shared" si="332"/>
        <v>11</v>
      </c>
      <c r="N89" s="81">
        <v>31</v>
      </c>
      <c r="O89" s="81">
        <v>8</v>
      </c>
      <c r="P89" s="81">
        <v>56</v>
      </c>
      <c r="Q89" s="81">
        <v>3</v>
      </c>
    </row>
    <row r="90" spans="1:17" ht="12" customHeight="1">
      <c r="A90" s="241"/>
      <c r="B90" s="241"/>
      <c r="C90" s="75"/>
      <c r="D90" s="238"/>
      <c r="E90" s="76"/>
      <c r="F90" s="71">
        <f t="shared" si="247"/>
        <v>1</v>
      </c>
      <c r="G90" s="72">
        <f t="shared" ref="G90" si="343">IF(G89=0,0,G89/F89)</f>
        <v>1.9404915912031046E-2</v>
      </c>
      <c r="H90" s="72">
        <f t="shared" ref="H90" si="344">IF(H89=0,0,H89/F89)</f>
        <v>0.23803363518758086</v>
      </c>
      <c r="I90" s="72">
        <f t="shared" ref="I90" si="345">IF(I89=0,0,I89/H89)</f>
        <v>5.434782608695652E-2</v>
      </c>
      <c r="J90" s="72">
        <f t="shared" ref="J90" si="346">IF(J89=0,0,J89/F89)</f>
        <v>0.76196636481241919</v>
      </c>
      <c r="K90" s="72">
        <f t="shared" ref="K90" si="347">IF(K89=0,0,K89/J89)</f>
        <v>8.4889643463497456E-3</v>
      </c>
      <c r="L90" s="71">
        <f t="shared" si="332"/>
        <v>1</v>
      </c>
      <c r="M90" s="72">
        <f t="shared" ref="M90" si="348">IF(M89=0,0,M89/L89)</f>
        <v>0.12643678160919541</v>
      </c>
      <c r="N90" s="72">
        <f t="shared" ref="N90" si="349">IF(N89=0,0,N89/L89)</f>
        <v>0.35632183908045978</v>
      </c>
      <c r="O90" s="72">
        <f t="shared" ref="O90" si="350">IF(O89=0,0,O89/N89)</f>
        <v>0.25806451612903225</v>
      </c>
      <c r="P90" s="72">
        <f t="shared" ref="P90" si="351">IF(P89=0,0,P89/L89)</f>
        <v>0.64367816091954022</v>
      </c>
      <c r="Q90" s="72">
        <f t="shared" ref="Q90" si="352">IF(Q89=0,0,Q89/P89)</f>
        <v>5.3571428571428568E-2</v>
      </c>
    </row>
    <row r="91" spans="1:17" ht="12" customHeight="1">
      <c r="A91" s="241"/>
      <c r="B91" s="241"/>
      <c r="C91" s="73"/>
      <c r="D91" s="237" t="s">
        <v>106</v>
      </c>
      <c r="E91" s="74"/>
      <c r="F91" s="81">
        <f t="shared" si="247"/>
        <v>187</v>
      </c>
      <c r="G91" s="81">
        <f t="shared" si="247"/>
        <v>18</v>
      </c>
      <c r="H91" s="81">
        <v>68</v>
      </c>
      <c r="I91" s="81">
        <v>2</v>
      </c>
      <c r="J91" s="81">
        <v>119</v>
      </c>
      <c r="K91" s="81">
        <v>16</v>
      </c>
      <c r="L91" s="81">
        <f t="shared" si="332"/>
        <v>94</v>
      </c>
      <c r="M91" s="81">
        <f t="shared" si="332"/>
        <v>17</v>
      </c>
      <c r="N91" s="81">
        <v>30</v>
      </c>
      <c r="O91" s="81">
        <v>2</v>
      </c>
      <c r="P91" s="81">
        <v>64</v>
      </c>
      <c r="Q91" s="81">
        <v>15</v>
      </c>
    </row>
    <row r="92" spans="1:17" ht="12" customHeight="1">
      <c r="A92" s="241"/>
      <c r="B92" s="241"/>
      <c r="C92" s="75"/>
      <c r="D92" s="238"/>
      <c r="E92" s="76"/>
      <c r="F92" s="71">
        <f t="shared" si="247"/>
        <v>1</v>
      </c>
      <c r="G92" s="72">
        <f t="shared" ref="G92" si="353">IF(G91=0,0,G91/F91)</f>
        <v>9.6256684491978606E-2</v>
      </c>
      <c r="H92" s="72">
        <f t="shared" ref="H92" si="354">IF(H91=0,0,H91/F91)</f>
        <v>0.36363636363636365</v>
      </c>
      <c r="I92" s="72">
        <f t="shared" ref="I92" si="355">IF(I91=0,0,I91/H91)</f>
        <v>2.9411764705882353E-2</v>
      </c>
      <c r="J92" s="72">
        <f t="shared" ref="J92" si="356">IF(J91=0,0,J91/F91)</f>
        <v>0.63636363636363635</v>
      </c>
      <c r="K92" s="72">
        <f t="shared" ref="K92" si="357">IF(K91=0,0,K91/J91)</f>
        <v>0.13445378151260504</v>
      </c>
      <c r="L92" s="71">
        <f t="shared" si="332"/>
        <v>1</v>
      </c>
      <c r="M92" s="72">
        <f t="shared" ref="M92" si="358">IF(M91=0,0,M91/L91)</f>
        <v>0.18085106382978725</v>
      </c>
      <c r="N92" s="72">
        <f t="shared" ref="N92" si="359">IF(N91=0,0,N91/L91)</f>
        <v>0.31914893617021278</v>
      </c>
      <c r="O92" s="72">
        <f t="shared" ref="O92" si="360">IF(O91=0,0,O91/N91)</f>
        <v>6.6666666666666666E-2</v>
      </c>
      <c r="P92" s="72">
        <f t="shared" ref="P92" si="361">IF(P91=0,0,P91/L91)</f>
        <v>0.68085106382978722</v>
      </c>
      <c r="Q92" s="72">
        <f t="shared" ref="Q92" si="362">IF(Q91=0,0,Q91/P91)</f>
        <v>0.234375</v>
      </c>
    </row>
    <row r="93" spans="1:17" ht="12" customHeight="1">
      <c r="A93" s="241"/>
      <c r="B93" s="241"/>
      <c r="C93" s="73"/>
      <c r="D93" s="237" t="s">
        <v>107</v>
      </c>
      <c r="E93" s="74"/>
      <c r="F93" s="81">
        <f t="shared" si="247"/>
        <v>1411</v>
      </c>
      <c r="G93" s="81">
        <f t="shared" si="247"/>
        <v>11</v>
      </c>
      <c r="H93" s="81">
        <v>560</v>
      </c>
      <c r="I93" s="81">
        <v>5</v>
      </c>
      <c r="J93" s="81">
        <v>851</v>
      </c>
      <c r="K93" s="81">
        <v>6</v>
      </c>
      <c r="L93" s="81">
        <f t="shared" si="332"/>
        <v>273</v>
      </c>
      <c r="M93" s="81">
        <f t="shared" si="332"/>
        <v>6</v>
      </c>
      <c r="N93" s="81">
        <v>136</v>
      </c>
      <c r="O93" s="81">
        <v>3</v>
      </c>
      <c r="P93" s="81">
        <v>137</v>
      </c>
      <c r="Q93" s="81">
        <v>3</v>
      </c>
    </row>
    <row r="94" spans="1:17" ht="12" customHeight="1">
      <c r="A94" s="241"/>
      <c r="B94" s="241"/>
      <c r="C94" s="75"/>
      <c r="D94" s="238"/>
      <c r="E94" s="76"/>
      <c r="F94" s="71">
        <f t="shared" si="247"/>
        <v>1</v>
      </c>
      <c r="G94" s="72">
        <f t="shared" ref="G94" si="363">IF(G93=0,0,G93/F93)</f>
        <v>7.7958894401133948E-3</v>
      </c>
      <c r="H94" s="72">
        <f t="shared" ref="H94" si="364">IF(H93=0,0,H93/F93)</f>
        <v>0.39688164422395467</v>
      </c>
      <c r="I94" s="72">
        <f t="shared" ref="I94" si="365">IF(I93=0,0,I93/H93)</f>
        <v>8.9285714285714281E-3</v>
      </c>
      <c r="J94" s="72">
        <f t="shared" ref="J94" si="366">IF(J93=0,0,J93/F93)</f>
        <v>0.60311835577604533</v>
      </c>
      <c r="K94" s="72">
        <f t="shared" ref="K94" si="367">IF(K93=0,0,K93/J93)</f>
        <v>7.0505287896592246E-3</v>
      </c>
      <c r="L94" s="71">
        <f t="shared" si="332"/>
        <v>1</v>
      </c>
      <c r="M94" s="72">
        <f t="shared" ref="M94" si="368">IF(M93=0,0,M93/L93)</f>
        <v>2.197802197802198E-2</v>
      </c>
      <c r="N94" s="72">
        <f t="shared" ref="N94" si="369">IF(N93=0,0,N93/L93)</f>
        <v>0.49816849816849818</v>
      </c>
      <c r="O94" s="72">
        <f t="shared" ref="O94" si="370">IF(O93=0,0,O93/N93)</f>
        <v>2.2058823529411766E-2</v>
      </c>
      <c r="P94" s="72">
        <f t="shared" ref="P94" si="371">IF(P93=0,0,P93/L93)</f>
        <v>0.50183150183150182</v>
      </c>
      <c r="Q94" s="72">
        <f t="shared" ref="Q94" si="372">IF(Q93=0,0,Q93/P93)</f>
        <v>2.1897810218978103E-2</v>
      </c>
    </row>
    <row r="95" spans="1:17" ht="12" customHeight="1">
      <c r="A95" s="241"/>
      <c r="B95" s="241"/>
      <c r="C95" s="73"/>
      <c r="D95" s="237" t="s">
        <v>108</v>
      </c>
      <c r="E95" s="74"/>
      <c r="F95" s="81">
        <f t="shared" si="247"/>
        <v>4093</v>
      </c>
      <c r="G95" s="81">
        <f t="shared" si="247"/>
        <v>134</v>
      </c>
      <c r="H95" s="81">
        <v>724</v>
      </c>
      <c r="I95" s="81">
        <v>37</v>
      </c>
      <c r="J95" s="81">
        <v>3369</v>
      </c>
      <c r="K95" s="81">
        <v>97</v>
      </c>
      <c r="L95" s="81">
        <f t="shared" si="332"/>
        <v>1384</v>
      </c>
      <c r="M95" s="81">
        <f t="shared" si="332"/>
        <v>91</v>
      </c>
      <c r="N95" s="81">
        <v>279</v>
      </c>
      <c r="O95" s="81">
        <v>29</v>
      </c>
      <c r="P95" s="81">
        <v>1105</v>
      </c>
      <c r="Q95" s="81">
        <v>62</v>
      </c>
    </row>
    <row r="96" spans="1:17" ht="12" customHeight="1">
      <c r="A96" s="241"/>
      <c r="B96" s="241"/>
      <c r="C96" s="75"/>
      <c r="D96" s="238"/>
      <c r="E96" s="76"/>
      <c r="F96" s="71">
        <f t="shared" si="247"/>
        <v>1</v>
      </c>
      <c r="G96" s="72">
        <f t="shared" ref="G96" si="373">IF(G95=0,0,G95/F95)</f>
        <v>3.2738822379672614E-2</v>
      </c>
      <c r="H96" s="72">
        <f t="shared" ref="H96" si="374">IF(H95=0,0,H95/F95)</f>
        <v>0.17688736867823113</v>
      </c>
      <c r="I96" s="72">
        <f t="shared" ref="I96" si="375">IF(I95=0,0,I95/H95)</f>
        <v>5.1104972375690609E-2</v>
      </c>
      <c r="J96" s="72">
        <f t="shared" ref="J96" si="376">IF(J95=0,0,J95/F95)</f>
        <v>0.82311263132176893</v>
      </c>
      <c r="K96" s="72">
        <f t="shared" ref="K96" si="377">IF(K95=0,0,K95/J95)</f>
        <v>2.8791926387652121E-2</v>
      </c>
      <c r="L96" s="71">
        <f t="shared" si="332"/>
        <v>1</v>
      </c>
      <c r="M96" s="72">
        <f t="shared" ref="M96" si="378">IF(M95=0,0,M95/L95)</f>
        <v>6.5751445086705204E-2</v>
      </c>
      <c r="N96" s="72">
        <f t="shared" ref="N96" si="379">IF(N95=0,0,N95/L95)</f>
        <v>0.20158959537572255</v>
      </c>
      <c r="O96" s="72">
        <f t="shared" ref="O96" si="380">IF(O95=0,0,O95/N95)</f>
        <v>0.1039426523297491</v>
      </c>
      <c r="P96" s="72">
        <f t="shared" ref="P96" si="381">IF(P95=0,0,P95/L95)</f>
        <v>0.79841040462427748</v>
      </c>
      <c r="Q96" s="72">
        <f t="shared" ref="Q96" si="382">IF(Q95=0,0,Q95/P95)</f>
        <v>5.6108597285067875E-2</v>
      </c>
    </row>
    <row r="97" spans="1:17" ht="12" customHeight="1">
      <c r="A97" s="241"/>
      <c r="B97" s="241"/>
      <c r="C97" s="73"/>
      <c r="D97" s="237" t="s">
        <v>60</v>
      </c>
      <c r="E97" s="74"/>
      <c r="F97" s="81">
        <f t="shared" si="247"/>
        <v>976</v>
      </c>
      <c r="G97" s="81">
        <f t="shared" si="247"/>
        <v>9</v>
      </c>
      <c r="H97" s="81">
        <v>630</v>
      </c>
      <c r="I97" s="81">
        <v>7</v>
      </c>
      <c r="J97" s="81">
        <v>346</v>
      </c>
      <c r="K97" s="81">
        <v>2</v>
      </c>
      <c r="L97" s="81">
        <f t="shared" si="332"/>
        <v>908</v>
      </c>
      <c r="M97" s="81">
        <f t="shared" si="332"/>
        <v>9</v>
      </c>
      <c r="N97" s="81">
        <v>587</v>
      </c>
      <c r="O97" s="81">
        <v>7</v>
      </c>
      <c r="P97" s="81">
        <v>321</v>
      </c>
      <c r="Q97" s="81">
        <v>2</v>
      </c>
    </row>
    <row r="98" spans="1:17" ht="12" customHeight="1">
      <c r="A98" s="241"/>
      <c r="B98" s="241"/>
      <c r="C98" s="75"/>
      <c r="D98" s="238"/>
      <c r="E98" s="76"/>
      <c r="F98" s="71">
        <f t="shared" si="247"/>
        <v>1</v>
      </c>
      <c r="G98" s="72">
        <f t="shared" ref="G98" si="383">IF(G97=0,0,G97/F97)</f>
        <v>9.2213114754098359E-3</v>
      </c>
      <c r="H98" s="72">
        <f t="shared" ref="H98" si="384">IF(H97=0,0,H97/F97)</f>
        <v>0.64549180327868849</v>
      </c>
      <c r="I98" s="72">
        <f t="shared" ref="I98" si="385">IF(I97=0,0,I97/H97)</f>
        <v>1.1111111111111112E-2</v>
      </c>
      <c r="J98" s="72">
        <f t="shared" ref="J98" si="386">IF(J97=0,0,J97/F97)</f>
        <v>0.35450819672131145</v>
      </c>
      <c r="K98" s="72">
        <f t="shared" ref="K98" si="387">IF(K97=0,0,K97/J97)</f>
        <v>5.7803468208092483E-3</v>
      </c>
      <c r="L98" s="71">
        <f t="shared" si="332"/>
        <v>1</v>
      </c>
      <c r="M98" s="72">
        <f t="shared" ref="M98" si="388">IF(M97=0,0,M97/L97)</f>
        <v>9.911894273127754E-3</v>
      </c>
      <c r="N98" s="72">
        <f t="shared" ref="N98" si="389">IF(N97=0,0,N97/L97)</f>
        <v>0.6464757709251101</v>
      </c>
      <c r="O98" s="72">
        <f t="shared" ref="O98" si="390">IF(O97=0,0,O97/N97)</f>
        <v>1.192504258943782E-2</v>
      </c>
      <c r="P98" s="72">
        <f t="shared" ref="P98" si="391">IF(P97=0,0,P97/L97)</f>
        <v>0.3535242290748899</v>
      </c>
      <c r="Q98" s="72">
        <f t="shared" ref="Q98" si="392">IF(Q97=0,0,Q97/P97)</f>
        <v>6.2305295950155761E-3</v>
      </c>
    </row>
    <row r="99" spans="1:17" ht="12.75" customHeight="1">
      <c r="A99" s="241"/>
      <c r="B99" s="241"/>
      <c r="C99" s="73"/>
      <c r="D99" s="237" t="s">
        <v>91</v>
      </c>
      <c r="E99" s="74"/>
      <c r="F99" s="83">
        <f t="shared" si="247"/>
        <v>3073</v>
      </c>
      <c r="G99" s="81">
        <f t="shared" si="247"/>
        <v>67</v>
      </c>
      <c r="H99" s="81">
        <v>1363</v>
      </c>
      <c r="I99" s="81">
        <v>30</v>
      </c>
      <c r="J99" s="81">
        <v>1710</v>
      </c>
      <c r="K99" s="81">
        <v>37</v>
      </c>
      <c r="L99" s="83">
        <f t="shared" si="332"/>
        <v>1218</v>
      </c>
      <c r="M99" s="81">
        <f t="shared" si="332"/>
        <v>50</v>
      </c>
      <c r="N99" s="81">
        <v>705</v>
      </c>
      <c r="O99" s="81">
        <v>22</v>
      </c>
      <c r="P99" s="81">
        <v>513</v>
      </c>
      <c r="Q99" s="81">
        <v>28</v>
      </c>
    </row>
    <row r="100" spans="1:17" ht="12.75" customHeight="1">
      <c r="A100" s="242"/>
      <c r="B100" s="242"/>
      <c r="C100" s="75"/>
      <c r="D100" s="238"/>
      <c r="E100" s="76"/>
      <c r="F100" s="84">
        <f t="shared" si="247"/>
        <v>1</v>
      </c>
      <c r="G100" s="72">
        <f t="shared" ref="G100" si="393">IF(G99=0,0,G99/F99)</f>
        <v>2.1802798568174422E-2</v>
      </c>
      <c r="H100" s="72">
        <f t="shared" ref="H100" si="394">IF(H99=0,0,H99/F99)</f>
        <v>0.44354051415554835</v>
      </c>
      <c r="I100" s="72">
        <f t="shared" ref="I100" si="395">IF(I99=0,0,I99/H99)</f>
        <v>2.2010271460014674E-2</v>
      </c>
      <c r="J100" s="72">
        <f t="shared" ref="J100" si="396">IF(J99=0,0,J99/F99)</f>
        <v>0.55645948584445171</v>
      </c>
      <c r="K100" s="72">
        <f t="shared" ref="K100" si="397">IF(K99=0,0,K99/J99)</f>
        <v>2.1637426900584796E-2</v>
      </c>
      <c r="L100" s="84">
        <f t="shared" si="332"/>
        <v>1</v>
      </c>
      <c r="M100" s="72">
        <f t="shared" ref="M100" si="398">IF(M99=0,0,M99/L99)</f>
        <v>4.1050903119868636E-2</v>
      </c>
      <c r="N100" s="72">
        <f t="shared" ref="N100" si="399">IF(N99=0,0,N99/L99)</f>
        <v>0.5788177339901478</v>
      </c>
      <c r="O100" s="72">
        <f t="shared" ref="O100" si="400">IF(O99=0,0,O99/N99)</f>
        <v>3.1205673758865248E-2</v>
      </c>
      <c r="P100" s="72">
        <f t="shared" ref="P100" si="401">IF(P99=0,0,P99/L99)</f>
        <v>0.4211822660098522</v>
      </c>
      <c r="Q100" s="72">
        <f t="shared" ref="Q100" si="402">IF(Q99=0,0,Q99/P99)</f>
        <v>5.4580896686159841E-2</v>
      </c>
    </row>
  </sheetData>
  <mergeCells count="66">
    <mergeCell ref="A7:E8"/>
    <mergeCell ref="A3:E6"/>
    <mergeCell ref="F3:K3"/>
    <mergeCell ref="L3:Q3"/>
    <mergeCell ref="F4:F6"/>
    <mergeCell ref="H4:H6"/>
    <mergeCell ref="J4:J6"/>
    <mergeCell ref="L4:L6"/>
    <mergeCell ref="N4:N6"/>
    <mergeCell ref="P4:P6"/>
    <mergeCell ref="Q5:Q6"/>
    <mergeCell ref="G5:G6"/>
    <mergeCell ref="I5:I6"/>
    <mergeCell ref="K5:K6"/>
    <mergeCell ref="M5:M6"/>
    <mergeCell ref="O5:O6"/>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D89:D90"/>
    <mergeCell ref="D91:D92"/>
    <mergeCell ref="D93:D94"/>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9:Q100 H8:Q8 F19:F69" formula="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zoomScaleNormal="100" zoomScaleSheetLayoutView="100" workbookViewId="0">
      <selection activeCell="K26" sqref="K26"/>
    </sheetView>
  </sheetViews>
  <sheetFormatPr defaultRowHeight="13.5"/>
  <cols>
    <col min="1" max="2" width="2.625" style="78" customWidth="1"/>
    <col min="3" max="3" width="1.375" style="78" customWidth="1"/>
    <col min="4" max="4" width="28.125" style="78" customWidth="1"/>
    <col min="5" max="5" width="1.375" style="78" customWidth="1"/>
    <col min="6" max="17" width="8.625" style="79" customWidth="1"/>
    <col min="18" max="16384" width="9" style="79"/>
  </cols>
  <sheetData>
    <row r="1" spans="1:17" ht="14.25">
      <c r="A1" s="77" t="s">
        <v>445</v>
      </c>
    </row>
    <row r="2" spans="1:17">
      <c r="Q2" s="80" t="s">
        <v>145</v>
      </c>
    </row>
    <row r="3" spans="1:17" ht="21" customHeight="1">
      <c r="A3" s="258" t="s">
        <v>67</v>
      </c>
      <c r="B3" s="259"/>
      <c r="C3" s="259"/>
      <c r="D3" s="259"/>
      <c r="E3" s="260"/>
      <c r="F3" s="197" t="s">
        <v>353</v>
      </c>
      <c r="G3" s="267"/>
      <c r="H3" s="267"/>
      <c r="I3" s="267"/>
      <c r="J3" s="267"/>
      <c r="K3" s="268"/>
      <c r="L3" s="197" t="s">
        <v>352</v>
      </c>
      <c r="M3" s="267"/>
      <c r="N3" s="267"/>
      <c r="O3" s="267"/>
      <c r="P3" s="267"/>
      <c r="Q3" s="268"/>
    </row>
    <row r="4" spans="1:17" ht="7.5" customHeight="1">
      <c r="A4" s="261"/>
      <c r="B4" s="262"/>
      <c r="C4" s="262"/>
      <c r="D4" s="262"/>
      <c r="E4" s="263"/>
      <c r="F4" s="213" t="s">
        <v>361</v>
      </c>
      <c r="G4" s="82"/>
      <c r="H4" s="213" t="s">
        <v>360</v>
      </c>
      <c r="I4" s="82"/>
      <c r="J4" s="213" t="s">
        <v>359</v>
      </c>
      <c r="K4" s="82"/>
      <c r="L4" s="213" t="s">
        <v>361</v>
      </c>
      <c r="M4" s="82"/>
      <c r="N4" s="213" t="s">
        <v>360</v>
      </c>
      <c r="O4" s="82"/>
      <c r="P4" s="213" t="s">
        <v>359</v>
      </c>
      <c r="Q4" s="82"/>
    </row>
    <row r="5" spans="1:17" ht="27" customHeight="1">
      <c r="A5" s="261"/>
      <c r="B5" s="262"/>
      <c r="C5" s="262"/>
      <c r="D5" s="262"/>
      <c r="E5" s="263"/>
      <c r="F5" s="184"/>
      <c r="G5" s="212" t="s">
        <v>362</v>
      </c>
      <c r="H5" s="184"/>
      <c r="I5" s="212" t="s">
        <v>362</v>
      </c>
      <c r="J5" s="184"/>
      <c r="K5" s="212" t="s">
        <v>362</v>
      </c>
      <c r="L5" s="184"/>
      <c r="M5" s="212" t="s">
        <v>362</v>
      </c>
      <c r="N5" s="184"/>
      <c r="O5" s="212" t="s">
        <v>362</v>
      </c>
      <c r="P5" s="184"/>
      <c r="Q5" s="212" t="s">
        <v>362</v>
      </c>
    </row>
    <row r="6" spans="1:17" ht="26.25" customHeight="1">
      <c r="A6" s="264"/>
      <c r="B6" s="265"/>
      <c r="C6" s="265"/>
      <c r="D6" s="265"/>
      <c r="E6" s="266"/>
      <c r="F6" s="184"/>
      <c r="G6" s="192"/>
      <c r="H6" s="184"/>
      <c r="I6" s="192"/>
      <c r="J6" s="184"/>
      <c r="K6" s="192"/>
      <c r="L6" s="184"/>
      <c r="M6" s="192"/>
      <c r="N6" s="184"/>
      <c r="O6" s="192"/>
      <c r="P6" s="184"/>
      <c r="Q6" s="192"/>
    </row>
    <row r="7" spans="1:17" ht="12" customHeight="1">
      <c r="A7" s="252" t="s">
        <v>68</v>
      </c>
      <c r="B7" s="253"/>
      <c r="C7" s="253"/>
      <c r="D7" s="253"/>
      <c r="E7" s="254"/>
      <c r="F7" s="81">
        <f t="shared" ref="F7:Q7" si="0">SUM(F9,F11,F13,F15,F17)</f>
        <v>2224</v>
      </c>
      <c r="G7" s="81">
        <f t="shared" si="0"/>
        <v>50</v>
      </c>
      <c r="H7" s="81">
        <f t="shared" si="0"/>
        <v>1476</v>
      </c>
      <c r="I7" s="81">
        <f t="shared" si="0"/>
        <v>21</v>
      </c>
      <c r="J7" s="81">
        <f t="shared" si="0"/>
        <v>748</v>
      </c>
      <c r="K7" s="81">
        <f t="shared" si="0"/>
        <v>29</v>
      </c>
      <c r="L7" s="81">
        <f t="shared" si="0"/>
        <v>569</v>
      </c>
      <c r="M7" s="81">
        <f t="shared" si="0"/>
        <v>3</v>
      </c>
      <c r="N7" s="81">
        <f t="shared" si="0"/>
        <v>401</v>
      </c>
      <c r="O7" s="81">
        <f t="shared" si="0"/>
        <v>3</v>
      </c>
      <c r="P7" s="81">
        <f t="shared" si="0"/>
        <v>168</v>
      </c>
      <c r="Q7" s="81">
        <f t="shared" si="0"/>
        <v>0</v>
      </c>
    </row>
    <row r="8" spans="1:17" ht="12" customHeight="1">
      <c r="A8" s="255"/>
      <c r="B8" s="256"/>
      <c r="C8" s="256"/>
      <c r="D8" s="256"/>
      <c r="E8" s="257"/>
      <c r="F8" s="71">
        <f>SUM(H8,J8)</f>
        <v>1</v>
      </c>
      <c r="G8" s="72">
        <f>IF(G7=0,0,G7/F7)</f>
        <v>2.2482014388489208E-2</v>
      </c>
      <c r="H8" s="72">
        <f>IF(H7=0,0,H7/F7)</f>
        <v>0.66366906474820142</v>
      </c>
      <c r="I8" s="72">
        <f>IF(I7=0,0,I7/H7)</f>
        <v>1.4227642276422764E-2</v>
      </c>
      <c r="J8" s="72">
        <f>IF(J7=0,0,J7/F7)</f>
        <v>0.33633093525179858</v>
      </c>
      <c r="K8" s="72">
        <f>IF(K7=0,0,K7/J7)</f>
        <v>3.8770053475935831E-2</v>
      </c>
      <c r="L8" s="71">
        <f>SUM(N8,P8)</f>
        <v>1</v>
      </c>
      <c r="M8" s="72">
        <f>IF(M7=0,0,M7/L7)</f>
        <v>5.272407732864675E-3</v>
      </c>
      <c r="N8" s="72">
        <f>IF(N7=0,0,N7/L7)</f>
        <v>0.70474516695957823</v>
      </c>
      <c r="O8" s="72">
        <f>IF(O7=0,0,O7/N7)</f>
        <v>7.481296758104738E-3</v>
      </c>
      <c r="P8" s="72">
        <f>IF(P7=0,0,P7/L7)</f>
        <v>0.29525483304042177</v>
      </c>
      <c r="Q8" s="72">
        <f>IF(Q7=0,0,Q7/P7)</f>
        <v>0</v>
      </c>
    </row>
    <row r="9" spans="1:17" ht="12" customHeight="1">
      <c r="A9" s="243" t="s">
        <v>55</v>
      </c>
      <c r="B9" s="246" t="s">
        <v>92</v>
      </c>
      <c r="C9" s="247"/>
      <c r="D9" s="247"/>
      <c r="E9" s="248"/>
      <c r="F9" s="81">
        <f>SUM(H9,J9)</f>
        <v>73</v>
      </c>
      <c r="G9" s="81">
        <f>SUM(I9,K9)</f>
        <v>7</v>
      </c>
      <c r="H9" s="81">
        <v>31</v>
      </c>
      <c r="I9" s="81">
        <v>6</v>
      </c>
      <c r="J9" s="81">
        <v>42</v>
      </c>
      <c r="K9" s="81">
        <v>1</v>
      </c>
      <c r="L9" s="81">
        <f>SUM(N9,P9)</f>
        <v>5</v>
      </c>
      <c r="M9" s="81">
        <f>SUM(O9,Q9)</f>
        <v>0</v>
      </c>
      <c r="N9" s="81">
        <v>3</v>
      </c>
      <c r="O9" s="81">
        <v>0</v>
      </c>
      <c r="P9" s="81">
        <v>2</v>
      </c>
      <c r="Q9" s="81">
        <v>0</v>
      </c>
    </row>
    <row r="10" spans="1:17" ht="12" customHeight="1">
      <c r="A10" s="244"/>
      <c r="B10" s="249"/>
      <c r="C10" s="250"/>
      <c r="D10" s="250"/>
      <c r="E10" s="251"/>
      <c r="F10" s="71">
        <f>SUM(H10,J10)</f>
        <v>1</v>
      </c>
      <c r="G10" s="72">
        <f>IF(G9=0,0,G9/F9)</f>
        <v>9.5890410958904104E-2</v>
      </c>
      <c r="H10" s="72">
        <f>IF(H9=0,0,H9/F9)</f>
        <v>0.42465753424657532</v>
      </c>
      <c r="I10" s="72">
        <f>IF(I9=0,0,I9/H9)</f>
        <v>0.19354838709677419</v>
      </c>
      <c r="J10" s="72">
        <f>IF(J9=0,0,J9/F9)</f>
        <v>0.57534246575342463</v>
      </c>
      <c r="K10" s="72">
        <f>IF(K9=0,0,K9/J9)</f>
        <v>2.3809523809523808E-2</v>
      </c>
      <c r="L10" s="71">
        <f>SUM(N10,P10)</f>
        <v>1</v>
      </c>
      <c r="M10" s="72">
        <f>IF(M9=0,0,M9/L9)</f>
        <v>0</v>
      </c>
      <c r="N10" s="72">
        <f>IF(N9=0,0,N9/L9)</f>
        <v>0.6</v>
      </c>
      <c r="O10" s="72">
        <f>IF(O9=0,0,O9/N9)</f>
        <v>0</v>
      </c>
      <c r="P10" s="72">
        <f>IF(P9=0,0,P9/L9)</f>
        <v>0.4</v>
      </c>
      <c r="Q10" s="72">
        <f>IF(Q9=0,0,Q9/P9)</f>
        <v>0</v>
      </c>
    </row>
    <row r="11" spans="1:17" ht="12" customHeight="1">
      <c r="A11" s="244"/>
      <c r="B11" s="246" t="s">
        <v>93</v>
      </c>
      <c r="C11" s="247"/>
      <c r="D11" s="247"/>
      <c r="E11" s="248"/>
      <c r="F11" s="81">
        <f t="shared" ref="F11:F18" si="1">SUM(H11,J11)</f>
        <v>243</v>
      </c>
      <c r="G11" s="81">
        <f>SUM(I11,K11)</f>
        <v>8</v>
      </c>
      <c r="H11" s="81">
        <v>203</v>
      </c>
      <c r="I11" s="81">
        <v>4</v>
      </c>
      <c r="J11" s="81">
        <v>40</v>
      </c>
      <c r="K11" s="81">
        <v>4</v>
      </c>
      <c r="L11" s="81">
        <f t="shared" ref="L11:L18" si="2">SUM(N11,P11)</f>
        <v>14</v>
      </c>
      <c r="M11" s="81">
        <f>SUM(O11,Q11)</f>
        <v>0</v>
      </c>
      <c r="N11" s="81">
        <v>4</v>
      </c>
      <c r="O11" s="81">
        <v>0</v>
      </c>
      <c r="P11" s="81">
        <v>10</v>
      </c>
      <c r="Q11" s="81">
        <v>0</v>
      </c>
    </row>
    <row r="12" spans="1:17" ht="12" customHeight="1">
      <c r="A12" s="244"/>
      <c r="B12" s="249"/>
      <c r="C12" s="250"/>
      <c r="D12" s="250"/>
      <c r="E12" s="251"/>
      <c r="F12" s="71">
        <f t="shared" si="1"/>
        <v>1</v>
      </c>
      <c r="G12" s="72">
        <f>IF(G11=0,0,G11/F11)</f>
        <v>3.292181069958848E-2</v>
      </c>
      <c r="H12" s="72">
        <f>IF(H11=0,0,H11/F11)</f>
        <v>0.83539094650205759</v>
      </c>
      <c r="I12" s="72">
        <f>IF(I11=0,0,I11/H11)</f>
        <v>1.9704433497536946E-2</v>
      </c>
      <c r="J12" s="72">
        <f>IF(J11=0,0,J11/F11)</f>
        <v>0.16460905349794239</v>
      </c>
      <c r="K12" s="72">
        <f>IF(K11=0,0,K11/J11)</f>
        <v>0.1</v>
      </c>
      <c r="L12" s="71">
        <f t="shared" si="2"/>
        <v>1</v>
      </c>
      <c r="M12" s="72">
        <f>IF(M11=0,0,M11/L11)</f>
        <v>0</v>
      </c>
      <c r="N12" s="72">
        <f>IF(N11=0,0,N11/L11)</f>
        <v>0.2857142857142857</v>
      </c>
      <c r="O12" s="72">
        <f>IF(O11=0,0,O11/N11)</f>
        <v>0</v>
      </c>
      <c r="P12" s="72">
        <f>IF(P11=0,0,P11/L11)</f>
        <v>0.7142857142857143</v>
      </c>
      <c r="Q12" s="72">
        <f>IF(Q11=0,0,Q11/P11)</f>
        <v>0</v>
      </c>
    </row>
    <row r="13" spans="1:17" ht="12" customHeight="1">
      <c r="A13" s="244"/>
      <c r="B13" s="246" t="s">
        <v>94</v>
      </c>
      <c r="C13" s="247"/>
      <c r="D13" s="247"/>
      <c r="E13" s="248"/>
      <c r="F13" s="81">
        <f t="shared" si="1"/>
        <v>910</v>
      </c>
      <c r="G13" s="81">
        <f>SUM(I13,K13)</f>
        <v>23</v>
      </c>
      <c r="H13" s="81">
        <v>629</v>
      </c>
      <c r="I13" s="81">
        <v>4</v>
      </c>
      <c r="J13" s="81">
        <v>281</v>
      </c>
      <c r="K13" s="81">
        <v>19</v>
      </c>
      <c r="L13" s="81">
        <f t="shared" si="2"/>
        <v>264</v>
      </c>
      <c r="M13" s="81">
        <f>SUM(O13,Q13)</f>
        <v>1</v>
      </c>
      <c r="N13" s="81">
        <v>221</v>
      </c>
      <c r="O13" s="81">
        <v>1</v>
      </c>
      <c r="P13" s="81">
        <v>43</v>
      </c>
      <c r="Q13" s="81">
        <v>0</v>
      </c>
    </row>
    <row r="14" spans="1:17" ht="12" customHeight="1">
      <c r="A14" s="244"/>
      <c r="B14" s="249"/>
      <c r="C14" s="250"/>
      <c r="D14" s="250"/>
      <c r="E14" s="251"/>
      <c r="F14" s="71">
        <f t="shared" si="1"/>
        <v>1</v>
      </c>
      <c r="G14" s="72">
        <f>IF(G13=0,0,G13/F13)</f>
        <v>2.5274725274725275E-2</v>
      </c>
      <c r="H14" s="72">
        <f>IF(H13=0,0,H13/F13)</f>
        <v>0.6912087912087912</v>
      </c>
      <c r="I14" s="72">
        <f>IF(I13=0,0,I13/H13)</f>
        <v>6.3593004769475362E-3</v>
      </c>
      <c r="J14" s="72">
        <f>IF(J13=0,0,J13/F13)</f>
        <v>0.3087912087912088</v>
      </c>
      <c r="K14" s="72">
        <f>IF(K13=0,0,K13/J13)</f>
        <v>6.7615658362989328E-2</v>
      </c>
      <c r="L14" s="71">
        <f t="shared" si="2"/>
        <v>1</v>
      </c>
      <c r="M14" s="72">
        <f>IF(M13=0,0,M13/L13)</f>
        <v>3.787878787878788E-3</v>
      </c>
      <c r="N14" s="72">
        <f>IF(N13=0,0,N13/L13)</f>
        <v>0.83712121212121215</v>
      </c>
      <c r="O14" s="72">
        <f>IF(O13=0,0,O13/N13)</f>
        <v>4.5248868778280547E-3</v>
      </c>
      <c r="P14" s="72">
        <f>IF(P13=0,0,P13/L13)</f>
        <v>0.16287878787878787</v>
      </c>
      <c r="Q14" s="72">
        <f>IF(Q13=0,0,Q13/P13)</f>
        <v>0</v>
      </c>
    </row>
    <row r="15" spans="1:17" ht="12" customHeight="1">
      <c r="A15" s="244"/>
      <c r="B15" s="246" t="s">
        <v>95</v>
      </c>
      <c r="C15" s="247"/>
      <c r="D15" s="247"/>
      <c r="E15" s="248"/>
      <c r="F15" s="81">
        <f t="shared" si="1"/>
        <v>444</v>
      </c>
      <c r="G15" s="81">
        <f>SUM(I15,K15)</f>
        <v>4</v>
      </c>
      <c r="H15" s="81">
        <v>312</v>
      </c>
      <c r="I15" s="81">
        <v>4</v>
      </c>
      <c r="J15" s="81">
        <v>132</v>
      </c>
      <c r="K15" s="81">
        <v>0</v>
      </c>
      <c r="L15" s="81">
        <f t="shared" si="2"/>
        <v>184</v>
      </c>
      <c r="M15" s="81">
        <f>SUM(O15,Q15)</f>
        <v>2</v>
      </c>
      <c r="N15" s="81">
        <v>81</v>
      </c>
      <c r="O15" s="81">
        <v>2</v>
      </c>
      <c r="P15" s="81">
        <v>103</v>
      </c>
      <c r="Q15" s="81">
        <v>0</v>
      </c>
    </row>
    <row r="16" spans="1:17" ht="12" customHeight="1">
      <c r="A16" s="244"/>
      <c r="B16" s="249"/>
      <c r="C16" s="250"/>
      <c r="D16" s="250"/>
      <c r="E16" s="251"/>
      <c r="F16" s="71">
        <f t="shared" si="1"/>
        <v>1</v>
      </c>
      <c r="G16" s="72">
        <f>IF(G15=0,0,G15/F15)</f>
        <v>9.0090090090090089E-3</v>
      </c>
      <c r="H16" s="72">
        <f>IF(H15=0,0,H15/F15)</f>
        <v>0.70270270270270274</v>
      </c>
      <c r="I16" s="72">
        <f>IF(I15=0,0,I15/H15)</f>
        <v>1.282051282051282E-2</v>
      </c>
      <c r="J16" s="72">
        <f>IF(J15=0,0,J15/F15)</f>
        <v>0.29729729729729731</v>
      </c>
      <c r="K16" s="72">
        <f>IF(K15=0,0,K15/J15)</f>
        <v>0</v>
      </c>
      <c r="L16" s="71">
        <f t="shared" si="2"/>
        <v>1</v>
      </c>
      <c r="M16" s="72">
        <f>IF(M15=0,0,M15/L15)</f>
        <v>1.0869565217391304E-2</v>
      </c>
      <c r="N16" s="72">
        <f>IF(N15=0,0,N15/L15)</f>
        <v>0.44021739130434784</v>
      </c>
      <c r="O16" s="72">
        <f>IF(O15=0,0,O15/N15)</f>
        <v>2.4691358024691357E-2</v>
      </c>
      <c r="P16" s="72">
        <f>IF(P15=0,0,P15/L15)</f>
        <v>0.55978260869565222</v>
      </c>
      <c r="Q16" s="72">
        <f>IF(Q15=0,0,Q15/P15)</f>
        <v>0</v>
      </c>
    </row>
    <row r="17" spans="1:17" ht="12" customHeight="1">
      <c r="A17" s="244"/>
      <c r="B17" s="246" t="s">
        <v>96</v>
      </c>
      <c r="C17" s="247"/>
      <c r="D17" s="247"/>
      <c r="E17" s="248"/>
      <c r="F17" s="81">
        <f t="shared" si="1"/>
        <v>554</v>
      </c>
      <c r="G17" s="81">
        <f>SUM(I17,K17)</f>
        <v>8</v>
      </c>
      <c r="H17" s="81">
        <v>301</v>
      </c>
      <c r="I17" s="81">
        <v>3</v>
      </c>
      <c r="J17" s="81">
        <v>253</v>
      </c>
      <c r="K17" s="81">
        <v>5</v>
      </c>
      <c r="L17" s="81">
        <f t="shared" si="2"/>
        <v>102</v>
      </c>
      <c r="M17" s="81">
        <f>SUM(O17,Q17)</f>
        <v>0</v>
      </c>
      <c r="N17" s="81">
        <v>92</v>
      </c>
      <c r="O17" s="81">
        <v>0</v>
      </c>
      <c r="P17" s="81">
        <v>10</v>
      </c>
      <c r="Q17" s="81">
        <v>0</v>
      </c>
    </row>
    <row r="18" spans="1:17" ht="12" customHeight="1">
      <c r="A18" s="245"/>
      <c r="B18" s="249"/>
      <c r="C18" s="250"/>
      <c r="D18" s="250"/>
      <c r="E18" s="251"/>
      <c r="F18" s="71">
        <f t="shared" si="1"/>
        <v>1</v>
      </c>
      <c r="G18" s="72">
        <f>IF(G17=0,0,G17/F17)</f>
        <v>1.444043321299639E-2</v>
      </c>
      <c r="H18" s="72">
        <f>IF(H17=0,0,H17/F17)</f>
        <v>0.54332129963898912</v>
      </c>
      <c r="I18" s="72">
        <f>IF(I17=0,0,I17/H17)</f>
        <v>9.9667774086378731E-3</v>
      </c>
      <c r="J18" s="72">
        <f>IF(J17=0,0,J17/F17)</f>
        <v>0.45667870036101083</v>
      </c>
      <c r="K18" s="72">
        <f>IF(K17=0,0,K17/J17)</f>
        <v>1.9762845849802372E-2</v>
      </c>
      <c r="L18" s="71">
        <f t="shared" si="2"/>
        <v>1</v>
      </c>
      <c r="M18" s="72">
        <f>IF(M17=0,0,M17/L17)</f>
        <v>0</v>
      </c>
      <c r="N18" s="72">
        <f>IF(N17=0,0,N17/L17)</f>
        <v>0.90196078431372551</v>
      </c>
      <c r="O18" s="72">
        <f>IF(O17=0,0,O17/N17)</f>
        <v>0</v>
      </c>
      <c r="P18" s="72">
        <f>IF(P17=0,0,P17/L17)</f>
        <v>9.8039215686274508E-2</v>
      </c>
      <c r="Q18" s="72">
        <f>IF(Q17=0,0,Q17/P17)</f>
        <v>0</v>
      </c>
    </row>
    <row r="19" spans="1:17" ht="12" customHeight="1">
      <c r="A19" s="240" t="s">
        <v>61</v>
      </c>
      <c r="B19" s="240" t="s">
        <v>62</v>
      </c>
      <c r="C19" s="73"/>
      <c r="D19" s="174" t="s">
        <v>56</v>
      </c>
      <c r="E19" s="74"/>
      <c r="F19" s="81">
        <f t="shared" ref="F19:Q19" si="3">SUM(F21,F23,F25,F27,F29,F31,F33,F35,F37,F39,F41,F43,F45,F47,F49,F51,F53,F55,F57,F59,F61,F63,F65,F67)</f>
        <v>815</v>
      </c>
      <c r="G19" s="81">
        <f t="shared" si="3"/>
        <v>13</v>
      </c>
      <c r="H19" s="81">
        <f t="shared" si="3"/>
        <v>633</v>
      </c>
      <c r="I19" s="81">
        <f t="shared" si="3"/>
        <v>7</v>
      </c>
      <c r="J19" s="81">
        <f t="shared" si="3"/>
        <v>182</v>
      </c>
      <c r="K19" s="81">
        <f t="shared" si="3"/>
        <v>6</v>
      </c>
      <c r="L19" s="81">
        <f t="shared" si="3"/>
        <v>496</v>
      </c>
      <c r="M19" s="81">
        <f t="shared" si="3"/>
        <v>3</v>
      </c>
      <c r="N19" s="81">
        <f t="shared" si="3"/>
        <v>354</v>
      </c>
      <c r="O19" s="81">
        <f t="shared" si="3"/>
        <v>3</v>
      </c>
      <c r="P19" s="81">
        <f t="shared" si="3"/>
        <v>142</v>
      </c>
      <c r="Q19" s="81">
        <f t="shared" si="3"/>
        <v>0</v>
      </c>
    </row>
    <row r="20" spans="1:17" ht="12" customHeight="1">
      <c r="A20" s="241"/>
      <c r="B20" s="241"/>
      <c r="C20" s="75"/>
      <c r="D20" s="175"/>
      <c r="E20" s="76"/>
      <c r="F20" s="71">
        <f>SUM(H20,J20)</f>
        <v>1</v>
      </c>
      <c r="G20" s="72">
        <f>IF(G19=0,0,G19/F19)</f>
        <v>1.5950920245398775E-2</v>
      </c>
      <c r="H20" s="72">
        <f>IF(H19=0,0,H19/F19)</f>
        <v>0.77668711656441713</v>
      </c>
      <c r="I20" s="72">
        <f>IF(I19=0,0,I19/H19)</f>
        <v>1.1058451816745656E-2</v>
      </c>
      <c r="J20" s="72">
        <f>IF(J19=0,0,J19/F19)</f>
        <v>0.22331288343558281</v>
      </c>
      <c r="K20" s="72">
        <f>IF(K19=0,0,K19/J19)</f>
        <v>3.2967032967032968E-2</v>
      </c>
      <c r="L20" s="71">
        <f>SUM(N20,P20)</f>
        <v>1</v>
      </c>
      <c r="M20" s="72">
        <f>IF(M19=0,0,M19/L19)</f>
        <v>6.0483870967741934E-3</v>
      </c>
      <c r="N20" s="72">
        <f>IF(N19=0,0,N19/L19)</f>
        <v>0.71370967741935487</v>
      </c>
      <c r="O20" s="72">
        <f>IF(O19=0,0,O19/N19)</f>
        <v>8.4745762711864406E-3</v>
      </c>
      <c r="P20" s="72">
        <f>IF(P19=0,0,P19/L19)</f>
        <v>0.28629032258064518</v>
      </c>
      <c r="Q20" s="72">
        <f>IF(Q19=0,0,Q19/P19)</f>
        <v>0</v>
      </c>
    </row>
    <row r="21" spans="1:17" ht="12" customHeight="1">
      <c r="A21" s="241"/>
      <c r="B21" s="241"/>
      <c r="C21" s="73"/>
      <c r="D21" s="174" t="s">
        <v>392</v>
      </c>
      <c r="E21" s="74"/>
      <c r="F21" s="81">
        <f t="shared" ref="F21:G68" si="4">SUM(H21,J21)</f>
        <v>52</v>
      </c>
      <c r="G21" s="81">
        <f t="shared" si="4"/>
        <v>0</v>
      </c>
      <c r="H21" s="81">
        <v>17</v>
      </c>
      <c r="I21" s="81">
        <v>0</v>
      </c>
      <c r="J21" s="81">
        <v>35</v>
      </c>
      <c r="K21" s="81">
        <v>0</v>
      </c>
      <c r="L21" s="81">
        <f t="shared" ref="L21:M68" si="5">SUM(N21,P21)</f>
        <v>2</v>
      </c>
      <c r="M21" s="81">
        <f t="shared" si="5"/>
        <v>0</v>
      </c>
      <c r="N21" s="81">
        <v>2</v>
      </c>
      <c r="O21" s="81">
        <v>0</v>
      </c>
      <c r="P21" s="81">
        <v>0</v>
      </c>
      <c r="Q21" s="81">
        <v>0</v>
      </c>
    </row>
    <row r="22" spans="1:17" ht="12" customHeight="1">
      <c r="A22" s="241"/>
      <c r="B22" s="241"/>
      <c r="C22" s="75"/>
      <c r="D22" s="175"/>
      <c r="E22" s="76"/>
      <c r="F22" s="71">
        <f t="shared" si="4"/>
        <v>1</v>
      </c>
      <c r="G22" s="72">
        <f t="shared" ref="G22" si="6">IF(G21=0,0,G21/F21)</f>
        <v>0</v>
      </c>
      <c r="H22" s="72">
        <f t="shared" ref="H22" si="7">IF(H21=0,0,H21/F21)</f>
        <v>0.32692307692307693</v>
      </c>
      <c r="I22" s="72">
        <f t="shared" ref="I22" si="8">IF(I21=0,0,I21/H21)</f>
        <v>0</v>
      </c>
      <c r="J22" s="72">
        <f t="shared" ref="J22" si="9">IF(J21=0,0,J21/F21)</f>
        <v>0.67307692307692313</v>
      </c>
      <c r="K22" s="72">
        <f t="shared" ref="K22" si="10">IF(K21=0,0,K21/J21)</f>
        <v>0</v>
      </c>
      <c r="L22" s="71">
        <f t="shared" si="5"/>
        <v>1</v>
      </c>
      <c r="M22" s="72">
        <f t="shared" ref="M22" si="11">IF(M21=0,0,M21/L21)</f>
        <v>0</v>
      </c>
      <c r="N22" s="72">
        <f t="shared" ref="N22" si="12">IF(N21=0,0,N21/L21)</f>
        <v>1</v>
      </c>
      <c r="O22" s="72">
        <f t="shared" ref="O22" si="13">IF(O21=0,0,O21/N21)</f>
        <v>0</v>
      </c>
      <c r="P22" s="72">
        <f t="shared" ref="P22" si="14">IF(P21=0,0,P21/L21)</f>
        <v>0</v>
      </c>
      <c r="Q22" s="72">
        <f t="shared" ref="Q22" si="15">IF(Q21=0,0,Q21/P21)</f>
        <v>0</v>
      </c>
    </row>
    <row r="23" spans="1:17" ht="12" customHeight="1">
      <c r="A23" s="241"/>
      <c r="B23" s="241"/>
      <c r="C23" s="73"/>
      <c r="D23" s="174" t="s">
        <v>393</v>
      </c>
      <c r="E23" s="74"/>
      <c r="F23" s="81">
        <f t="shared" si="4"/>
        <v>22</v>
      </c>
      <c r="G23" s="81">
        <f t="shared" si="4"/>
        <v>0</v>
      </c>
      <c r="H23" s="81">
        <v>20</v>
      </c>
      <c r="I23" s="81">
        <v>0</v>
      </c>
      <c r="J23" s="81">
        <v>2</v>
      </c>
      <c r="K23" s="81">
        <v>0</v>
      </c>
      <c r="L23" s="81">
        <f t="shared" si="5"/>
        <v>0</v>
      </c>
      <c r="M23" s="81">
        <f t="shared" si="5"/>
        <v>0</v>
      </c>
      <c r="N23" s="81">
        <v>0</v>
      </c>
      <c r="O23" s="81">
        <v>0</v>
      </c>
      <c r="P23" s="81">
        <v>0</v>
      </c>
      <c r="Q23" s="81">
        <v>0</v>
      </c>
    </row>
    <row r="24" spans="1:17" ht="12" customHeight="1">
      <c r="A24" s="241"/>
      <c r="B24" s="241"/>
      <c r="C24" s="75"/>
      <c r="D24" s="175"/>
      <c r="E24" s="76"/>
      <c r="F24" s="71">
        <f t="shared" si="4"/>
        <v>1</v>
      </c>
      <c r="G24" s="72">
        <f t="shared" ref="G24" si="16">IF(G23=0,0,G23/F23)</f>
        <v>0</v>
      </c>
      <c r="H24" s="72">
        <f t="shared" ref="H24" si="17">IF(H23=0,0,H23/F23)</f>
        <v>0.90909090909090906</v>
      </c>
      <c r="I24" s="72">
        <f t="shared" ref="I24" si="18">IF(I23=0,0,I23/H23)</f>
        <v>0</v>
      </c>
      <c r="J24" s="72">
        <f t="shared" ref="J24" si="19">IF(J23=0,0,J23/F23)</f>
        <v>9.0909090909090912E-2</v>
      </c>
      <c r="K24" s="72">
        <f t="shared" ref="K24" si="20">IF(K23=0,0,K23/J23)</f>
        <v>0</v>
      </c>
      <c r="L24" s="71">
        <f t="shared" si="5"/>
        <v>0</v>
      </c>
      <c r="M24" s="72">
        <f t="shared" ref="M24" si="21">IF(M23=0,0,M23/L23)</f>
        <v>0</v>
      </c>
      <c r="N24" s="72">
        <f t="shared" ref="N24" si="22">IF(N23=0,0,N23/L23)</f>
        <v>0</v>
      </c>
      <c r="O24" s="72">
        <f t="shared" ref="O24" si="23">IF(O23=0,0,O23/N23)</f>
        <v>0</v>
      </c>
      <c r="P24" s="72">
        <f t="shared" ref="P24" si="24">IF(P23=0,0,P23/L23)</f>
        <v>0</v>
      </c>
      <c r="Q24" s="72">
        <f t="shared" ref="Q24" si="25">IF(Q23=0,0,Q23/P23)</f>
        <v>0</v>
      </c>
    </row>
    <row r="25" spans="1:17" ht="12" customHeight="1">
      <c r="A25" s="241"/>
      <c r="B25" s="241"/>
      <c r="C25" s="73"/>
      <c r="D25" s="174" t="s">
        <v>394</v>
      </c>
      <c r="E25" s="74"/>
      <c r="F25" s="81">
        <f t="shared" si="4"/>
        <v>32</v>
      </c>
      <c r="G25" s="81">
        <f t="shared" si="4"/>
        <v>6</v>
      </c>
      <c r="H25" s="81">
        <v>7</v>
      </c>
      <c r="I25" s="81">
        <v>0</v>
      </c>
      <c r="J25" s="81">
        <v>25</v>
      </c>
      <c r="K25" s="81">
        <v>6</v>
      </c>
      <c r="L25" s="81">
        <f t="shared" si="5"/>
        <v>10</v>
      </c>
      <c r="M25" s="81">
        <f t="shared" si="5"/>
        <v>0</v>
      </c>
      <c r="N25" s="81">
        <v>3</v>
      </c>
      <c r="O25" s="81">
        <v>0</v>
      </c>
      <c r="P25" s="81">
        <v>7</v>
      </c>
      <c r="Q25" s="81">
        <v>0</v>
      </c>
    </row>
    <row r="26" spans="1:17" ht="12" customHeight="1">
      <c r="A26" s="241"/>
      <c r="B26" s="241"/>
      <c r="C26" s="75"/>
      <c r="D26" s="175"/>
      <c r="E26" s="76"/>
      <c r="F26" s="71">
        <f t="shared" si="4"/>
        <v>1</v>
      </c>
      <c r="G26" s="72">
        <f t="shared" ref="G26" si="26">IF(G25=0,0,G25/F25)</f>
        <v>0.1875</v>
      </c>
      <c r="H26" s="72">
        <f t="shared" ref="H26" si="27">IF(H25=0,0,H25/F25)</f>
        <v>0.21875</v>
      </c>
      <c r="I26" s="72">
        <f t="shared" ref="I26" si="28">IF(I25=0,0,I25/H25)</f>
        <v>0</v>
      </c>
      <c r="J26" s="72">
        <f t="shared" ref="J26" si="29">IF(J25=0,0,J25/F25)</f>
        <v>0.78125</v>
      </c>
      <c r="K26" s="72">
        <f t="shared" ref="K26" si="30">IF(K25=0,0,K25/J25)</f>
        <v>0.24</v>
      </c>
      <c r="L26" s="71">
        <f t="shared" si="5"/>
        <v>1</v>
      </c>
      <c r="M26" s="72">
        <f t="shared" ref="M26" si="31">IF(M25=0,0,M25/L25)</f>
        <v>0</v>
      </c>
      <c r="N26" s="72">
        <f t="shared" ref="N26" si="32">IF(N25=0,0,N25/L25)</f>
        <v>0.3</v>
      </c>
      <c r="O26" s="72">
        <f t="shared" ref="O26" si="33">IF(O25=0,0,O25/N25)</f>
        <v>0</v>
      </c>
      <c r="P26" s="72">
        <f t="shared" ref="P26" si="34">IF(P25=0,0,P25/L25)</f>
        <v>0.7</v>
      </c>
      <c r="Q26" s="72">
        <f t="shared" ref="Q26" si="35">IF(Q25=0,0,Q25/P25)</f>
        <v>0</v>
      </c>
    </row>
    <row r="27" spans="1:17" ht="12" customHeight="1">
      <c r="A27" s="241"/>
      <c r="B27" s="241"/>
      <c r="C27" s="73"/>
      <c r="D27" s="174" t="s">
        <v>395</v>
      </c>
      <c r="E27" s="74"/>
      <c r="F27" s="81">
        <f t="shared" si="4"/>
        <v>0</v>
      </c>
      <c r="G27" s="81">
        <f t="shared" si="4"/>
        <v>0</v>
      </c>
      <c r="H27" s="81">
        <v>0</v>
      </c>
      <c r="I27" s="81">
        <v>0</v>
      </c>
      <c r="J27" s="81">
        <v>0</v>
      </c>
      <c r="K27" s="81">
        <v>0</v>
      </c>
      <c r="L27" s="81">
        <f t="shared" si="5"/>
        <v>0</v>
      </c>
      <c r="M27" s="81">
        <f t="shared" si="5"/>
        <v>0</v>
      </c>
      <c r="N27" s="81">
        <v>0</v>
      </c>
      <c r="O27" s="81">
        <v>0</v>
      </c>
      <c r="P27" s="81">
        <v>0</v>
      </c>
      <c r="Q27" s="81">
        <v>0</v>
      </c>
    </row>
    <row r="28" spans="1:17" ht="12" customHeight="1">
      <c r="A28" s="241"/>
      <c r="B28" s="241"/>
      <c r="C28" s="75"/>
      <c r="D28" s="175"/>
      <c r="E28" s="76"/>
      <c r="F28" s="71">
        <f t="shared" si="4"/>
        <v>0</v>
      </c>
      <c r="G28" s="72">
        <f t="shared" ref="G28" si="36">IF(G27=0,0,G27/F27)</f>
        <v>0</v>
      </c>
      <c r="H28" s="72">
        <f t="shared" ref="H28" si="37">IF(H27=0,0,H27/F27)</f>
        <v>0</v>
      </c>
      <c r="I28" s="72">
        <f t="shared" ref="I28" si="38">IF(I27=0,0,I27/H27)</f>
        <v>0</v>
      </c>
      <c r="J28" s="72">
        <f t="shared" ref="J28" si="39">IF(J27=0,0,J27/F27)</f>
        <v>0</v>
      </c>
      <c r="K28" s="72">
        <f t="shared" ref="K28" si="40">IF(K27=0,0,K27/J27)</f>
        <v>0</v>
      </c>
      <c r="L28" s="71">
        <f t="shared" si="5"/>
        <v>0</v>
      </c>
      <c r="M28" s="72">
        <f t="shared" ref="M28" si="41">IF(M27=0,0,M27/L27)</f>
        <v>0</v>
      </c>
      <c r="N28" s="72">
        <f t="shared" ref="N28" si="42">IF(N27=0,0,N27/L27)</f>
        <v>0</v>
      </c>
      <c r="O28" s="72">
        <f t="shared" ref="O28" si="43">IF(O27=0,0,O27/N27)</f>
        <v>0</v>
      </c>
      <c r="P28" s="72">
        <f t="shared" ref="P28" si="44">IF(P27=0,0,P27/L27)</f>
        <v>0</v>
      </c>
      <c r="Q28" s="72">
        <f t="shared" ref="Q28" si="45">IF(Q27=0,0,Q27/P27)</f>
        <v>0</v>
      </c>
    </row>
    <row r="29" spans="1:17" ht="12" customHeight="1">
      <c r="A29" s="241"/>
      <c r="B29" s="241"/>
      <c r="C29" s="73"/>
      <c r="D29" s="174" t="s">
        <v>396</v>
      </c>
      <c r="E29" s="74"/>
      <c r="F29" s="81">
        <f t="shared" si="4"/>
        <v>60</v>
      </c>
      <c r="G29" s="81">
        <f t="shared" si="4"/>
        <v>0</v>
      </c>
      <c r="H29" s="81">
        <v>57</v>
      </c>
      <c r="I29" s="81">
        <v>0</v>
      </c>
      <c r="J29" s="81">
        <v>3</v>
      </c>
      <c r="K29" s="81">
        <v>0</v>
      </c>
      <c r="L29" s="81">
        <f t="shared" si="5"/>
        <v>1</v>
      </c>
      <c r="M29" s="81">
        <f t="shared" si="5"/>
        <v>0</v>
      </c>
      <c r="N29" s="81">
        <v>1</v>
      </c>
      <c r="O29" s="81">
        <v>0</v>
      </c>
      <c r="P29" s="81">
        <v>0</v>
      </c>
      <c r="Q29" s="81">
        <v>0</v>
      </c>
    </row>
    <row r="30" spans="1:17" ht="12" customHeight="1">
      <c r="A30" s="241"/>
      <c r="B30" s="241"/>
      <c r="C30" s="75"/>
      <c r="D30" s="175"/>
      <c r="E30" s="76"/>
      <c r="F30" s="71">
        <f t="shared" si="4"/>
        <v>1</v>
      </c>
      <c r="G30" s="72">
        <f t="shared" ref="G30" si="46">IF(G29=0,0,G29/F29)</f>
        <v>0</v>
      </c>
      <c r="H30" s="72">
        <f t="shared" ref="H30" si="47">IF(H29=0,0,H29/F29)</f>
        <v>0.95</v>
      </c>
      <c r="I30" s="72">
        <f t="shared" ref="I30" si="48">IF(I29=0,0,I29/H29)</f>
        <v>0</v>
      </c>
      <c r="J30" s="72">
        <f t="shared" ref="J30" si="49">IF(J29=0,0,J29/F29)</f>
        <v>0.05</v>
      </c>
      <c r="K30" s="72">
        <f t="shared" ref="K30" si="50">IF(K29=0,0,K29/J29)</f>
        <v>0</v>
      </c>
      <c r="L30" s="71">
        <f t="shared" si="5"/>
        <v>1</v>
      </c>
      <c r="M30" s="72">
        <f t="shared" ref="M30" si="51">IF(M29=0,0,M29/L29)</f>
        <v>0</v>
      </c>
      <c r="N30" s="72">
        <f t="shared" ref="N30" si="52">IF(N29=0,0,N29/L29)</f>
        <v>1</v>
      </c>
      <c r="O30" s="72">
        <f t="shared" ref="O30" si="53">IF(O29=0,0,O29/N29)</f>
        <v>0</v>
      </c>
      <c r="P30" s="72">
        <f t="shared" ref="P30" si="54">IF(P29=0,0,P29/L29)</f>
        <v>0</v>
      </c>
      <c r="Q30" s="72">
        <f t="shared" ref="Q30" si="55">IF(Q29=0,0,Q29/P29)</f>
        <v>0</v>
      </c>
    </row>
    <row r="31" spans="1:17" ht="12" customHeight="1">
      <c r="A31" s="241"/>
      <c r="B31" s="241"/>
      <c r="C31" s="73"/>
      <c r="D31" s="174" t="s">
        <v>397</v>
      </c>
      <c r="E31" s="74"/>
      <c r="F31" s="81">
        <f t="shared" si="4"/>
        <v>0</v>
      </c>
      <c r="G31" s="81">
        <f t="shared" si="4"/>
        <v>0</v>
      </c>
      <c r="H31" s="81">
        <v>0</v>
      </c>
      <c r="I31" s="81">
        <v>0</v>
      </c>
      <c r="J31" s="81">
        <v>0</v>
      </c>
      <c r="K31" s="81">
        <v>0</v>
      </c>
      <c r="L31" s="81">
        <f t="shared" si="5"/>
        <v>0</v>
      </c>
      <c r="M31" s="81">
        <f t="shared" si="5"/>
        <v>0</v>
      </c>
      <c r="N31" s="81">
        <v>0</v>
      </c>
      <c r="O31" s="81">
        <v>0</v>
      </c>
      <c r="P31" s="81">
        <v>0</v>
      </c>
      <c r="Q31" s="81">
        <v>0</v>
      </c>
    </row>
    <row r="32" spans="1:17" ht="12" customHeight="1">
      <c r="A32" s="241"/>
      <c r="B32" s="241"/>
      <c r="C32" s="75"/>
      <c r="D32" s="175"/>
      <c r="E32" s="76"/>
      <c r="F32" s="71">
        <f t="shared" si="4"/>
        <v>0</v>
      </c>
      <c r="G32" s="72">
        <f t="shared" ref="G32" si="56">IF(G31=0,0,G31/F31)</f>
        <v>0</v>
      </c>
      <c r="H32" s="72">
        <f t="shared" ref="H32" si="57">IF(H31=0,0,H31/F31)</f>
        <v>0</v>
      </c>
      <c r="I32" s="72">
        <f t="shared" ref="I32" si="58">IF(I31=0,0,I31/H31)</f>
        <v>0</v>
      </c>
      <c r="J32" s="72">
        <f t="shared" ref="J32" si="59">IF(J31=0,0,J31/F31)</f>
        <v>0</v>
      </c>
      <c r="K32" s="72">
        <f t="shared" ref="K32" si="60">IF(K31=0,0,K31/J31)</f>
        <v>0</v>
      </c>
      <c r="L32" s="71">
        <f t="shared" si="5"/>
        <v>0</v>
      </c>
      <c r="M32" s="72">
        <f t="shared" ref="M32" si="61">IF(M31=0,0,M31/L31)</f>
        <v>0</v>
      </c>
      <c r="N32" s="72">
        <f t="shared" ref="N32" si="62">IF(N31=0,0,N31/L31)</f>
        <v>0</v>
      </c>
      <c r="O32" s="72">
        <f t="shared" ref="O32" si="63">IF(O31=0,0,O31/N31)</f>
        <v>0</v>
      </c>
      <c r="P32" s="72">
        <f t="shared" ref="P32" si="64">IF(P31=0,0,P31/L31)</f>
        <v>0</v>
      </c>
      <c r="Q32" s="72">
        <f t="shared" ref="Q32" si="65">IF(Q31=0,0,Q31/P31)</f>
        <v>0</v>
      </c>
    </row>
    <row r="33" spans="1:17" ht="12" customHeight="1">
      <c r="A33" s="241"/>
      <c r="B33" s="241"/>
      <c r="C33" s="73"/>
      <c r="D33" s="174" t="s">
        <v>398</v>
      </c>
      <c r="E33" s="74"/>
      <c r="F33" s="81">
        <f t="shared" si="4"/>
        <v>19</v>
      </c>
      <c r="G33" s="81">
        <f t="shared" si="4"/>
        <v>0</v>
      </c>
      <c r="H33" s="81">
        <v>15</v>
      </c>
      <c r="I33" s="81">
        <v>0</v>
      </c>
      <c r="J33" s="81">
        <v>4</v>
      </c>
      <c r="K33" s="81">
        <v>0</v>
      </c>
      <c r="L33" s="81">
        <f t="shared" si="5"/>
        <v>0</v>
      </c>
      <c r="M33" s="81">
        <f t="shared" si="5"/>
        <v>0</v>
      </c>
      <c r="N33" s="81">
        <v>0</v>
      </c>
      <c r="O33" s="81">
        <v>0</v>
      </c>
      <c r="P33" s="81">
        <v>0</v>
      </c>
      <c r="Q33" s="81">
        <v>0</v>
      </c>
    </row>
    <row r="34" spans="1:17" ht="12" customHeight="1">
      <c r="A34" s="241"/>
      <c r="B34" s="241"/>
      <c r="C34" s="75"/>
      <c r="D34" s="175"/>
      <c r="E34" s="76"/>
      <c r="F34" s="71">
        <f t="shared" si="4"/>
        <v>1</v>
      </c>
      <c r="G34" s="72">
        <f t="shared" ref="G34" si="66">IF(G33=0,0,G33/F33)</f>
        <v>0</v>
      </c>
      <c r="H34" s="72">
        <f t="shared" ref="H34" si="67">IF(H33=0,0,H33/F33)</f>
        <v>0.78947368421052633</v>
      </c>
      <c r="I34" s="72">
        <f t="shared" ref="I34" si="68">IF(I33=0,0,I33/H33)</f>
        <v>0</v>
      </c>
      <c r="J34" s="72">
        <f t="shared" ref="J34" si="69">IF(J33=0,0,J33/F33)</f>
        <v>0.21052631578947367</v>
      </c>
      <c r="K34" s="72">
        <f t="shared" ref="K34" si="70">IF(K33=0,0,K33/J33)</f>
        <v>0</v>
      </c>
      <c r="L34" s="71">
        <f t="shared" si="5"/>
        <v>0</v>
      </c>
      <c r="M34" s="72">
        <f t="shared" ref="M34" si="71">IF(M33=0,0,M33/L33)</f>
        <v>0</v>
      </c>
      <c r="N34" s="72">
        <f t="shared" ref="N34" si="72">IF(N33=0,0,N33/L33)</f>
        <v>0</v>
      </c>
      <c r="O34" s="72">
        <f t="shared" ref="O34" si="73">IF(O33=0,0,O33/N33)</f>
        <v>0</v>
      </c>
      <c r="P34" s="72">
        <f t="shared" ref="P34" si="74">IF(P33=0,0,P33/L33)</f>
        <v>0</v>
      </c>
      <c r="Q34" s="72">
        <f t="shared" ref="Q34" si="75">IF(Q33=0,0,Q33/P33)</f>
        <v>0</v>
      </c>
    </row>
    <row r="35" spans="1:17" ht="12" customHeight="1">
      <c r="A35" s="241"/>
      <c r="B35" s="241"/>
      <c r="C35" s="73"/>
      <c r="D35" s="174" t="s">
        <v>399</v>
      </c>
      <c r="E35" s="74"/>
      <c r="F35" s="81">
        <f t="shared" si="4"/>
        <v>83</v>
      </c>
      <c r="G35" s="81">
        <f t="shared" si="4"/>
        <v>0</v>
      </c>
      <c r="H35" s="81">
        <v>66</v>
      </c>
      <c r="I35" s="81">
        <v>0</v>
      </c>
      <c r="J35" s="81">
        <v>17</v>
      </c>
      <c r="K35" s="81">
        <v>0</v>
      </c>
      <c r="L35" s="81">
        <f t="shared" si="5"/>
        <v>6</v>
      </c>
      <c r="M35" s="81">
        <f t="shared" si="5"/>
        <v>0</v>
      </c>
      <c r="N35" s="81">
        <v>5</v>
      </c>
      <c r="O35" s="81">
        <v>0</v>
      </c>
      <c r="P35" s="81">
        <v>1</v>
      </c>
      <c r="Q35" s="81">
        <v>0</v>
      </c>
    </row>
    <row r="36" spans="1:17" ht="12" customHeight="1">
      <c r="A36" s="241"/>
      <c r="B36" s="241"/>
      <c r="C36" s="75"/>
      <c r="D36" s="175"/>
      <c r="E36" s="76"/>
      <c r="F36" s="71">
        <f t="shared" si="4"/>
        <v>1</v>
      </c>
      <c r="G36" s="72">
        <f t="shared" ref="G36" si="76">IF(G35=0,0,G35/F35)</f>
        <v>0</v>
      </c>
      <c r="H36" s="72">
        <f t="shared" ref="H36" si="77">IF(H35=0,0,H35/F35)</f>
        <v>0.79518072289156627</v>
      </c>
      <c r="I36" s="72">
        <f t="shared" ref="I36" si="78">IF(I35=0,0,I35/H35)</f>
        <v>0</v>
      </c>
      <c r="J36" s="72">
        <f t="shared" ref="J36" si="79">IF(J35=0,0,J35/F35)</f>
        <v>0.20481927710843373</v>
      </c>
      <c r="K36" s="72">
        <f t="shared" ref="K36" si="80">IF(K35=0,0,K35/J35)</f>
        <v>0</v>
      </c>
      <c r="L36" s="71">
        <f t="shared" si="5"/>
        <v>1</v>
      </c>
      <c r="M36" s="72">
        <f t="shared" ref="M36" si="81">IF(M35=0,0,M35/L35)</f>
        <v>0</v>
      </c>
      <c r="N36" s="72">
        <f t="shared" ref="N36" si="82">IF(N35=0,0,N35/L35)</f>
        <v>0.83333333333333337</v>
      </c>
      <c r="O36" s="72">
        <f t="shared" ref="O36" si="83">IF(O35=0,0,O35/N35)</f>
        <v>0</v>
      </c>
      <c r="P36" s="72">
        <f t="shared" ref="P36" si="84">IF(P35=0,0,P35/L35)</f>
        <v>0.16666666666666666</v>
      </c>
      <c r="Q36" s="72">
        <f t="shared" ref="Q36" si="85">IF(Q35=0,0,Q35/P35)</f>
        <v>0</v>
      </c>
    </row>
    <row r="37" spans="1:17" ht="12" customHeight="1">
      <c r="A37" s="241"/>
      <c r="B37" s="241"/>
      <c r="C37" s="73"/>
      <c r="D37" s="174" t="s">
        <v>378</v>
      </c>
      <c r="E37" s="74"/>
      <c r="F37" s="81">
        <f t="shared" si="4"/>
        <v>0</v>
      </c>
      <c r="G37" s="81">
        <f t="shared" si="4"/>
        <v>0</v>
      </c>
      <c r="H37" s="81">
        <v>0</v>
      </c>
      <c r="I37" s="81">
        <v>0</v>
      </c>
      <c r="J37" s="81">
        <v>0</v>
      </c>
      <c r="K37" s="81">
        <v>0</v>
      </c>
      <c r="L37" s="81">
        <f t="shared" si="5"/>
        <v>0</v>
      </c>
      <c r="M37" s="81">
        <f t="shared" si="5"/>
        <v>0</v>
      </c>
      <c r="N37" s="81">
        <v>0</v>
      </c>
      <c r="O37" s="81">
        <v>0</v>
      </c>
      <c r="P37" s="81">
        <v>0</v>
      </c>
      <c r="Q37" s="81">
        <v>0</v>
      </c>
    </row>
    <row r="38" spans="1:17" ht="12" customHeight="1">
      <c r="A38" s="241"/>
      <c r="B38" s="241"/>
      <c r="C38" s="75"/>
      <c r="D38" s="175"/>
      <c r="E38" s="76"/>
      <c r="F38" s="71">
        <f t="shared" si="4"/>
        <v>0</v>
      </c>
      <c r="G38" s="72">
        <f t="shared" ref="G38" si="86">IF(G37=0,0,G37/F37)</f>
        <v>0</v>
      </c>
      <c r="H38" s="72">
        <f t="shared" ref="H38" si="87">IF(H37=0,0,H37/F37)</f>
        <v>0</v>
      </c>
      <c r="I38" s="72">
        <f t="shared" ref="I38" si="88">IF(I37=0,0,I37/H37)</f>
        <v>0</v>
      </c>
      <c r="J38" s="72">
        <f t="shared" ref="J38" si="89">IF(J37=0,0,J37/F37)</f>
        <v>0</v>
      </c>
      <c r="K38" s="72">
        <f t="shared" ref="K38" si="90">IF(K37=0,0,K37/J37)</f>
        <v>0</v>
      </c>
      <c r="L38" s="71">
        <f t="shared" si="5"/>
        <v>0</v>
      </c>
      <c r="M38" s="72">
        <f t="shared" ref="M38" si="91">IF(M37=0,0,M37/L37)</f>
        <v>0</v>
      </c>
      <c r="N38" s="72">
        <f t="shared" ref="N38" si="92">IF(N37=0,0,N37/L37)</f>
        <v>0</v>
      </c>
      <c r="O38" s="72">
        <f t="shared" ref="O38" si="93">IF(O37=0,0,O37/N37)</f>
        <v>0</v>
      </c>
      <c r="P38" s="72">
        <f t="shared" ref="P38" si="94">IF(P37=0,0,P37/L37)</f>
        <v>0</v>
      </c>
      <c r="Q38" s="72">
        <f t="shared" ref="Q38" si="95">IF(Q37=0,0,Q37/P37)</f>
        <v>0</v>
      </c>
    </row>
    <row r="39" spans="1:17" ht="12" customHeight="1">
      <c r="A39" s="241"/>
      <c r="B39" s="241"/>
      <c r="C39" s="73"/>
      <c r="D39" s="174" t="s">
        <v>379</v>
      </c>
      <c r="E39" s="74"/>
      <c r="F39" s="81">
        <f t="shared" si="4"/>
        <v>10</v>
      </c>
      <c r="G39" s="81">
        <f t="shared" si="4"/>
        <v>0</v>
      </c>
      <c r="H39" s="81">
        <v>5</v>
      </c>
      <c r="I39" s="81">
        <v>0</v>
      </c>
      <c r="J39" s="81">
        <v>5</v>
      </c>
      <c r="K39" s="81">
        <v>0</v>
      </c>
      <c r="L39" s="81">
        <f t="shared" si="5"/>
        <v>0</v>
      </c>
      <c r="M39" s="81">
        <f t="shared" si="5"/>
        <v>0</v>
      </c>
      <c r="N39" s="81">
        <v>0</v>
      </c>
      <c r="O39" s="81">
        <v>0</v>
      </c>
      <c r="P39" s="81">
        <v>0</v>
      </c>
      <c r="Q39" s="81">
        <v>0</v>
      </c>
    </row>
    <row r="40" spans="1:17" ht="12" customHeight="1">
      <c r="A40" s="241"/>
      <c r="B40" s="241"/>
      <c r="C40" s="75"/>
      <c r="D40" s="175"/>
      <c r="E40" s="76"/>
      <c r="F40" s="71">
        <f t="shared" si="4"/>
        <v>1</v>
      </c>
      <c r="G40" s="72">
        <f t="shared" ref="G40" si="96">IF(G39=0,0,G39/F39)</f>
        <v>0</v>
      </c>
      <c r="H40" s="72">
        <f t="shared" ref="H40" si="97">IF(H39=0,0,H39/F39)</f>
        <v>0.5</v>
      </c>
      <c r="I40" s="72">
        <f t="shared" ref="I40" si="98">IF(I39=0,0,I39/H39)</f>
        <v>0</v>
      </c>
      <c r="J40" s="72">
        <f t="shared" ref="J40" si="99">IF(J39=0,0,J39/F39)</f>
        <v>0.5</v>
      </c>
      <c r="K40" s="72">
        <f t="shared" ref="K40" si="100">IF(K39=0,0,K39/J39)</f>
        <v>0</v>
      </c>
      <c r="L40" s="71">
        <f t="shared" si="5"/>
        <v>0</v>
      </c>
      <c r="M40" s="72">
        <f t="shared" ref="M40" si="101">IF(M39=0,0,M39/L39)</f>
        <v>0</v>
      </c>
      <c r="N40" s="72">
        <f t="shared" ref="N40" si="102">IF(N39=0,0,N39/L39)</f>
        <v>0</v>
      </c>
      <c r="O40" s="72">
        <f t="shared" ref="O40" si="103">IF(O39=0,0,O39/N39)</f>
        <v>0</v>
      </c>
      <c r="P40" s="72">
        <f t="shared" ref="P40" si="104">IF(P39=0,0,P39/L39)</f>
        <v>0</v>
      </c>
      <c r="Q40" s="72">
        <f t="shared" ref="Q40" si="105">IF(Q39=0,0,Q39/P39)</f>
        <v>0</v>
      </c>
    </row>
    <row r="41" spans="1:17" ht="12" customHeight="1">
      <c r="A41" s="241"/>
      <c r="B41" s="241"/>
      <c r="C41" s="73"/>
      <c r="D41" s="174" t="s">
        <v>380</v>
      </c>
      <c r="E41" s="74"/>
      <c r="F41" s="81">
        <f t="shared" si="4"/>
        <v>0</v>
      </c>
      <c r="G41" s="81">
        <f t="shared" si="4"/>
        <v>0</v>
      </c>
      <c r="H41" s="81">
        <v>0</v>
      </c>
      <c r="I41" s="81">
        <v>0</v>
      </c>
      <c r="J41" s="81">
        <v>0</v>
      </c>
      <c r="K41" s="81">
        <v>0</v>
      </c>
      <c r="L41" s="81">
        <f t="shared" si="5"/>
        <v>0</v>
      </c>
      <c r="M41" s="81">
        <f t="shared" si="5"/>
        <v>0</v>
      </c>
      <c r="N41" s="81">
        <v>0</v>
      </c>
      <c r="O41" s="81">
        <v>0</v>
      </c>
      <c r="P41" s="81">
        <v>0</v>
      </c>
      <c r="Q41" s="81">
        <v>0</v>
      </c>
    </row>
    <row r="42" spans="1:17" ht="12" customHeight="1">
      <c r="A42" s="241"/>
      <c r="B42" s="241"/>
      <c r="C42" s="75"/>
      <c r="D42" s="175"/>
      <c r="E42" s="76"/>
      <c r="F42" s="71">
        <f t="shared" si="4"/>
        <v>0</v>
      </c>
      <c r="G42" s="72">
        <f t="shared" ref="G42" si="106">IF(G41=0,0,G41/F41)</f>
        <v>0</v>
      </c>
      <c r="H42" s="72">
        <f t="shared" ref="H42" si="107">IF(H41=0,0,H41/F41)</f>
        <v>0</v>
      </c>
      <c r="I42" s="72">
        <f t="shared" ref="I42" si="108">IF(I41=0,0,I41/H41)</f>
        <v>0</v>
      </c>
      <c r="J42" s="72">
        <f t="shared" ref="J42" si="109">IF(J41=0,0,J41/F41)</f>
        <v>0</v>
      </c>
      <c r="K42" s="72">
        <f t="shared" ref="K42" si="110">IF(K41=0,0,K41/J41)</f>
        <v>0</v>
      </c>
      <c r="L42" s="71">
        <f t="shared" si="5"/>
        <v>0</v>
      </c>
      <c r="M42" s="72">
        <f t="shared" ref="M42" si="111">IF(M41=0,0,M41/L41)</f>
        <v>0</v>
      </c>
      <c r="N42" s="72">
        <f t="shared" ref="N42" si="112">IF(N41=0,0,N41/L41)</f>
        <v>0</v>
      </c>
      <c r="O42" s="72">
        <f t="shared" ref="O42" si="113">IF(O41=0,0,O41/N41)</f>
        <v>0</v>
      </c>
      <c r="P42" s="72">
        <f t="shared" ref="P42" si="114">IF(P41=0,0,P41/L41)</f>
        <v>0</v>
      </c>
      <c r="Q42" s="72">
        <f t="shared" ref="Q42" si="115">IF(Q41=0,0,Q41/P41)</f>
        <v>0</v>
      </c>
    </row>
    <row r="43" spans="1:17" ht="12" customHeight="1">
      <c r="A43" s="241"/>
      <c r="B43" s="241"/>
      <c r="C43" s="73"/>
      <c r="D43" s="176" t="s">
        <v>89</v>
      </c>
      <c r="E43" s="74"/>
      <c r="F43" s="81">
        <f t="shared" si="4"/>
        <v>0</v>
      </c>
      <c r="G43" s="81">
        <f t="shared" si="4"/>
        <v>0</v>
      </c>
      <c r="H43" s="81">
        <v>0</v>
      </c>
      <c r="I43" s="81">
        <v>0</v>
      </c>
      <c r="J43" s="81">
        <v>0</v>
      </c>
      <c r="K43" s="81">
        <v>0</v>
      </c>
      <c r="L43" s="81">
        <f t="shared" si="5"/>
        <v>1</v>
      </c>
      <c r="M43" s="81">
        <f t="shared" si="5"/>
        <v>0</v>
      </c>
      <c r="N43" s="81">
        <v>0</v>
      </c>
      <c r="O43" s="81">
        <v>0</v>
      </c>
      <c r="P43" s="81">
        <v>1</v>
      </c>
      <c r="Q43" s="81">
        <v>0</v>
      </c>
    </row>
    <row r="44" spans="1:17" ht="12" customHeight="1">
      <c r="A44" s="241"/>
      <c r="B44" s="241"/>
      <c r="C44" s="75"/>
      <c r="D44" s="175"/>
      <c r="E44" s="76"/>
      <c r="F44" s="71">
        <f t="shared" si="4"/>
        <v>0</v>
      </c>
      <c r="G44" s="72">
        <f t="shared" ref="G44" si="116">IF(G43=0,0,G43/F43)</f>
        <v>0</v>
      </c>
      <c r="H44" s="72">
        <f t="shared" ref="H44" si="117">IF(H43=0,0,H43/F43)</f>
        <v>0</v>
      </c>
      <c r="I44" s="72">
        <f t="shared" ref="I44" si="118">IF(I43=0,0,I43/H43)</f>
        <v>0</v>
      </c>
      <c r="J44" s="72">
        <f t="shared" ref="J44" si="119">IF(J43=0,0,J43/F43)</f>
        <v>0</v>
      </c>
      <c r="K44" s="72">
        <f t="shared" ref="K44" si="120">IF(K43=0,0,K43/J43)</f>
        <v>0</v>
      </c>
      <c r="L44" s="71">
        <f t="shared" si="5"/>
        <v>1</v>
      </c>
      <c r="M44" s="72">
        <f t="shared" ref="M44" si="121">IF(M43=0,0,M43/L43)</f>
        <v>0</v>
      </c>
      <c r="N44" s="72">
        <f t="shared" ref="N44" si="122">IF(N43=0,0,N43/L43)</f>
        <v>0</v>
      </c>
      <c r="O44" s="72">
        <f t="shared" ref="O44" si="123">IF(O43=0,0,O43/N43)</f>
        <v>0</v>
      </c>
      <c r="P44" s="72">
        <f t="shared" ref="P44" si="124">IF(P43=0,0,P43/L43)</f>
        <v>1</v>
      </c>
      <c r="Q44" s="72">
        <f t="shared" ref="Q44" si="125">IF(Q43=0,0,Q43/P43)</f>
        <v>0</v>
      </c>
    </row>
    <row r="45" spans="1:17" ht="12" customHeight="1">
      <c r="A45" s="241"/>
      <c r="B45" s="241"/>
      <c r="C45" s="73"/>
      <c r="D45" s="174" t="s">
        <v>381</v>
      </c>
      <c r="E45" s="74"/>
      <c r="F45" s="81">
        <f t="shared" si="4"/>
        <v>12</v>
      </c>
      <c r="G45" s="81">
        <f t="shared" si="4"/>
        <v>0</v>
      </c>
      <c r="H45" s="81">
        <v>12</v>
      </c>
      <c r="I45" s="81">
        <v>0</v>
      </c>
      <c r="J45" s="81">
        <v>0</v>
      </c>
      <c r="K45" s="81">
        <v>0</v>
      </c>
      <c r="L45" s="81">
        <f t="shared" si="5"/>
        <v>21</v>
      </c>
      <c r="M45" s="81">
        <f t="shared" si="5"/>
        <v>0</v>
      </c>
      <c r="N45" s="81">
        <v>21</v>
      </c>
      <c r="O45" s="81">
        <v>0</v>
      </c>
      <c r="P45" s="81">
        <v>0</v>
      </c>
      <c r="Q45" s="81">
        <v>0</v>
      </c>
    </row>
    <row r="46" spans="1:17" ht="12" customHeight="1">
      <c r="A46" s="241"/>
      <c r="B46" s="241"/>
      <c r="C46" s="75"/>
      <c r="D46" s="175"/>
      <c r="E46" s="76"/>
      <c r="F46" s="71">
        <f t="shared" si="4"/>
        <v>1</v>
      </c>
      <c r="G46" s="72">
        <f t="shared" ref="G46" si="126">IF(G45=0,0,G45/F45)</f>
        <v>0</v>
      </c>
      <c r="H46" s="72">
        <f t="shared" ref="H46" si="127">IF(H45=0,0,H45/F45)</f>
        <v>1</v>
      </c>
      <c r="I46" s="72">
        <f t="shared" ref="I46" si="128">IF(I45=0,0,I45/H45)</f>
        <v>0</v>
      </c>
      <c r="J46" s="72">
        <f t="shared" ref="J46" si="129">IF(J45=0,0,J45/F45)</f>
        <v>0</v>
      </c>
      <c r="K46" s="72">
        <f t="shared" ref="K46" si="130">IF(K45=0,0,K45/J45)</f>
        <v>0</v>
      </c>
      <c r="L46" s="71">
        <f t="shared" si="5"/>
        <v>1</v>
      </c>
      <c r="M46" s="72">
        <f t="shared" ref="M46" si="131">IF(M45=0,0,M45/L45)</f>
        <v>0</v>
      </c>
      <c r="N46" s="72">
        <f t="shared" ref="N46" si="132">IF(N45=0,0,N45/L45)</f>
        <v>1</v>
      </c>
      <c r="O46" s="72">
        <f t="shared" ref="O46" si="133">IF(O45=0,0,O45/N45)</f>
        <v>0</v>
      </c>
      <c r="P46" s="72">
        <f t="shared" ref="P46" si="134">IF(P45=0,0,P45/L45)</f>
        <v>0</v>
      </c>
      <c r="Q46" s="72">
        <f t="shared" ref="Q46" si="135">IF(Q45=0,0,Q45/P45)</f>
        <v>0</v>
      </c>
    </row>
    <row r="47" spans="1:17" ht="12" customHeight="1">
      <c r="A47" s="241"/>
      <c r="B47" s="241"/>
      <c r="C47" s="73"/>
      <c r="D47" s="176" t="s">
        <v>382</v>
      </c>
      <c r="E47" s="74"/>
      <c r="F47" s="81">
        <f t="shared" si="4"/>
        <v>0</v>
      </c>
      <c r="G47" s="81">
        <f t="shared" si="4"/>
        <v>0</v>
      </c>
      <c r="H47" s="81">
        <v>0</v>
      </c>
      <c r="I47" s="81">
        <v>0</v>
      </c>
      <c r="J47" s="81">
        <v>0</v>
      </c>
      <c r="K47" s="81">
        <v>0</v>
      </c>
      <c r="L47" s="81">
        <f t="shared" si="5"/>
        <v>0</v>
      </c>
      <c r="M47" s="81">
        <f t="shared" si="5"/>
        <v>0</v>
      </c>
      <c r="N47" s="81">
        <v>0</v>
      </c>
      <c r="O47" s="81">
        <v>0</v>
      </c>
      <c r="P47" s="81">
        <v>0</v>
      </c>
      <c r="Q47" s="81">
        <v>0</v>
      </c>
    </row>
    <row r="48" spans="1:17" ht="12" customHeight="1">
      <c r="A48" s="241"/>
      <c r="B48" s="241"/>
      <c r="C48" s="75"/>
      <c r="D48" s="175"/>
      <c r="E48" s="76"/>
      <c r="F48" s="71">
        <f t="shared" si="4"/>
        <v>0</v>
      </c>
      <c r="G48" s="72">
        <f t="shared" ref="G48" si="136">IF(G47=0,0,G47/F47)</f>
        <v>0</v>
      </c>
      <c r="H48" s="72">
        <f t="shared" ref="H48" si="137">IF(H47=0,0,H47/F47)</f>
        <v>0</v>
      </c>
      <c r="I48" s="72">
        <f t="shared" ref="I48" si="138">IF(I47=0,0,I47/H47)</f>
        <v>0</v>
      </c>
      <c r="J48" s="72">
        <f t="shared" ref="J48" si="139">IF(J47=0,0,J47/F47)</f>
        <v>0</v>
      </c>
      <c r="K48" s="72">
        <f t="shared" ref="K48" si="140">IF(K47=0,0,K47/J47)</f>
        <v>0</v>
      </c>
      <c r="L48" s="71">
        <f t="shared" si="5"/>
        <v>0</v>
      </c>
      <c r="M48" s="72">
        <f t="shared" ref="M48" si="141">IF(M47=0,0,M47/L47)</f>
        <v>0</v>
      </c>
      <c r="N48" s="72">
        <f t="shared" ref="N48" si="142">IF(N47=0,0,N47/L47)</f>
        <v>0</v>
      </c>
      <c r="O48" s="72">
        <f t="shared" ref="O48" si="143">IF(O47=0,0,O47/N47)</f>
        <v>0</v>
      </c>
      <c r="P48" s="72">
        <f t="shared" ref="P48" si="144">IF(P47=0,0,P47/L47)</f>
        <v>0</v>
      </c>
      <c r="Q48" s="72">
        <f t="shared" ref="Q48" si="145">IF(Q47=0,0,Q47/P47)</f>
        <v>0</v>
      </c>
    </row>
    <row r="49" spans="1:17" ht="12" customHeight="1">
      <c r="A49" s="241"/>
      <c r="B49" s="241"/>
      <c r="C49" s="73"/>
      <c r="D49" s="174" t="s">
        <v>383</v>
      </c>
      <c r="E49" s="74"/>
      <c r="F49" s="81">
        <f t="shared" si="4"/>
        <v>0</v>
      </c>
      <c r="G49" s="81">
        <f t="shared" si="4"/>
        <v>0</v>
      </c>
      <c r="H49" s="81">
        <v>0</v>
      </c>
      <c r="I49" s="81">
        <v>0</v>
      </c>
      <c r="J49" s="81">
        <v>0</v>
      </c>
      <c r="K49" s="81">
        <v>0</v>
      </c>
      <c r="L49" s="81">
        <f t="shared" si="5"/>
        <v>0</v>
      </c>
      <c r="M49" s="81">
        <f t="shared" si="5"/>
        <v>0</v>
      </c>
      <c r="N49" s="81">
        <v>0</v>
      </c>
      <c r="O49" s="81">
        <v>0</v>
      </c>
      <c r="P49" s="81">
        <v>0</v>
      </c>
      <c r="Q49" s="81">
        <v>0</v>
      </c>
    </row>
    <row r="50" spans="1:17" ht="12" customHeight="1">
      <c r="A50" s="241"/>
      <c r="B50" s="241"/>
      <c r="C50" s="75"/>
      <c r="D50" s="175"/>
      <c r="E50" s="76"/>
      <c r="F50" s="71">
        <f t="shared" si="4"/>
        <v>0</v>
      </c>
      <c r="G50" s="72">
        <f t="shared" ref="G50" si="146">IF(G49=0,0,G49/F49)</f>
        <v>0</v>
      </c>
      <c r="H50" s="72">
        <f t="shared" ref="H50" si="147">IF(H49=0,0,H49/F49)</f>
        <v>0</v>
      </c>
      <c r="I50" s="72">
        <f t="shared" ref="I50" si="148">IF(I49=0,0,I49/H49)</f>
        <v>0</v>
      </c>
      <c r="J50" s="72">
        <f t="shared" ref="J50" si="149">IF(J49=0,0,J49/F49)</f>
        <v>0</v>
      </c>
      <c r="K50" s="72">
        <f t="shared" ref="K50" si="150">IF(K49=0,0,K49/J49)</f>
        <v>0</v>
      </c>
      <c r="L50" s="71">
        <f t="shared" si="5"/>
        <v>0</v>
      </c>
      <c r="M50" s="72">
        <f t="shared" ref="M50" si="151">IF(M49=0,0,M49/L49)</f>
        <v>0</v>
      </c>
      <c r="N50" s="72">
        <f t="shared" ref="N50" si="152">IF(N49=0,0,N49/L49)</f>
        <v>0</v>
      </c>
      <c r="O50" s="72">
        <f t="shared" ref="O50" si="153">IF(O49=0,0,O49/N49)</f>
        <v>0</v>
      </c>
      <c r="P50" s="72">
        <f t="shared" ref="P50" si="154">IF(P49=0,0,P49/L49)</f>
        <v>0</v>
      </c>
      <c r="Q50" s="72">
        <f t="shared" ref="Q50" si="155">IF(Q49=0,0,Q49/P49)</f>
        <v>0</v>
      </c>
    </row>
    <row r="51" spans="1:17" ht="12" customHeight="1">
      <c r="A51" s="241"/>
      <c r="B51" s="241"/>
      <c r="C51" s="73"/>
      <c r="D51" s="174" t="s">
        <v>384</v>
      </c>
      <c r="E51" s="74"/>
      <c r="F51" s="81">
        <f t="shared" si="4"/>
        <v>13</v>
      </c>
      <c r="G51" s="81">
        <f t="shared" si="4"/>
        <v>0</v>
      </c>
      <c r="H51" s="81">
        <v>13</v>
      </c>
      <c r="I51" s="81">
        <v>0</v>
      </c>
      <c r="J51" s="81">
        <v>0</v>
      </c>
      <c r="K51" s="81">
        <v>0</v>
      </c>
      <c r="L51" s="81">
        <f t="shared" si="5"/>
        <v>0</v>
      </c>
      <c r="M51" s="81">
        <f t="shared" si="5"/>
        <v>0</v>
      </c>
      <c r="N51" s="81">
        <v>0</v>
      </c>
      <c r="O51" s="81">
        <v>0</v>
      </c>
      <c r="P51" s="81">
        <v>0</v>
      </c>
      <c r="Q51" s="81">
        <v>0</v>
      </c>
    </row>
    <row r="52" spans="1:17" ht="12" customHeight="1">
      <c r="A52" s="241"/>
      <c r="B52" s="241"/>
      <c r="C52" s="75"/>
      <c r="D52" s="175"/>
      <c r="E52" s="76"/>
      <c r="F52" s="71">
        <f t="shared" si="4"/>
        <v>1</v>
      </c>
      <c r="G52" s="72">
        <f t="shared" ref="G52" si="156">IF(G51=0,0,G51/F51)</f>
        <v>0</v>
      </c>
      <c r="H52" s="72">
        <f t="shared" ref="H52" si="157">IF(H51=0,0,H51/F51)</f>
        <v>1</v>
      </c>
      <c r="I52" s="72">
        <f t="shared" ref="I52" si="158">IF(I51=0,0,I51/H51)</f>
        <v>0</v>
      </c>
      <c r="J52" s="72">
        <f t="shared" ref="J52" si="159">IF(J51=0,0,J51/F51)</f>
        <v>0</v>
      </c>
      <c r="K52" s="72">
        <f t="shared" ref="K52" si="160">IF(K51=0,0,K51/J51)</f>
        <v>0</v>
      </c>
      <c r="L52" s="71">
        <f t="shared" si="5"/>
        <v>0</v>
      </c>
      <c r="M52" s="72">
        <f t="shared" ref="M52" si="161">IF(M51=0,0,M51/L51)</f>
        <v>0</v>
      </c>
      <c r="N52" s="72">
        <f t="shared" ref="N52" si="162">IF(N51=0,0,N51/L51)</f>
        <v>0</v>
      </c>
      <c r="O52" s="72">
        <f t="shared" ref="O52" si="163">IF(O51=0,0,O51/N51)</f>
        <v>0</v>
      </c>
      <c r="P52" s="72">
        <f t="shared" ref="P52" si="164">IF(P51=0,0,P51/L51)</f>
        <v>0</v>
      </c>
      <c r="Q52" s="72">
        <f t="shared" ref="Q52" si="165">IF(Q51=0,0,Q51/P51)</f>
        <v>0</v>
      </c>
    </row>
    <row r="53" spans="1:17" ht="12" customHeight="1">
      <c r="A53" s="241"/>
      <c r="B53" s="241"/>
      <c r="C53" s="73"/>
      <c r="D53" s="174" t="s">
        <v>385</v>
      </c>
      <c r="E53" s="74"/>
      <c r="F53" s="81">
        <f t="shared" si="4"/>
        <v>12</v>
      </c>
      <c r="G53" s="81">
        <f t="shared" si="4"/>
        <v>0</v>
      </c>
      <c r="H53" s="81">
        <v>10</v>
      </c>
      <c r="I53" s="81">
        <v>0</v>
      </c>
      <c r="J53" s="81">
        <v>2</v>
      </c>
      <c r="K53" s="81">
        <v>0</v>
      </c>
      <c r="L53" s="81">
        <f t="shared" si="5"/>
        <v>7</v>
      </c>
      <c r="M53" s="81">
        <f t="shared" si="5"/>
        <v>0</v>
      </c>
      <c r="N53" s="81">
        <v>7</v>
      </c>
      <c r="O53" s="81">
        <v>0</v>
      </c>
      <c r="P53" s="81">
        <v>0</v>
      </c>
      <c r="Q53" s="81">
        <v>0</v>
      </c>
    </row>
    <row r="54" spans="1:17" ht="12" customHeight="1">
      <c r="A54" s="241"/>
      <c r="B54" s="241"/>
      <c r="C54" s="75"/>
      <c r="D54" s="175"/>
      <c r="E54" s="76"/>
      <c r="F54" s="71">
        <f t="shared" si="4"/>
        <v>1</v>
      </c>
      <c r="G54" s="72">
        <f t="shared" ref="G54" si="166">IF(G53=0,0,G53/F53)</f>
        <v>0</v>
      </c>
      <c r="H54" s="72">
        <f t="shared" ref="H54" si="167">IF(H53=0,0,H53/F53)</f>
        <v>0.83333333333333337</v>
      </c>
      <c r="I54" s="72">
        <f t="shared" ref="I54" si="168">IF(I53=0,0,I53/H53)</f>
        <v>0</v>
      </c>
      <c r="J54" s="72">
        <f t="shared" ref="J54" si="169">IF(J53=0,0,J53/F53)</f>
        <v>0.16666666666666666</v>
      </c>
      <c r="K54" s="72">
        <f t="shared" ref="K54" si="170">IF(K53=0,0,K53/J53)</f>
        <v>0</v>
      </c>
      <c r="L54" s="71">
        <f t="shared" si="5"/>
        <v>1</v>
      </c>
      <c r="M54" s="72">
        <f t="shared" ref="M54" si="171">IF(M53=0,0,M53/L53)</f>
        <v>0</v>
      </c>
      <c r="N54" s="72">
        <f t="shared" ref="N54" si="172">IF(N53=0,0,N53/L53)</f>
        <v>1</v>
      </c>
      <c r="O54" s="72">
        <f t="shared" ref="O54" si="173">IF(O53=0,0,O53/N53)</f>
        <v>0</v>
      </c>
      <c r="P54" s="72">
        <f t="shared" ref="P54" si="174">IF(P53=0,0,P53/L53)</f>
        <v>0</v>
      </c>
      <c r="Q54" s="72">
        <f t="shared" ref="Q54" si="175">IF(Q53=0,0,Q53/P53)</f>
        <v>0</v>
      </c>
    </row>
    <row r="55" spans="1:17" ht="12" customHeight="1">
      <c r="A55" s="241"/>
      <c r="B55" s="241"/>
      <c r="C55" s="73"/>
      <c r="D55" s="174" t="s">
        <v>386</v>
      </c>
      <c r="E55" s="74"/>
      <c r="F55" s="81">
        <f t="shared" si="4"/>
        <v>126</v>
      </c>
      <c r="G55" s="81">
        <f t="shared" si="4"/>
        <v>3</v>
      </c>
      <c r="H55" s="81">
        <v>116</v>
      </c>
      <c r="I55" s="81">
        <v>3</v>
      </c>
      <c r="J55" s="81">
        <v>10</v>
      </c>
      <c r="K55" s="81">
        <v>0</v>
      </c>
      <c r="L55" s="81">
        <f t="shared" si="5"/>
        <v>123</v>
      </c>
      <c r="M55" s="81">
        <f t="shared" si="5"/>
        <v>1</v>
      </c>
      <c r="N55" s="81">
        <v>104</v>
      </c>
      <c r="O55" s="81">
        <v>1</v>
      </c>
      <c r="P55" s="81">
        <v>19</v>
      </c>
      <c r="Q55" s="81">
        <v>0</v>
      </c>
    </row>
    <row r="56" spans="1:17" ht="12" customHeight="1">
      <c r="A56" s="241"/>
      <c r="B56" s="241"/>
      <c r="C56" s="75"/>
      <c r="D56" s="175"/>
      <c r="E56" s="76"/>
      <c r="F56" s="71">
        <f t="shared" si="4"/>
        <v>1</v>
      </c>
      <c r="G56" s="72">
        <f t="shared" ref="G56" si="176">IF(G55=0,0,G55/F55)</f>
        <v>2.3809523809523808E-2</v>
      </c>
      <c r="H56" s="72">
        <f t="shared" ref="H56" si="177">IF(H55=0,0,H55/F55)</f>
        <v>0.92063492063492058</v>
      </c>
      <c r="I56" s="72">
        <f t="shared" ref="I56" si="178">IF(I55=0,0,I55/H55)</f>
        <v>2.5862068965517241E-2</v>
      </c>
      <c r="J56" s="72">
        <f t="shared" ref="J56" si="179">IF(J55=0,0,J55/F55)</f>
        <v>7.9365079365079361E-2</v>
      </c>
      <c r="K56" s="72">
        <f t="shared" ref="K56" si="180">IF(K55=0,0,K55/J55)</f>
        <v>0</v>
      </c>
      <c r="L56" s="71">
        <f t="shared" si="5"/>
        <v>1</v>
      </c>
      <c r="M56" s="72">
        <f t="shared" ref="M56" si="181">IF(M55=0,0,M55/L55)</f>
        <v>8.130081300813009E-3</v>
      </c>
      <c r="N56" s="72">
        <f t="shared" ref="N56" si="182">IF(N55=0,0,N55/L55)</f>
        <v>0.84552845528455289</v>
      </c>
      <c r="O56" s="72">
        <f t="shared" ref="O56" si="183">IF(O55=0,0,O55/N55)</f>
        <v>9.6153846153846159E-3</v>
      </c>
      <c r="P56" s="72">
        <f t="shared" ref="P56" si="184">IF(P55=0,0,P55/L55)</f>
        <v>0.15447154471544716</v>
      </c>
      <c r="Q56" s="72">
        <f t="shared" ref="Q56" si="185">IF(Q55=0,0,Q55/P55)</f>
        <v>0</v>
      </c>
    </row>
    <row r="57" spans="1:17" ht="12" customHeight="1">
      <c r="A57" s="241"/>
      <c r="B57" s="241"/>
      <c r="C57" s="73"/>
      <c r="D57" s="174" t="s">
        <v>387</v>
      </c>
      <c r="E57" s="74"/>
      <c r="F57" s="81">
        <f t="shared" si="4"/>
        <v>27</v>
      </c>
      <c r="G57" s="81">
        <f t="shared" si="4"/>
        <v>0</v>
      </c>
      <c r="H57" s="81">
        <v>24</v>
      </c>
      <c r="I57" s="81">
        <v>0</v>
      </c>
      <c r="J57" s="81">
        <v>3</v>
      </c>
      <c r="K57" s="81">
        <v>0</v>
      </c>
      <c r="L57" s="81">
        <f t="shared" si="5"/>
        <v>99</v>
      </c>
      <c r="M57" s="81">
        <f t="shared" si="5"/>
        <v>0</v>
      </c>
      <c r="N57" s="81">
        <v>93</v>
      </c>
      <c r="O57" s="81">
        <v>0</v>
      </c>
      <c r="P57" s="81">
        <v>6</v>
      </c>
      <c r="Q57" s="81">
        <v>0</v>
      </c>
    </row>
    <row r="58" spans="1:17" ht="12" customHeight="1">
      <c r="A58" s="241"/>
      <c r="B58" s="241"/>
      <c r="C58" s="75"/>
      <c r="D58" s="175"/>
      <c r="E58" s="76"/>
      <c r="F58" s="71">
        <f t="shared" si="4"/>
        <v>1</v>
      </c>
      <c r="G58" s="72">
        <f t="shared" ref="G58" si="186">IF(G57=0,0,G57/F57)</f>
        <v>0</v>
      </c>
      <c r="H58" s="72">
        <f t="shared" ref="H58" si="187">IF(H57=0,0,H57/F57)</f>
        <v>0.88888888888888884</v>
      </c>
      <c r="I58" s="72">
        <f t="shared" ref="I58" si="188">IF(I57=0,0,I57/H57)</f>
        <v>0</v>
      </c>
      <c r="J58" s="72">
        <f t="shared" ref="J58" si="189">IF(J57=0,0,J57/F57)</f>
        <v>0.1111111111111111</v>
      </c>
      <c r="K58" s="72">
        <f t="shared" ref="K58" si="190">IF(K57=0,0,K57/J57)</f>
        <v>0</v>
      </c>
      <c r="L58" s="71">
        <f t="shared" si="5"/>
        <v>1</v>
      </c>
      <c r="M58" s="72">
        <f t="shared" ref="M58" si="191">IF(M57=0,0,M57/L57)</f>
        <v>0</v>
      </c>
      <c r="N58" s="72">
        <f t="shared" ref="N58" si="192">IF(N57=0,0,N57/L57)</f>
        <v>0.93939393939393945</v>
      </c>
      <c r="O58" s="72">
        <f t="shared" ref="O58" si="193">IF(O57=0,0,O57/N57)</f>
        <v>0</v>
      </c>
      <c r="P58" s="72">
        <f t="shared" ref="P58" si="194">IF(P57=0,0,P57/L57)</f>
        <v>6.0606060606060608E-2</v>
      </c>
      <c r="Q58" s="72">
        <f t="shared" ref="Q58" si="195">IF(Q57=0,0,Q57/P57)</f>
        <v>0</v>
      </c>
    </row>
    <row r="59" spans="1:17" ht="12.75" customHeight="1">
      <c r="A59" s="241"/>
      <c r="B59" s="241"/>
      <c r="C59" s="73"/>
      <c r="D59" s="174" t="s">
        <v>388</v>
      </c>
      <c r="E59" s="74"/>
      <c r="F59" s="81">
        <f t="shared" si="4"/>
        <v>64</v>
      </c>
      <c r="G59" s="81">
        <f t="shared" si="4"/>
        <v>4</v>
      </c>
      <c r="H59" s="81">
        <v>55</v>
      </c>
      <c r="I59" s="81">
        <v>4</v>
      </c>
      <c r="J59" s="81">
        <v>9</v>
      </c>
      <c r="K59" s="81">
        <v>0</v>
      </c>
      <c r="L59" s="81">
        <f t="shared" si="5"/>
        <v>19</v>
      </c>
      <c r="M59" s="81">
        <f t="shared" si="5"/>
        <v>2</v>
      </c>
      <c r="N59" s="81">
        <v>18</v>
      </c>
      <c r="O59" s="81">
        <v>2</v>
      </c>
      <c r="P59" s="81">
        <v>1</v>
      </c>
      <c r="Q59" s="81">
        <v>0</v>
      </c>
    </row>
    <row r="60" spans="1:17" ht="12.75" customHeight="1">
      <c r="A60" s="241"/>
      <c r="B60" s="241"/>
      <c r="C60" s="75"/>
      <c r="D60" s="175"/>
      <c r="E60" s="76"/>
      <c r="F60" s="71">
        <f t="shared" si="4"/>
        <v>1</v>
      </c>
      <c r="G60" s="72">
        <f t="shared" ref="G60" si="196">IF(G59=0,0,G59/F59)</f>
        <v>6.25E-2</v>
      </c>
      <c r="H60" s="72">
        <f t="shared" ref="H60" si="197">IF(H59=0,0,H59/F59)</f>
        <v>0.859375</v>
      </c>
      <c r="I60" s="72">
        <f t="shared" ref="I60" si="198">IF(I59=0,0,I59/H59)</f>
        <v>7.2727272727272724E-2</v>
      </c>
      <c r="J60" s="72">
        <f t="shared" ref="J60" si="199">IF(J59=0,0,J59/F59)</f>
        <v>0.140625</v>
      </c>
      <c r="K60" s="72">
        <f t="shared" ref="K60" si="200">IF(K59=0,0,K59/J59)</f>
        <v>0</v>
      </c>
      <c r="L60" s="71">
        <f t="shared" si="5"/>
        <v>1</v>
      </c>
      <c r="M60" s="72">
        <f t="shared" ref="M60" si="201">IF(M59=0,0,M59/L59)</f>
        <v>0.10526315789473684</v>
      </c>
      <c r="N60" s="72">
        <f t="shared" ref="N60" si="202">IF(N59=0,0,N59/L59)</f>
        <v>0.94736842105263153</v>
      </c>
      <c r="O60" s="72">
        <f t="shared" ref="O60" si="203">IF(O59=0,0,O59/N59)</f>
        <v>0.1111111111111111</v>
      </c>
      <c r="P60" s="72">
        <f t="shared" ref="P60" si="204">IF(P59=0,0,P59/L59)</f>
        <v>5.2631578947368418E-2</v>
      </c>
      <c r="Q60" s="72">
        <f t="shared" ref="Q60" si="205">IF(Q59=0,0,Q59/P59)</f>
        <v>0</v>
      </c>
    </row>
    <row r="61" spans="1:17" ht="12" customHeight="1">
      <c r="A61" s="241"/>
      <c r="B61" s="241"/>
      <c r="C61" s="73"/>
      <c r="D61" s="174" t="s">
        <v>97</v>
      </c>
      <c r="E61" s="74"/>
      <c r="F61" s="81">
        <f t="shared" si="4"/>
        <v>25</v>
      </c>
      <c r="G61" s="81">
        <f t="shared" si="4"/>
        <v>0</v>
      </c>
      <c r="H61" s="81">
        <v>16</v>
      </c>
      <c r="I61" s="81">
        <v>0</v>
      </c>
      <c r="J61" s="81">
        <v>9</v>
      </c>
      <c r="K61" s="81">
        <v>0</v>
      </c>
      <c r="L61" s="81">
        <f t="shared" si="5"/>
        <v>68</v>
      </c>
      <c r="M61" s="81">
        <f t="shared" si="5"/>
        <v>0</v>
      </c>
      <c r="N61" s="81">
        <v>16</v>
      </c>
      <c r="O61" s="81">
        <v>0</v>
      </c>
      <c r="P61" s="81">
        <v>52</v>
      </c>
      <c r="Q61" s="81">
        <v>0</v>
      </c>
    </row>
    <row r="62" spans="1:17" ht="12" customHeight="1">
      <c r="A62" s="241"/>
      <c r="B62" s="241"/>
      <c r="C62" s="75"/>
      <c r="D62" s="175"/>
      <c r="E62" s="76"/>
      <c r="F62" s="71">
        <f t="shared" si="4"/>
        <v>1</v>
      </c>
      <c r="G62" s="72">
        <f t="shared" ref="G62" si="206">IF(G61=0,0,G61/F61)</f>
        <v>0</v>
      </c>
      <c r="H62" s="72">
        <f t="shared" ref="H62" si="207">IF(H61=0,0,H61/F61)</f>
        <v>0.64</v>
      </c>
      <c r="I62" s="72">
        <f t="shared" ref="I62" si="208">IF(I61=0,0,I61/H61)</f>
        <v>0</v>
      </c>
      <c r="J62" s="72">
        <f t="shared" ref="J62" si="209">IF(J61=0,0,J61/F61)</f>
        <v>0.36</v>
      </c>
      <c r="K62" s="72">
        <f t="shared" ref="K62" si="210">IF(K61=0,0,K61/J61)</f>
        <v>0</v>
      </c>
      <c r="L62" s="71">
        <f t="shared" si="5"/>
        <v>1</v>
      </c>
      <c r="M62" s="72">
        <f t="shared" ref="M62" si="211">IF(M61=0,0,M61/L61)</f>
        <v>0</v>
      </c>
      <c r="N62" s="72">
        <f t="shared" ref="N62" si="212">IF(N61=0,0,N61/L61)</f>
        <v>0.23529411764705882</v>
      </c>
      <c r="O62" s="72">
        <f t="shared" ref="O62" si="213">IF(O61=0,0,O61/N61)</f>
        <v>0</v>
      </c>
      <c r="P62" s="72">
        <f t="shared" ref="P62" si="214">IF(P61=0,0,P61/L61)</f>
        <v>0.76470588235294112</v>
      </c>
      <c r="Q62" s="72">
        <f t="shared" ref="Q62" si="215">IF(Q61=0,0,Q61/P61)</f>
        <v>0</v>
      </c>
    </row>
    <row r="63" spans="1:17" ht="12" customHeight="1">
      <c r="A63" s="241"/>
      <c r="B63" s="241"/>
      <c r="C63" s="73"/>
      <c r="D63" s="174" t="s">
        <v>389</v>
      </c>
      <c r="E63" s="74"/>
      <c r="F63" s="81">
        <f t="shared" si="4"/>
        <v>24</v>
      </c>
      <c r="G63" s="81">
        <f t="shared" si="4"/>
        <v>0</v>
      </c>
      <c r="H63" s="81">
        <v>20</v>
      </c>
      <c r="I63" s="81">
        <v>0</v>
      </c>
      <c r="J63" s="81">
        <v>4</v>
      </c>
      <c r="K63" s="81">
        <v>0</v>
      </c>
      <c r="L63" s="81">
        <f t="shared" si="5"/>
        <v>124</v>
      </c>
      <c r="M63" s="81">
        <f t="shared" si="5"/>
        <v>0</v>
      </c>
      <c r="N63" s="81">
        <v>71</v>
      </c>
      <c r="O63" s="81">
        <v>0</v>
      </c>
      <c r="P63" s="81">
        <v>53</v>
      </c>
      <c r="Q63" s="81">
        <v>0</v>
      </c>
    </row>
    <row r="64" spans="1:17" ht="12" customHeight="1">
      <c r="A64" s="241"/>
      <c r="B64" s="241"/>
      <c r="C64" s="75"/>
      <c r="D64" s="175"/>
      <c r="E64" s="76"/>
      <c r="F64" s="71">
        <f t="shared" si="4"/>
        <v>1</v>
      </c>
      <c r="G64" s="72">
        <f t="shared" ref="G64" si="216">IF(G63=0,0,G63/F63)</f>
        <v>0</v>
      </c>
      <c r="H64" s="72">
        <f t="shared" ref="H64" si="217">IF(H63=0,0,H63/F63)</f>
        <v>0.83333333333333337</v>
      </c>
      <c r="I64" s="72">
        <f t="shared" ref="I64" si="218">IF(I63=0,0,I63/H63)</f>
        <v>0</v>
      </c>
      <c r="J64" s="72">
        <f t="shared" ref="J64" si="219">IF(J63=0,0,J63/F63)</f>
        <v>0.16666666666666666</v>
      </c>
      <c r="K64" s="72">
        <f t="shared" ref="K64" si="220">IF(K63=0,0,K63/J63)</f>
        <v>0</v>
      </c>
      <c r="L64" s="71">
        <f t="shared" si="5"/>
        <v>1</v>
      </c>
      <c r="M64" s="72">
        <f t="shared" ref="M64" si="221">IF(M63=0,0,M63/L63)</f>
        <v>0</v>
      </c>
      <c r="N64" s="72">
        <f t="shared" ref="N64" si="222">IF(N63=0,0,N63/L63)</f>
        <v>0.57258064516129037</v>
      </c>
      <c r="O64" s="72">
        <f t="shared" ref="O64" si="223">IF(O63=0,0,O63/N63)</f>
        <v>0</v>
      </c>
      <c r="P64" s="72">
        <f t="shared" ref="P64" si="224">IF(P63=0,0,P63/L63)</f>
        <v>0.42741935483870969</v>
      </c>
      <c r="Q64" s="72">
        <f t="shared" ref="Q64" si="225">IF(Q63=0,0,Q63/P63)</f>
        <v>0</v>
      </c>
    </row>
    <row r="65" spans="1:17" ht="12" customHeight="1">
      <c r="A65" s="241"/>
      <c r="B65" s="241"/>
      <c r="C65" s="73"/>
      <c r="D65" s="174" t="s">
        <v>390</v>
      </c>
      <c r="E65" s="74"/>
      <c r="F65" s="81">
        <f t="shared" si="4"/>
        <v>200</v>
      </c>
      <c r="G65" s="81">
        <f t="shared" si="4"/>
        <v>0</v>
      </c>
      <c r="H65" s="81">
        <v>172</v>
      </c>
      <c r="I65" s="81">
        <v>0</v>
      </c>
      <c r="J65" s="81">
        <v>28</v>
      </c>
      <c r="K65" s="81">
        <v>0</v>
      </c>
      <c r="L65" s="81">
        <f t="shared" si="5"/>
        <v>5</v>
      </c>
      <c r="M65" s="81">
        <f t="shared" si="5"/>
        <v>0</v>
      </c>
      <c r="N65" s="81">
        <v>5</v>
      </c>
      <c r="O65" s="81">
        <v>0</v>
      </c>
      <c r="P65" s="81">
        <v>0</v>
      </c>
      <c r="Q65" s="81">
        <v>0</v>
      </c>
    </row>
    <row r="66" spans="1:17" ht="12" customHeight="1">
      <c r="A66" s="241"/>
      <c r="B66" s="241"/>
      <c r="C66" s="75"/>
      <c r="D66" s="175"/>
      <c r="E66" s="76"/>
      <c r="F66" s="71">
        <f t="shared" si="4"/>
        <v>1</v>
      </c>
      <c r="G66" s="72">
        <f t="shared" ref="G66" si="226">IF(G65=0,0,G65/F65)</f>
        <v>0</v>
      </c>
      <c r="H66" s="72">
        <f t="shared" ref="H66" si="227">IF(H65=0,0,H65/F65)</f>
        <v>0.86</v>
      </c>
      <c r="I66" s="72">
        <f t="shared" ref="I66" si="228">IF(I65=0,0,I65/H65)</f>
        <v>0</v>
      </c>
      <c r="J66" s="72">
        <f t="shared" ref="J66" si="229">IF(J65=0,0,J65/F65)</f>
        <v>0.14000000000000001</v>
      </c>
      <c r="K66" s="72">
        <f t="shared" ref="K66" si="230">IF(K65=0,0,K65/J65)</f>
        <v>0</v>
      </c>
      <c r="L66" s="71">
        <f t="shared" si="5"/>
        <v>1</v>
      </c>
      <c r="M66" s="72">
        <f t="shared" ref="M66" si="231">IF(M65=0,0,M65/L65)</f>
        <v>0</v>
      </c>
      <c r="N66" s="72">
        <f t="shared" ref="N66" si="232">IF(N65=0,0,N65/L65)</f>
        <v>1</v>
      </c>
      <c r="O66" s="72">
        <f t="shared" ref="O66" si="233">IF(O65=0,0,O65/N65)</f>
        <v>0</v>
      </c>
      <c r="P66" s="72">
        <f t="shared" ref="P66" si="234">IF(P65=0,0,P65/L65)</f>
        <v>0</v>
      </c>
      <c r="Q66" s="72">
        <f t="shared" ref="Q66" si="235">IF(Q65=0,0,Q65/P65)</f>
        <v>0</v>
      </c>
    </row>
    <row r="67" spans="1:17" ht="12" customHeight="1">
      <c r="A67" s="241"/>
      <c r="B67" s="241"/>
      <c r="C67" s="73"/>
      <c r="D67" s="174" t="s">
        <v>391</v>
      </c>
      <c r="E67" s="74"/>
      <c r="F67" s="81">
        <f t="shared" si="4"/>
        <v>34</v>
      </c>
      <c r="G67" s="81">
        <f t="shared" si="4"/>
        <v>0</v>
      </c>
      <c r="H67" s="81">
        <v>8</v>
      </c>
      <c r="I67" s="81">
        <v>0</v>
      </c>
      <c r="J67" s="81">
        <v>26</v>
      </c>
      <c r="K67" s="81">
        <v>0</v>
      </c>
      <c r="L67" s="81">
        <f t="shared" si="5"/>
        <v>10</v>
      </c>
      <c r="M67" s="81">
        <f t="shared" si="5"/>
        <v>0</v>
      </c>
      <c r="N67" s="81">
        <v>8</v>
      </c>
      <c r="O67" s="81">
        <v>0</v>
      </c>
      <c r="P67" s="81">
        <v>2</v>
      </c>
      <c r="Q67" s="81">
        <v>0</v>
      </c>
    </row>
    <row r="68" spans="1:17" ht="12" customHeight="1">
      <c r="A68" s="241"/>
      <c r="B68" s="242"/>
      <c r="C68" s="75"/>
      <c r="D68" s="175"/>
      <c r="E68" s="76"/>
      <c r="F68" s="71">
        <f t="shared" si="4"/>
        <v>1</v>
      </c>
      <c r="G68" s="72">
        <f t="shared" ref="G68" si="236">IF(G67=0,0,G67/F67)</f>
        <v>0</v>
      </c>
      <c r="H68" s="72">
        <f t="shared" ref="H68" si="237">IF(H67=0,0,H67/F67)</f>
        <v>0.23529411764705882</v>
      </c>
      <c r="I68" s="72">
        <f t="shared" ref="I68:I70" si="238">IF(I67=0,0,I67/H67)</f>
        <v>0</v>
      </c>
      <c r="J68" s="72">
        <f t="shared" ref="J68" si="239">IF(J67=0,0,J67/F67)</f>
        <v>0.76470588235294112</v>
      </c>
      <c r="K68" s="72">
        <f t="shared" ref="K68:K70" si="240">IF(K67=0,0,K67/J67)</f>
        <v>0</v>
      </c>
      <c r="L68" s="71">
        <f t="shared" si="5"/>
        <v>1</v>
      </c>
      <c r="M68" s="72">
        <f t="shared" ref="M68" si="241">IF(M67=0,0,M67/L67)</f>
        <v>0</v>
      </c>
      <c r="N68" s="72">
        <f t="shared" ref="N68" si="242">IF(N67=0,0,N67/L67)</f>
        <v>0.8</v>
      </c>
      <c r="O68" s="72">
        <f t="shared" ref="O68:O70" si="243">IF(O67=0,0,O67/N67)</f>
        <v>0</v>
      </c>
      <c r="P68" s="72">
        <f t="shared" ref="P68" si="244">IF(P67=0,0,P67/L67)</f>
        <v>0.2</v>
      </c>
      <c r="Q68" s="72">
        <f t="shared" ref="Q68:Q70" si="245">IF(Q67=0,0,Q67/P67)</f>
        <v>0</v>
      </c>
    </row>
    <row r="69" spans="1:17" ht="12" customHeight="1">
      <c r="A69" s="241"/>
      <c r="B69" s="240" t="s">
        <v>63</v>
      </c>
      <c r="C69" s="73"/>
      <c r="D69" s="237" t="s">
        <v>56</v>
      </c>
      <c r="E69" s="74"/>
      <c r="F69" s="81">
        <f t="shared" ref="F69:Q69" si="246">SUM(F71,F73,F75,F77,F79,F81,F83,F85,F87,F89,F91,F93,F95,F97,F99)</f>
        <v>1409</v>
      </c>
      <c r="G69" s="81">
        <f t="shared" si="246"/>
        <v>37</v>
      </c>
      <c r="H69" s="81">
        <f t="shared" si="246"/>
        <v>843</v>
      </c>
      <c r="I69" s="81">
        <f t="shared" si="246"/>
        <v>14</v>
      </c>
      <c r="J69" s="81">
        <f t="shared" si="246"/>
        <v>566</v>
      </c>
      <c r="K69" s="81">
        <f t="shared" si="246"/>
        <v>23</v>
      </c>
      <c r="L69" s="81">
        <f t="shared" si="246"/>
        <v>73</v>
      </c>
      <c r="M69" s="81">
        <f t="shared" si="246"/>
        <v>0</v>
      </c>
      <c r="N69" s="81">
        <f t="shared" si="246"/>
        <v>47</v>
      </c>
      <c r="O69" s="81">
        <f t="shared" si="246"/>
        <v>0</v>
      </c>
      <c r="P69" s="81">
        <f t="shared" si="246"/>
        <v>26</v>
      </c>
      <c r="Q69" s="81">
        <f t="shared" si="246"/>
        <v>0</v>
      </c>
    </row>
    <row r="70" spans="1:17" ht="12" customHeight="1">
      <c r="A70" s="241"/>
      <c r="B70" s="241"/>
      <c r="C70" s="75"/>
      <c r="D70" s="238"/>
      <c r="E70" s="76"/>
      <c r="F70" s="71">
        <f t="shared" ref="F70:G100" si="247">SUM(H70,J70)</f>
        <v>1</v>
      </c>
      <c r="G70" s="72">
        <f t="shared" ref="G70" si="248">IF(G69=0,0,G69/F69)</f>
        <v>2.6259758694109299E-2</v>
      </c>
      <c r="H70" s="72">
        <f>IF(H69=0,0,H69/F69)</f>
        <v>0.59829666430092265</v>
      </c>
      <c r="I70" s="72">
        <f t="shared" si="238"/>
        <v>1.6607354685646499E-2</v>
      </c>
      <c r="J70" s="72">
        <f>IF(J69=0,0,J69/F69)</f>
        <v>0.40170333569907735</v>
      </c>
      <c r="K70" s="72">
        <f t="shared" si="240"/>
        <v>4.0636042402826852E-2</v>
      </c>
      <c r="L70" s="71">
        <f t="shared" ref="L70" si="249">SUM(N70,P70)</f>
        <v>1</v>
      </c>
      <c r="M70" s="72">
        <f t="shared" ref="M70" si="250">IF(M69=0,0,M69/L69)</f>
        <v>0</v>
      </c>
      <c r="N70" s="72">
        <f>IF(N69=0,0,N69/L69)</f>
        <v>0.64383561643835618</v>
      </c>
      <c r="O70" s="72">
        <f t="shared" si="243"/>
        <v>0</v>
      </c>
      <c r="P70" s="72">
        <f>IF(P69=0,0,P69/L69)</f>
        <v>0.35616438356164382</v>
      </c>
      <c r="Q70" s="72">
        <f t="shared" si="245"/>
        <v>0</v>
      </c>
    </row>
    <row r="71" spans="1:17" ht="12" customHeight="1">
      <c r="A71" s="241"/>
      <c r="B71" s="241"/>
      <c r="C71" s="73"/>
      <c r="D71" s="237" t="s">
        <v>328</v>
      </c>
      <c r="E71" s="74"/>
      <c r="F71" s="81">
        <f t="shared" si="247"/>
        <v>3</v>
      </c>
      <c r="G71" s="81">
        <f t="shared" si="247"/>
        <v>0</v>
      </c>
      <c r="H71" s="81">
        <v>1</v>
      </c>
      <c r="I71" s="81">
        <v>0</v>
      </c>
      <c r="J71" s="81">
        <v>2</v>
      </c>
      <c r="K71" s="81">
        <v>0</v>
      </c>
      <c r="L71" s="81">
        <f t="shared" ref="L71:M86" si="251">SUM(N71,P71)</f>
        <v>0</v>
      </c>
      <c r="M71" s="81">
        <f t="shared" si="251"/>
        <v>0</v>
      </c>
      <c r="N71" s="81">
        <v>0</v>
      </c>
      <c r="O71" s="81">
        <v>0</v>
      </c>
      <c r="P71" s="81">
        <v>0</v>
      </c>
      <c r="Q71" s="81">
        <v>0</v>
      </c>
    </row>
    <row r="72" spans="1:17" ht="12" customHeight="1">
      <c r="A72" s="241"/>
      <c r="B72" s="241"/>
      <c r="C72" s="75"/>
      <c r="D72" s="238"/>
      <c r="E72" s="76"/>
      <c r="F72" s="71">
        <f t="shared" si="247"/>
        <v>1</v>
      </c>
      <c r="G72" s="72">
        <f t="shared" ref="G72" si="252">IF(G71=0,0,G71/F71)</f>
        <v>0</v>
      </c>
      <c r="H72" s="72">
        <f t="shared" ref="H72" si="253">IF(H71=0,0,H71/F71)</f>
        <v>0.33333333333333331</v>
      </c>
      <c r="I72" s="72">
        <f t="shared" ref="I72" si="254">IF(I71=0,0,I71/H71)</f>
        <v>0</v>
      </c>
      <c r="J72" s="72">
        <f t="shared" ref="J72" si="255">IF(J71=0,0,J71/F71)</f>
        <v>0.66666666666666663</v>
      </c>
      <c r="K72" s="72">
        <f t="shared" ref="K72" si="256">IF(K71=0,0,K71/J71)</f>
        <v>0</v>
      </c>
      <c r="L72" s="71">
        <f t="shared" si="251"/>
        <v>0</v>
      </c>
      <c r="M72" s="72">
        <f t="shared" ref="M72" si="257">IF(M71=0,0,M71/L71)</f>
        <v>0</v>
      </c>
      <c r="N72" s="72">
        <f t="shared" ref="N72" si="258">IF(N71=0,0,N71/L71)</f>
        <v>0</v>
      </c>
      <c r="O72" s="72">
        <f t="shared" ref="O72" si="259">IF(O71=0,0,O71/N71)</f>
        <v>0</v>
      </c>
      <c r="P72" s="72">
        <f t="shared" ref="P72" si="260">IF(P71=0,0,P71/L71)</f>
        <v>0</v>
      </c>
      <c r="Q72" s="72">
        <f t="shared" ref="Q72" si="261">IF(Q71=0,0,Q71/P71)</f>
        <v>0</v>
      </c>
    </row>
    <row r="73" spans="1:17" ht="12" customHeight="1">
      <c r="A73" s="241"/>
      <c r="B73" s="241"/>
      <c r="C73" s="73"/>
      <c r="D73" s="237" t="s">
        <v>58</v>
      </c>
      <c r="E73" s="74"/>
      <c r="F73" s="81">
        <f t="shared" si="247"/>
        <v>39</v>
      </c>
      <c r="G73" s="81">
        <f t="shared" si="247"/>
        <v>2</v>
      </c>
      <c r="H73" s="81">
        <v>38</v>
      </c>
      <c r="I73" s="81">
        <v>2</v>
      </c>
      <c r="J73" s="81">
        <v>1</v>
      </c>
      <c r="K73" s="81">
        <v>0</v>
      </c>
      <c r="L73" s="81">
        <f t="shared" si="251"/>
        <v>8</v>
      </c>
      <c r="M73" s="81">
        <f t="shared" si="251"/>
        <v>0</v>
      </c>
      <c r="N73" s="81">
        <v>8</v>
      </c>
      <c r="O73" s="81">
        <v>0</v>
      </c>
      <c r="P73" s="81">
        <v>0</v>
      </c>
      <c r="Q73" s="81">
        <v>0</v>
      </c>
    </row>
    <row r="74" spans="1:17" ht="12" customHeight="1">
      <c r="A74" s="241"/>
      <c r="B74" s="241"/>
      <c r="C74" s="75"/>
      <c r="D74" s="238"/>
      <c r="E74" s="76"/>
      <c r="F74" s="71">
        <f t="shared" si="247"/>
        <v>1</v>
      </c>
      <c r="G74" s="72">
        <f t="shared" ref="G74" si="262">IF(G73=0,0,G73/F73)</f>
        <v>5.128205128205128E-2</v>
      </c>
      <c r="H74" s="72">
        <f t="shared" ref="H74" si="263">IF(H73=0,0,H73/F73)</f>
        <v>0.97435897435897434</v>
      </c>
      <c r="I74" s="72">
        <f t="shared" ref="I74" si="264">IF(I73=0,0,I73/H73)</f>
        <v>5.2631578947368418E-2</v>
      </c>
      <c r="J74" s="72">
        <f t="shared" ref="J74" si="265">IF(J73=0,0,J73/F73)</f>
        <v>2.564102564102564E-2</v>
      </c>
      <c r="K74" s="72">
        <f t="shared" ref="K74" si="266">IF(K73=0,0,K73/J73)</f>
        <v>0</v>
      </c>
      <c r="L74" s="71">
        <f t="shared" si="251"/>
        <v>1</v>
      </c>
      <c r="M74" s="72">
        <f t="shared" ref="M74" si="267">IF(M73=0,0,M73/L73)</f>
        <v>0</v>
      </c>
      <c r="N74" s="72">
        <f t="shared" ref="N74" si="268">IF(N73=0,0,N73/L73)</f>
        <v>1</v>
      </c>
      <c r="O74" s="72">
        <f t="shared" ref="O74" si="269">IF(O73=0,0,O73/N73)</f>
        <v>0</v>
      </c>
      <c r="P74" s="72">
        <f t="shared" ref="P74" si="270">IF(P73=0,0,P73/L73)</f>
        <v>0</v>
      </c>
      <c r="Q74" s="72">
        <f t="shared" ref="Q74" si="271">IF(Q73=0,0,Q73/P73)</f>
        <v>0</v>
      </c>
    </row>
    <row r="75" spans="1:17" ht="12" customHeight="1">
      <c r="A75" s="241"/>
      <c r="B75" s="241"/>
      <c r="C75" s="73"/>
      <c r="D75" s="237" t="s">
        <v>99</v>
      </c>
      <c r="E75" s="74"/>
      <c r="F75" s="81">
        <f t="shared" si="247"/>
        <v>27</v>
      </c>
      <c r="G75" s="81">
        <f t="shared" si="247"/>
        <v>0</v>
      </c>
      <c r="H75" s="81">
        <v>22</v>
      </c>
      <c r="I75" s="81">
        <v>0</v>
      </c>
      <c r="J75" s="81">
        <v>5</v>
      </c>
      <c r="K75" s="81">
        <v>0</v>
      </c>
      <c r="L75" s="81">
        <f t="shared" si="251"/>
        <v>1</v>
      </c>
      <c r="M75" s="81">
        <f t="shared" si="251"/>
        <v>0</v>
      </c>
      <c r="N75" s="81">
        <v>1</v>
      </c>
      <c r="O75" s="81">
        <v>0</v>
      </c>
      <c r="P75" s="81">
        <v>0</v>
      </c>
      <c r="Q75" s="81">
        <v>0</v>
      </c>
    </row>
    <row r="76" spans="1:17" ht="12" customHeight="1">
      <c r="A76" s="241"/>
      <c r="B76" s="241"/>
      <c r="C76" s="75"/>
      <c r="D76" s="238"/>
      <c r="E76" s="76"/>
      <c r="F76" s="71">
        <f t="shared" si="247"/>
        <v>1</v>
      </c>
      <c r="G76" s="72">
        <f t="shared" ref="G76" si="272">IF(G75=0,0,G75/F75)</f>
        <v>0</v>
      </c>
      <c r="H76" s="72">
        <f t="shared" ref="H76" si="273">IF(H75=0,0,H75/F75)</f>
        <v>0.81481481481481477</v>
      </c>
      <c r="I76" s="72">
        <f t="shared" ref="I76" si="274">IF(I75=0,0,I75/H75)</f>
        <v>0</v>
      </c>
      <c r="J76" s="72">
        <f t="shared" ref="J76" si="275">IF(J75=0,0,J75/F75)</f>
        <v>0.18518518518518517</v>
      </c>
      <c r="K76" s="72">
        <f t="shared" ref="K76" si="276">IF(K75=0,0,K75/J75)</f>
        <v>0</v>
      </c>
      <c r="L76" s="71">
        <f t="shared" si="251"/>
        <v>1</v>
      </c>
      <c r="M76" s="72">
        <f t="shared" ref="M76" si="277">IF(M75=0,0,M75/L75)</f>
        <v>0</v>
      </c>
      <c r="N76" s="72">
        <f t="shared" ref="N76" si="278">IF(N75=0,0,N75/L75)</f>
        <v>1</v>
      </c>
      <c r="O76" s="72">
        <f t="shared" ref="O76" si="279">IF(O75=0,0,O75/N75)</f>
        <v>0</v>
      </c>
      <c r="P76" s="72">
        <f t="shared" ref="P76" si="280">IF(P75=0,0,P75/L75)</f>
        <v>0</v>
      </c>
      <c r="Q76" s="72">
        <f t="shared" ref="Q76" si="281">IF(Q75=0,0,Q75/P75)</f>
        <v>0</v>
      </c>
    </row>
    <row r="77" spans="1:17" ht="12" customHeight="1">
      <c r="A77" s="241"/>
      <c r="B77" s="241"/>
      <c r="C77" s="73"/>
      <c r="D77" s="237" t="s">
        <v>59</v>
      </c>
      <c r="E77" s="74"/>
      <c r="F77" s="81">
        <f t="shared" si="247"/>
        <v>15</v>
      </c>
      <c r="G77" s="81">
        <f t="shared" si="247"/>
        <v>0</v>
      </c>
      <c r="H77" s="81">
        <v>14</v>
      </c>
      <c r="I77" s="81">
        <v>0</v>
      </c>
      <c r="J77" s="81">
        <v>1</v>
      </c>
      <c r="K77" s="81">
        <v>0</v>
      </c>
      <c r="L77" s="81">
        <f t="shared" si="251"/>
        <v>29</v>
      </c>
      <c r="M77" s="81">
        <f t="shared" si="251"/>
        <v>0</v>
      </c>
      <c r="N77" s="81">
        <v>11</v>
      </c>
      <c r="O77" s="81">
        <v>0</v>
      </c>
      <c r="P77" s="81">
        <v>18</v>
      </c>
      <c r="Q77" s="81">
        <v>0</v>
      </c>
    </row>
    <row r="78" spans="1:17" ht="12" customHeight="1">
      <c r="A78" s="241"/>
      <c r="B78" s="241"/>
      <c r="C78" s="75"/>
      <c r="D78" s="238"/>
      <c r="E78" s="76"/>
      <c r="F78" s="71">
        <f t="shared" si="247"/>
        <v>1</v>
      </c>
      <c r="G78" s="72">
        <f t="shared" ref="G78" si="282">IF(G77=0,0,G77/F77)</f>
        <v>0</v>
      </c>
      <c r="H78" s="72">
        <f t="shared" ref="H78" si="283">IF(H77=0,0,H77/F77)</f>
        <v>0.93333333333333335</v>
      </c>
      <c r="I78" s="72">
        <f t="shared" ref="I78" si="284">IF(I77=0,0,I77/H77)</f>
        <v>0</v>
      </c>
      <c r="J78" s="72">
        <f t="shared" ref="J78" si="285">IF(J77=0,0,J77/F77)</f>
        <v>6.6666666666666666E-2</v>
      </c>
      <c r="K78" s="72">
        <f t="shared" ref="K78" si="286">IF(K77=0,0,K77/J77)</f>
        <v>0</v>
      </c>
      <c r="L78" s="71">
        <f t="shared" si="251"/>
        <v>1</v>
      </c>
      <c r="M78" s="72">
        <f t="shared" ref="M78" si="287">IF(M77=0,0,M77/L77)</f>
        <v>0</v>
      </c>
      <c r="N78" s="72">
        <f t="shared" ref="N78" si="288">IF(N77=0,0,N77/L77)</f>
        <v>0.37931034482758619</v>
      </c>
      <c r="O78" s="72">
        <f t="shared" ref="O78" si="289">IF(O77=0,0,O77/N77)</f>
        <v>0</v>
      </c>
      <c r="P78" s="72">
        <f t="shared" ref="P78" si="290">IF(P77=0,0,P77/L77)</f>
        <v>0.62068965517241381</v>
      </c>
      <c r="Q78" s="72">
        <f t="shared" ref="Q78" si="291">IF(Q77=0,0,Q77/P77)</f>
        <v>0</v>
      </c>
    </row>
    <row r="79" spans="1:17" ht="12" customHeight="1">
      <c r="A79" s="241"/>
      <c r="B79" s="241"/>
      <c r="C79" s="73"/>
      <c r="D79" s="237" t="s">
        <v>100</v>
      </c>
      <c r="E79" s="74"/>
      <c r="F79" s="81">
        <f t="shared" si="247"/>
        <v>124</v>
      </c>
      <c r="G79" s="81">
        <f t="shared" si="247"/>
        <v>0</v>
      </c>
      <c r="H79" s="81">
        <v>115</v>
      </c>
      <c r="I79" s="81">
        <v>0</v>
      </c>
      <c r="J79" s="81">
        <v>9</v>
      </c>
      <c r="K79" s="81">
        <v>0</v>
      </c>
      <c r="L79" s="81">
        <f t="shared" si="251"/>
        <v>3</v>
      </c>
      <c r="M79" s="81">
        <f t="shared" si="251"/>
        <v>0</v>
      </c>
      <c r="N79" s="81">
        <v>3</v>
      </c>
      <c r="O79" s="81">
        <v>0</v>
      </c>
      <c r="P79" s="81">
        <v>0</v>
      </c>
      <c r="Q79" s="81">
        <v>0</v>
      </c>
    </row>
    <row r="80" spans="1:17" ht="12" customHeight="1">
      <c r="A80" s="241"/>
      <c r="B80" s="241"/>
      <c r="C80" s="75"/>
      <c r="D80" s="238"/>
      <c r="E80" s="76"/>
      <c r="F80" s="71">
        <f t="shared" si="247"/>
        <v>1</v>
      </c>
      <c r="G80" s="72">
        <f t="shared" ref="G80" si="292">IF(G79=0,0,G79/F79)</f>
        <v>0</v>
      </c>
      <c r="H80" s="72">
        <f t="shared" ref="H80" si="293">IF(H79=0,0,H79/F79)</f>
        <v>0.92741935483870963</v>
      </c>
      <c r="I80" s="72">
        <f t="shared" ref="I80" si="294">IF(I79=0,0,I79/H79)</f>
        <v>0</v>
      </c>
      <c r="J80" s="72">
        <f t="shared" ref="J80" si="295">IF(J79=0,0,J79/F79)</f>
        <v>7.2580645161290328E-2</v>
      </c>
      <c r="K80" s="72">
        <f t="shared" ref="K80" si="296">IF(K79=0,0,K79/J79)</f>
        <v>0</v>
      </c>
      <c r="L80" s="71">
        <f t="shared" si="251"/>
        <v>1</v>
      </c>
      <c r="M80" s="72">
        <f t="shared" ref="M80" si="297">IF(M79=0,0,M79/L79)</f>
        <v>0</v>
      </c>
      <c r="N80" s="72">
        <f t="shared" ref="N80" si="298">IF(N79=0,0,N79/L79)</f>
        <v>1</v>
      </c>
      <c r="O80" s="72">
        <f t="shared" ref="O80" si="299">IF(O79=0,0,O79/N79)</f>
        <v>0</v>
      </c>
      <c r="P80" s="72">
        <f t="shared" ref="P80" si="300">IF(P79=0,0,P79/L79)</f>
        <v>0</v>
      </c>
      <c r="Q80" s="72">
        <f t="shared" ref="Q80" si="301">IF(Q79=0,0,Q79/P79)</f>
        <v>0</v>
      </c>
    </row>
    <row r="81" spans="1:17" ht="12" customHeight="1">
      <c r="A81" s="241"/>
      <c r="B81" s="241"/>
      <c r="C81" s="73"/>
      <c r="D81" s="237" t="s">
        <v>101</v>
      </c>
      <c r="E81" s="74"/>
      <c r="F81" s="81">
        <f t="shared" si="247"/>
        <v>164</v>
      </c>
      <c r="G81" s="81">
        <f t="shared" si="247"/>
        <v>6</v>
      </c>
      <c r="H81" s="81">
        <v>128</v>
      </c>
      <c r="I81" s="81">
        <v>6</v>
      </c>
      <c r="J81" s="81">
        <v>36</v>
      </c>
      <c r="K81" s="81">
        <v>0</v>
      </c>
      <c r="L81" s="81">
        <f t="shared" si="251"/>
        <v>5</v>
      </c>
      <c r="M81" s="81">
        <f t="shared" si="251"/>
        <v>0</v>
      </c>
      <c r="N81" s="81">
        <v>5</v>
      </c>
      <c r="O81" s="81">
        <v>0</v>
      </c>
      <c r="P81" s="81">
        <v>0</v>
      </c>
      <c r="Q81" s="81">
        <v>0</v>
      </c>
    </row>
    <row r="82" spans="1:17" ht="12" customHeight="1">
      <c r="A82" s="241"/>
      <c r="B82" s="241"/>
      <c r="C82" s="75"/>
      <c r="D82" s="238"/>
      <c r="E82" s="76"/>
      <c r="F82" s="71">
        <f t="shared" si="247"/>
        <v>1</v>
      </c>
      <c r="G82" s="72">
        <f t="shared" ref="G82" si="302">IF(G81=0,0,G81/F81)</f>
        <v>3.6585365853658534E-2</v>
      </c>
      <c r="H82" s="72">
        <f t="shared" ref="H82" si="303">IF(H81=0,0,H81/F81)</f>
        <v>0.78048780487804881</v>
      </c>
      <c r="I82" s="72">
        <f t="shared" ref="I82" si="304">IF(I81=0,0,I81/H81)</f>
        <v>4.6875E-2</v>
      </c>
      <c r="J82" s="72">
        <f t="shared" ref="J82" si="305">IF(J81=0,0,J81/F81)</f>
        <v>0.21951219512195122</v>
      </c>
      <c r="K82" s="72">
        <f t="shared" ref="K82" si="306">IF(K81=0,0,K81/J81)</f>
        <v>0</v>
      </c>
      <c r="L82" s="71">
        <f t="shared" si="251"/>
        <v>1</v>
      </c>
      <c r="M82" s="72">
        <f t="shared" ref="M82" si="307">IF(M81=0,0,M81/L81)</f>
        <v>0</v>
      </c>
      <c r="N82" s="72">
        <f t="shared" ref="N82" si="308">IF(N81=0,0,N81/L81)</f>
        <v>1</v>
      </c>
      <c r="O82" s="72">
        <f t="shared" ref="O82" si="309">IF(O81=0,0,O81/N81)</f>
        <v>0</v>
      </c>
      <c r="P82" s="72">
        <f t="shared" ref="P82" si="310">IF(P81=0,0,P81/L81)</f>
        <v>0</v>
      </c>
      <c r="Q82" s="72">
        <f t="shared" ref="Q82" si="311">IF(Q81=0,0,Q81/P81)</f>
        <v>0</v>
      </c>
    </row>
    <row r="83" spans="1:17" ht="12" customHeight="1">
      <c r="A83" s="241"/>
      <c r="B83" s="241"/>
      <c r="C83" s="73"/>
      <c r="D83" s="237" t="s">
        <v>102</v>
      </c>
      <c r="E83" s="74"/>
      <c r="F83" s="81">
        <f t="shared" si="247"/>
        <v>136</v>
      </c>
      <c r="G83" s="81">
        <f t="shared" si="247"/>
        <v>4</v>
      </c>
      <c r="H83" s="81">
        <v>71</v>
      </c>
      <c r="I83" s="81">
        <v>1</v>
      </c>
      <c r="J83" s="81">
        <v>65</v>
      </c>
      <c r="K83" s="81">
        <v>3</v>
      </c>
      <c r="L83" s="81">
        <f t="shared" si="251"/>
        <v>15</v>
      </c>
      <c r="M83" s="81">
        <f t="shared" si="251"/>
        <v>0</v>
      </c>
      <c r="N83" s="81">
        <v>11</v>
      </c>
      <c r="O83" s="81">
        <v>0</v>
      </c>
      <c r="P83" s="81">
        <v>4</v>
      </c>
      <c r="Q83" s="81">
        <v>0</v>
      </c>
    </row>
    <row r="84" spans="1:17" ht="12" customHeight="1">
      <c r="A84" s="241"/>
      <c r="B84" s="241"/>
      <c r="C84" s="75"/>
      <c r="D84" s="238"/>
      <c r="E84" s="76"/>
      <c r="F84" s="71">
        <f t="shared" si="247"/>
        <v>1</v>
      </c>
      <c r="G84" s="72">
        <f t="shared" ref="G84" si="312">IF(G83=0,0,G83/F83)</f>
        <v>2.9411764705882353E-2</v>
      </c>
      <c r="H84" s="72">
        <f t="shared" ref="H84" si="313">IF(H83=0,0,H83/F83)</f>
        <v>0.5220588235294118</v>
      </c>
      <c r="I84" s="72">
        <f t="shared" ref="I84" si="314">IF(I83=0,0,I83/H83)</f>
        <v>1.4084507042253521E-2</v>
      </c>
      <c r="J84" s="72">
        <f t="shared" ref="J84" si="315">IF(J83=0,0,J83/F83)</f>
        <v>0.47794117647058826</v>
      </c>
      <c r="K84" s="72">
        <f t="shared" ref="K84" si="316">IF(K83=0,0,K83/J83)</f>
        <v>4.6153846153846156E-2</v>
      </c>
      <c r="L84" s="71">
        <f t="shared" si="251"/>
        <v>1</v>
      </c>
      <c r="M84" s="72">
        <f t="shared" ref="M84" si="317">IF(M83=0,0,M83/L83)</f>
        <v>0</v>
      </c>
      <c r="N84" s="72">
        <f t="shared" ref="N84" si="318">IF(N83=0,0,N83/L83)</f>
        <v>0.73333333333333328</v>
      </c>
      <c r="O84" s="72">
        <f t="shared" ref="O84" si="319">IF(O83=0,0,O83/N83)</f>
        <v>0</v>
      </c>
      <c r="P84" s="72">
        <f t="shared" ref="P84" si="320">IF(P83=0,0,P83/L83)</f>
        <v>0.26666666666666666</v>
      </c>
      <c r="Q84" s="72">
        <f t="shared" ref="Q84" si="321">IF(Q83=0,0,Q83/P83)</f>
        <v>0</v>
      </c>
    </row>
    <row r="85" spans="1:17" ht="12" customHeight="1">
      <c r="A85" s="241"/>
      <c r="B85" s="241"/>
      <c r="C85" s="73"/>
      <c r="D85" s="237" t="s">
        <v>103</v>
      </c>
      <c r="E85" s="74"/>
      <c r="F85" s="81">
        <f t="shared" si="247"/>
        <v>24</v>
      </c>
      <c r="G85" s="81">
        <f t="shared" si="247"/>
        <v>0</v>
      </c>
      <c r="H85" s="81">
        <v>23</v>
      </c>
      <c r="I85" s="81">
        <v>0</v>
      </c>
      <c r="J85" s="81">
        <v>1</v>
      </c>
      <c r="K85" s="81">
        <v>0</v>
      </c>
      <c r="L85" s="81">
        <f t="shared" si="251"/>
        <v>1</v>
      </c>
      <c r="M85" s="81">
        <f t="shared" si="251"/>
        <v>0</v>
      </c>
      <c r="N85" s="81">
        <v>0</v>
      </c>
      <c r="O85" s="81">
        <v>0</v>
      </c>
      <c r="P85" s="81">
        <v>1</v>
      </c>
      <c r="Q85" s="81">
        <v>0</v>
      </c>
    </row>
    <row r="86" spans="1:17" ht="12" customHeight="1">
      <c r="A86" s="241"/>
      <c r="B86" s="241"/>
      <c r="C86" s="75"/>
      <c r="D86" s="238"/>
      <c r="E86" s="76"/>
      <c r="F86" s="71">
        <f t="shared" si="247"/>
        <v>1</v>
      </c>
      <c r="G86" s="72">
        <f t="shared" ref="G86" si="322">IF(G85=0,0,G85/F85)</f>
        <v>0</v>
      </c>
      <c r="H86" s="72">
        <f t="shared" ref="H86" si="323">IF(H85=0,0,H85/F85)</f>
        <v>0.95833333333333337</v>
      </c>
      <c r="I86" s="72">
        <f t="shared" ref="I86" si="324">IF(I85=0,0,I85/H85)</f>
        <v>0</v>
      </c>
      <c r="J86" s="72">
        <f t="shared" ref="J86" si="325">IF(J85=0,0,J85/F85)</f>
        <v>4.1666666666666664E-2</v>
      </c>
      <c r="K86" s="72">
        <f t="shared" ref="K86" si="326">IF(K85=0,0,K85/J85)</f>
        <v>0</v>
      </c>
      <c r="L86" s="71">
        <f t="shared" si="251"/>
        <v>1</v>
      </c>
      <c r="M86" s="72">
        <f t="shared" ref="M86" si="327">IF(M85=0,0,M85/L85)</f>
        <v>0</v>
      </c>
      <c r="N86" s="72">
        <f t="shared" ref="N86" si="328">IF(N85=0,0,N85/L85)</f>
        <v>0</v>
      </c>
      <c r="O86" s="72">
        <f t="shared" ref="O86" si="329">IF(O85=0,0,O85/N85)</f>
        <v>0</v>
      </c>
      <c r="P86" s="72">
        <f t="shared" ref="P86" si="330">IF(P85=0,0,P85/L85)</f>
        <v>1</v>
      </c>
      <c r="Q86" s="72">
        <f t="shared" ref="Q86" si="331">IF(Q85=0,0,Q85/P85)</f>
        <v>0</v>
      </c>
    </row>
    <row r="87" spans="1:17" ht="13.5" customHeight="1">
      <c r="A87" s="241"/>
      <c r="B87" s="241"/>
      <c r="C87" s="73"/>
      <c r="D87" s="239" t="s">
        <v>332</v>
      </c>
      <c r="E87" s="74"/>
      <c r="F87" s="81">
        <f t="shared" si="247"/>
        <v>15</v>
      </c>
      <c r="G87" s="81">
        <f t="shared" si="247"/>
        <v>0</v>
      </c>
      <c r="H87" s="81">
        <v>9</v>
      </c>
      <c r="I87" s="81">
        <v>0</v>
      </c>
      <c r="J87" s="81">
        <v>6</v>
      </c>
      <c r="K87" s="81">
        <v>0</v>
      </c>
      <c r="L87" s="81">
        <f t="shared" ref="L87:M100" si="332">SUM(N87,P87)</f>
        <v>0</v>
      </c>
      <c r="M87" s="81">
        <f t="shared" si="332"/>
        <v>0</v>
      </c>
      <c r="N87" s="81">
        <v>0</v>
      </c>
      <c r="O87" s="81">
        <v>0</v>
      </c>
      <c r="P87" s="81">
        <v>0</v>
      </c>
      <c r="Q87" s="81">
        <v>0</v>
      </c>
    </row>
    <row r="88" spans="1:17" ht="13.5" customHeight="1">
      <c r="A88" s="241"/>
      <c r="B88" s="241"/>
      <c r="C88" s="75"/>
      <c r="D88" s="238"/>
      <c r="E88" s="76"/>
      <c r="F88" s="71">
        <f t="shared" si="247"/>
        <v>1</v>
      </c>
      <c r="G88" s="72">
        <f t="shared" ref="G88" si="333">IF(G87=0,0,G87/F87)</f>
        <v>0</v>
      </c>
      <c r="H88" s="72">
        <f t="shared" ref="H88" si="334">IF(H87=0,0,H87/F87)</f>
        <v>0.6</v>
      </c>
      <c r="I88" s="72">
        <f t="shared" ref="I88" si="335">IF(I87=0,0,I87/H87)</f>
        <v>0</v>
      </c>
      <c r="J88" s="72">
        <f t="shared" ref="J88" si="336">IF(J87=0,0,J87/F87)</f>
        <v>0.4</v>
      </c>
      <c r="K88" s="72">
        <f t="shared" ref="K88" si="337">IF(K87=0,0,K87/J87)</f>
        <v>0</v>
      </c>
      <c r="L88" s="71">
        <f t="shared" si="332"/>
        <v>0</v>
      </c>
      <c r="M88" s="72">
        <f t="shared" ref="M88" si="338">IF(M87=0,0,M87/L87)</f>
        <v>0</v>
      </c>
      <c r="N88" s="72">
        <f t="shared" ref="N88" si="339">IF(N87=0,0,N87/L87)</f>
        <v>0</v>
      </c>
      <c r="O88" s="72">
        <f t="shared" ref="O88" si="340">IF(O87=0,0,O87/N87)</f>
        <v>0</v>
      </c>
      <c r="P88" s="72">
        <f t="shared" ref="P88" si="341">IF(P87=0,0,P87/L87)</f>
        <v>0</v>
      </c>
      <c r="Q88" s="72">
        <f t="shared" ref="Q88" si="342">IF(Q87=0,0,Q87/P87)</f>
        <v>0</v>
      </c>
    </row>
    <row r="89" spans="1:17" ht="12" customHeight="1">
      <c r="A89" s="241"/>
      <c r="B89" s="241"/>
      <c r="C89" s="73"/>
      <c r="D89" s="237" t="s">
        <v>105</v>
      </c>
      <c r="E89" s="74"/>
      <c r="F89" s="81">
        <f t="shared" si="247"/>
        <v>17</v>
      </c>
      <c r="G89" s="81">
        <f t="shared" si="247"/>
        <v>0</v>
      </c>
      <c r="H89" s="81">
        <v>11</v>
      </c>
      <c r="I89" s="81">
        <v>0</v>
      </c>
      <c r="J89" s="81">
        <v>6</v>
      </c>
      <c r="K89" s="81">
        <v>0</v>
      </c>
      <c r="L89" s="81">
        <f t="shared" si="332"/>
        <v>4</v>
      </c>
      <c r="M89" s="81">
        <f t="shared" si="332"/>
        <v>0</v>
      </c>
      <c r="N89" s="81">
        <v>4</v>
      </c>
      <c r="O89" s="81">
        <v>0</v>
      </c>
      <c r="P89" s="81">
        <v>0</v>
      </c>
      <c r="Q89" s="81">
        <v>0</v>
      </c>
    </row>
    <row r="90" spans="1:17" ht="12" customHeight="1">
      <c r="A90" s="241"/>
      <c r="B90" s="241"/>
      <c r="C90" s="75"/>
      <c r="D90" s="238"/>
      <c r="E90" s="76"/>
      <c r="F90" s="71">
        <f t="shared" si="247"/>
        <v>1</v>
      </c>
      <c r="G90" s="72">
        <f t="shared" ref="G90" si="343">IF(G89=0,0,G89/F89)</f>
        <v>0</v>
      </c>
      <c r="H90" s="72">
        <f t="shared" ref="H90" si="344">IF(H89=0,0,H89/F89)</f>
        <v>0.6470588235294118</v>
      </c>
      <c r="I90" s="72">
        <f t="shared" ref="I90" si="345">IF(I89=0,0,I89/H89)</f>
        <v>0</v>
      </c>
      <c r="J90" s="72">
        <f t="shared" ref="J90" si="346">IF(J89=0,0,J89/F89)</f>
        <v>0.35294117647058826</v>
      </c>
      <c r="K90" s="72">
        <f t="shared" ref="K90" si="347">IF(K89=0,0,K89/J89)</f>
        <v>0</v>
      </c>
      <c r="L90" s="71">
        <f t="shared" si="332"/>
        <v>1</v>
      </c>
      <c r="M90" s="72">
        <f t="shared" ref="M90" si="348">IF(M89=0,0,M89/L89)</f>
        <v>0</v>
      </c>
      <c r="N90" s="72">
        <f t="shared" ref="N90" si="349">IF(N89=0,0,N89/L89)</f>
        <v>1</v>
      </c>
      <c r="O90" s="72">
        <f t="shared" ref="O90" si="350">IF(O89=0,0,O89/N89)</f>
        <v>0</v>
      </c>
      <c r="P90" s="72">
        <f t="shared" ref="P90" si="351">IF(P89=0,0,P89/L89)</f>
        <v>0</v>
      </c>
      <c r="Q90" s="72">
        <f t="shared" ref="Q90" si="352">IF(Q89=0,0,Q89/P89)</f>
        <v>0</v>
      </c>
    </row>
    <row r="91" spans="1:17" ht="12" customHeight="1">
      <c r="A91" s="241"/>
      <c r="B91" s="241"/>
      <c r="C91" s="73"/>
      <c r="D91" s="237" t="s">
        <v>106</v>
      </c>
      <c r="E91" s="74"/>
      <c r="F91" s="81">
        <f t="shared" si="247"/>
        <v>14</v>
      </c>
      <c r="G91" s="81">
        <f t="shared" si="247"/>
        <v>0</v>
      </c>
      <c r="H91" s="81">
        <v>11</v>
      </c>
      <c r="I91" s="81">
        <v>0</v>
      </c>
      <c r="J91" s="81">
        <v>3</v>
      </c>
      <c r="K91" s="81">
        <v>0</v>
      </c>
      <c r="L91" s="81">
        <f t="shared" si="332"/>
        <v>2</v>
      </c>
      <c r="M91" s="81">
        <f t="shared" si="332"/>
        <v>0</v>
      </c>
      <c r="N91" s="81">
        <v>1</v>
      </c>
      <c r="O91" s="81">
        <v>0</v>
      </c>
      <c r="P91" s="81">
        <v>1</v>
      </c>
      <c r="Q91" s="81">
        <v>0</v>
      </c>
    </row>
    <row r="92" spans="1:17" ht="12" customHeight="1">
      <c r="A92" s="241"/>
      <c r="B92" s="241"/>
      <c r="C92" s="75"/>
      <c r="D92" s="238"/>
      <c r="E92" s="76"/>
      <c r="F92" s="71">
        <f t="shared" si="247"/>
        <v>1</v>
      </c>
      <c r="G92" s="72">
        <f t="shared" ref="G92" si="353">IF(G91=0,0,G91/F91)</f>
        <v>0</v>
      </c>
      <c r="H92" s="72">
        <f t="shared" ref="H92" si="354">IF(H91=0,0,H91/F91)</f>
        <v>0.7857142857142857</v>
      </c>
      <c r="I92" s="72">
        <f t="shared" ref="I92" si="355">IF(I91=0,0,I91/H91)</f>
        <v>0</v>
      </c>
      <c r="J92" s="72">
        <f t="shared" ref="J92" si="356">IF(J91=0,0,J91/F91)</f>
        <v>0.21428571428571427</v>
      </c>
      <c r="K92" s="72">
        <f t="shared" ref="K92" si="357">IF(K91=0,0,K91/J91)</f>
        <v>0</v>
      </c>
      <c r="L92" s="71">
        <f t="shared" si="332"/>
        <v>1</v>
      </c>
      <c r="M92" s="72">
        <f t="shared" ref="M92" si="358">IF(M91=0,0,M91/L91)</f>
        <v>0</v>
      </c>
      <c r="N92" s="72">
        <f t="shared" ref="N92" si="359">IF(N91=0,0,N91/L91)</f>
        <v>0.5</v>
      </c>
      <c r="O92" s="72">
        <f t="shared" ref="O92" si="360">IF(O91=0,0,O91/N91)</f>
        <v>0</v>
      </c>
      <c r="P92" s="72">
        <f t="shared" ref="P92" si="361">IF(P91=0,0,P91/L91)</f>
        <v>0.5</v>
      </c>
      <c r="Q92" s="72">
        <f t="shared" ref="Q92" si="362">IF(Q91=0,0,Q91/P91)</f>
        <v>0</v>
      </c>
    </row>
    <row r="93" spans="1:17" ht="12" customHeight="1">
      <c r="A93" s="241"/>
      <c r="B93" s="241"/>
      <c r="C93" s="73"/>
      <c r="D93" s="237" t="s">
        <v>107</v>
      </c>
      <c r="E93" s="74"/>
      <c r="F93" s="81">
        <f t="shared" si="247"/>
        <v>93</v>
      </c>
      <c r="G93" s="81">
        <f t="shared" si="247"/>
        <v>1</v>
      </c>
      <c r="H93" s="81">
        <v>55</v>
      </c>
      <c r="I93" s="81">
        <v>1</v>
      </c>
      <c r="J93" s="81">
        <v>38</v>
      </c>
      <c r="K93" s="81">
        <v>0</v>
      </c>
      <c r="L93" s="81">
        <f t="shared" si="332"/>
        <v>1</v>
      </c>
      <c r="M93" s="81">
        <f t="shared" si="332"/>
        <v>0</v>
      </c>
      <c r="N93" s="81">
        <v>1</v>
      </c>
      <c r="O93" s="81">
        <v>0</v>
      </c>
      <c r="P93" s="81">
        <v>0</v>
      </c>
      <c r="Q93" s="81">
        <v>0</v>
      </c>
    </row>
    <row r="94" spans="1:17" ht="12" customHeight="1">
      <c r="A94" s="241"/>
      <c r="B94" s="241"/>
      <c r="C94" s="75"/>
      <c r="D94" s="238"/>
      <c r="E94" s="76"/>
      <c r="F94" s="71">
        <f t="shared" si="247"/>
        <v>1</v>
      </c>
      <c r="G94" s="72">
        <f t="shared" ref="G94" si="363">IF(G93=0,0,G93/F93)</f>
        <v>1.0752688172043012E-2</v>
      </c>
      <c r="H94" s="72">
        <f t="shared" ref="H94" si="364">IF(H93=0,0,H93/F93)</f>
        <v>0.59139784946236562</v>
      </c>
      <c r="I94" s="72">
        <f t="shared" ref="I94" si="365">IF(I93=0,0,I93/H93)</f>
        <v>1.8181818181818181E-2</v>
      </c>
      <c r="J94" s="72">
        <f t="shared" ref="J94" si="366">IF(J93=0,0,J93/F93)</f>
        <v>0.40860215053763443</v>
      </c>
      <c r="K94" s="72">
        <f t="shared" ref="K94" si="367">IF(K93=0,0,K93/J93)</f>
        <v>0</v>
      </c>
      <c r="L94" s="71">
        <f t="shared" si="332"/>
        <v>1</v>
      </c>
      <c r="M94" s="72">
        <f t="shared" ref="M94" si="368">IF(M93=0,0,M93/L93)</f>
        <v>0</v>
      </c>
      <c r="N94" s="72">
        <f t="shared" ref="N94" si="369">IF(N93=0,0,N93/L93)</f>
        <v>1</v>
      </c>
      <c r="O94" s="72">
        <f t="shared" ref="O94" si="370">IF(O93=0,0,O93/N93)</f>
        <v>0</v>
      </c>
      <c r="P94" s="72">
        <f t="shared" ref="P94" si="371">IF(P93=0,0,P93/L93)</f>
        <v>0</v>
      </c>
      <c r="Q94" s="72">
        <f t="shared" ref="Q94" si="372">IF(Q93=0,0,Q93/P93)</f>
        <v>0</v>
      </c>
    </row>
    <row r="95" spans="1:17" ht="12" customHeight="1">
      <c r="A95" s="241"/>
      <c r="B95" s="241"/>
      <c r="C95" s="73"/>
      <c r="D95" s="237" t="s">
        <v>108</v>
      </c>
      <c r="E95" s="74"/>
      <c r="F95" s="81">
        <f t="shared" si="247"/>
        <v>408</v>
      </c>
      <c r="G95" s="81">
        <f t="shared" si="247"/>
        <v>21</v>
      </c>
      <c r="H95" s="81">
        <v>101</v>
      </c>
      <c r="I95" s="81">
        <v>1</v>
      </c>
      <c r="J95" s="81">
        <v>307</v>
      </c>
      <c r="K95" s="81">
        <v>20</v>
      </c>
      <c r="L95" s="81">
        <f t="shared" si="332"/>
        <v>2</v>
      </c>
      <c r="M95" s="81">
        <f t="shared" si="332"/>
        <v>0</v>
      </c>
      <c r="N95" s="81">
        <v>1</v>
      </c>
      <c r="O95" s="81">
        <v>0</v>
      </c>
      <c r="P95" s="81">
        <v>1</v>
      </c>
      <c r="Q95" s="81">
        <v>0</v>
      </c>
    </row>
    <row r="96" spans="1:17" ht="12" customHeight="1">
      <c r="A96" s="241"/>
      <c r="B96" s="241"/>
      <c r="C96" s="75"/>
      <c r="D96" s="238"/>
      <c r="E96" s="76"/>
      <c r="F96" s="71">
        <f t="shared" si="247"/>
        <v>1</v>
      </c>
      <c r="G96" s="72">
        <f t="shared" ref="G96" si="373">IF(G95=0,0,G95/F95)</f>
        <v>5.1470588235294115E-2</v>
      </c>
      <c r="H96" s="72">
        <f t="shared" ref="H96" si="374">IF(H95=0,0,H95/F95)</f>
        <v>0.24754901960784315</v>
      </c>
      <c r="I96" s="72">
        <f t="shared" ref="I96" si="375">IF(I95=0,0,I95/H95)</f>
        <v>9.9009900990099011E-3</v>
      </c>
      <c r="J96" s="72">
        <f t="shared" ref="J96" si="376">IF(J95=0,0,J95/F95)</f>
        <v>0.75245098039215685</v>
      </c>
      <c r="K96" s="72">
        <f t="shared" ref="K96" si="377">IF(K95=0,0,K95/J95)</f>
        <v>6.5146579804560262E-2</v>
      </c>
      <c r="L96" s="71">
        <f t="shared" si="332"/>
        <v>1</v>
      </c>
      <c r="M96" s="72">
        <f t="shared" ref="M96" si="378">IF(M95=0,0,M95/L95)</f>
        <v>0</v>
      </c>
      <c r="N96" s="72">
        <f t="shared" ref="N96" si="379">IF(N95=0,0,N95/L95)</f>
        <v>0.5</v>
      </c>
      <c r="O96" s="72">
        <f t="shared" ref="O96" si="380">IF(O95=0,0,O95/N95)</f>
        <v>0</v>
      </c>
      <c r="P96" s="72">
        <f t="shared" ref="P96" si="381">IF(P95=0,0,P95/L95)</f>
        <v>0.5</v>
      </c>
      <c r="Q96" s="72">
        <f t="shared" ref="Q96" si="382">IF(Q95=0,0,Q95/P95)</f>
        <v>0</v>
      </c>
    </row>
    <row r="97" spans="1:17" ht="12" customHeight="1">
      <c r="A97" s="241"/>
      <c r="B97" s="241"/>
      <c r="C97" s="73"/>
      <c r="D97" s="237" t="s">
        <v>60</v>
      </c>
      <c r="E97" s="74"/>
      <c r="F97" s="81">
        <f t="shared" si="247"/>
        <v>39</v>
      </c>
      <c r="G97" s="81">
        <f t="shared" si="247"/>
        <v>0</v>
      </c>
      <c r="H97" s="81">
        <v>26</v>
      </c>
      <c r="I97" s="81">
        <v>0</v>
      </c>
      <c r="J97" s="81">
        <v>13</v>
      </c>
      <c r="K97" s="81">
        <v>0</v>
      </c>
      <c r="L97" s="81">
        <f t="shared" si="332"/>
        <v>0</v>
      </c>
      <c r="M97" s="81">
        <f t="shared" si="332"/>
        <v>0</v>
      </c>
      <c r="N97" s="81">
        <v>0</v>
      </c>
      <c r="O97" s="81">
        <v>0</v>
      </c>
      <c r="P97" s="81">
        <v>0</v>
      </c>
      <c r="Q97" s="81">
        <v>0</v>
      </c>
    </row>
    <row r="98" spans="1:17" ht="12" customHeight="1">
      <c r="A98" s="241"/>
      <c r="B98" s="241"/>
      <c r="C98" s="75"/>
      <c r="D98" s="238"/>
      <c r="E98" s="76"/>
      <c r="F98" s="71">
        <f t="shared" si="247"/>
        <v>1</v>
      </c>
      <c r="G98" s="72">
        <f t="shared" ref="G98" si="383">IF(G97=0,0,G97/F97)</f>
        <v>0</v>
      </c>
      <c r="H98" s="72">
        <f t="shared" ref="H98" si="384">IF(H97=0,0,H97/F97)</f>
        <v>0.66666666666666663</v>
      </c>
      <c r="I98" s="72">
        <f t="shared" ref="I98" si="385">IF(I97=0,0,I97/H97)</f>
        <v>0</v>
      </c>
      <c r="J98" s="72">
        <f t="shared" ref="J98" si="386">IF(J97=0,0,J97/F97)</f>
        <v>0.33333333333333331</v>
      </c>
      <c r="K98" s="72">
        <f t="shared" ref="K98" si="387">IF(K97=0,0,K97/J97)</f>
        <v>0</v>
      </c>
      <c r="L98" s="71">
        <f t="shared" si="332"/>
        <v>0</v>
      </c>
      <c r="M98" s="72">
        <f t="shared" ref="M98" si="388">IF(M97=0,0,M97/L97)</f>
        <v>0</v>
      </c>
      <c r="N98" s="72">
        <f t="shared" ref="N98" si="389">IF(N97=0,0,N97/L97)</f>
        <v>0</v>
      </c>
      <c r="O98" s="72">
        <f t="shared" ref="O98" si="390">IF(O97=0,0,O97/N97)</f>
        <v>0</v>
      </c>
      <c r="P98" s="72">
        <f t="shared" ref="P98" si="391">IF(P97=0,0,P97/L97)</f>
        <v>0</v>
      </c>
      <c r="Q98" s="72">
        <f t="shared" ref="Q98" si="392">IF(Q97=0,0,Q97/P97)</f>
        <v>0</v>
      </c>
    </row>
    <row r="99" spans="1:17" ht="12.75" customHeight="1">
      <c r="A99" s="241"/>
      <c r="B99" s="241"/>
      <c r="C99" s="73"/>
      <c r="D99" s="237" t="s">
        <v>91</v>
      </c>
      <c r="E99" s="74"/>
      <c r="F99" s="83">
        <f t="shared" si="247"/>
        <v>291</v>
      </c>
      <c r="G99" s="81">
        <f t="shared" si="247"/>
        <v>3</v>
      </c>
      <c r="H99" s="81">
        <v>218</v>
      </c>
      <c r="I99" s="81">
        <v>3</v>
      </c>
      <c r="J99" s="81">
        <v>73</v>
      </c>
      <c r="K99" s="81">
        <v>0</v>
      </c>
      <c r="L99" s="83">
        <f t="shared" si="332"/>
        <v>2</v>
      </c>
      <c r="M99" s="81">
        <f t="shared" si="332"/>
        <v>0</v>
      </c>
      <c r="N99" s="81">
        <v>1</v>
      </c>
      <c r="O99" s="81">
        <v>0</v>
      </c>
      <c r="P99" s="81">
        <v>1</v>
      </c>
      <c r="Q99" s="81">
        <v>0</v>
      </c>
    </row>
    <row r="100" spans="1:17" ht="12.75" customHeight="1">
      <c r="A100" s="242"/>
      <c r="B100" s="242"/>
      <c r="C100" s="75"/>
      <c r="D100" s="238"/>
      <c r="E100" s="76"/>
      <c r="F100" s="84">
        <f t="shared" si="247"/>
        <v>1</v>
      </c>
      <c r="G100" s="72">
        <f t="shared" ref="G100" si="393">IF(G99=0,0,G99/F99)</f>
        <v>1.0309278350515464E-2</v>
      </c>
      <c r="H100" s="72">
        <f t="shared" ref="H100" si="394">IF(H99=0,0,H99/F99)</f>
        <v>0.74914089347079038</v>
      </c>
      <c r="I100" s="72">
        <f t="shared" ref="I100" si="395">IF(I99=0,0,I99/H99)</f>
        <v>1.3761467889908258E-2</v>
      </c>
      <c r="J100" s="72">
        <f t="shared" ref="J100" si="396">IF(J99=0,0,J99/F99)</f>
        <v>0.25085910652920962</v>
      </c>
      <c r="K100" s="72">
        <f t="shared" ref="K100" si="397">IF(K99=0,0,K99/J99)</f>
        <v>0</v>
      </c>
      <c r="L100" s="84">
        <f t="shared" si="332"/>
        <v>1</v>
      </c>
      <c r="M100" s="72">
        <f t="shared" ref="M100" si="398">IF(M99=0,0,M99/L99)</f>
        <v>0</v>
      </c>
      <c r="N100" s="72">
        <f t="shared" ref="N100" si="399">IF(N99=0,0,N99/L99)</f>
        <v>0.5</v>
      </c>
      <c r="O100" s="72">
        <f t="shared" ref="O100" si="400">IF(O99=0,0,O99/N99)</f>
        <v>0</v>
      </c>
      <c r="P100" s="72">
        <f t="shared" ref="P100" si="401">IF(P99=0,0,P99/L99)</f>
        <v>0.5</v>
      </c>
      <c r="Q100" s="72">
        <f t="shared" ref="Q100" si="402">IF(Q99=0,0,Q99/P99)</f>
        <v>0</v>
      </c>
    </row>
  </sheetData>
  <mergeCells count="66">
    <mergeCell ref="A7:E8"/>
    <mergeCell ref="A3:E6"/>
    <mergeCell ref="F3:K3"/>
    <mergeCell ref="L3:Q3"/>
    <mergeCell ref="F4:F6"/>
    <mergeCell ref="H4:H6"/>
    <mergeCell ref="J4:J6"/>
    <mergeCell ref="L4:L6"/>
    <mergeCell ref="N4:N6"/>
    <mergeCell ref="P4:P6"/>
    <mergeCell ref="Q5:Q6"/>
    <mergeCell ref="G5:G6"/>
    <mergeCell ref="I5:I6"/>
    <mergeCell ref="K5:K6"/>
    <mergeCell ref="M5:M6"/>
    <mergeCell ref="O5:O6"/>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D89:D90"/>
    <mergeCell ref="D91:D92"/>
    <mergeCell ref="D93:D94"/>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9:Q100 F69:F70 F19 H8:Q8" formula="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zoomScaleNormal="100" zoomScaleSheetLayoutView="100" workbookViewId="0">
      <selection activeCell="K26" sqref="K26"/>
    </sheetView>
  </sheetViews>
  <sheetFormatPr defaultRowHeight="13.5"/>
  <cols>
    <col min="1" max="2" width="2.625" style="78" customWidth="1"/>
    <col min="3" max="3" width="1.375" style="78" customWidth="1"/>
    <col min="4" max="4" width="28.125" style="78" customWidth="1"/>
    <col min="5" max="5" width="1.375" style="78" customWidth="1"/>
    <col min="6" max="17" width="8.625" style="79" customWidth="1"/>
    <col min="18" max="16384" width="9" style="79"/>
  </cols>
  <sheetData>
    <row r="1" spans="1:17" ht="14.25">
      <c r="A1" s="77" t="s">
        <v>446</v>
      </c>
    </row>
    <row r="2" spans="1:17">
      <c r="Q2" s="80" t="s">
        <v>145</v>
      </c>
    </row>
    <row r="3" spans="1:17" ht="21" customHeight="1">
      <c r="A3" s="258" t="s">
        <v>67</v>
      </c>
      <c r="B3" s="259"/>
      <c r="C3" s="259"/>
      <c r="D3" s="259"/>
      <c r="E3" s="260"/>
      <c r="F3" s="197" t="s">
        <v>357</v>
      </c>
      <c r="G3" s="267"/>
      <c r="H3" s="267"/>
      <c r="I3" s="267"/>
      <c r="J3" s="267"/>
      <c r="K3" s="268"/>
      <c r="L3" s="197" t="s">
        <v>356</v>
      </c>
      <c r="M3" s="267"/>
      <c r="N3" s="267"/>
      <c r="O3" s="267"/>
      <c r="P3" s="267"/>
      <c r="Q3" s="268"/>
    </row>
    <row r="4" spans="1:17" ht="7.5" customHeight="1">
      <c r="A4" s="261"/>
      <c r="B4" s="262"/>
      <c r="C4" s="262"/>
      <c r="D4" s="262"/>
      <c r="E4" s="263"/>
      <c r="F4" s="213" t="s">
        <v>361</v>
      </c>
      <c r="G4" s="82"/>
      <c r="H4" s="213" t="s">
        <v>360</v>
      </c>
      <c r="I4" s="82"/>
      <c r="J4" s="213" t="s">
        <v>359</v>
      </c>
      <c r="K4" s="82"/>
      <c r="L4" s="213" t="s">
        <v>361</v>
      </c>
      <c r="M4" s="82"/>
      <c r="N4" s="213" t="s">
        <v>360</v>
      </c>
      <c r="O4" s="82"/>
      <c r="P4" s="213" t="s">
        <v>359</v>
      </c>
      <c r="Q4" s="82"/>
    </row>
    <row r="5" spans="1:17" ht="27" customHeight="1">
      <c r="A5" s="261"/>
      <c r="B5" s="262"/>
      <c r="C5" s="262"/>
      <c r="D5" s="262"/>
      <c r="E5" s="263"/>
      <c r="F5" s="184"/>
      <c r="G5" s="212" t="s">
        <v>362</v>
      </c>
      <c r="H5" s="184"/>
      <c r="I5" s="212" t="s">
        <v>362</v>
      </c>
      <c r="J5" s="184"/>
      <c r="K5" s="212" t="s">
        <v>362</v>
      </c>
      <c r="L5" s="184"/>
      <c r="M5" s="212" t="s">
        <v>362</v>
      </c>
      <c r="N5" s="184"/>
      <c r="O5" s="212" t="s">
        <v>362</v>
      </c>
      <c r="P5" s="184"/>
      <c r="Q5" s="212" t="s">
        <v>362</v>
      </c>
    </row>
    <row r="6" spans="1:17" ht="26.25" customHeight="1">
      <c r="A6" s="264"/>
      <c r="B6" s="265"/>
      <c r="C6" s="265"/>
      <c r="D6" s="265"/>
      <c r="E6" s="266"/>
      <c r="F6" s="184"/>
      <c r="G6" s="192"/>
      <c r="H6" s="184"/>
      <c r="I6" s="192"/>
      <c r="J6" s="184"/>
      <c r="K6" s="192"/>
      <c r="L6" s="184"/>
      <c r="M6" s="192"/>
      <c r="N6" s="184"/>
      <c r="O6" s="192"/>
      <c r="P6" s="184"/>
      <c r="Q6" s="192"/>
    </row>
    <row r="7" spans="1:17" ht="12" customHeight="1">
      <c r="A7" s="252" t="s">
        <v>68</v>
      </c>
      <c r="B7" s="253"/>
      <c r="C7" s="253"/>
      <c r="D7" s="253"/>
      <c r="E7" s="254"/>
      <c r="F7" s="81">
        <f t="shared" ref="F7:Q7" si="0">SUM(F9,F11,F13,F15,F17)</f>
        <v>3454</v>
      </c>
      <c r="G7" s="81">
        <f t="shared" si="0"/>
        <v>28</v>
      </c>
      <c r="H7" s="81">
        <f t="shared" si="0"/>
        <v>1771</v>
      </c>
      <c r="I7" s="81">
        <f t="shared" si="0"/>
        <v>18</v>
      </c>
      <c r="J7" s="81">
        <f t="shared" si="0"/>
        <v>1683</v>
      </c>
      <c r="K7" s="81">
        <f t="shared" si="0"/>
        <v>10</v>
      </c>
      <c r="L7" s="81">
        <f t="shared" si="0"/>
        <v>415</v>
      </c>
      <c r="M7" s="81">
        <f t="shared" si="0"/>
        <v>6</v>
      </c>
      <c r="N7" s="81">
        <f t="shared" si="0"/>
        <v>153</v>
      </c>
      <c r="O7" s="81">
        <f t="shared" si="0"/>
        <v>3</v>
      </c>
      <c r="P7" s="81">
        <f t="shared" si="0"/>
        <v>262</v>
      </c>
      <c r="Q7" s="81">
        <f t="shared" si="0"/>
        <v>3</v>
      </c>
    </row>
    <row r="8" spans="1:17" ht="12" customHeight="1">
      <c r="A8" s="255"/>
      <c r="B8" s="256"/>
      <c r="C8" s="256"/>
      <c r="D8" s="256"/>
      <c r="E8" s="257"/>
      <c r="F8" s="71">
        <f>SUM(H8,J8)</f>
        <v>1</v>
      </c>
      <c r="G8" s="72">
        <f>IF(G7=0,0,G7/F7)</f>
        <v>8.1065431383902722E-3</v>
      </c>
      <c r="H8" s="72">
        <f>IF(H7=0,0,H7/F7)</f>
        <v>0.51273885350318471</v>
      </c>
      <c r="I8" s="72">
        <f>IF(I7=0,0,I7/H7)</f>
        <v>1.0163749294184076E-2</v>
      </c>
      <c r="J8" s="72">
        <f>IF(J7=0,0,J7/F7)</f>
        <v>0.48726114649681529</v>
      </c>
      <c r="K8" s="72">
        <f>IF(K7=0,0,K7/J7)</f>
        <v>5.9417706476530005E-3</v>
      </c>
      <c r="L8" s="71">
        <f>SUM(N8,P8)</f>
        <v>1</v>
      </c>
      <c r="M8" s="72">
        <f>IF(M7=0,0,M7/L7)</f>
        <v>1.4457831325301205E-2</v>
      </c>
      <c r="N8" s="72">
        <f>IF(N7=0,0,N7/L7)</f>
        <v>0.36867469879518072</v>
      </c>
      <c r="O8" s="72">
        <f>IF(O7=0,0,O7/N7)</f>
        <v>1.9607843137254902E-2</v>
      </c>
      <c r="P8" s="72">
        <f>IF(P7=0,0,P7/L7)</f>
        <v>0.63132530120481922</v>
      </c>
      <c r="Q8" s="72">
        <f>IF(Q7=0,0,Q7/P7)</f>
        <v>1.1450381679389313E-2</v>
      </c>
    </row>
    <row r="9" spans="1:17" ht="12" customHeight="1">
      <c r="A9" s="243" t="s">
        <v>55</v>
      </c>
      <c r="B9" s="246" t="s">
        <v>92</v>
      </c>
      <c r="C9" s="247"/>
      <c r="D9" s="247"/>
      <c r="E9" s="248"/>
      <c r="F9" s="81">
        <f>SUM(H9,J9)</f>
        <v>11</v>
      </c>
      <c r="G9" s="81">
        <f>SUM(I9,K9)</f>
        <v>1</v>
      </c>
      <c r="H9" s="81">
        <v>5</v>
      </c>
      <c r="I9" s="81">
        <v>1</v>
      </c>
      <c r="J9" s="81">
        <v>6</v>
      </c>
      <c r="K9" s="81">
        <v>0</v>
      </c>
      <c r="L9" s="81">
        <f>SUM(N9,P9)</f>
        <v>24</v>
      </c>
      <c r="M9" s="81">
        <f>SUM(O9,Q9)</f>
        <v>0</v>
      </c>
      <c r="N9" s="81">
        <v>20</v>
      </c>
      <c r="O9" s="81">
        <v>0</v>
      </c>
      <c r="P9" s="81">
        <v>4</v>
      </c>
      <c r="Q9" s="81">
        <v>0</v>
      </c>
    </row>
    <row r="10" spans="1:17" ht="12" customHeight="1">
      <c r="A10" s="244"/>
      <c r="B10" s="249"/>
      <c r="C10" s="250"/>
      <c r="D10" s="250"/>
      <c r="E10" s="251"/>
      <c r="F10" s="71">
        <f>SUM(H10,J10)</f>
        <v>1</v>
      </c>
      <c r="G10" s="72">
        <f>IF(G9=0,0,G9/F9)</f>
        <v>9.0909090909090912E-2</v>
      </c>
      <c r="H10" s="72">
        <f>IF(H9=0,0,H9/F9)</f>
        <v>0.45454545454545453</v>
      </c>
      <c r="I10" s="72">
        <f>IF(I9=0,0,I9/H9)</f>
        <v>0.2</v>
      </c>
      <c r="J10" s="72">
        <f>IF(J9=0,0,J9/F9)</f>
        <v>0.54545454545454541</v>
      </c>
      <c r="K10" s="72">
        <f>IF(K9=0,0,K9/J9)</f>
        <v>0</v>
      </c>
      <c r="L10" s="71">
        <f>SUM(N10,P10)</f>
        <v>1</v>
      </c>
      <c r="M10" s="72">
        <f>IF(M9=0,0,M9/L9)</f>
        <v>0</v>
      </c>
      <c r="N10" s="72">
        <f>IF(N9=0,0,N9/L9)</f>
        <v>0.83333333333333337</v>
      </c>
      <c r="O10" s="72">
        <f>IF(O9=0,0,O9/N9)</f>
        <v>0</v>
      </c>
      <c r="P10" s="72">
        <f>IF(P9=0,0,P9/L9)</f>
        <v>0.16666666666666666</v>
      </c>
      <c r="Q10" s="72">
        <f>IF(Q9=0,0,Q9/P9)</f>
        <v>0</v>
      </c>
    </row>
    <row r="11" spans="1:17" ht="12" customHeight="1">
      <c r="A11" s="244"/>
      <c r="B11" s="246" t="s">
        <v>93</v>
      </c>
      <c r="C11" s="247"/>
      <c r="D11" s="247"/>
      <c r="E11" s="248"/>
      <c r="F11" s="81">
        <f t="shared" ref="F11:F18" si="1">SUM(H11,J11)</f>
        <v>76</v>
      </c>
      <c r="G11" s="81">
        <f>SUM(I11,K11)</f>
        <v>4</v>
      </c>
      <c r="H11" s="81">
        <v>24</v>
      </c>
      <c r="I11" s="81">
        <v>2</v>
      </c>
      <c r="J11" s="81">
        <v>52</v>
      </c>
      <c r="K11" s="81">
        <v>2</v>
      </c>
      <c r="L11" s="81">
        <f t="shared" ref="L11:L18" si="2">SUM(N11,P11)</f>
        <v>59</v>
      </c>
      <c r="M11" s="81">
        <f>SUM(O11,Q11)</f>
        <v>0</v>
      </c>
      <c r="N11" s="81">
        <v>19</v>
      </c>
      <c r="O11" s="81">
        <v>0</v>
      </c>
      <c r="P11" s="81">
        <v>40</v>
      </c>
      <c r="Q11" s="81">
        <v>0</v>
      </c>
    </row>
    <row r="12" spans="1:17" ht="12" customHeight="1">
      <c r="A12" s="244"/>
      <c r="B12" s="249"/>
      <c r="C12" s="250"/>
      <c r="D12" s="250"/>
      <c r="E12" s="251"/>
      <c r="F12" s="71">
        <f t="shared" si="1"/>
        <v>1</v>
      </c>
      <c r="G12" s="72">
        <f>IF(G11=0,0,G11/F11)</f>
        <v>5.2631578947368418E-2</v>
      </c>
      <c r="H12" s="72">
        <f>IF(H11=0,0,H11/F11)</f>
        <v>0.31578947368421051</v>
      </c>
      <c r="I12" s="72">
        <f>IF(I11=0,0,I11/H11)</f>
        <v>8.3333333333333329E-2</v>
      </c>
      <c r="J12" s="72">
        <f>IF(J11=0,0,J11/F11)</f>
        <v>0.68421052631578949</v>
      </c>
      <c r="K12" s="72">
        <f>IF(K11=0,0,K11/J11)</f>
        <v>3.8461538461538464E-2</v>
      </c>
      <c r="L12" s="71">
        <f t="shared" si="2"/>
        <v>1</v>
      </c>
      <c r="M12" s="72">
        <f>IF(M11=0,0,M11/L11)</f>
        <v>0</v>
      </c>
      <c r="N12" s="72">
        <f>IF(N11=0,0,N11/L11)</f>
        <v>0.32203389830508472</v>
      </c>
      <c r="O12" s="72">
        <f>IF(O11=0,0,O11/N11)</f>
        <v>0</v>
      </c>
      <c r="P12" s="72">
        <f>IF(P11=0,0,P11/L11)</f>
        <v>0.67796610169491522</v>
      </c>
      <c r="Q12" s="72">
        <f>IF(Q11=0,0,Q11/P11)</f>
        <v>0</v>
      </c>
    </row>
    <row r="13" spans="1:17" ht="12" customHeight="1">
      <c r="A13" s="244"/>
      <c r="B13" s="246" t="s">
        <v>94</v>
      </c>
      <c r="C13" s="247"/>
      <c r="D13" s="247"/>
      <c r="E13" s="248"/>
      <c r="F13" s="81">
        <f t="shared" si="1"/>
        <v>729</v>
      </c>
      <c r="G13" s="81">
        <f>SUM(I13,K13)</f>
        <v>6</v>
      </c>
      <c r="H13" s="81">
        <v>336</v>
      </c>
      <c r="I13" s="81">
        <v>3</v>
      </c>
      <c r="J13" s="81">
        <v>393</v>
      </c>
      <c r="K13" s="81">
        <v>3</v>
      </c>
      <c r="L13" s="81">
        <f t="shared" si="2"/>
        <v>9</v>
      </c>
      <c r="M13" s="81">
        <f>SUM(O13,Q13)</f>
        <v>0</v>
      </c>
      <c r="N13" s="81">
        <v>4</v>
      </c>
      <c r="O13" s="81">
        <v>0</v>
      </c>
      <c r="P13" s="81">
        <v>5</v>
      </c>
      <c r="Q13" s="81">
        <v>0</v>
      </c>
    </row>
    <row r="14" spans="1:17" ht="12" customHeight="1">
      <c r="A14" s="244"/>
      <c r="B14" s="249"/>
      <c r="C14" s="250"/>
      <c r="D14" s="250"/>
      <c r="E14" s="251"/>
      <c r="F14" s="71">
        <f t="shared" si="1"/>
        <v>1</v>
      </c>
      <c r="G14" s="72">
        <f>IF(G13=0,0,G13/F13)</f>
        <v>8.23045267489712E-3</v>
      </c>
      <c r="H14" s="72">
        <f>IF(H13=0,0,H13/F13)</f>
        <v>0.46090534979423869</v>
      </c>
      <c r="I14" s="72">
        <f>IF(I13=0,0,I13/H13)</f>
        <v>8.9285714285714281E-3</v>
      </c>
      <c r="J14" s="72">
        <f>IF(J13=0,0,J13/F13)</f>
        <v>0.53909465020576131</v>
      </c>
      <c r="K14" s="72">
        <f>IF(K13=0,0,K13/J13)</f>
        <v>7.6335877862595417E-3</v>
      </c>
      <c r="L14" s="71">
        <f t="shared" si="2"/>
        <v>1</v>
      </c>
      <c r="M14" s="72">
        <f>IF(M13=0,0,M13/L13)</f>
        <v>0</v>
      </c>
      <c r="N14" s="72">
        <f>IF(N13=0,0,N13/L13)</f>
        <v>0.44444444444444442</v>
      </c>
      <c r="O14" s="72">
        <f>IF(O13=0,0,O13/N13)</f>
        <v>0</v>
      </c>
      <c r="P14" s="72">
        <f>IF(P13=0,0,P13/L13)</f>
        <v>0.55555555555555558</v>
      </c>
      <c r="Q14" s="72">
        <f>IF(Q13=0,0,Q13/P13)</f>
        <v>0</v>
      </c>
    </row>
    <row r="15" spans="1:17" ht="12" customHeight="1">
      <c r="A15" s="244"/>
      <c r="B15" s="246" t="s">
        <v>95</v>
      </c>
      <c r="C15" s="247"/>
      <c r="D15" s="247"/>
      <c r="E15" s="248"/>
      <c r="F15" s="81">
        <f t="shared" si="1"/>
        <v>948</v>
      </c>
      <c r="G15" s="81">
        <f>SUM(I15,K15)</f>
        <v>11</v>
      </c>
      <c r="H15" s="81">
        <v>548</v>
      </c>
      <c r="I15" s="81">
        <v>8</v>
      </c>
      <c r="J15" s="81">
        <v>400</v>
      </c>
      <c r="K15" s="81">
        <v>3</v>
      </c>
      <c r="L15" s="81">
        <f t="shared" si="2"/>
        <v>15</v>
      </c>
      <c r="M15" s="81">
        <f>SUM(O15,Q15)</f>
        <v>0</v>
      </c>
      <c r="N15" s="81">
        <v>2</v>
      </c>
      <c r="O15" s="81">
        <v>0</v>
      </c>
      <c r="P15" s="81">
        <v>13</v>
      </c>
      <c r="Q15" s="81">
        <v>0</v>
      </c>
    </row>
    <row r="16" spans="1:17" ht="12" customHeight="1">
      <c r="A16" s="244"/>
      <c r="B16" s="249"/>
      <c r="C16" s="250"/>
      <c r="D16" s="250"/>
      <c r="E16" s="251"/>
      <c r="F16" s="71">
        <f t="shared" si="1"/>
        <v>1</v>
      </c>
      <c r="G16" s="72">
        <f>IF(G15=0,0,G15/F15)</f>
        <v>1.1603375527426161E-2</v>
      </c>
      <c r="H16" s="72">
        <f>IF(H15=0,0,H15/F15)</f>
        <v>0.57805907172995785</v>
      </c>
      <c r="I16" s="72">
        <f>IF(I15=0,0,I15/H15)</f>
        <v>1.4598540145985401E-2</v>
      </c>
      <c r="J16" s="72">
        <f>IF(J15=0,0,J15/F15)</f>
        <v>0.4219409282700422</v>
      </c>
      <c r="K16" s="72">
        <f>IF(K15=0,0,K15/J15)</f>
        <v>7.4999999999999997E-3</v>
      </c>
      <c r="L16" s="71">
        <f t="shared" si="2"/>
        <v>1</v>
      </c>
      <c r="M16" s="72">
        <f>IF(M15=0,0,M15/L15)</f>
        <v>0</v>
      </c>
      <c r="N16" s="72">
        <f>IF(N15=0,0,N15/L15)</f>
        <v>0.13333333333333333</v>
      </c>
      <c r="O16" s="72">
        <f>IF(O15=0,0,O15/N15)</f>
        <v>0</v>
      </c>
      <c r="P16" s="72">
        <f>IF(P15=0,0,P15/L15)</f>
        <v>0.8666666666666667</v>
      </c>
      <c r="Q16" s="72">
        <f>IF(Q15=0,0,Q15/P15)</f>
        <v>0</v>
      </c>
    </row>
    <row r="17" spans="1:17" ht="12" customHeight="1">
      <c r="A17" s="244"/>
      <c r="B17" s="246" t="s">
        <v>96</v>
      </c>
      <c r="C17" s="247"/>
      <c r="D17" s="247"/>
      <c r="E17" s="248"/>
      <c r="F17" s="81">
        <f t="shared" si="1"/>
        <v>1690</v>
      </c>
      <c r="G17" s="81">
        <f>SUM(I17,K17)</f>
        <v>6</v>
      </c>
      <c r="H17" s="81">
        <v>858</v>
      </c>
      <c r="I17" s="81">
        <v>4</v>
      </c>
      <c r="J17" s="81">
        <v>832</v>
      </c>
      <c r="K17" s="81">
        <v>2</v>
      </c>
      <c r="L17" s="81">
        <f t="shared" si="2"/>
        <v>308</v>
      </c>
      <c r="M17" s="81">
        <f>SUM(O17,Q17)</f>
        <v>6</v>
      </c>
      <c r="N17" s="81">
        <v>108</v>
      </c>
      <c r="O17" s="81">
        <v>3</v>
      </c>
      <c r="P17" s="81">
        <v>200</v>
      </c>
      <c r="Q17" s="81">
        <v>3</v>
      </c>
    </row>
    <row r="18" spans="1:17" ht="12" customHeight="1">
      <c r="A18" s="245"/>
      <c r="B18" s="249"/>
      <c r="C18" s="250"/>
      <c r="D18" s="250"/>
      <c r="E18" s="251"/>
      <c r="F18" s="71">
        <f t="shared" si="1"/>
        <v>1</v>
      </c>
      <c r="G18" s="72">
        <f>IF(G17=0,0,G17/F17)</f>
        <v>3.5502958579881655E-3</v>
      </c>
      <c r="H18" s="72">
        <f>IF(H17=0,0,H17/F17)</f>
        <v>0.50769230769230766</v>
      </c>
      <c r="I18" s="72">
        <f>IF(I17=0,0,I17/H17)</f>
        <v>4.662004662004662E-3</v>
      </c>
      <c r="J18" s="72">
        <f>IF(J17=0,0,J17/F17)</f>
        <v>0.49230769230769234</v>
      </c>
      <c r="K18" s="72">
        <f>IF(K17=0,0,K17/J17)</f>
        <v>2.403846153846154E-3</v>
      </c>
      <c r="L18" s="71">
        <f t="shared" si="2"/>
        <v>1</v>
      </c>
      <c r="M18" s="72">
        <f>IF(M17=0,0,M17/L17)</f>
        <v>1.948051948051948E-2</v>
      </c>
      <c r="N18" s="72">
        <f>IF(N17=0,0,N17/L17)</f>
        <v>0.35064935064935066</v>
      </c>
      <c r="O18" s="72">
        <f>IF(O17=0,0,O17/N17)</f>
        <v>2.7777777777777776E-2</v>
      </c>
      <c r="P18" s="72">
        <f>IF(P17=0,0,P17/L17)</f>
        <v>0.64935064935064934</v>
      </c>
      <c r="Q18" s="72">
        <f>IF(Q17=0,0,Q17/P17)</f>
        <v>1.4999999999999999E-2</v>
      </c>
    </row>
    <row r="19" spans="1:17" ht="12" customHeight="1">
      <c r="A19" s="240" t="s">
        <v>61</v>
      </c>
      <c r="B19" s="240" t="s">
        <v>62</v>
      </c>
      <c r="C19" s="73"/>
      <c r="D19" s="174" t="s">
        <v>56</v>
      </c>
      <c r="E19" s="74"/>
      <c r="F19" s="81">
        <f t="shared" ref="F19:Q19" si="3">SUM(F21,F23,F25,F27,F29,F31,F33,F35,F37,F39,F41,F43,F45,F47,F49,F51,F53,F55,F57,F59,F61,F63,F65,F67)</f>
        <v>2874</v>
      </c>
      <c r="G19" s="81">
        <f t="shared" si="3"/>
        <v>27</v>
      </c>
      <c r="H19" s="81">
        <f t="shared" si="3"/>
        <v>1550</v>
      </c>
      <c r="I19" s="81">
        <f t="shared" si="3"/>
        <v>18</v>
      </c>
      <c r="J19" s="81">
        <f t="shared" si="3"/>
        <v>1324</v>
      </c>
      <c r="K19" s="81">
        <f t="shared" si="3"/>
        <v>9</v>
      </c>
      <c r="L19" s="81">
        <f t="shared" si="3"/>
        <v>18</v>
      </c>
      <c r="M19" s="81">
        <f t="shared" si="3"/>
        <v>0</v>
      </c>
      <c r="N19" s="81">
        <f t="shared" si="3"/>
        <v>7</v>
      </c>
      <c r="O19" s="81">
        <f t="shared" si="3"/>
        <v>0</v>
      </c>
      <c r="P19" s="81">
        <f t="shared" si="3"/>
        <v>11</v>
      </c>
      <c r="Q19" s="81">
        <f t="shared" si="3"/>
        <v>0</v>
      </c>
    </row>
    <row r="20" spans="1:17" ht="12" customHeight="1">
      <c r="A20" s="241"/>
      <c r="B20" s="241"/>
      <c r="C20" s="75"/>
      <c r="D20" s="175"/>
      <c r="E20" s="76"/>
      <c r="F20" s="71">
        <f t="shared" ref="F20:G68" si="4">SUM(H20,J20)</f>
        <v>1</v>
      </c>
      <c r="G20" s="72">
        <f>IF(G19=0,0,G19/F19)</f>
        <v>9.3945720250521916E-3</v>
      </c>
      <c r="H20" s="72">
        <f>IF(H19=0,0,H19/F19)</f>
        <v>0.5393180236604036</v>
      </c>
      <c r="I20" s="72">
        <f>IF(I19=0,0,I19/H19)</f>
        <v>1.1612903225806452E-2</v>
      </c>
      <c r="J20" s="72">
        <f>IF(J19=0,0,J19/F19)</f>
        <v>0.4606819763395964</v>
      </c>
      <c r="K20" s="72">
        <f>IF(K19=0,0,K19/J19)</f>
        <v>6.7975830815709968E-3</v>
      </c>
      <c r="L20" s="71">
        <f>SUM(N20,P20)</f>
        <v>1</v>
      </c>
      <c r="M20" s="72">
        <f>IF(M19=0,0,M19/L19)</f>
        <v>0</v>
      </c>
      <c r="N20" s="72">
        <f>IF(N19=0,0,N19/L19)</f>
        <v>0.3888888888888889</v>
      </c>
      <c r="O20" s="72">
        <f>IF(O19=0,0,O19/N19)</f>
        <v>0</v>
      </c>
      <c r="P20" s="72">
        <f>IF(P19=0,0,P19/L19)</f>
        <v>0.61111111111111116</v>
      </c>
      <c r="Q20" s="72">
        <f>IF(Q19=0,0,Q19/P19)</f>
        <v>0</v>
      </c>
    </row>
    <row r="21" spans="1:17" ht="12" customHeight="1">
      <c r="A21" s="241"/>
      <c r="B21" s="241"/>
      <c r="C21" s="73"/>
      <c r="D21" s="174" t="s">
        <v>392</v>
      </c>
      <c r="E21" s="74"/>
      <c r="F21" s="81">
        <f t="shared" si="4"/>
        <v>128</v>
      </c>
      <c r="G21" s="81">
        <f t="shared" si="4"/>
        <v>0</v>
      </c>
      <c r="H21" s="81">
        <v>54</v>
      </c>
      <c r="I21" s="81">
        <v>0</v>
      </c>
      <c r="J21" s="81">
        <v>74</v>
      </c>
      <c r="K21" s="81">
        <v>0</v>
      </c>
      <c r="L21" s="81">
        <f t="shared" ref="L21:M68" si="5">SUM(N21,P21)</f>
        <v>10</v>
      </c>
      <c r="M21" s="81">
        <f t="shared" si="5"/>
        <v>0</v>
      </c>
      <c r="N21" s="81">
        <v>3</v>
      </c>
      <c r="O21" s="81">
        <v>0</v>
      </c>
      <c r="P21" s="81">
        <v>7</v>
      </c>
      <c r="Q21" s="81">
        <v>0</v>
      </c>
    </row>
    <row r="22" spans="1:17" ht="12" customHeight="1">
      <c r="A22" s="241"/>
      <c r="B22" s="241"/>
      <c r="C22" s="75"/>
      <c r="D22" s="175"/>
      <c r="E22" s="76"/>
      <c r="F22" s="71">
        <f t="shared" si="4"/>
        <v>1</v>
      </c>
      <c r="G22" s="72">
        <f t="shared" ref="G22" si="6">IF(G21=0,0,G21/F21)</f>
        <v>0</v>
      </c>
      <c r="H22" s="72">
        <f t="shared" ref="H22" si="7">IF(H21=0,0,H21/F21)</f>
        <v>0.421875</v>
      </c>
      <c r="I22" s="72">
        <f t="shared" ref="I22" si="8">IF(I21=0,0,I21/H21)</f>
        <v>0</v>
      </c>
      <c r="J22" s="72">
        <f t="shared" ref="J22" si="9">IF(J21=0,0,J21/F21)</f>
        <v>0.578125</v>
      </c>
      <c r="K22" s="72">
        <f t="shared" ref="K22" si="10">IF(K21=0,0,K21/J21)</f>
        <v>0</v>
      </c>
      <c r="L22" s="71">
        <f t="shared" si="5"/>
        <v>1</v>
      </c>
      <c r="M22" s="72">
        <f t="shared" ref="M22" si="11">IF(M21=0,0,M21/L21)</f>
        <v>0</v>
      </c>
      <c r="N22" s="72">
        <f t="shared" ref="N22" si="12">IF(N21=0,0,N21/L21)</f>
        <v>0.3</v>
      </c>
      <c r="O22" s="72">
        <f t="shared" ref="O22" si="13">IF(O21=0,0,O21/N21)</f>
        <v>0</v>
      </c>
      <c r="P22" s="72">
        <f t="shared" ref="P22" si="14">IF(P21=0,0,P21/L21)</f>
        <v>0.7</v>
      </c>
      <c r="Q22" s="72">
        <f t="shared" ref="Q22" si="15">IF(Q21=0,0,Q21/P21)</f>
        <v>0</v>
      </c>
    </row>
    <row r="23" spans="1:17" ht="12" customHeight="1">
      <c r="A23" s="241"/>
      <c r="B23" s="241"/>
      <c r="C23" s="73"/>
      <c r="D23" s="174" t="s">
        <v>393</v>
      </c>
      <c r="E23" s="74"/>
      <c r="F23" s="81">
        <f t="shared" si="4"/>
        <v>2</v>
      </c>
      <c r="G23" s="81">
        <f t="shared" si="4"/>
        <v>0</v>
      </c>
      <c r="H23" s="81">
        <v>2</v>
      </c>
      <c r="I23" s="81">
        <v>0</v>
      </c>
      <c r="J23" s="81">
        <v>0</v>
      </c>
      <c r="K23" s="81">
        <v>0</v>
      </c>
      <c r="L23" s="81">
        <f t="shared" si="5"/>
        <v>0</v>
      </c>
      <c r="M23" s="81">
        <f t="shared" si="5"/>
        <v>0</v>
      </c>
      <c r="N23" s="81">
        <v>0</v>
      </c>
      <c r="O23" s="81">
        <v>0</v>
      </c>
      <c r="P23" s="81">
        <v>0</v>
      </c>
      <c r="Q23" s="81">
        <v>0</v>
      </c>
    </row>
    <row r="24" spans="1:17" ht="12" customHeight="1">
      <c r="A24" s="241"/>
      <c r="B24" s="241"/>
      <c r="C24" s="75"/>
      <c r="D24" s="175"/>
      <c r="E24" s="76"/>
      <c r="F24" s="71">
        <f t="shared" si="4"/>
        <v>1</v>
      </c>
      <c r="G24" s="72">
        <f t="shared" ref="G24" si="16">IF(G23=0,0,G23/F23)</f>
        <v>0</v>
      </c>
      <c r="H24" s="72">
        <f t="shared" ref="H24" si="17">IF(H23=0,0,H23/F23)</f>
        <v>1</v>
      </c>
      <c r="I24" s="72">
        <f t="shared" ref="I24" si="18">IF(I23=0,0,I23/H23)</f>
        <v>0</v>
      </c>
      <c r="J24" s="72">
        <f t="shared" ref="J24" si="19">IF(J23=0,0,J23/F23)</f>
        <v>0</v>
      </c>
      <c r="K24" s="72">
        <f t="shared" ref="K24" si="20">IF(K23=0,0,K23/J23)</f>
        <v>0</v>
      </c>
      <c r="L24" s="71">
        <f t="shared" si="5"/>
        <v>0</v>
      </c>
      <c r="M24" s="72">
        <f t="shared" ref="M24" si="21">IF(M23=0,0,M23/L23)</f>
        <v>0</v>
      </c>
      <c r="N24" s="72">
        <f t="shared" ref="N24" si="22">IF(N23=0,0,N23/L23)</f>
        <v>0</v>
      </c>
      <c r="O24" s="72">
        <f t="shared" ref="O24" si="23">IF(O23=0,0,O23/N23)</f>
        <v>0</v>
      </c>
      <c r="P24" s="72">
        <f t="shared" ref="P24" si="24">IF(P23=0,0,P23/L23)</f>
        <v>0</v>
      </c>
      <c r="Q24" s="72">
        <f t="shared" ref="Q24" si="25">IF(Q23=0,0,Q23/P23)</f>
        <v>0</v>
      </c>
    </row>
    <row r="25" spans="1:17" ht="12" customHeight="1">
      <c r="A25" s="241"/>
      <c r="B25" s="241"/>
      <c r="C25" s="73"/>
      <c r="D25" s="174" t="s">
        <v>394</v>
      </c>
      <c r="E25" s="74"/>
      <c r="F25" s="81">
        <f t="shared" si="4"/>
        <v>0</v>
      </c>
      <c r="G25" s="81">
        <f t="shared" si="4"/>
        <v>0</v>
      </c>
      <c r="H25" s="81">
        <v>0</v>
      </c>
      <c r="I25" s="81">
        <v>0</v>
      </c>
      <c r="J25" s="81">
        <v>0</v>
      </c>
      <c r="K25" s="81">
        <v>0</v>
      </c>
      <c r="L25" s="81">
        <f t="shared" si="5"/>
        <v>0</v>
      </c>
      <c r="M25" s="81">
        <f t="shared" si="5"/>
        <v>0</v>
      </c>
      <c r="N25" s="81">
        <v>0</v>
      </c>
      <c r="O25" s="81">
        <v>0</v>
      </c>
      <c r="P25" s="81">
        <v>0</v>
      </c>
      <c r="Q25" s="81">
        <v>0</v>
      </c>
    </row>
    <row r="26" spans="1:17" ht="12" customHeight="1">
      <c r="A26" s="241"/>
      <c r="B26" s="241"/>
      <c r="C26" s="75"/>
      <c r="D26" s="175"/>
      <c r="E26" s="76"/>
      <c r="F26" s="71">
        <f t="shared" si="4"/>
        <v>0</v>
      </c>
      <c r="G26" s="72">
        <f t="shared" ref="G26" si="26">IF(G25=0,0,G25/F25)</f>
        <v>0</v>
      </c>
      <c r="H26" s="72">
        <f t="shared" ref="H26" si="27">IF(H25=0,0,H25/F25)</f>
        <v>0</v>
      </c>
      <c r="I26" s="72">
        <f t="shared" ref="I26" si="28">IF(I25=0,0,I25/H25)</f>
        <v>0</v>
      </c>
      <c r="J26" s="72">
        <f t="shared" ref="J26" si="29">IF(J25=0,0,J25/F25)</f>
        <v>0</v>
      </c>
      <c r="K26" s="72">
        <f t="shared" ref="K26" si="30">IF(K25=0,0,K25/J25)</f>
        <v>0</v>
      </c>
      <c r="L26" s="71">
        <f t="shared" si="5"/>
        <v>0</v>
      </c>
      <c r="M26" s="72">
        <f t="shared" ref="M26" si="31">IF(M25=0,0,M25/L25)</f>
        <v>0</v>
      </c>
      <c r="N26" s="72">
        <f t="shared" ref="N26" si="32">IF(N25=0,0,N25/L25)</f>
        <v>0</v>
      </c>
      <c r="O26" s="72">
        <f t="shared" ref="O26" si="33">IF(O25=0,0,O25/N25)</f>
        <v>0</v>
      </c>
      <c r="P26" s="72">
        <f t="shared" ref="P26" si="34">IF(P25=0,0,P25/L25)</f>
        <v>0</v>
      </c>
      <c r="Q26" s="72">
        <f t="shared" ref="Q26" si="35">IF(Q25=0,0,Q25/P25)</f>
        <v>0</v>
      </c>
    </row>
    <row r="27" spans="1:17" ht="12" customHeight="1">
      <c r="A27" s="241"/>
      <c r="B27" s="241"/>
      <c r="C27" s="73"/>
      <c r="D27" s="174" t="s">
        <v>395</v>
      </c>
      <c r="E27" s="74"/>
      <c r="F27" s="81">
        <f t="shared" si="4"/>
        <v>0</v>
      </c>
      <c r="G27" s="81">
        <f t="shared" si="4"/>
        <v>0</v>
      </c>
      <c r="H27" s="81">
        <v>0</v>
      </c>
      <c r="I27" s="81">
        <v>0</v>
      </c>
      <c r="J27" s="81">
        <v>0</v>
      </c>
      <c r="K27" s="81">
        <v>0</v>
      </c>
      <c r="L27" s="81">
        <f t="shared" si="5"/>
        <v>0</v>
      </c>
      <c r="M27" s="81">
        <f t="shared" si="5"/>
        <v>0</v>
      </c>
      <c r="N27" s="81">
        <v>0</v>
      </c>
      <c r="O27" s="81">
        <v>0</v>
      </c>
      <c r="P27" s="81">
        <v>0</v>
      </c>
      <c r="Q27" s="81">
        <v>0</v>
      </c>
    </row>
    <row r="28" spans="1:17" ht="12" customHeight="1">
      <c r="A28" s="241"/>
      <c r="B28" s="241"/>
      <c r="C28" s="75"/>
      <c r="D28" s="175"/>
      <c r="E28" s="76"/>
      <c r="F28" s="71">
        <f t="shared" si="4"/>
        <v>0</v>
      </c>
      <c r="G28" s="72">
        <f t="shared" ref="G28" si="36">IF(G27=0,0,G27/F27)</f>
        <v>0</v>
      </c>
      <c r="H28" s="72">
        <f t="shared" ref="H28" si="37">IF(H27=0,0,H27/F27)</f>
        <v>0</v>
      </c>
      <c r="I28" s="72">
        <f t="shared" ref="I28" si="38">IF(I27=0,0,I27/H27)</f>
        <v>0</v>
      </c>
      <c r="J28" s="72">
        <f t="shared" ref="J28" si="39">IF(J27=0,0,J27/F27)</f>
        <v>0</v>
      </c>
      <c r="K28" s="72">
        <f t="shared" ref="K28" si="40">IF(K27=0,0,K27/J27)</f>
        <v>0</v>
      </c>
      <c r="L28" s="71">
        <f t="shared" si="5"/>
        <v>0</v>
      </c>
      <c r="M28" s="72">
        <f t="shared" ref="M28" si="41">IF(M27=0,0,M27/L27)</f>
        <v>0</v>
      </c>
      <c r="N28" s="72">
        <f t="shared" ref="N28" si="42">IF(N27=0,0,N27/L27)</f>
        <v>0</v>
      </c>
      <c r="O28" s="72">
        <f t="shared" ref="O28" si="43">IF(O27=0,0,O27/N27)</f>
        <v>0</v>
      </c>
      <c r="P28" s="72">
        <f t="shared" ref="P28" si="44">IF(P27=0,0,P27/L27)</f>
        <v>0</v>
      </c>
      <c r="Q28" s="72">
        <f t="shared" ref="Q28" si="45">IF(Q27=0,0,Q27/P27)</f>
        <v>0</v>
      </c>
    </row>
    <row r="29" spans="1:17" ht="12" customHeight="1">
      <c r="A29" s="241"/>
      <c r="B29" s="241"/>
      <c r="C29" s="73"/>
      <c r="D29" s="174" t="s">
        <v>396</v>
      </c>
      <c r="E29" s="74"/>
      <c r="F29" s="81">
        <f t="shared" si="4"/>
        <v>32</v>
      </c>
      <c r="G29" s="81">
        <f t="shared" si="4"/>
        <v>0</v>
      </c>
      <c r="H29" s="81">
        <v>17</v>
      </c>
      <c r="I29" s="81">
        <v>0</v>
      </c>
      <c r="J29" s="81">
        <v>15</v>
      </c>
      <c r="K29" s="81">
        <v>0</v>
      </c>
      <c r="L29" s="81">
        <f t="shared" si="5"/>
        <v>0</v>
      </c>
      <c r="M29" s="81">
        <f t="shared" si="5"/>
        <v>0</v>
      </c>
      <c r="N29" s="81">
        <v>0</v>
      </c>
      <c r="O29" s="81">
        <v>0</v>
      </c>
      <c r="P29" s="81">
        <v>0</v>
      </c>
      <c r="Q29" s="81">
        <v>0</v>
      </c>
    </row>
    <row r="30" spans="1:17" ht="12" customHeight="1">
      <c r="A30" s="241"/>
      <c r="B30" s="241"/>
      <c r="C30" s="75"/>
      <c r="D30" s="175"/>
      <c r="E30" s="76"/>
      <c r="F30" s="71">
        <f t="shared" si="4"/>
        <v>1</v>
      </c>
      <c r="G30" s="72">
        <f t="shared" ref="G30" si="46">IF(G29=0,0,G29/F29)</f>
        <v>0</v>
      </c>
      <c r="H30" s="72">
        <f t="shared" ref="H30" si="47">IF(H29=0,0,H29/F29)</f>
        <v>0.53125</v>
      </c>
      <c r="I30" s="72">
        <f t="shared" ref="I30" si="48">IF(I29=0,0,I29/H29)</f>
        <v>0</v>
      </c>
      <c r="J30" s="72">
        <f t="shared" ref="J30" si="49">IF(J29=0,0,J29/F29)</f>
        <v>0.46875</v>
      </c>
      <c r="K30" s="72">
        <f t="shared" ref="K30" si="50">IF(K29=0,0,K29/J29)</f>
        <v>0</v>
      </c>
      <c r="L30" s="71">
        <f t="shared" si="5"/>
        <v>0</v>
      </c>
      <c r="M30" s="72">
        <f t="shared" ref="M30" si="51">IF(M29=0,0,M29/L29)</f>
        <v>0</v>
      </c>
      <c r="N30" s="72">
        <f t="shared" ref="N30" si="52">IF(N29=0,0,N29/L29)</f>
        <v>0</v>
      </c>
      <c r="O30" s="72">
        <f t="shared" ref="O30" si="53">IF(O29=0,0,O29/N29)</f>
        <v>0</v>
      </c>
      <c r="P30" s="72">
        <f t="shared" ref="P30" si="54">IF(P29=0,0,P29/L29)</f>
        <v>0</v>
      </c>
      <c r="Q30" s="72">
        <f t="shared" ref="Q30" si="55">IF(Q29=0,0,Q29/P29)</f>
        <v>0</v>
      </c>
    </row>
    <row r="31" spans="1:17" ht="12" customHeight="1">
      <c r="A31" s="241"/>
      <c r="B31" s="241"/>
      <c r="C31" s="73"/>
      <c r="D31" s="174" t="s">
        <v>397</v>
      </c>
      <c r="E31" s="74"/>
      <c r="F31" s="81">
        <f t="shared" si="4"/>
        <v>0</v>
      </c>
      <c r="G31" s="81">
        <f t="shared" si="4"/>
        <v>0</v>
      </c>
      <c r="H31" s="81">
        <v>0</v>
      </c>
      <c r="I31" s="81">
        <v>0</v>
      </c>
      <c r="J31" s="81">
        <v>0</v>
      </c>
      <c r="K31" s="81">
        <v>0</v>
      </c>
      <c r="L31" s="81">
        <f t="shared" si="5"/>
        <v>0</v>
      </c>
      <c r="M31" s="81">
        <f t="shared" si="5"/>
        <v>0</v>
      </c>
      <c r="N31" s="81">
        <v>0</v>
      </c>
      <c r="O31" s="81">
        <v>0</v>
      </c>
      <c r="P31" s="81">
        <v>0</v>
      </c>
      <c r="Q31" s="81">
        <v>0</v>
      </c>
    </row>
    <row r="32" spans="1:17" ht="12" customHeight="1">
      <c r="A32" s="241"/>
      <c r="B32" s="241"/>
      <c r="C32" s="75"/>
      <c r="D32" s="175"/>
      <c r="E32" s="76"/>
      <c r="F32" s="71">
        <f t="shared" si="4"/>
        <v>0</v>
      </c>
      <c r="G32" s="72">
        <f t="shared" ref="G32" si="56">IF(G31=0,0,G31/F31)</f>
        <v>0</v>
      </c>
      <c r="H32" s="72">
        <f t="shared" ref="H32" si="57">IF(H31=0,0,H31/F31)</f>
        <v>0</v>
      </c>
      <c r="I32" s="72">
        <f t="shared" ref="I32" si="58">IF(I31=0,0,I31/H31)</f>
        <v>0</v>
      </c>
      <c r="J32" s="72">
        <f t="shared" ref="J32" si="59">IF(J31=0,0,J31/F31)</f>
        <v>0</v>
      </c>
      <c r="K32" s="72">
        <f t="shared" ref="K32" si="60">IF(K31=0,0,K31/J31)</f>
        <v>0</v>
      </c>
      <c r="L32" s="71">
        <f t="shared" si="5"/>
        <v>0</v>
      </c>
      <c r="M32" s="72">
        <f t="shared" ref="M32" si="61">IF(M31=0,0,M31/L31)</f>
        <v>0</v>
      </c>
      <c r="N32" s="72">
        <f t="shared" ref="N32" si="62">IF(N31=0,0,N31/L31)</f>
        <v>0</v>
      </c>
      <c r="O32" s="72">
        <f t="shared" ref="O32" si="63">IF(O31=0,0,O31/N31)</f>
        <v>0</v>
      </c>
      <c r="P32" s="72">
        <f t="shared" ref="P32" si="64">IF(P31=0,0,P31/L31)</f>
        <v>0</v>
      </c>
      <c r="Q32" s="72">
        <f t="shared" ref="Q32" si="65">IF(Q31=0,0,Q31/P31)</f>
        <v>0</v>
      </c>
    </row>
    <row r="33" spans="1:17" ht="12" customHeight="1">
      <c r="A33" s="241"/>
      <c r="B33" s="241"/>
      <c r="C33" s="73"/>
      <c r="D33" s="174" t="s">
        <v>398</v>
      </c>
      <c r="E33" s="74"/>
      <c r="F33" s="81">
        <f t="shared" si="4"/>
        <v>0</v>
      </c>
      <c r="G33" s="81">
        <f t="shared" si="4"/>
        <v>0</v>
      </c>
      <c r="H33" s="81">
        <v>0</v>
      </c>
      <c r="I33" s="81">
        <v>0</v>
      </c>
      <c r="J33" s="81">
        <v>0</v>
      </c>
      <c r="K33" s="81">
        <v>0</v>
      </c>
      <c r="L33" s="81">
        <f t="shared" si="5"/>
        <v>0</v>
      </c>
      <c r="M33" s="81">
        <f t="shared" si="5"/>
        <v>0</v>
      </c>
      <c r="N33" s="81">
        <v>0</v>
      </c>
      <c r="O33" s="81">
        <v>0</v>
      </c>
      <c r="P33" s="81">
        <v>0</v>
      </c>
      <c r="Q33" s="81">
        <v>0</v>
      </c>
    </row>
    <row r="34" spans="1:17" ht="12" customHeight="1">
      <c r="A34" s="241"/>
      <c r="B34" s="241"/>
      <c r="C34" s="75"/>
      <c r="D34" s="175"/>
      <c r="E34" s="76"/>
      <c r="F34" s="71">
        <f t="shared" si="4"/>
        <v>0</v>
      </c>
      <c r="G34" s="72">
        <f t="shared" ref="G34" si="66">IF(G33=0,0,G33/F33)</f>
        <v>0</v>
      </c>
      <c r="H34" s="72">
        <f t="shared" ref="H34" si="67">IF(H33=0,0,H33/F33)</f>
        <v>0</v>
      </c>
      <c r="I34" s="72">
        <f t="shared" ref="I34" si="68">IF(I33=0,0,I33/H33)</f>
        <v>0</v>
      </c>
      <c r="J34" s="72">
        <f t="shared" ref="J34" si="69">IF(J33=0,0,J33/F33)</f>
        <v>0</v>
      </c>
      <c r="K34" s="72">
        <f t="shared" ref="K34" si="70">IF(K33=0,0,K33/J33)</f>
        <v>0</v>
      </c>
      <c r="L34" s="71">
        <f t="shared" si="5"/>
        <v>0</v>
      </c>
      <c r="M34" s="72">
        <f t="shared" ref="M34" si="71">IF(M33=0,0,M33/L33)</f>
        <v>0</v>
      </c>
      <c r="N34" s="72">
        <f t="shared" ref="N34" si="72">IF(N33=0,0,N33/L33)</f>
        <v>0</v>
      </c>
      <c r="O34" s="72">
        <f t="shared" ref="O34" si="73">IF(O33=0,0,O33/N33)</f>
        <v>0</v>
      </c>
      <c r="P34" s="72">
        <f t="shared" ref="P34" si="74">IF(P33=0,0,P33/L33)</f>
        <v>0</v>
      </c>
      <c r="Q34" s="72">
        <f t="shared" ref="Q34" si="75">IF(Q33=0,0,Q33/P33)</f>
        <v>0</v>
      </c>
    </row>
    <row r="35" spans="1:17" ht="12" customHeight="1">
      <c r="A35" s="241"/>
      <c r="B35" s="241"/>
      <c r="C35" s="73"/>
      <c r="D35" s="174" t="s">
        <v>399</v>
      </c>
      <c r="E35" s="74"/>
      <c r="F35" s="81">
        <f t="shared" si="4"/>
        <v>82</v>
      </c>
      <c r="G35" s="81">
        <f t="shared" si="4"/>
        <v>0</v>
      </c>
      <c r="H35" s="81">
        <v>31</v>
      </c>
      <c r="I35" s="81">
        <v>0</v>
      </c>
      <c r="J35" s="81">
        <v>51</v>
      </c>
      <c r="K35" s="81">
        <v>0</v>
      </c>
      <c r="L35" s="81">
        <f t="shared" si="5"/>
        <v>4</v>
      </c>
      <c r="M35" s="81">
        <f t="shared" si="5"/>
        <v>0</v>
      </c>
      <c r="N35" s="81">
        <v>0</v>
      </c>
      <c r="O35" s="81">
        <v>0</v>
      </c>
      <c r="P35" s="81">
        <v>4</v>
      </c>
      <c r="Q35" s="81">
        <v>0</v>
      </c>
    </row>
    <row r="36" spans="1:17" ht="12" customHeight="1">
      <c r="A36" s="241"/>
      <c r="B36" s="241"/>
      <c r="C36" s="75"/>
      <c r="D36" s="175"/>
      <c r="E36" s="76"/>
      <c r="F36" s="71">
        <f t="shared" si="4"/>
        <v>1</v>
      </c>
      <c r="G36" s="72">
        <f t="shared" ref="G36" si="76">IF(G35=0,0,G35/F35)</f>
        <v>0</v>
      </c>
      <c r="H36" s="72">
        <f t="shared" ref="H36" si="77">IF(H35=0,0,H35/F35)</f>
        <v>0.37804878048780488</v>
      </c>
      <c r="I36" s="72">
        <f t="shared" ref="I36" si="78">IF(I35=0,0,I35/H35)</f>
        <v>0</v>
      </c>
      <c r="J36" s="72">
        <f t="shared" ref="J36" si="79">IF(J35=0,0,J35/F35)</f>
        <v>0.62195121951219512</v>
      </c>
      <c r="K36" s="72">
        <f t="shared" ref="K36" si="80">IF(K35=0,0,K35/J35)</f>
        <v>0</v>
      </c>
      <c r="L36" s="71">
        <f t="shared" si="5"/>
        <v>1</v>
      </c>
      <c r="M36" s="72">
        <f t="shared" ref="M36" si="81">IF(M35=0,0,M35/L35)</f>
        <v>0</v>
      </c>
      <c r="N36" s="72">
        <f t="shared" ref="N36" si="82">IF(N35=0,0,N35/L35)</f>
        <v>0</v>
      </c>
      <c r="O36" s="72">
        <f t="shared" ref="O36" si="83">IF(O35=0,0,O35/N35)</f>
        <v>0</v>
      </c>
      <c r="P36" s="72">
        <f t="shared" ref="P36" si="84">IF(P35=0,0,P35/L35)</f>
        <v>1</v>
      </c>
      <c r="Q36" s="72">
        <f t="shared" ref="Q36" si="85">IF(Q35=0,0,Q35/P35)</f>
        <v>0</v>
      </c>
    </row>
    <row r="37" spans="1:17" ht="12" customHeight="1">
      <c r="A37" s="241"/>
      <c r="B37" s="241"/>
      <c r="C37" s="73"/>
      <c r="D37" s="174" t="s">
        <v>378</v>
      </c>
      <c r="E37" s="74"/>
      <c r="F37" s="81">
        <f t="shared" si="4"/>
        <v>0</v>
      </c>
      <c r="G37" s="81">
        <f t="shared" si="4"/>
        <v>0</v>
      </c>
      <c r="H37" s="81">
        <v>0</v>
      </c>
      <c r="I37" s="81">
        <v>0</v>
      </c>
      <c r="J37" s="81">
        <v>0</v>
      </c>
      <c r="K37" s="81">
        <v>0</v>
      </c>
      <c r="L37" s="81">
        <f t="shared" si="5"/>
        <v>0</v>
      </c>
      <c r="M37" s="81">
        <f t="shared" si="5"/>
        <v>0</v>
      </c>
      <c r="N37" s="81">
        <v>0</v>
      </c>
      <c r="O37" s="81">
        <v>0</v>
      </c>
      <c r="P37" s="81">
        <v>0</v>
      </c>
      <c r="Q37" s="81">
        <v>0</v>
      </c>
    </row>
    <row r="38" spans="1:17" ht="12" customHeight="1">
      <c r="A38" s="241"/>
      <c r="B38" s="241"/>
      <c r="C38" s="75"/>
      <c r="D38" s="175"/>
      <c r="E38" s="76"/>
      <c r="F38" s="71">
        <f t="shared" si="4"/>
        <v>0</v>
      </c>
      <c r="G38" s="72">
        <f t="shared" ref="G38" si="86">IF(G37=0,0,G37/F37)</f>
        <v>0</v>
      </c>
      <c r="H38" s="72">
        <f t="shared" ref="H38" si="87">IF(H37=0,0,H37/F37)</f>
        <v>0</v>
      </c>
      <c r="I38" s="72">
        <f t="shared" ref="I38" si="88">IF(I37=0,0,I37/H37)</f>
        <v>0</v>
      </c>
      <c r="J38" s="72">
        <f t="shared" ref="J38" si="89">IF(J37=0,0,J37/F37)</f>
        <v>0</v>
      </c>
      <c r="K38" s="72">
        <f t="shared" ref="K38" si="90">IF(K37=0,0,K37/J37)</f>
        <v>0</v>
      </c>
      <c r="L38" s="71">
        <f t="shared" si="5"/>
        <v>0</v>
      </c>
      <c r="M38" s="72">
        <f t="shared" ref="M38" si="91">IF(M37=0,0,M37/L37)</f>
        <v>0</v>
      </c>
      <c r="N38" s="72">
        <f t="shared" ref="N38" si="92">IF(N37=0,0,N37/L37)</f>
        <v>0</v>
      </c>
      <c r="O38" s="72">
        <f t="shared" ref="O38" si="93">IF(O37=0,0,O37/N37)</f>
        <v>0</v>
      </c>
      <c r="P38" s="72">
        <f t="shared" ref="P38" si="94">IF(P37=0,0,P37/L37)</f>
        <v>0</v>
      </c>
      <c r="Q38" s="72">
        <f t="shared" ref="Q38" si="95">IF(Q37=0,0,Q37/P37)</f>
        <v>0</v>
      </c>
    </row>
    <row r="39" spans="1:17" ht="12" customHeight="1">
      <c r="A39" s="241"/>
      <c r="B39" s="241"/>
      <c r="C39" s="73"/>
      <c r="D39" s="174" t="s">
        <v>379</v>
      </c>
      <c r="E39" s="74"/>
      <c r="F39" s="81">
        <f t="shared" si="4"/>
        <v>176</v>
      </c>
      <c r="G39" s="81">
        <f t="shared" si="4"/>
        <v>2</v>
      </c>
      <c r="H39" s="81">
        <v>61</v>
      </c>
      <c r="I39" s="81">
        <v>2</v>
      </c>
      <c r="J39" s="81">
        <v>115</v>
      </c>
      <c r="K39" s="81">
        <v>0</v>
      </c>
      <c r="L39" s="81">
        <f t="shared" si="5"/>
        <v>0</v>
      </c>
      <c r="M39" s="81">
        <f t="shared" si="5"/>
        <v>0</v>
      </c>
      <c r="N39" s="81">
        <v>0</v>
      </c>
      <c r="O39" s="81">
        <v>0</v>
      </c>
      <c r="P39" s="81">
        <v>0</v>
      </c>
      <c r="Q39" s="81">
        <v>0</v>
      </c>
    </row>
    <row r="40" spans="1:17" ht="12" customHeight="1">
      <c r="A40" s="241"/>
      <c r="B40" s="241"/>
      <c r="C40" s="75"/>
      <c r="D40" s="175"/>
      <c r="E40" s="76"/>
      <c r="F40" s="71">
        <f t="shared" si="4"/>
        <v>1</v>
      </c>
      <c r="G40" s="72">
        <f t="shared" ref="G40" si="96">IF(G39=0,0,G39/F39)</f>
        <v>1.1363636363636364E-2</v>
      </c>
      <c r="H40" s="72">
        <f t="shared" ref="H40" si="97">IF(H39=0,0,H39/F39)</f>
        <v>0.34659090909090912</v>
      </c>
      <c r="I40" s="72">
        <f t="shared" ref="I40" si="98">IF(I39=0,0,I39/H39)</f>
        <v>3.2786885245901641E-2</v>
      </c>
      <c r="J40" s="72">
        <f t="shared" ref="J40" si="99">IF(J39=0,0,J39/F39)</f>
        <v>0.65340909090909094</v>
      </c>
      <c r="K40" s="72">
        <f t="shared" ref="K40" si="100">IF(K39=0,0,K39/J39)</f>
        <v>0</v>
      </c>
      <c r="L40" s="71">
        <f t="shared" si="5"/>
        <v>0</v>
      </c>
      <c r="M40" s="72">
        <f t="shared" ref="M40" si="101">IF(M39=0,0,M39/L39)</f>
        <v>0</v>
      </c>
      <c r="N40" s="72">
        <f t="shared" ref="N40" si="102">IF(N39=0,0,N39/L39)</f>
        <v>0</v>
      </c>
      <c r="O40" s="72">
        <f t="shared" ref="O40" si="103">IF(O39=0,0,O39/N39)</f>
        <v>0</v>
      </c>
      <c r="P40" s="72">
        <f t="shared" ref="P40" si="104">IF(P39=0,0,P39/L39)</f>
        <v>0</v>
      </c>
      <c r="Q40" s="72">
        <f t="shared" ref="Q40" si="105">IF(Q39=0,0,Q39/P39)</f>
        <v>0</v>
      </c>
    </row>
    <row r="41" spans="1:17" ht="12" customHeight="1">
      <c r="A41" s="241"/>
      <c r="B41" s="241"/>
      <c r="C41" s="73"/>
      <c r="D41" s="174" t="s">
        <v>380</v>
      </c>
      <c r="E41" s="74"/>
      <c r="F41" s="81">
        <f t="shared" si="4"/>
        <v>0</v>
      </c>
      <c r="G41" s="81">
        <f t="shared" si="4"/>
        <v>0</v>
      </c>
      <c r="H41" s="81">
        <v>0</v>
      </c>
      <c r="I41" s="81">
        <v>0</v>
      </c>
      <c r="J41" s="81">
        <v>0</v>
      </c>
      <c r="K41" s="81">
        <v>0</v>
      </c>
      <c r="L41" s="81">
        <f t="shared" si="5"/>
        <v>0</v>
      </c>
      <c r="M41" s="81">
        <f t="shared" si="5"/>
        <v>0</v>
      </c>
      <c r="N41" s="81">
        <v>0</v>
      </c>
      <c r="O41" s="81">
        <v>0</v>
      </c>
      <c r="P41" s="81">
        <v>0</v>
      </c>
      <c r="Q41" s="81">
        <v>0</v>
      </c>
    </row>
    <row r="42" spans="1:17" ht="12" customHeight="1">
      <c r="A42" s="241"/>
      <c r="B42" s="241"/>
      <c r="C42" s="75"/>
      <c r="D42" s="175"/>
      <c r="E42" s="76"/>
      <c r="F42" s="71">
        <f t="shared" si="4"/>
        <v>0</v>
      </c>
      <c r="G42" s="72">
        <f t="shared" ref="G42" si="106">IF(G41=0,0,G41/F41)</f>
        <v>0</v>
      </c>
      <c r="H42" s="72">
        <f t="shared" ref="H42" si="107">IF(H41=0,0,H41/F41)</f>
        <v>0</v>
      </c>
      <c r="I42" s="72">
        <f t="shared" ref="I42" si="108">IF(I41=0,0,I41/H41)</f>
        <v>0</v>
      </c>
      <c r="J42" s="72">
        <f t="shared" ref="J42" si="109">IF(J41=0,0,J41/F41)</f>
        <v>0</v>
      </c>
      <c r="K42" s="72">
        <f t="shared" ref="K42" si="110">IF(K41=0,0,K41/J41)</f>
        <v>0</v>
      </c>
      <c r="L42" s="71">
        <f t="shared" si="5"/>
        <v>0</v>
      </c>
      <c r="M42" s="72">
        <f t="shared" ref="M42" si="111">IF(M41=0,0,M41/L41)</f>
        <v>0</v>
      </c>
      <c r="N42" s="72">
        <f t="shared" ref="N42" si="112">IF(N41=0,0,N41/L41)</f>
        <v>0</v>
      </c>
      <c r="O42" s="72">
        <f t="shared" ref="O42" si="113">IF(O41=0,0,O41/N41)</f>
        <v>0</v>
      </c>
      <c r="P42" s="72">
        <f t="shared" ref="P42" si="114">IF(P41=0,0,P41/L41)</f>
        <v>0</v>
      </c>
      <c r="Q42" s="72">
        <f t="shared" ref="Q42" si="115">IF(Q41=0,0,Q41/P41)</f>
        <v>0</v>
      </c>
    </row>
    <row r="43" spans="1:17" ht="12" customHeight="1">
      <c r="A43" s="241"/>
      <c r="B43" s="241"/>
      <c r="C43" s="73"/>
      <c r="D43" s="176" t="s">
        <v>89</v>
      </c>
      <c r="E43" s="74"/>
      <c r="F43" s="81">
        <f t="shared" si="4"/>
        <v>2</v>
      </c>
      <c r="G43" s="81">
        <f t="shared" si="4"/>
        <v>0</v>
      </c>
      <c r="H43" s="81">
        <v>0</v>
      </c>
      <c r="I43" s="81">
        <v>0</v>
      </c>
      <c r="J43" s="81">
        <v>2</v>
      </c>
      <c r="K43" s="81">
        <v>0</v>
      </c>
      <c r="L43" s="81">
        <f t="shared" si="5"/>
        <v>0</v>
      </c>
      <c r="M43" s="81">
        <f t="shared" si="5"/>
        <v>0</v>
      </c>
      <c r="N43" s="81">
        <v>0</v>
      </c>
      <c r="O43" s="81">
        <v>0</v>
      </c>
      <c r="P43" s="81">
        <v>0</v>
      </c>
      <c r="Q43" s="81">
        <v>0</v>
      </c>
    </row>
    <row r="44" spans="1:17" ht="12" customHeight="1">
      <c r="A44" s="241"/>
      <c r="B44" s="241"/>
      <c r="C44" s="75"/>
      <c r="D44" s="175"/>
      <c r="E44" s="76"/>
      <c r="F44" s="71">
        <f t="shared" si="4"/>
        <v>1</v>
      </c>
      <c r="G44" s="72">
        <f t="shared" ref="G44" si="116">IF(G43=0,0,G43/F43)</f>
        <v>0</v>
      </c>
      <c r="H44" s="72">
        <f t="shared" ref="H44" si="117">IF(H43=0,0,H43/F43)</f>
        <v>0</v>
      </c>
      <c r="I44" s="72">
        <f t="shared" ref="I44" si="118">IF(I43=0,0,I43/H43)</f>
        <v>0</v>
      </c>
      <c r="J44" s="72">
        <f t="shared" ref="J44" si="119">IF(J43=0,0,J43/F43)</f>
        <v>1</v>
      </c>
      <c r="K44" s="72">
        <f t="shared" ref="K44" si="120">IF(K43=0,0,K43/J43)</f>
        <v>0</v>
      </c>
      <c r="L44" s="71">
        <f t="shared" si="5"/>
        <v>0</v>
      </c>
      <c r="M44" s="72">
        <f t="shared" ref="M44" si="121">IF(M43=0,0,M43/L43)</f>
        <v>0</v>
      </c>
      <c r="N44" s="72">
        <f t="shared" ref="N44" si="122">IF(N43=0,0,N43/L43)</f>
        <v>0</v>
      </c>
      <c r="O44" s="72">
        <f t="shared" ref="O44" si="123">IF(O43=0,0,O43/N43)</f>
        <v>0</v>
      </c>
      <c r="P44" s="72">
        <f t="shared" ref="P44" si="124">IF(P43=0,0,P43/L43)</f>
        <v>0</v>
      </c>
      <c r="Q44" s="72">
        <f t="shared" ref="Q44" si="125">IF(Q43=0,0,Q43/P43)</f>
        <v>0</v>
      </c>
    </row>
    <row r="45" spans="1:17" ht="12" customHeight="1">
      <c r="A45" s="241"/>
      <c r="B45" s="241"/>
      <c r="C45" s="73"/>
      <c r="D45" s="174" t="s">
        <v>381</v>
      </c>
      <c r="E45" s="74"/>
      <c r="F45" s="81">
        <f t="shared" si="4"/>
        <v>146</v>
      </c>
      <c r="G45" s="81">
        <f t="shared" si="4"/>
        <v>0</v>
      </c>
      <c r="H45" s="81">
        <v>119</v>
      </c>
      <c r="I45" s="81">
        <v>0</v>
      </c>
      <c r="J45" s="81">
        <v>27</v>
      </c>
      <c r="K45" s="81">
        <v>0</v>
      </c>
      <c r="L45" s="81">
        <f t="shared" si="5"/>
        <v>4</v>
      </c>
      <c r="M45" s="81">
        <f t="shared" si="5"/>
        <v>0</v>
      </c>
      <c r="N45" s="81">
        <v>4</v>
      </c>
      <c r="O45" s="81">
        <v>0</v>
      </c>
      <c r="P45" s="81">
        <v>0</v>
      </c>
      <c r="Q45" s="81">
        <v>0</v>
      </c>
    </row>
    <row r="46" spans="1:17" ht="12" customHeight="1">
      <c r="A46" s="241"/>
      <c r="B46" s="241"/>
      <c r="C46" s="75"/>
      <c r="D46" s="175"/>
      <c r="E46" s="76"/>
      <c r="F46" s="71">
        <f t="shared" si="4"/>
        <v>1</v>
      </c>
      <c r="G46" s="72">
        <f t="shared" ref="G46" si="126">IF(G45=0,0,G45/F45)</f>
        <v>0</v>
      </c>
      <c r="H46" s="72">
        <f t="shared" ref="H46" si="127">IF(H45=0,0,H45/F45)</f>
        <v>0.81506849315068497</v>
      </c>
      <c r="I46" s="72">
        <f t="shared" ref="I46" si="128">IF(I45=0,0,I45/H45)</f>
        <v>0</v>
      </c>
      <c r="J46" s="72">
        <f t="shared" ref="J46" si="129">IF(J45=0,0,J45/F45)</f>
        <v>0.18493150684931506</v>
      </c>
      <c r="K46" s="72">
        <f t="shared" ref="K46" si="130">IF(K45=0,0,K45/J45)</f>
        <v>0</v>
      </c>
      <c r="L46" s="71">
        <f t="shared" si="5"/>
        <v>1</v>
      </c>
      <c r="M46" s="72">
        <f t="shared" ref="M46" si="131">IF(M45=0,0,M45/L45)</f>
        <v>0</v>
      </c>
      <c r="N46" s="72">
        <f t="shared" ref="N46" si="132">IF(N45=0,0,N45/L45)</f>
        <v>1</v>
      </c>
      <c r="O46" s="72">
        <f t="shared" ref="O46" si="133">IF(O45=0,0,O45/N45)</f>
        <v>0</v>
      </c>
      <c r="P46" s="72">
        <f t="shared" ref="P46" si="134">IF(P45=0,0,P45/L45)</f>
        <v>0</v>
      </c>
      <c r="Q46" s="72">
        <f t="shared" ref="Q46" si="135">IF(Q45=0,0,Q45/P45)</f>
        <v>0</v>
      </c>
    </row>
    <row r="47" spans="1:17" ht="12" customHeight="1">
      <c r="A47" s="241"/>
      <c r="B47" s="241"/>
      <c r="C47" s="73"/>
      <c r="D47" s="176" t="s">
        <v>382</v>
      </c>
      <c r="E47" s="74"/>
      <c r="F47" s="81">
        <f t="shared" si="4"/>
        <v>0</v>
      </c>
      <c r="G47" s="81">
        <f t="shared" si="4"/>
        <v>0</v>
      </c>
      <c r="H47" s="81">
        <v>0</v>
      </c>
      <c r="I47" s="81">
        <v>0</v>
      </c>
      <c r="J47" s="81">
        <v>0</v>
      </c>
      <c r="K47" s="81">
        <v>0</v>
      </c>
      <c r="L47" s="81">
        <f t="shared" si="5"/>
        <v>0</v>
      </c>
      <c r="M47" s="81">
        <f t="shared" si="5"/>
        <v>0</v>
      </c>
      <c r="N47" s="81">
        <v>0</v>
      </c>
      <c r="O47" s="81">
        <v>0</v>
      </c>
      <c r="P47" s="81">
        <v>0</v>
      </c>
      <c r="Q47" s="81">
        <v>0</v>
      </c>
    </row>
    <row r="48" spans="1:17" ht="12" customHeight="1">
      <c r="A48" s="241"/>
      <c r="B48" s="241"/>
      <c r="C48" s="75"/>
      <c r="D48" s="175"/>
      <c r="E48" s="76"/>
      <c r="F48" s="71">
        <f t="shared" si="4"/>
        <v>0</v>
      </c>
      <c r="G48" s="72">
        <f t="shared" ref="G48" si="136">IF(G47=0,0,G47/F47)</f>
        <v>0</v>
      </c>
      <c r="H48" s="72">
        <f t="shared" ref="H48" si="137">IF(H47=0,0,H47/F47)</f>
        <v>0</v>
      </c>
      <c r="I48" s="72">
        <f t="shared" ref="I48" si="138">IF(I47=0,0,I47/H47)</f>
        <v>0</v>
      </c>
      <c r="J48" s="72">
        <f t="shared" ref="J48" si="139">IF(J47=0,0,J47/F47)</f>
        <v>0</v>
      </c>
      <c r="K48" s="72">
        <f t="shared" ref="K48" si="140">IF(K47=0,0,K47/J47)</f>
        <v>0</v>
      </c>
      <c r="L48" s="71">
        <f t="shared" si="5"/>
        <v>0</v>
      </c>
      <c r="M48" s="72">
        <f t="shared" ref="M48" si="141">IF(M47=0,0,M47/L47)</f>
        <v>0</v>
      </c>
      <c r="N48" s="72">
        <f t="shared" ref="N48" si="142">IF(N47=0,0,N47/L47)</f>
        <v>0</v>
      </c>
      <c r="O48" s="72">
        <f t="shared" ref="O48" si="143">IF(O47=0,0,O47/N47)</f>
        <v>0</v>
      </c>
      <c r="P48" s="72">
        <f t="shared" ref="P48" si="144">IF(P47=0,0,P47/L47)</f>
        <v>0</v>
      </c>
      <c r="Q48" s="72">
        <f t="shared" ref="Q48" si="145">IF(Q47=0,0,Q47/P47)</f>
        <v>0</v>
      </c>
    </row>
    <row r="49" spans="1:17" ht="12" customHeight="1">
      <c r="A49" s="241"/>
      <c r="B49" s="241"/>
      <c r="C49" s="73"/>
      <c r="D49" s="174" t="s">
        <v>383</v>
      </c>
      <c r="E49" s="74"/>
      <c r="F49" s="81">
        <f t="shared" si="4"/>
        <v>2</v>
      </c>
      <c r="G49" s="81">
        <f t="shared" si="4"/>
        <v>1</v>
      </c>
      <c r="H49" s="81">
        <v>2</v>
      </c>
      <c r="I49" s="81">
        <v>1</v>
      </c>
      <c r="J49" s="81">
        <v>0</v>
      </c>
      <c r="K49" s="81">
        <v>0</v>
      </c>
      <c r="L49" s="81">
        <f t="shared" si="5"/>
        <v>0</v>
      </c>
      <c r="M49" s="81">
        <f t="shared" si="5"/>
        <v>0</v>
      </c>
      <c r="N49" s="81">
        <v>0</v>
      </c>
      <c r="O49" s="81">
        <v>0</v>
      </c>
      <c r="P49" s="81">
        <v>0</v>
      </c>
      <c r="Q49" s="81">
        <v>0</v>
      </c>
    </row>
    <row r="50" spans="1:17" ht="12" customHeight="1">
      <c r="A50" s="241"/>
      <c r="B50" s="241"/>
      <c r="C50" s="75"/>
      <c r="D50" s="175"/>
      <c r="E50" s="76"/>
      <c r="F50" s="71">
        <f t="shared" si="4"/>
        <v>1</v>
      </c>
      <c r="G50" s="72">
        <f t="shared" ref="G50" si="146">IF(G49=0,0,G49/F49)</f>
        <v>0.5</v>
      </c>
      <c r="H50" s="72">
        <f t="shared" ref="H50" si="147">IF(H49=0,0,H49/F49)</f>
        <v>1</v>
      </c>
      <c r="I50" s="72">
        <f t="shared" ref="I50" si="148">IF(I49=0,0,I49/H49)</f>
        <v>0.5</v>
      </c>
      <c r="J50" s="72">
        <f t="shared" ref="J50" si="149">IF(J49=0,0,J49/F49)</f>
        <v>0</v>
      </c>
      <c r="K50" s="72">
        <f t="shared" ref="K50" si="150">IF(K49=0,0,K49/J49)</f>
        <v>0</v>
      </c>
      <c r="L50" s="71">
        <f t="shared" si="5"/>
        <v>0</v>
      </c>
      <c r="M50" s="72">
        <f t="shared" ref="M50" si="151">IF(M49=0,0,M49/L49)</f>
        <v>0</v>
      </c>
      <c r="N50" s="72">
        <f t="shared" ref="N50" si="152">IF(N49=0,0,N49/L49)</f>
        <v>0</v>
      </c>
      <c r="O50" s="72">
        <f t="shared" ref="O50" si="153">IF(O49=0,0,O49/N49)</f>
        <v>0</v>
      </c>
      <c r="P50" s="72">
        <f t="shared" ref="P50" si="154">IF(P49=0,0,P49/L49)</f>
        <v>0</v>
      </c>
      <c r="Q50" s="72">
        <f t="shared" ref="Q50" si="155">IF(Q49=0,0,Q49/P49)</f>
        <v>0</v>
      </c>
    </row>
    <row r="51" spans="1:17" ht="12" customHeight="1">
      <c r="A51" s="241"/>
      <c r="B51" s="241"/>
      <c r="C51" s="73"/>
      <c r="D51" s="174" t="s">
        <v>384</v>
      </c>
      <c r="E51" s="74"/>
      <c r="F51" s="81">
        <f t="shared" si="4"/>
        <v>0</v>
      </c>
      <c r="G51" s="81">
        <f t="shared" si="4"/>
        <v>0</v>
      </c>
      <c r="H51" s="81">
        <v>0</v>
      </c>
      <c r="I51" s="81">
        <v>0</v>
      </c>
      <c r="J51" s="81">
        <v>0</v>
      </c>
      <c r="K51" s="81">
        <v>0</v>
      </c>
      <c r="L51" s="81">
        <f t="shared" si="5"/>
        <v>0</v>
      </c>
      <c r="M51" s="81">
        <f t="shared" si="5"/>
        <v>0</v>
      </c>
      <c r="N51" s="81">
        <v>0</v>
      </c>
      <c r="O51" s="81">
        <v>0</v>
      </c>
      <c r="P51" s="81">
        <v>0</v>
      </c>
      <c r="Q51" s="81">
        <v>0</v>
      </c>
    </row>
    <row r="52" spans="1:17" ht="12" customHeight="1">
      <c r="A52" s="241"/>
      <c r="B52" s="241"/>
      <c r="C52" s="75"/>
      <c r="D52" s="175"/>
      <c r="E52" s="76"/>
      <c r="F52" s="71">
        <f t="shared" si="4"/>
        <v>0</v>
      </c>
      <c r="G52" s="72">
        <f t="shared" ref="G52" si="156">IF(G51=0,0,G51/F51)</f>
        <v>0</v>
      </c>
      <c r="H52" s="72">
        <f t="shared" ref="H52" si="157">IF(H51=0,0,H51/F51)</f>
        <v>0</v>
      </c>
      <c r="I52" s="72">
        <f t="shared" ref="I52" si="158">IF(I51=0,0,I51/H51)</f>
        <v>0</v>
      </c>
      <c r="J52" s="72">
        <f t="shared" ref="J52" si="159">IF(J51=0,0,J51/F51)</f>
        <v>0</v>
      </c>
      <c r="K52" s="72">
        <f t="shared" ref="K52" si="160">IF(K51=0,0,K51/J51)</f>
        <v>0</v>
      </c>
      <c r="L52" s="71">
        <f t="shared" si="5"/>
        <v>0</v>
      </c>
      <c r="M52" s="72">
        <f t="shared" ref="M52" si="161">IF(M51=0,0,M51/L51)</f>
        <v>0</v>
      </c>
      <c r="N52" s="72">
        <f t="shared" ref="N52" si="162">IF(N51=0,0,N51/L51)</f>
        <v>0</v>
      </c>
      <c r="O52" s="72">
        <f t="shared" ref="O52" si="163">IF(O51=0,0,O51/N51)</f>
        <v>0</v>
      </c>
      <c r="P52" s="72">
        <f t="shared" ref="P52" si="164">IF(P51=0,0,P51/L51)</f>
        <v>0</v>
      </c>
      <c r="Q52" s="72">
        <f t="shared" ref="Q52" si="165">IF(Q51=0,0,Q51/P51)</f>
        <v>0</v>
      </c>
    </row>
    <row r="53" spans="1:17" ht="12" customHeight="1">
      <c r="A53" s="241"/>
      <c r="B53" s="241"/>
      <c r="C53" s="73"/>
      <c r="D53" s="174" t="s">
        <v>385</v>
      </c>
      <c r="E53" s="74"/>
      <c r="F53" s="81">
        <f t="shared" si="4"/>
        <v>77</v>
      </c>
      <c r="G53" s="81">
        <f t="shared" si="4"/>
        <v>0</v>
      </c>
      <c r="H53" s="81">
        <v>38</v>
      </c>
      <c r="I53" s="81">
        <v>0</v>
      </c>
      <c r="J53" s="81">
        <v>39</v>
      </c>
      <c r="K53" s="81">
        <v>0</v>
      </c>
      <c r="L53" s="81">
        <f t="shared" si="5"/>
        <v>0</v>
      </c>
      <c r="M53" s="81">
        <f t="shared" si="5"/>
        <v>0</v>
      </c>
      <c r="N53" s="81">
        <v>0</v>
      </c>
      <c r="O53" s="81">
        <v>0</v>
      </c>
      <c r="P53" s="81">
        <v>0</v>
      </c>
      <c r="Q53" s="81">
        <v>0</v>
      </c>
    </row>
    <row r="54" spans="1:17" ht="12" customHeight="1">
      <c r="A54" s="241"/>
      <c r="B54" s="241"/>
      <c r="C54" s="75"/>
      <c r="D54" s="175"/>
      <c r="E54" s="76"/>
      <c r="F54" s="71">
        <f t="shared" si="4"/>
        <v>1</v>
      </c>
      <c r="G54" s="72">
        <f t="shared" ref="G54" si="166">IF(G53=0,0,G53/F53)</f>
        <v>0</v>
      </c>
      <c r="H54" s="72">
        <f t="shared" ref="H54" si="167">IF(H53=0,0,H53/F53)</f>
        <v>0.4935064935064935</v>
      </c>
      <c r="I54" s="72">
        <f t="shared" ref="I54" si="168">IF(I53=0,0,I53/H53)</f>
        <v>0</v>
      </c>
      <c r="J54" s="72">
        <f t="shared" ref="J54" si="169">IF(J53=0,0,J53/F53)</f>
        <v>0.50649350649350644</v>
      </c>
      <c r="K54" s="72">
        <f t="shared" ref="K54" si="170">IF(K53=0,0,K53/J53)</f>
        <v>0</v>
      </c>
      <c r="L54" s="71">
        <f t="shared" si="5"/>
        <v>0</v>
      </c>
      <c r="M54" s="72">
        <f t="shared" ref="M54" si="171">IF(M53=0,0,M53/L53)</f>
        <v>0</v>
      </c>
      <c r="N54" s="72">
        <f t="shared" ref="N54" si="172">IF(N53=0,0,N53/L53)</f>
        <v>0</v>
      </c>
      <c r="O54" s="72">
        <f t="shared" ref="O54" si="173">IF(O53=0,0,O53/N53)</f>
        <v>0</v>
      </c>
      <c r="P54" s="72">
        <f t="shared" ref="P54" si="174">IF(P53=0,0,P53/L53)</f>
        <v>0</v>
      </c>
      <c r="Q54" s="72">
        <f t="shared" ref="Q54" si="175">IF(Q53=0,0,Q53/P53)</f>
        <v>0</v>
      </c>
    </row>
    <row r="55" spans="1:17" ht="12" customHeight="1">
      <c r="A55" s="241"/>
      <c r="B55" s="241"/>
      <c r="C55" s="73"/>
      <c r="D55" s="174" t="s">
        <v>386</v>
      </c>
      <c r="E55" s="74"/>
      <c r="F55" s="81">
        <f t="shared" si="4"/>
        <v>181</v>
      </c>
      <c r="G55" s="81">
        <f t="shared" si="4"/>
        <v>3</v>
      </c>
      <c r="H55" s="81">
        <v>113</v>
      </c>
      <c r="I55" s="81">
        <v>1</v>
      </c>
      <c r="J55" s="81">
        <v>68</v>
      </c>
      <c r="K55" s="81">
        <v>2</v>
      </c>
      <c r="L55" s="81">
        <f t="shared" si="5"/>
        <v>0</v>
      </c>
      <c r="M55" s="81">
        <f t="shared" si="5"/>
        <v>0</v>
      </c>
      <c r="N55" s="81">
        <v>0</v>
      </c>
      <c r="O55" s="81">
        <v>0</v>
      </c>
      <c r="P55" s="81">
        <v>0</v>
      </c>
      <c r="Q55" s="81">
        <v>0</v>
      </c>
    </row>
    <row r="56" spans="1:17" ht="12" customHeight="1">
      <c r="A56" s="241"/>
      <c r="B56" s="241"/>
      <c r="C56" s="75"/>
      <c r="D56" s="175"/>
      <c r="E56" s="76"/>
      <c r="F56" s="71">
        <f t="shared" si="4"/>
        <v>1</v>
      </c>
      <c r="G56" s="72">
        <f t="shared" ref="G56" si="176">IF(G55=0,0,G55/F55)</f>
        <v>1.6574585635359115E-2</v>
      </c>
      <c r="H56" s="72">
        <f t="shared" ref="H56" si="177">IF(H55=0,0,H55/F55)</f>
        <v>0.62430939226519333</v>
      </c>
      <c r="I56" s="72">
        <f t="shared" ref="I56" si="178">IF(I55=0,0,I55/H55)</f>
        <v>8.8495575221238937E-3</v>
      </c>
      <c r="J56" s="72">
        <f t="shared" ref="J56" si="179">IF(J55=0,0,J55/F55)</f>
        <v>0.37569060773480661</v>
      </c>
      <c r="K56" s="72">
        <f t="shared" ref="K56" si="180">IF(K55=0,0,K55/J55)</f>
        <v>2.9411764705882353E-2</v>
      </c>
      <c r="L56" s="71">
        <f t="shared" si="5"/>
        <v>0</v>
      </c>
      <c r="M56" s="72">
        <f t="shared" ref="M56" si="181">IF(M55=0,0,M55/L55)</f>
        <v>0</v>
      </c>
      <c r="N56" s="72">
        <f t="shared" ref="N56" si="182">IF(N55=0,0,N55/L55)</f>
        <v>0</v>
      </c>
      <c r="O56" s="72">
        <f t="shared" ref="O56" si="183">IF(O55=0,0,O55/N55)</f>
        <v>0</v>
      </c>
      <c r="P56" s="72">
        <f t="shared" ref="P56" si="184">IF(P55=0,0,P55/L55)</f>
        <v>0</v>
      </c>
      <c r="Q56" s="72">
        <f t="shared" ref="Q56" si="185">IF(Q55=0,0,Q55/P55)</f>
        <v>0</v>
      </c>
    </row>
    <row r="57" spans="1:17" ht="12" customHeight="1">
      <c r="A57" s="241"/>
      <c r="B57" s="241"/>
      <c r="C57" s="73"/>
      <c r="D57" s="174" t="s">
        <v>387</v>
      </c>
      <c r="E57" s="74"/>
      <c r="F57" s="81">
        <f t="shared" si="4"/>
        <v>436</v>
      </c>
      <c r="G57" s="81">
        <f t="shared" si="4"/>
        <v>3</v>
      </c>
      <c r="H57" s="81">
        <v>287</v>
      </c>
      <c r="I57" s="81">
        <v>3</v>
      </c>
      <c r="J57" s="81">
        <v>149</v>
      </c>
      <c r="K57" s="81">
        <v>0</v>
      </c>
      <c r="L57" s="81">
        <f t="shared" si="5"/>
        <v>0</v>
      </c>
      <c r="M57" s="81">
        <f t="shared" si="5"/>
        <v>0</v>
      </c>
      <c r="N57" s="81">
        <v>0</v>
      </c>
      <c r="O57" s="81">
        <v>0</v>
      </c>
      <c r="P57" s="81">
        <v>0</v>
      </c>
      <c r="Q57" s="81">
        <v>0</v>
      </c>
    </row>
    <row r="58" spans="1:17" ht="12" customHeight="1">
      <c r="A58" s="241"/>
      <c r="B58" s="241"/>
      <c r="C58" s="75"/>
      <c r="D58" s="175"/>
      <c r="E58" s="76"/>
      <c r="F58" s="71">
        <f t="shared" si="4"/>
        <v>1</v>
      </c>
      <c r="G58" s="72">
        <f t="shared" ref="G58" si="186">IF(G57=0,0,G57/F57)</f>
        <v>6.8807339449541288E-3</v>
      </c>
      <c r="H58" s="72">
        <f t="shared" ref="H58" si="187">IF(H57=0,0,H57/F57)</f>
        <v>0.65825688073394495</v>
      </c>
      <c r="I58" s="72">
        <f t="shared" ref="I58" si="188">IF(I57=0,0,I57/H57)</f>
        <v>1.0452961672473868E-2</v>
      </c>
      <c r="J58" s="72">
        <f t="shared" ref="J58" si="189">IF(J57=0,0,J57/F57)</f>
        <v>0.34174311926605505</v>
      </c>
      <c r="K58" s="72">
        <f t="shared" ref="K58" si="190">IF(K57=0,0,K57/J57)</f>
        <v>0</v>
      </c>
      <c r="L58" s="71">
        <f t="shared" si="5"/>
        <v>0</v>
      </c>
      <c r="M58" s="72">
        <f t="shared" ref="M58" si="191">IF(M57=0,0,M57/L57)</f>
        <v>0</v>
      </c>
      <c r="N58" s="72">
        <f t="shared" ref="N58" si="192">IF(N57=0,0,N57/L57)</f>
        <v>0</v>
      </c>
      <c r="O58" s="72">
        <f t="shared" ref="O58" si="193">IF(O57=0,0,O57/N57)</f>
        <v>0</v>
      </c>
      <c r="P58" s="72">
        <f t="shared" ref="P58" si="194">IF(P57=0,0,P57/L57)</f>
        <v>0</v>
      </c>
      <c r="Q58" s="72">
        <f t="shared" ref="Q58" si="195">IF(Q57=0,0,Q57/P57)</f>
        <v>0</v>
      </c>
    </row>
    <row r="59" spans="1:17" ht="12.75" customHeight="1">
      <c r="A59" s="241"/>
      <c r="B59" s="241"/>
      <c r="C59" s="73"/>
      <c r="D59" s="174" t="s">
        <v>388</v>
      </c>
      <c r="E59" s="74"/>
      <c r="F59" s="81">
        <f t="shared" si="4"/>
        <v>679</v>
      </c>
      <c r="G59" s="81">
        <f t="shared" si="4"/>
        <v>1</v>
      </c>
      <c r="H59" s="81">
        <v>405</v>
      </c>
      <c r="I59" s="81">
        <v>0</v>
      </c>
      <c r="J59" s="81">
        <v>274</v>
      </c>
      <c r="K59" s="81">
        <v>1</v>
      </c>
      <c r="L59" s="81">
        <f t="shared" si="5"/>
        <v>0</v>
      </c>
      <c r="M59" s="81">
        <f t="shared" si="5"/>
        <v>0</v>
      </c>
      <c r="N59" s="81">
        <v>0</v>
      </c>
      <c r="O59" s="81">
        <v>0</v>
      </c>
      <c r="P59" s="81">
        <v>0</v>
      </c>
      <c r="Q59" s="81">
        <v>0</v>
      </c>
    </row>
    <row r="60" spans="1:17" ht="12.75" customHeight="1">
      <c r="A60" s="241"/>
      <c r="B60" s="241"/>
      <c r="C60" s="75"/>
      <c r="D60" s="175"/>
      <c r="E60" s="76"/>
      <c r="F60" s="71">
        <f t="shared" si="4"/>
        <v>1</v>
      </c>
      <c r="G60" s="72">
        <f t="shared" ref="G60" si="196">IF(G59=0,0,G59/F59)</f>
        <v>1.4727540500736377E-3</v>
      </c>
      <c r="H60" s="72">
        <f t="shared" ref="H60" si="197">IF(H59=0,0,H59/F59)</f>
        <v>0.59646539027982326</v>
      </c>
      <c r="I60" s="72">
        <f t="shared" ref="I60" si="198">IF(I59=0,0,I59/H59)</f>
        <v>0</v>
      </c>
      <c r="J60" s="72">
        <f t="shared" ref="J60" si="199">IF(J59=0,0,J59/F59)</f>
        <v>0.40353460972017674</v>
      </c>
      <c r="K60" s="72">
        <f t="shared" ref="K60" si="200">IF(K59=0,0,K59/J59)</f>
        <v>3.6496350364963502E-3</v>
      </c>
      <c r="L60" s="71">
        <f t="shared" si="5"/>
        <v>0</v>
      </c>
      <c r="M60" s="72">
        <f t="shared" ref="M60" si="201">IF(M59=0,0,M59/L59)</f>
        <v>0</v>
      </c>
      <c r="N60" s="72">
        <f t="shared" ref="N60" si="202">IF(N59=0,0,N59/L59)</f>
        <v>0</v>
      </c>
      <c r="O60" s="72">
        <f t="shared" ref="O60" si="203">IF(O59=0,0,O59/N59)</f>
        <v>0</v>
      </c>
      <c r="P60" s="72">
        <f t="shared" ref="P60" si="204">IF(P59=0,0,P59/L59)</f>
        <v>0</v>
      </c>
      <c r="Q60" s="72">
        <f t="shared" ref="Q60" si="205">IF(Q59=0,0,Q59/P59)</f>
        <v>0</v>
      </c>
    </row>
    <row r="61" spans="1:17" ht="12" customHeight="1">
      <c r="A61" s="241"/>
      <c r="B61" s="241"/>
      <c r="C61" s="73"/>
      <c r="D61" s="174" t="s">
        <v>97</v>
      </c>
      <c r="E61" s="74"/>
      <c r="F61" s="81">
        <f t="shared" si="4"/>
        <v>85</v>
      </c>
      <c r="G61" s="81">
        <f t="shared" si="4"/>
        <v>4</v>
      </c>
      <c r="H61" s="81">
        <v>18</v>
      </c>
      <c r="I61" s="81">
        <v>2</v>
      </c>
      <c r="J61" s="81">
        <v>67</v>
      </c>
      <c r="K61" s="81">
        <v>2</v>
      </c>
      <c r="L61" s="81">
        <f t="shared" si="5"/>
        <v>0</v>
      </c>
      <c r="M61" s="81">
        <f t="shared" si="5"/>
        <v>0</v>
      </c>
      <c r="N61" s="81">
        <v>0</v>
      </c>
      <c r="O61" s="81">
        <v>0</v>
      </c>
      <c r="P61" s="81">
        <v>0</v>
      </c>
      <c r="Q61" s="81">
        <v>0</v>
      </c>
    </row>
    <row r="62" spans="1:17" ht="12" customHeight="1">
      <c r="A62" s="241"/>
      <c r="B62" s="241"/>
      <c r="C62" s="75"/>
      <c r="D62" s="175"/>
      <c r="E62" s="76"/>
      <c r="F62" s="71">
        <f t="shared" si="4"/>
        <v>1</v>
      </c>
      <c r="G62" s="72">
        <f t="shared" ref="G62" si="206">IF(G61=0,0,G61/F61)</f>
        <v>4.7058823529411764E-2</v>
      </c>
      <c r="H62" s="72">
        <f t="shared" ref="H62" si="207">IF(H61=0,0,H61/F61)</f>
        <v>0.21176470588235294</v>
      </c>
      <c r="I62" s="72">
        <f t="shared" ref="I62" si="208">IF(I61=0,0,I61/H61)</f>
        <v>0.1111111111111111</v>
      </c>
      <c r="J62" s="72">
        <f t="shared" ref="J62" si="209">IF(J61=0,0,J61/F61)</f>
        <v>0.78823529411764703</v>
      </c>
      <c r="K62" s="72">
        <f t="shared" ref="K62" si="210">IF(K61=0,0,K61/J61)</f>
        <v>2.9850746268656716E-2</v>
      </c>
      <c r="L62" s="71">
        <f t="shared" si="5"/>
        <v>0</v>
      </c>
      <c r="M62" s="72">
        <f t="shared" ref="M62" si="211">IF(M61=0,0,M61/L61)</f>
        <v>0</v>
      </c>
      <c r="N62" s="72">
        <f t="shared" ref="N62" si="212">IF(N61=0,0,N61/L61)</f>
        <v>0</v>
      </c>
      <c r="O62" s="72">
        <f t="shared" ref="O62" si="213">IF(O61=0,0,O61/N61)</f>
        <v>0</v>
      </c>
      <c r="P62" s="72">
        <f t="shared" ref="P62" si="214">IF(P61=0,0,P61/L61)</f>
        <v>0</v>
      </c>
      <c r="Q62" s="72">
        <f t="shared" ref="Q62" si="215">IF(Q61=0,0,Q61/P61)</f>
        <v>0</v>
      </c>
    </row>
    <row r="63" spans="1:17" ht="12" customHeight="1">
      <c r="A63" s="241"/>
      <c r="B63" s="241"/>
      <c r="C63" s="73"/>
      <c r="D63" s="174" t="s">
        <v>389</v>
      </c>
      <c r="E63" s="74"/>
      <c r="F63" s="81">
        <f t="shared" si="4"/>
        <v>330</v>
      </c>
      <c r="G63" s="81">
        <f t="shared" si="4"/>
        <v>1</v>
      </c>
      <c r="H63" s="81">
        <v>160</v>
      </c>
      <c r="I63" s="81">
        <v>1</v>
      </c>
      <c r="J63" s="81">
        <v>170</v>
      </c>
      <c r="K63" s="81">
        <v>0</v>
      </c>
      <c r="L63" s="81">
        <f t="shared" si="5"/>
        <v>0</v>
      </c>
      <c r="M63" s="81">
        <f t="shared" si="5"/>
        <v>0</v>
      </c>
      <c r="N63" s="81">
        <v>0</v>
      </c>
      <c r="O63" s="81">
        <v>0</v>
      </c>
      <c r="P63" s="81">
        <v>0</v>
      </c>
      <c r="Q63" s="81">
        <v>0</v>
      </c>
    </row>
    <row r="64" spans="1:17" ht="12" customHeight="1">
      <c r="A64" s="241"/>
      <c r="B64" s="241"/>
      <c r="C64" s="75"/>
      <c r="D64" s="175"/>
      <c r="E64" s="76"/>
      <c r="F64" s="71">
        <f t="shared" si="4"/>
        <v>1</v>
      </c>
      <c r="G64" s="72">
        <f t="shared" ref="G64" si="216">IF(G63=0,0,G63/F63)</f>
        <v>3.0303030303030303E-3</v>
      </c>
      <c r="H64" s="72">
        <f t="shared" ref="H64" si="217">IF(H63=0,0,H63/F63)</f>
        <v>0.48484848484848486</v>
      </c>
      <c r="I64" s="72">
        <f t="shared" ref="I64" si="218">IF(I63=0,0,I63/H63)</f>
        <v>6.2500000000000003E-3</v>
      </c>
      <c r="J64" s="72">
        <f t="shared" ref="J64" si="219">IF(J63=0,0,J63/F63)</f>
        <v>0.51515151515151514</v>
      </c>
      <c r="K64" s="72">
        <f t="shared" ref="K64" si="220">IF(K63=0,0,K63/J63)</f>
        <v>0</v>
      </c>
      <c r="L64" s="71">
        <f t="shared" si="5"/>
        <v>0</v>
      </c>
      <c r="M64" s="72">
        <f t="shared" ref="M64" si="221">IF(M63=0,0,M63/L63)</f>
        <v>0</v>
      </c>
      <c r="N64" s="72">
        <f t="shared" ref="N64" si="222">IF(N63=0,0,N63/L63)</f>
        <v>0</v>
      </c>
      <c r="O64" s="72">
        <f t="shared" ref="O64" si="223">IF(O63=0,0,O63/N63)</f>
        <v>0</v>
      </c>
      <c r="P64" s="72">
        <f t="shared" ref="P64" si="224">IF(P63=0,0,P63/L63)</f>
        <v>0</v>
      </c>
      <c r="Q64" s="72">
        <f t="shared" ref="Q64" si="225">IF(Q63=0,0,Q63/P63)</f>
        <v>0</v>
      </c>
    </row>
    <row r="65" spans="1:17" ht="12" customHeight="1">
      <c r="A65" s="241"/>
      <c r="B65" s="241"/>
      <c r="C65" s="73"/>
      <c r="D65" s="174" t="s">
        <v>390</v>
      </c>
      <c r="E65" s="74"/>
      <c r="F65" s="81">
        <f t="shared" si="4"/>
        <v>180</v>
      </c>
      <c r="G65" s="81">
        <f t="shared" si="4"/>
        <v>1</v>
      </c>
      <c r="H65" s="81">
        <v>74</v>
      </c>
      <c r="I65" s="81">
        <v>0</v>
      </c>
      <c r="J65" s="81">
        <v>106</v>
      </c>
      <c r="K65" s="81">
        <v>1</v>
      </c>
      <c r="L65" s="81">
        <f t="shared" si="5"/>
        <v>0</v>
      </c>
      <c r="M65" s="81">
        <f t="shared" si="5"/>
        <v>0</v>
      </c>
      <c r="N65" s="81">
        <v>0</v>
      </c>
      <c r="O65" s="81">
        <v>0</v>
      </c>
      <c r="P65" s="81">
        <v>0</v>
      </c>
      <c r="Q65" s="81">
        <v>0</v>
      </c>
    </row>
    <row r="66" spans="1:17" ht="12" customHeight="1">
      <c r="A66" s="241"/>
      <c r="B66" s="241"/>
      <c r="C66" s="75"/>
      <c r="D66" s="175"/>
      <c r="E66" s="76"/>
      <c r="F66" s="71">
        <f t="shared" si="4"/>
        <v>1</v>
      </c>
      <c r="G66" s="72">
        <f t="shared" ref="G66" si="226">IF(G65=0,0,G65/F65)</f>
        <v>5.5555555555555558E-3</v>
      </c>
      <c r="H66" s="72">
        <f t="shared" ref="H66" si="227">IF(H65=0,0,H65/F65)</f>
        <v>0.41111111111111109</v>
      </c>
      <c r="I66" s="72">
        <f t="shared" ref="I66" si="228">IF(I65=0,0,I65/H65)</f>
        <v>0</v>
      </c>
      <c r="J66" s="72">
        <f t="shared" ref="J66" si="229">IF(J65=0,0,J65/F65)</f>
        <v>0.58888888888888891</v>
      </c>
      <c r="K66" s="72">
        <f t="shared" ref="K66" si="230">IF(K65=0,0,K65/J65)</f>
        <v>9.433962264150943E-3</v>
      </c>
      <c r="L66" s="71">
        <f t="shared" si="5"/>
        <v>0</v>
      </c>
      <c r="M66" s="72">
        <f t="shared" ref="M66" si="231">IF(M65=0,0,M65/L65)</f>
        <v>0</v>
      </c>
      <c r="N66" s="72">
        <f t="shared" ref="N66" si="232">IF(N65=0,0,N65/L65)</f>
        <v>0</v>
      </c>
      <c r="O66" s="72">
        <f t="shared" ref="O66" si="233">IF(O65=0,0,O65/N65)</f>
        <v>0</v>
      </c>
      <c r="P66" s="72">
        <f t="shared" ref="P66" si="234">IF(P65=0,0,P65/L65)</f>
        <v>0</v>
      </c>
      <c r="Q66" s="72">
        <f t="shared" ref="Q66" si="235">IF(Q65=0,0,Q65/P65)</f>
        <v>0</v>
      </c>
    </row>
    <row r="67" spans="1:17" ht="12" customHeight="1">
      <c r="A67" s="241"/>
      <c r="B67" s="241"/>
      <c r="C67" s="73"/>
      <c r="D67" s="174" t="s">
        <v>391</v>
      </c>
      <c r="E67" s="74"/>
      <c r="F67" s="81">
        <f t="shared" si="4"/>
        <v>336</v>
      </c>
      <c r="G67" s="81">
        <f t="shared" si="4"/>
        <v>11</v>
      </c>
      <c r="H67" s="81">
        <v>169</v>
      </c>
      <c r="I67" s="81">
        <v>8</v>
      </c>
      <c r="J67" s="81">
        <v>167</v>
      </c>
      <c r="K67" s="81">
        <v>3</v>
      </c>
      <c r="L67" s="81">
        <f t="shared" si="5"/>
        <v>0</v>
      </c>
      <c r="M67" s="81">
        <f t="shared" si="5"/>
        <v>0</v>
      </c>
      <c r="N67" s="81">
        <v>0</v>
      </c>
      <c r="O67" s="81">
        <v>0</v>
      </c>
      <c r="P67" s="81">
        <v>0</v>
      </c>
      <c r="Q67" s="81">
        <v>0</v>
      </c>
    </row>
    <row r="68" spans="1:17" ht="12" customHeight="1">
      <c r="A68" s="241"/>
      <c r="B68" s="242"/>
      <c r="C68" s="75"/>
      <c r="D68" s="175"/>
      <c r="E68" s="76"/>
      <c r="F68" s="71">
        <f t="shared" si="4"/>
        <v>1</v>
      </c>
      <c r="G68" s="72">
        <f t="shared" ref="G68" si="236">IF(G67=0,0,G67/F67)</f>
        <v>3.273809523809524E-2</v>
      </c>
      <c r="H68" s="72">
        <f t="shared" ref="H68" si="237">IF(H67=0,0,H67/F67)</f>
        <v>0.50297619047619047</v>
      </c>
      <c r="I68" s="72">
        <f t="shared" ref="I68:I70" si="238">IF(I67=0,0,I67/H67)</f>
        <v>4.7337278106508875E-2</v>
      </c>
      <c r="J68" s="72">
        <f t="shared" ref="J68" si="239">IF(J67=0,0,J67/F67)</f>
        <v>0.49702380952380953</v>
      </c>
      <c r="K68" s="72">
        <f t="shared" ref="K68:K70" si="240">IF(K67=0,0,K67/J67)</f>
        <v>1.7964071856287425E-2</v>
      </c>
      <c r="L68" s="71">
        <f t="shared" si="5"/>
        <v>0</v>
      </c>
      <c r="M68" s="72">
        <f t="shared" ref="M68" si="241">IF(M67=0,0,M67/L67)</f>
        <v>0</v>
      </c>
      <c r="N68" s="72">
        <f t="shared" ref="N68" si="242">IF(N67=0,0,N67/L67)</f>
        <v>0</v>
      </c>
      <c r="O68" s="72">
        <f t="shared" ref="O68:O70" si="243">IF(O67=0,0,O67/N67)</f>
        <v>0</v>
      </c>
      <c r="P68" s="72">
        <f t="shared" ref="P68" si="244">IF(P67=0,0,P67/L67)</f>
        <v>0</v>
      </c>
      <c r="Q68" s="72">
        <f t="shared" ref="Q68:Q70" si="245">IF(Q67=0,0,Q67/P67)</f>
        <v>0</v>
      </c>
    </row>
    <row r="69" spans="1:17" ht="12" customHeight="1">
      <c r="A69" s="241"/>
      <c r="B69" s="240" t="s">
        <v>63</v>
      </c>
      <c r="C69" s="73"/>
      <c r="D69" s="237" t="s">
        <v>56</v>
      </c>
      <c r="E69" s="74"/>
      <c r="F69" s="81">
        <f t="shared" ref="F69:Q69" si="246">SUM(F71,F73,F75,F77,F79,F81,F83,F85,F87,F89,F91,F93,F95,F97,F99)</f>
        <v>580</v>
      </c>
      <c r="G69" s="81">
        <f t="shared" si="246"/>
        <v>1</v>
      </c>
      <c r="H69" s="81">
        <f t="shared" si="246"/>
        <v>221</v>
      </c>
      <c r="I69" s="81">
        <f t="shared" si="246"/>
        <v>0</v>
      </c>
      <c r="J69" s="81">
        <f t="shared" si="246"/>
        <v>359</v>
      </c>
      <c r="K69" s="81">
        <f t="shared" si="246"/>
        <v>1</v>
      </c>
      <c r="L69" s="81">
        <f t="shared" si="246"/>
        <v>397</v>
      </c>
      <c r="M69" s="81">
        <f t="shared" si="246"/>
        <v>6</v>
      </c>
      <c r="N69" s="81">
        <f t="shared" si="246"/>
        <v>146</v>
      </c>
      <c r="O69" s="81">
        <f t="shared" si="246"/>
        <v>3</v>
      </c>
      <c r="P69" s="81">
        <f t="shared" si="246"/>
        <v>251</v>
      </c>
      <c r="Q69" s="81">
        <f t="shared" si="246"/>
        <v>3</v>
      </c>
    </row>
    <row r="70" spans="1:17" ht="12" customHeight="1">
      <c r="A70" s="241"/>
      <c r="B70" s="241"/>
      <c r="C70" s="75"/>
      <c r="D70" s="238"/>
      <c r="E70" s="76"/>
      <c r="F70" s="71">
        <f t="shared" ref="F70:G100" si="247">SUM(H70,J70)</f>
        <v>1</v>
      </c>
      <c r="G70" s="72">
        <f t="shared" ref="G70" si="248">IF(G69=0,0,G69/F69)</f>
        <v>1.7241379310344827E-3</v>
      </c>
      <c r="H70" s="72">
        <f>IF(H69=0,0,H69/F69)</f>
        <v>0.38103448275862067</v>
      </c>
      <c r="I70" s="72">
        <f t="shared" si="238"/>
        <v>0</v>
      </c>
      <c r="J70" s="72">
        <f>IF(J69=0,0,J69/F69)</f>
        <v>0.61896551724137927</v>
      </c>
      <c r="K70" s="72">
        <f t="shared" si="240"/>
        <v>2.7855153203342618E-3</v>
      </c>
      <c r="L70" s="71">
        <f t="shared" ref="L70:M86" si="249">SUM(N70,P70)</f>
        <v>1</v>
      </c>
      <c r="M70" s="72">
        <f t="shared" ref="M70" si="250">IF(M69=0,0,M69/L69)</f>
        <v>1.5113350125944584E-2</v>
      </c>
      <c r="N70" s="72">
        <f>IF(N69=0,0,N69/L69)</f>
        <v>0.36775818639798491</v>
      </c>
      <c r="O70" s="72">
        <f t="shared" si="243"/>
        <v>2.0547945205479451E-2</v>
      </c>
      <c r="P70" s="72">
        <f>IF(P69=0,0,P69/L69)</f>
        <v>0.63224181360201515</v>
      </c>
      <c r="Q70" s="72">
        <f t="shared" si="245"/>
        <v>1.1952191235059761E-2</v>
      </c>
    </row>
    <row r="71" spans="1:17" ht="12" customHeight="1">
      <c r="A71" s="241"/>
      <c r="B71" s="241"/>
      <c r="C71" s="73"/>
      <c r="D71" s="237" t="s">
        <v>328</v>
      </c>
      <c r="E71" s="74"/>
      <c r="F71" s="81">
        <f t="shared" si="247"/>
        <v>0</v>
      </c>
      <c r="G71" s="81">
        <f t="shared" si="247"/>
        <v>0</v>
      </c>
      <c r="H71" s="81">
        <v>0</v>
      </c>
      <c r="I71" s="81">
        <v>0</v>
      </c>
      <c r="J71" s="81">
        <v>0</v>
      </c>
      <c r="K71" s="81">
        <v>0</v>
      </c>
      <c r="L71" s="81">
        <f t="shared" si="249"/>
        <v>0</v>
      </c>
      <c r="M71" s="81">
        <f t="shared" si="249"/>
        <v>0</v>
      </c>
      <c r="N71" s="81">
        <v>0</v>
      </c>
      <c r="O71" s="81">
        <v>0</v>
      </c>
      <c r="P71" s="81">
        <v>0</v>
      </c>
      <c r="Q71" s="81">
        <v>0</v>
      </c>
    </row>
    <row r="72" spans="1:17" ht="12" customHeight="1">
      <c r="A72" s="241"/>
      <c r="B72" s="241"/>
      <c r="C72" s="75"/>
      <c r="D72" s="238"/>
      <c r="E72" s="76"/>
      <c r="F72" s="71">
        <f t="shared" si="247"/>
        <v>0</v>
      </c>
      <c r="G72" s="72">
        <f t="shared" ref="G72" si="251">IF(G71=0,0,G71/F71)</f>
        <v>0</v>
      </c>
      <c r="H72" s="72">
        <f t="shared" ref="H72" si="252">IF(H71=0,0,H71/F71)</f>
        <v>0</v>
      </c>
      <c r="I72" s="72">
        <f t="shared" ref="I72" si="253">IF(I71=0,0,I71/H71)</f>
        <v>0</v>
      </c>
      <c r="J72" s="72">
        <f t="shared" ref="J72" si="254">IF(J71=0,0,J71/F71)</f>
        <v>0</v>
      </c>
      <c r="K72" s="72">
        <f t="shared" ref="K72" si="255">IF(K71=0,0,K71/J71)</f>
        <v>0</v>
      </c>
      <c r="L72" s="71">
        <f t="shared" si="249"/>
        <v>0</v>
      </c>
      <c r="M72" s="72">
        <f t="shared" ref="M72" si="256">IF(M71=0,0,M71/L71)</f>
        <v>0</v>
      </c>
      <c r="N72" s="72">
        <f t="shared" ref="N72" si="257">IF(N71=0,0,N71/L71)</f>
        <v>0</v>
      </c>
      <c r="O72" s="72">
        <f t="shared" ref="O72" si="258">IF(O71=0,0,O71/N71)</f>
        <v>0</v>
      </c>
      <c r="P72" s="72">
        <f t="shared" ref="P72" si="259">IF(P71=0,0,P71/L71)</f>
        <v>0</v>
      </c>
      <c r="Q72" s="72">
        <f t="shared" ref="Q72" si="260">IF(Q71=0,0,Q71/P71)</f>
        <v>0</v>
      </c>
    </row>
    <row r="73" spans="1:17" ht="12" customHeight="1">
      <c r="A73" s="241"/>
      <c r="B73" s="241"/>
      <c r="C73" s="73"/>
      <c r="D73" s="237" t="s">
        <v>58</v>
      </c>
      <c r="E73" s="74"/>
      <c r="F73" s="81">
        <f t="shared" si="247"/>
        <v>4</v>
      </c>
      <c r="G73" s="81">
        <f t="shared" si="247"/>
        <v>0</v>
      </c>
      <c r="H73" s="81">
        <v>1</v>
      </c>
      <c r="I73" s="81">
        <v>0</v>
      </c>
      <c r="J73" s="81">
        <v>3</v>
      </c>
      <c r="K73" s="81">
        <v>0</v>
      </c>
      <c r="L73" s="81">
        <f t="shared" si="249"/>
        <v>19</v>
      </c>
      <c r="M73" s="81">
        <f t="shared" si="249"/>
        <v>0</v>
      </c>
      <c r="N73" s="81">
        <v>17</v>
      </c>
      <c r="O73" s="81">
        <v>0</v>
      </c>
      <c r="P73" s="81">
        <v>2</v>
      </c>
      <c r="Q73" s="81">
        <v>0</v>
      </c>
    </row>
    <row r="74" spans="1:17" ht="12" customHeight="1">
      <c r="A74" s="241"/>
      <c r="B74" s="241"/>
      <c r="C74" s="75"/>
      <c r="D74" s="238"/>
      <c r="E74" s="76"/>
      <c r="F74" s="71">
        <f t="shared" si="247"/>
        <v>1</v>
      </c>
      <c r="G74" s="72">
        <f t="shared" ref="G74" si="261">IF(G73=0,0,G73/F73)</f>
        <v>0</v>
      </c>
      <c r="H74" s="72">
        <f t="shared" ref="H74" si="262">IF(H73=0,0,H73/F73)</f>
        <v>0.25</v>
      </c>
      <c r="I74" s="72">
        <f t="shared" ref="I74" si="263">IF(I73=0,0,I73/H73)</f>
        <v>0</v>
      </c>
      <c r="J74" s="72">
        <f t="shared" ref="J74" si="264">IF(J73=0,0,J73/F73)</f>
        <v>0.75</v>
      </c>
      <c r="K74" s="72">
        <f t="shared" ref="K74" si="265">IF(K73=0,0,K73/J73)</f>
        <v>0</v>
      </c>
      <c r="L74" s="71">
        <f t="shared" si="249"/>
        <v>1</v>
      </c>
      <c r="M74" s="72">
        <f t="shared" ref="M74" si="266">IF(M73=0,0,M73/L73)</f>
        <v>0</v>
      </c>
      <c r="N74" s="72">
        <f t="shared" ref="N74" si="267">IF(N73=0,0,N73/L73)</f>
        <v>0.89473684210526316</v>
      </c>
      <c r="O74" s="72">
        <f t="shared" ref="O74" si="268">IF(O73=0,0,O73/N73)</f>
        <v>0</v>
      </c>
      <c r="P74" s="72">
        <f t="shared" ref="P74" si="269">IF(P73=0,0,P73/L73)</f>
        <v>0.10526315789473684</v>
      </c>
      <c r="Q74" s="72">
        <f t="shared" ref="Q74" si="270">IF(Q73=0,0,Q73/P73)</f>
        <v>0</v>
      </c>
    </row>
    <row r="75" spans="1:17" ht="12" customHeight="1">
      <c r="A75" s="241"/>
      <c r="B75" s="241"/>
      <c r="C75" s="73"/>
      <c r="D75" s="237" t="s">
        <v>99</v>
      </c>
      <c r="E75" s="74"/>
      <c r="F75" s="81">
        <f t="shared" si="247"/>
        <v>3</v>
      </c>
      <c r="G75" s="81">
        <f t="shared" si="247"/>
        <v>0</v>
      </c>
      <c r="H75" s="81">
        <v>0</v>
      </c>
      <c r="I75" s="81">
        <v>0</v>
      </c>
      <c r="J75" s="81">
        <v>3</v>
      </c>
      <c r="K75" s="81">
        <v>0</v>
      </c>
      <c r="L75" s="81">
        <f t="shared" si="249"/>
        <v>4</v>
      </c>
      <c r="M75" s="81">
        <f t="shared" si="249"/>
        <v>0</v>
      </c>
      <c r="N75" s="81">
        <v>0</v>
      </c>
      <c r="O75" s="81">
        <v>0</v>
      </c>
      <c r="P75" s="81">
        <v>4</v>
      </c>
      <c r="Q75" s="81">
        <v>0</v>
      </c>
    </row>
    <row r="76" spans="1:17" ht="12" customHeight="1">
      <c r="A76" s="241"/>
      <c r="B76" s="241"/>
      <c r="C76" s="75"/>
      <c r="D76" s="238"/>
      <c r="E76" s="76"/>
      <c r="F76" s="71">
        <f t="shared" si="247"/>
        <v>1</v>
      </c>
      <c r="G76" s="72">
        <f t="shared" ref="G76" si="271">IF(G75=0,0,G75/F75)</f>
        <v>0</v>
      </c>
      <c r="H76" s="72">
        <f t="shared" ref="H76" si="272">IF(H75=0,0,H75/F75)</f>
        <v>0</v>
      </c>
      <c r="I76" s="72">
        <f t="shared" ref="I76" si="273">IF(I75=0,0,I75/H75)</f>
        <v>0</v>
      </c>
      <c r="J76" s="72">
        <f t="shared" ref="J76" si="274">IF(J75=0,0,J75/F75)</f>
        <v>1</v>
      </c>
      <c r="K76" s="72">
        <f t="shared" ref="K76" si="275">IF(K75=0,0,K75/J75)</f>
        <v>0</v>
      </c>
      <c r="L76" s="71">
        <f t="shared" si="249"/>
        <v>1</v>
      </c>
      <c r="M76" s="72">
        <f t="shared" ref="M76" si="276">IF(M75=0,0,M75/L75)</f>
        <v>0</v>
      </c>
      <c r="N76" s="72">
        <f t="shared" ref="N76" si="277">IF(N75=0,0,N75/L75)</f>
        <v>0</v>
      </c>
      <c r="O76" s="72">
        <f t="shared" ref="O76" si="278">IF(O75=0,0,O75/N75)</f>
        <v>0</v>
      </c>
      <c r="P76" s="72">
        <f t="shared" ref="P76" si="279">IF(P75=0,0,P75/L75)</f>
        <v>1</v>
      </c>
      <c r="Q76" s="72">
        <f t="shared" ref="Q76" si="280">IF(Q75=0,0,Q75/P75)</f>
        <v>0</v>
      </c>
    </row>
    <row r="77" spans="1:17" ht="12" customHeight="1">
      <c r="A77" s="241"/>
      <c r="B77" s="241"/>
      <c r="C77" s="73"/>
      <c r="D77" s="237" t="s">
        <v>59</v>
      </c>
      <c r="E77" s="74"/>
      <c r="F77" s="81">
        <f t="shared" si="247"/>
        <v>35</v>
      </c>
      <c r="G77" s="81">
        <f t="shared" si="247"/>
        <v>0</v>
      </c>
      <c r="H77" s="81">
        <v>27</v>
      </c>
      <c r="I77" s="81">
        <v>0</v>
      </c>
      <c r="J77" s="81">
        <v>8</v>
      </c>
      <c r="K77" s="81">
        <v>0</v>
      </c>
      <c r="L77" s="81">
        <f t="shared" si="249"/>
        <v>0</v>
      </c>
      <c r="M77" s="81">
        <f t="shared" si="249"/>
        <v>0</v>
      </c>
      <c r="N77" s="81">
        <v>0</v>
      </c>
      <c r="O77" s="81">
        <v>0</v>
      </c>
      <c r="P77" s="81">
        <v>0</v>
      </c>
      <c r="Q77" s="81">
        <v>0</v>
      </c>
    </row>
    <row r="78" spans="1:17" ht="12" customHeight="1">
      <c r="A78" s="241"/>
      <c r="B78" s="241"/>
      <c r="C78" s="75"/>
      <c r="D78" s="238"/>
      <c r="E78" s="76"/>
      <c r="F78" s="71">
        <f t="shared" si="247"/>
        <v>1</v>
      </c>
      <c r="G78" s="72">
        <f t="shared" ref="G78" si="281">IF(G77=0,0,G77/F77)</f>
        <v>0</v>
      </c>
      <c r="H78" s="72">
        <f t="shared" ref="H78" si="282">IF(H77=0,0,H77/F77)</f>
        <v>0.77142857142857146</v>
      </c>
      <c r="I78" s="72">
        <f t="shared" ref="I78" si="283">IF(I77=0,0,I77/H77)</f>
        <v>0</v>
      </c>
      <c r="J78" s="72">
        <f t="shared" ref="J78" si="284">IF(J77=0,0,J77/F77)</f>
        <v>0.22857142857142856</v>
      </c>
      <c r="K78" s="72">
        <f t="shared" ref="K78" si="285">IF(K77=0,0,K77/J77)</f>
        <v>0</v>
      </c>
      <c r="L78" s="71">
        <f t="shared" si="249"/>
        <v>0</v>
      </c>
      <c r="M78" s="72">
        <f t="shared" ref="M78" si="286">IF(M77=0,0,M77/L77)</f>
        <v>0</v>
      </c>
      <c r="N78" s="72">
        <f t="shared" ref="N78" si="287">IF(N77=0,0,N77/L77)</f>
        <v>0</v>
      </c>
      <c r="O78" s="72">
        <f t="shared" ref="O78" si="288">IF(O77=0,0,O77/N77)</f>
        <v>0</v>
      </c>
      <c r="P78" s="72">
        <f t="shared" ref="P78" si="289">IF(P77=0,0,P77/L77)</f>
        <v>0</v>
      </c>
      <c r="Q78" s="72">
        <f t="shared" ref="Q78" si="290">IF(Q77=0,0,Q77/P77)</f>
        <v>0</v>
      </c>
    </row>
    <row r="79" spans="1:17" ht="12" customHeight="1">
      <c r="A79" s="241"/>
      <c r="B79" s="241"/>
      <c r="C79" s="73"/>
      <c r="D79" s="237" t="s">
        <v>100</v>
      </c>
      <c r="E79" s="74"/>
      <c r="F79" s="81">
        <f t="shared" si="247"/>
        <v>82</v>
      </c>
      <c r="G79" s="81">
        <f t="shared" si="247"/>
        <v>0</v>
      </c>
      <c r="H79" s="81">
        <v>52</v>
      </c>
      <c r="I79" s="81">
        <v>0</v>
      </c>
      <c r="J79" s="81">
        <v>30</v>
      </c>
      <c r="K79" s="81">
        <v>0</v>
      </c>
      <c r="L79" s="81">
        <f t="shared" si="249"/>
        <v>0</v>
      </c>
      <c r="M79" s="81">
        <f t="shared" si="249"/>
        <v>0</v>
      </c>
      <c r="N79" s="81">
        <v>0</v>
      </c>
      <c r="O79" s="81">
        <v>0</v>
      </c>
      <c r="P79" s="81">
        <v>0</v>
      </c>
      <c r="Q79" s="81">
        <v>0</v>
      </c>
    </row>
    <row r="80" spans="1:17" ht="12" customHeight="1">
      <c r="A80" s="241"/>
      <c r="B80" s="241"/>
      <c r="C80" s="75"/>
      <c r="D80" s="238"/>
      <c r="E80" s="76"/>
      <c r="F80" s="71">
        <f t="shared" si="247"/>
        <v>1</v>
      </c>
      <c r="G80" s="72">
        <f t="shared" ref="G80" si="291">IF(G79=0,0,G79/F79)</f>
        <v>0</v>
      </c>
      <c r="H80" s="72">
        <f t="shared" ref="H80" si="292">IF(H79=0,0,H79/F79)</f>
        <v>0.63414634146341464</v>
      </c>
      <c r="I80" s="72">
        <f t="shared" ref="I80" si="293">IF(I79=0,0,I79/H79)</f>
        <v>0</v>
      </c>
      <c r="J80" s="72">
        <f t="shared" ref="J80" si="294">IF(J79=0,0,J79/F79)</f>
        <v>0.36585365853658536</v>
      </c>
      <c r="K80" s="72">
        <f t="shared" ref="K80" si="295">IF(K79=0,0,K79/J79)</f>
        <v>0</v>
      </c>
      <c r="L80" s="71">
        <f t="shared" si="249"/>
        <v>0</v>
      </c>
      <c r="M80" s="72">
        <f t="shared" ref="M80" si="296">IF(M79=0,0,M79/L79)</f>
        <v>0</v>
      </c>
      <c r="N80" s="72">
        <f t="shared" ref="N80" si="297">IF(N79=0,0,N79/L79)</f>
        <v>0</v>
      </c>
      <c r="O80" s="72">
        <f t="shared" ref="O80" si="298">IF(O79=0,0,O79/N79)</f>
        <v>0</v>
      </c>
      <c r="P80" s="72">
        <f t="shared" ref="P80" si="299">IF(P79=0,0,P79/L79)</f>
        <v>0</v>
      </c>
      <c r="Q80" s="72">
        <f t="shared" ref="Q80" si="300">IF(Q79=0,0,Q79/P79)</f>
        <v>0</v>
      </c>
    </row>
    <row r="81" spans="1:17" ht="12" customHeight="1">
      <c r="A81" s="241"/>
      <c r="B81" s="241"/>
      <c r="C81" s="73"/>
      <c r="D81" s="237" t="s">
        <v>101</v>
      </c>
      <c r="E81" s="74"/>
      <c r="F81" s="81">
        <f t="shared" si="247"/>
        <v>25</v>
      </c>
      <c r="G81" s="81">
        <f t="shared" si="247"/>
        <v>0</v>
      </c>
      <c r="H81" s="81">
        <v>0</v>
      </c>
      <c r="I81" s="81">
        <v>0</v>
      </c>
      <c r="J81" s="81">
        <v>25</v>
      </c>
      <c r="K81" s="81">
        <v>0</v>
      </c>
      <c r="L81" s="81">
        <f t="shared" si="249"/>
        <v>82</v>
      </c>
      <c r="M81" s="81">
        <f t="shared" si="249"/>
        <v>0</v>
      </c>
      <c r="N81" s="81">
        <v>28</v>
      </c>
      <c r="O81" s="81">
        <v>0</v>
      </c>
      <c r="P81" s="81">
        <v>54</v>
      </c>
      <c r="Q81" s="81">
        <v>0</v>
      </c>
    </row>
    <row r="82" spans="1:17" ht="12" customHeight="1">
      <c r="A82" s="241"/>
      <c r="B82" s="241"/>
      <c r="C82" s="75"/>
      <c r="D82" s="238"/>
      <c r="E82" s="76"/>
      <c r="F82" s="71">
        <f t="shared" si="247"/>
        <v>1</v>
      </c>
      <c r="G82" s="72">
        <f t="shared" ref="G82" si="301">IF(G81=0,0,G81/F81)</f>
        <v>0</v>
      </c>
      <c r="H82" s="72">
        <f t="shared" ref="H82" si="302">IF(H81=0,0,H81/F81)</f>
        <v>0</v>
      </c>
      <c r="I82" s="72">
        <f t="shared" ref="I82" si="303">IF(I81=0,0,I81/H81)</f>
        <v>0</v>
      </c>
      <c r="J82" s="72">
        <f t="shared" ref="J82" si="304">IF(J81=0,0,J81/F81)</f>
        <v>1</v>
      </c>
      <c r="K82" s="72">
        <f t="shared" ref="K82" si="305">IF(K81=0,0,K81/J81)</f>
        <v>0</v>
      </c>
      <c r="L82" s="71">
        <f t="shared" si="249"/>
        <v>1</v>
      </c>
      <c r="M82" s="72">
        <f t="shared" ref="M82" si="306">IF(M81=0,0,M81/L81)</f>
        <v>0</v>
      </c>
      <c r="N82" s="72">
        <f t="shared" ref="N82" si="307">IF(N81=0,0,N81/L81)</f>
        <v>0.34146341463414637</v>
      </c>
      <c r="O82" s="72">
        <f t="shared" ref="O82" si="308">IF(O81=0,0,O81/N81)</f>
        <v>0</v>
      </c>
      <c r="P82" s="72">
        <f t="shared" ref="P82" si="309">IF(P81=0,0,P81/L81)</f>
        <v>0.65853658536585369</v>
      </c>
      <c r="Q82" s="72">
        <f t="shared" ref="Q82" si="310">IF(Q81=0,0,Q81/P81)</f>
        <v>0</v>
      </c>
    </row>
    <row r="83" spans="1:17" ht="12" customHeight="1">
      <c r="A83" s="241"/>
      <c r="B83" s="241"/>
      <c r="C83" s="73"/>
      <c r="D83" s="237" t="s">
        <v>102</v>
      </c>
      <c r="E83" s="74"/>
      <c r="F83" s="81">
        <f t="shared" si="247"/>
        <v>11</v>
      </c>
      <c r="G83" s="81">
        <f t="shared" si="247"/>
        <v>0</v>
      </c>
      <c r="H83" s="81">
        <v>4</v>
      </c>
      <c r="I83" s="81">
        <v>0</v>
      </c>
      <c r="J83" s="81">
        <v>7</v>
      </c>
      <c r="K83" s="81">
        <v>0</v>
      </c>
      <c r="L83" s="81">
        <f t="shared" si="249"/>
        <v>0</v>
      </c>
      <c r="M83" s="81">
        <f t="shared" si="249"/>
        <v>0</v>
      </c>
      <c r="N83" s="81">
        <v>0</v>
      </c>
      <c r="O83" s="81">
        <v>0</v>
      </c>
      <c r="P83" s="81">
        <v>0</v>
      </c>
      <c r="Q83" s="81">
        <v>0</v>
      </c>
    </row>
    <row r="84" spans="1:17" ht="12" customHeight="1">
      <c r="A84" s="241"/>
      <c r="B84" s="241"/>
      <c r="C84" s="75"/>
      <c r="D84" s="238"/>
      <c r="E84" s="76"/>
      <c r="F84" s="71">
        <f t="shared" si="247"/>
        <v>1</v>
      </c>
      <c r="G84" s="72">
        <f t="shared" ref="G84" si="311">IF(G83=0,0,G83/F83)</f>
        <v>0</v>
      </c>
      <c r="H84" s="72">
        <f t="shared" ref="H84" si="312">IF(H83=0,0,H83/F83)</f>
        <v>0.36363636363636365</v>
      </c>
      <c r="I84" s="72">
        <f t="shared" ref="I84" si="313">IF(I83=0,0,I83/H83)</f>
        <v>0</v>
      </c>
      <c r="J84" s="72">
        <f t="shared" ref="J84" si="314">IF(J83=0,0,J83/F83)</f>
        <v>0.63636363636363635</v>
      </c>
      <c r="K84" s="72">
        <f t="shared" ref="K84" si="315">IF(K83=0,0,K83/J83)</f>
        <v>0</v>
      </c>
      <c r="L84" s="71">
        <f t="shared" si="249"/>
        <v>0</v>
      </c>
      <c r="M84" s="72">
        <f t="shared" ref="M84" si="316">IF(M83=0,0,M83/L83)</f>
        <v>0</v>
      </c>
      <c r="N84" s="72">
        <f t="shared" ref="N84" si="317">IF(N83=0,0,N83/L83)</f>
        <v>0</v>
      </c>
      <c r="O84" s="72">
        <f t="shared" ref="O84" si="318">IF(O83=0,0,O83/N83)</f>
        <v>0</v>
      </c>
      <c r="P84" s="72">
        <f t="shared" ref="P84" si="319">IF(P83=0,0,P83/L83)</f>
        <v>0</v>
      </c>
      <c r="Q84" s="72">
        <f t="shared" ref="Q84" si="320">IF(Q83=0,0,Q83/P83)</f>
        <v>0</v>
      </c>
    </row>
    <row r="85" spans="1:17" ht="12" customHeight="1">
      <c r="A85" s="241"/>
      <c r="B85" s="241"/>
      <c r="C85" s="73"/>
      <c r="D85" s="237" t="s">
        <v>103</v>
      </c>
      <c r="E85" s="74"/>
      <c r="F85" s="81">
        <f t="shared" si="247"/>
        <v>14</v>
      </c>
      <c r="G85" s="81">
        <f t="shared" si="247"/>
        <v>0</v>
      </c>
      <c r="H85" s="81">
        <v>8</v>
      </c>
      <c r="I85" s="81">
        <v>0</v>
      </c>
      <c r="J85" s="81">
        <v>6</v>
      </c>
      <c r="K85" s="81">
        <v>0</v>
      </c>
      <c r="L85" s="81">
        <f t="shared" si="249"/>
        <v>0</v>
      </c>
      <c r="M85" s="81">
        <f t="shared" si="249"/>
        <v>0</v>
      </c>
      <c r="N85" s="81">
        <v>0</v>
      </c>
      <c r="O85" s="81">
        <v>0</v>
      </c>
      <c r="P85" s="81">
        <v>0</v>
      </c>
      <c r="Q85" s="81">
        <v>0</v>
      </c>
    </row>
    <row r="86" spans="1:17" ht="12" customHeight="1">
      <c r="A86" s="241"/>
      <c r="B86" s="241"/>
      <c r="C86" s="75"/>
      <c r="D86" s="238"/>
      <c r="E86" s="76"/>
      <c r="F86" s="71">
        <f t="shared" si="247"/>
        <v>1</v>
      </c>
      <c r="G86" s="72">
        <f t="shared" ref="G86" si="321">IF(G85=0,0,G85/F85)</f>
        <v>0</v>
      </c>
      <c r="H86" s="72">
        <f t="shared" ref="H86" si="322">IF(H85=0,0,H85/F85)</f>
        <v>0.5714285714285714</v>
      </c>
      <c r="I86" s="72">
        <f t="shared" ref="I86" si="323">IF(I85=0,0,I85/H85)</f>
        <v>0</v>
      </c>
      <c r="J86" s="72">
        <f t="shared" ref="J86" si="324">IF(J85=0,0,J85/F85)</f>
        <v>0.42857142857142855</v>
      </c>
      <c r="K86" s="72">
        <f t="shared" ref="K86" si="325">IF(K85=0,0,K85/J85)</f>
        <v>0</v>
      </c>
      <c r="L86" s="71">
        <f t="shared" si="249"/>
        <v>0</v>
      </c>
      <c r="M86" s="72">
        <f t="shared" ref="M86" si="326">IF(M85=0,0,M85/L85)</f>
        <v>0</v>
      </c>
      <c r="N86" s="72">
        <f t="shared" ref="N86" si="327">IF(N85=0,0,N85/L85)</f>
        <v>0</v>
      </c>
      <c r="O86" s="72">
        <f t="shared" ref="O86" si="328">IF(O85=0,0,O85/N85)</f>
        <v>0</v>
      </c>
      <c r="P86" s="72">
        <f t="shared" ref="P86" si="329">IF(P85=0,0,P85/L85)</f>
        <v>0</v>
      </c>
      <c r="Q86" s="72">
        <f t="shared" ref="Q86" si="330">IF(Q85=0,0,Q85/P85)</f>
        <v>0</v>
      </c>
    </row>
    <row r="87" spans="1:17" ht="13.5" customHeight="1">
      <c r="A87" s="241"/>
      <c r="B87" s="241"/>
      <c r="C87" s="73"/>
      <c r="D87" s="239" t="s">
        <v>332</v>
      </c>
      <c r="E87" s="74"/>
      <c r="F87" s="81">
        <f t="shared" si="247"/>
        <v>0</v>
      </c>
      <c r="G87" s="81">
        <f t="shared" si="247"/>
        <v>0</v>
      </c>
      <c r="H87" s="81">
        <v>0</v>
      </c>
      <c r="I87" s="81">
        <v>0</v>
      </c>
      <c r="J87" s="81">
        <v>0</v>
      </c>
      <c r="K87" s="81">
        <v>0</v>
      </c>
      <c r="L87" s="81">
        <f t="shared" ref="L87:M100" si="331">SUM(N87,P87)</f>
        <v>0</v>
      </c>
      <c r="M87" s="81">
        <f t="shared" si="331"/>
        <v>0</v>
      </c>
      <c r="N87" s="81">
        <v>0</v>
      </c>
      <c r="O87" s="81">
        <v>0</v>
      </c>
      <c r="P87" s="81">
        <v>0</v>
      </c>
      <c r="Q87" s="81">
        <v>0</v>
      </c>
    </row>
    <row r="88" spans="1:17" ht="13.5" customHeight="1">
      <c r="A88" s="241"/>
      <c r="B88" s="241"/>
      <c r="C88" s="75"/>
      <c r="D88" s="238"/>
      <c r="E88" s="76"/>
      <c r="F88" s="71">
        <f t="shared" si="247"/>
        <v>0</v>
      </c>
      <c r="G88" s="72">
        <f t="shared" ref="G88" si="332">IF(G87=0,0,G87/F87)</f>
        <v>0</v>
      </c>
      <c r="H88" s="72">
        <f t="shared" ref="H88" si="333">IF(H87=0,0,H87/F87)</f>
        <v>0</v>
      </c>
      <c r="I88" s="72">
        <f t="shared" ref="I88" si="334">IF(I87=0,0,I87/H87)</f>
        <v>0</v>
      </c>
      <c r="J88" s="72">
        <f t="shared" ref="J88" si="335">IF(J87=0,0,J87/F87)</f>
        <v>0</v>
      </c>
      <c r="K88" s="72">
        <f t="shared" ref="K88" si="336">IF(K87=0,0,K87/J87)</f>
        <v>0</v>
      </c>
      <c r="L88" s="71">
        <f t="shared" si="331"/>
        <v>0</v>
      </c>
      <c r="M88" s="72">
        <f t="shared" ref="M88" si="337">IF(M87=0,0,M87/L87)</f>
        <v>0</v>
      </c>
      <c r="N88" s="72">
        <f t="shared" ref="N88" si="338">IF(N87=0,0,N87/L87)</f>
        <v>0</v>
      </c>
      <c r="O88" s="72">
        <f t="shared" ref="O88" si="339">IF(O87=0,0,O87/N87)</f>
        <v>0</v>
      </c>
      <c r="P88" s="72">
        <f t="shared" ref="P88" si="340">IF(P87=0,0,P87/L87)</f>
        <v>0</v>
      </c>
      <c r="Q88" s="72">
        <f t="shared" ref="Q88" si="341">IF(Q87=0,0,Q87/P87)</f>
        <v>0</v>
      </c>
    </row>
    <row r="89" spans="1:17" ht="12" customHeight="1">
      <c r="A89" s="241"/>
      <c r="B89" s="241"/>
      <c r="C89" s="73"/>
      <c r="D89" s="237" t="s">
        <v>105</v>
      </c>
      <c r="E89" s="74"/>
      <c r="F89" s="81">
        <f t="shared" si="247"/>
        <v>11</v>
      </c>
      <c r="G89" s="81">
        <f t="shared" si="247"/>
        <v>0</v>
      </c>
      <c r="H89" s="81">
        <v>3</v>
      </c>
      <c r="I89" s="81">
        <v>0</v>
      </c>
      <c r="J89" s="81">
        <v>8</v>
      </c>
      <c r="K89" s="81">
        <v>0</v>
      </c>
      <c r="L89" s="81">
        <f t="shared" si="331"/>
        <v>147</v>
      </c>
      <c r="M89" s="81">
        <f t="shared" si="331"/>
        <v>0</v>
      </c>
      <c r="N89" s="81">
        <v>39</v>
      </c>
      <c r="O89" s="81">
        <v>0</v>
      </c>
      <c r="P89" s="81">
        <v>108</v>
      </c>
      <c r="Q89" s="81">
        <v>0</v>
      </c>
    </row>
    <row r="90" spans="1:17" ht="12" customHeight="1">
      <c r="A90" s="241"/>
      <c r="B90" s="241"/>
      <c r="C90" s="75"/>
      <c r="D90" s="238"/>
      <c r="E90" s="76"/>
      <c r="F90" s="71">
        <f t="shared" si="247"/>
        <v>1</v>
      </c>
      <c r="G90" s="72">
        <f t="shared" ref="G90" si="342">IF(G89=0,0,G89/F89)</f>
        <v>0</v>
      </c>
      <c r="H90" s="72">
        <f t="shared" ref="H90" si="343">IF(H89=0,0,H89/F89)</f>
        <v>0.27272727272727271</v>
      </c>
      <c r="I90" s="72">
        <f t="shared" ref="I90" si="344">IF(I89=0,0,I89/H89)</f>
        <v>0</v>
      </c>
      <c r="J90" s="72">
        <f t="shared" ref="J90" si="345">IF(J89=0,0,J89/F89)</f>
        <v>0.72727272727272729</v>
      </c>
      <c r="K90" s="72">
        <f t="shared" ref="K90" si="346">IF(K89=0,0,K89/J89)</f>
        <v>0</v>
      </c>
      <c r="L90" s="71">
        <f t="shared" si="331"/>
        <v>1</v>
      </c>
      <c r="M90" s="72">
        <f t="shared" ref="M90" si="347">IF(M89=0,0,M89/L89)</f>
        <v>0</v>
      </c>
      <c r="N90" s="72">
        <f t="shared" ref="N90" si="348">IF(N89=0,0,N89/L89)</f>
        <v>0.26530612244897961</v>
      </c>
      <c r="O90" s="72">
        <f t="shared" ref="O90" si="349">IF(O89=0,0,O89/N89)</f>
        <v>0</v>
      </c>
      <c r="P90" s="72">
        <f t="shared" ref="P90" si="350">IF(P89=0,0,P89/L89)</f>
        <v>0.73469387755102045</v>
      </c>
      <c r="Q90" s="72">
        <f t="shared" ref="Q90" si="351">IF(Q89=0,0,Q89/P89)</f>
        <v>0</v>
      </c>
    </row>
    <row r="91" spans="1:17" ht="12" customHeight="1">
      <c r="A91" s="241"/>
      <c r="B91" s="241"/>
      <c r="C91" s="73"/>
      <c r="D91" s="237" t="s">
        <v>106</v>
      </c>
      <c r="E91" s="74"/>
      <c r="F91" s="81">
        <f t="shared" si="247"/>
        <v>2</v>
      </c>
      <c r="G91" s="81">
        <f t="shared" si="247"/>
        <v>0</v>
      </c>
      <c r="H91" s="81">
        <v>0</v>
      </c>
      <c r="I91" s="81">
        <v>0</v>
      </c>
      <c r="J91" s="81">
        <v>2</v>
      </c>
      <c r="K91" s="81">
        <v>0</v>
      </c>
      <c r="L91" s="81">
        <f t="shared" si="331"/>
        <v>0</v>
      </c>
      <c r="M91" s="81">
        <f t="shared" si="331"/>
        <v>0</v>
      </c>
      <c r="N91" s="81">
        <v>0</v>
      </c>
      <c r="O91" s="81">
        <v>0</v>
      </c>
      <c r="P91" s="81">
        <v>0</v>
      </c>
      <c r="Q91" s="81">
        <v>0</v>
      </c>
    </row>
    <row r="92" spans="1:17" ht="12" customHeight="1">
      <c r="A92" s="241"/>
      <c r="B92" s="241"/>
      <c r="C92" s="75"/>
      <c r="D92" s="238"/>
      <c r="E92" s="76"/>
      <c r="F92" s="71">
        <f t="shared" si="247"/>
        <v>1</v>
      </c>
      <c r="G92" s="72">
        <f t="shared" ref="G92" si="352">IF(G91=0,0,G91/F91)</f>
        <v>0</v>
      </c>
      <c r="H92" s="72">
        <f t="shared" ref="H92" si="353">IF(H91=0,0,H91/F91)</f>
        <v>0</v>
      </c>
      <c r="I92" s="72">
        <f t="shared" ref="I92" si="354">IF(I91=0,0,I91/H91)</f>
        <v>0</v>
      </c>
      <c r="J92" s="72">
        <f t="shared" ref="J92" si="355">IF(J91=0,0,J91/F91)</f>
        <v>1</v>
      </c>
      <c r="K92" s="72">
        <f t="shared" ref="K92" si="356">IF(K91=0,0,K91/J91)</f>
        <v>0</v>
      </c>
      <c r="L92" s="71">
        <f t="shared" si="331"/>
        <v>0</v>
      </c>
      <c r="M92" s="72">
        <f t="shared" ref="M92" si="357">IF(M91=0,0,M91/L91)</f>
        <v>0</v>
      </c>
      <c r="N92" s="72">
        <f t="shared" ref="N92" si="358">IF(N91=0,0,N91/L91)</f>
        <v>0</v>
      </c>
      <c r="O92" s="72">
        <f t="shared" ref="O92" si="359">IF(O91=0,0,O91/N91)</f>
        <v>0</v>
      </c>
      <c r="P92" s="72">
        <f t="shared" ref="P92" si="360">IF(P91=0,0,P91/L91)</f>
        <v>0</v>
      </c>
      <c r="Q92" s="72">
        <f t="shared" ref="Q92" si="361">IF(Q91=0,0,Q91/P91)</f>
        <v>0</v>
      </c>
    </row>
    <row r="93" spans="1:17" ht="12" customHeight="1">
      <c r="A93" s="241"/>
      <c r="B93" s="241"/>
      <c r="C93" s="73"/>
      <c r="D93" s="237" t="s">
        <v>107</v>
      </c>
      <c r="E93" s="74"/>
      <c r="F93" s="81">
        <f t="shared" si="247"/>
        <v>9</v>
      </c>
      <c r="G93" s="81">
        <f t="shared" si="247"/>
        <v>0</v>
      </c>
      <c r="H93" s="81">
        <v>6</v>
      </c>
      <c r="I93" s="81">
        <v>0</v>
      </c>
      <c r="J93" s="81">
        <v>3</v>
      </c>
      <c r="K93" s="81">
        <v>0</v>
      </c>
      <c r="L93" s="81">
        <f t="shared" si="331"/>
        <v>68</v>
      </c>
      <c r="M93" s="81">
        <f t="shared" si="331"/>
        <v>0</v>
      </c>
      <c r="N93" s="81">
        <v>37</v>
      </c>
      <c r="O93" s="81">
        <v>0</v>
      </c>
      <c r="P93" s="81">
        <v>31</v>
      </c>
      <c r="Q93" s="81">
        <v>0</v>
      </c>
    </row>
    <row r="94" spans="1:17" ht="12" customHeight="1">
      <c r="A94" s="241"/>
      <c r="B94" s="241"/>
      <c r="C94" s="75"/>
      <c r="D94" s="238"/>
      <c r="E94" s="76"/>
      <c r="F94" s="71">
        <f t="shared" si="247"/>
        <v>1</v>
      </c>
      <c r="G94" s="72">
        <f t="shared" ref="G94" si="362">IF(G93=0,0,G93/F93)</f>
        <v>0</v>
      </c>
      <c r="H94" s="72">
        <f t="shared" ref="H94" si="363">IF(H93=0,0,H93/F93)</f>
        <v>0.66666666666666663</v>
      </c>
      <c r="I94" s="72">
        <f t="shared" ref="I94" si="364">IF(I93=0,0,I93/H93)</f>
        <v>0</v>
      </c>
      <c r="J94" s="72">
        <f t="shared" ref="J94" si="365">IF(J93=0,0,J93/F93)</f>
        <v>0.33333333333333331</v>
      </c>
      <c r="K94" s="72">
        <f t="shared" ref="K94" si="366">IF(K93=0,0,K93/J93)</f>
        <v>0</v>
      </c>
      <c r="L94" s="71">
        <f t="shared" si="331"/>
        <v>1</v>
      </c>
      <c r="M94" s="72">
        <f t="shared" ref="M94" si="367">IF(M93=0,0,M93/L93)</f>
        <v>0</v>
      </c>
      <c r="N94" s="72">
        <f t="shared" ref="N94" si="368">IF(N93=0,0,N93/L93)</f>
        <v>0.54411764705882348</v>
      </c>
      <c r="O94" s="72">
        <f t="shared" ref="O94" si="369">IF(O93=0,0,O93/N93)</f>
        <v>0</v>
      </c>
      <c r="P94" s="72">
        <f t="shared" ref="P94" si="370">IF(P93=0,0,P93/L93)</f>
        <v>0.45588235294117646</v>
      </c>
      <c r="Q94" s="72">
        <f t="shared" ref="Q94" si="371">IF(Q93=0,0,Q93/P93)</f>
        <v>0</v>
      </c>
    </row>
    <row r="95" spans="1:17" ht="12" customHeight="1">
      <c r="A95" s="241"/>
      <c r="B95" s="241"/>
      <c r="C95" s="73"/>
      <c r="D95" s="237" t="s">
        <v>108</v>
      </c>
      <c r="E95" s="74"/>
      <c r="F95" s="81">
        <f t="shared" si="247"/>
        <v>86</v>
      </c>
      <c r="G95" s="81">
        <f t="shared" si="247"/>
        <v>0</v>
      </c>
      <c r="H95" s="81">
        <v>4</v>
      </c>
      <c r="I95" s="81">
        <v>0</v>
      </c>
      <c r="J95" s="81">
        <v>82</v>
      </c>
      <c r="K95" s="81">
        <v>0</v>
      </c>
      <c r="L95" s="81">
        <f t="shared" si="331"/>
        <v>52</v>
      </c>
      <c r="M95" s="81">
        <f t="shared" si="331"/>
        <v>1</v>
      </c>
      <c r="N95" s="81">
        <v>8</v>
      </c>
      <c r="O95" s="81">
        <v>0</v>
      </c>
      <c r="P95" s="81">
        <v>44</v>
      </c>
      <c r="Q95" s="81">
        <v>1</v>
      </c>
    </row>
    <row r="96" spans="1:17" ht="12" customHeight="1">
      <c r="A96" s="241"/>
      <c r="B96" s="241"/>
      <c r="C96" s="75"/>
      <c r="D96" s="238"/>
      <c r="E96" s="76"/>
      <c r="F96" s="71">
        <f t="shared" si="247"/>
        <v>1</v>
      </c>
      <c r="G96" s="72">
        <f t="shared" ref="G96" si="372">IF(G95=0,0,G95/F95)</f>
        <v>0</v>
      </c>
      <c r="H96" s="72">
        <f t="shared" ref="H96" si="373">IF(H95=0,0,H95/F95)</f>
        <v>4.6511627906976744E-2</v>
      </c>
      <c r="I96" s="72">
        <f t="shared" ref="I96" si="374">IF(I95=0,0,I95/H95)</f>
        <v>0</v>
      </c>
      <c r="J96" s="72">
        <f t="shared" ref="J96" si="375">IF(J95=0,0,J95/F95)</f>
        <v>0.95348837209302328</v>
      </c>
      <c r="K96" s="72">
        <f t="shared" ref="K96" si="376">IF(K95=0,0,K95/J95)</f>
        <v>0</v>
      </c>
      <c r="L96" s="71">
        <f t="shared" si="331"/>
        <v>1</v>
      </c>
      <c r="M96" s="72">
        <f t="shared" ref="M96" si="377">IF(M95=0,0,M95/L95)</f>
        <v>1.9230769230769232E-2</v>
      </c>
      <c r="N96" s="72">
        <f t="shared" ref="N96" si="378">IF(N95=0,0,N95/L95)</f>
        <v>0.15384615384615385</v>
      </c>
      <c r="O96" s="72">
        <f t="shared" ref="O96" si="379">IF(O95=0,0,O95/N95)</f>
        <v>0</v>
      </c>
      <c r="P96" s="72">
        <f t="shared" ref="P96" si="380">IF(P95=0,0,P95/L95)</f>
        <v>0.84615384615384615</v>
      </c>
      <c r="Q96" s="72">
        <f t="shared" ref="Q96" si="381">IF(Q95=0,0,Q95/P95)</f>
        <v>2.2727272727272728E-2</v>
      </c>
    </row>
    <row r="97" spans="1:17" ht="12" customHeight="1">
      <c r="A97" s="241"/>
      <c r="B97" s="241"/>
      <c r="C97" s="73"/>
      <c r="D97" s="237" t="s">
        <v>60</v>
      </c>
      <c r="E97" s="74"/>
      <c r="F97" s="81">
        <f t="shared" si="247"/>
        <v>0</v>
      </c>
      <c r="G97" s="81">
        <f t="shared" si="247"/>
        <v>0</v>
      </c>
      <c r="H97" s="81">
        <v>0</v>
      </c>
      <c r="I97" s="81">
        <v>0</v>
      </c>
      <c r="J97" s="81">
        <v>0</v>
      </c>
      <c r="K97" s="81">
        <v>0</v>
      </c>
      <c r="L97" s="81">
        <f t="shared" si="331"/>
        <v>10</v>
      </c>
      <c r="M97" s="81">
        <f t="shared" si="331"/>
        <v>0</v>
      </c>
      <c r="N97" s="81">
        <v>7</v>
      </c>
      <c r="O97" s="81">
        <v>0</v>
      </c>
      <c r="P97" s="81">
        <v>3</v>
      </c>
      <c r="Q97" s="81">
        <v>0</v>
      </c>
    </row>
    <row r="98" spans="1:17" ht="12" customHeight="1">
      <c r="A98" s="241"/>
      <c r="B98" s="241"/>
      <c r="C98" s="75"/>
      <c r="D98" s="238"/>
      <c r="E98" s="76"/>
      <c r="F98" s="71">
        <f t="shared" si="247"/>
        <v>0</v>
      </c>
      <c r="G98" s="72">
        <f t="shared" ref="G98" si="382">IF(G97=0,0,G97/F97)</f>
        <v>0</v>
      </c>
      <c r="H98" s="72">
        <f t="shared" ref="H98" si="383">IF(H97=0,0,H97/F97)</f>
        <v>0</v>
      </c>
      <c r="I98" s="72">
        <f t="shared" ref="I98" si="384">IF(I97=0,0,I97/H97)</f>
        <v>0</v>
      </c>
      <c r="J98" s="72">
        <f t="shared" ref="J98" si="385">IF(J97=0,0,J97/F97)</f>
        <v>0</v>
      </c>
      <c r="K98" s="72">
        <f t="shared" ref="K98" si="386">IF(K97=0,0,K97/J97)</f>
        <v>0</v>
      </c>
      <c r="L98" s="71">
        <f t="shared" si="331"/>
        <v>1</v>
      </c>
      <c r="M98" s="72">
        <f t="shared" ref="M98" si="387">IF(M97=0,0,M97/L97)</f>
        <v>0</v>
      </c>
      <c r="N98" s="72">
        <f t="shared" ref="N98" si="388">IF(N97=0,0,N97/L97)</f>
        <v>0.7</v>
      </c>
      <c r="O98" s="72">
        <f t="shared" ref="O98" si="389">IF(O97=0,0,O97/N97)</f>
        <v>0</v>
      </c>
      <c r="P98" s="72">
        <f t="shared" ref="P98" si="390">IF(P97=0,0,P97/L97)</f>
        <v>0.3</v>
      </c>
      <c r="Q98" s="72">
        <f t="shared" ref="Q98" si="391">IF(Q97=0,0,Q97/P97)</f>
        <v>0</v>
      </c>
    </row>
    <row r="99" spans="1:17" ht="12.75" customHeight="1">
      <c r="A99" s="241"/>
      <c r="B99" s="241"/>
      <c r="C99" s="73"/>
      <c r="D99" s="237" t="s">
        <v>91</v>
      </c>
      <c r="E99" s="74"/>
      <c r="F99" s="83">
        <f t="shared" si="247"/>
        <v>298</v>
      </c>
      <c r="G99" s="81">
        <f t="shared" si="247"/>
        <v>1</v>
      </c>
      <c r="H99" s="81">
        <v>116</v>
      </c>
      <c r="I99" s="81">
        <v>0</v>
      </c>
      <c r="J99" s="81">
        <v>182</v>
      </c>
      <c r="K99" s="81">
        <v>1</v>
      </c>
      <c r="L99" s="83">
        <f t="shared" si="331"/>
        <v>15</v>
      </c>
      <c r="M99" s="81">
        <f t="shared" si="331"/>
        <v>5</v>
      </c>
      <c r="N99" s="81">
        <v>10</v>
      </c>
      <c r="O99" s="81">
        <v>3</v>
      </c>
      <c r="P99" s="81">
        <v>5</v>
      </c>
      <c r="Q99" s="81">
        <v>2</v>
      </c>
    </row>
    <row r="100" spans="1:17" ht="12.75" customHeight="1">
      <c r="A100" s="242"/>
      <c r="B100" s="242"/>
      <c r="C100" s="75"/>
      <c r="D100" s="238"/>
      <c r="E100" s="76"/>
      <c r="F100" s="84">
        <f t="shared" si="247"/>
        <v>1</v>
      </c>
      <c r="G100" s="72">
        <f t="shared" ref="G100" si="392">IF(G99=0,0,G99/F99)</f>
        <v>3.3557046979865771E-3</v>
      </c>
      <c r="H100" s="72">
        <f t="shared" ref="H100" si="393">IF(H99=0,0,H99/F99)</f>
        <v>0.38926174496644295</v>
      </c>
      <c r="I100" s="72">
        <f t="shared" ref="I100" si="394">IF(I99=0,0,I99/H99)</f>
        <v>0</v>
      </c>
      <c r="J100" s="72">
        <f t="shared" ref="J100" si="395">IF(J99=0,0,J99/F99)</f>
        <v>0.61073825503355705</v>
      </c>
      <c r="K100" s="72">
        <f t="shared" ref="K100" si="396">IF(K99=0,0,K99/J99)</f>
        <v>5.4945054945054949E-3</v>
      </c>
      <c r="L100" s="84">
        <f t="shared" si="331"/>
        <v>1</v>
      </c>
      <c r="M100" s="72">
        <f t="shared" ref="M100" si="397">IF(M99=0,0,M99/L99)</f>
        <v>0.33333333333333331</v>
      </c>
      <c r="N100" s="72">
        <f t="shared" ref="N100" si="398">IF(N99=0,0,N99/L99)</f>
        <v>0.66666666666666663</v>
      </c>
      <c r="O100" s="72">
        <f t="shared" ref="O100" si="399">IF(O99=0,0,O99/N99)</f>
        <v>0.3</v>
      </c>
      <c r="P100" s="72">
        <f t="shared" ref="P100" si="400">IF(P99=0,0,P99/L99)</f>
        <v>0.33333333333333331</v>
      </c>
      <c r="Q100" s="72">
        <f t="shared" ref="Q100" si="401">IF(Q99=0,0,Q99/P99)</f>
        <v>0.4</v>
      </c>
    </row>
  </sheetData>
  <mergeCells count="66">
    <mergeCell ref="A7:E8"/>
    <mergeCell ref="A3:E6"/>
    <mergeCell ref="F3:K3"/>
    <mergeCell ref="L3:Q3"/>
    <mergeCell ref="F4:F6"/>
    <mergeCell ref="H4:H6"/>
    <mergeCell ref="J4:J6"/>
    <mergeCell ref="L4:L6"/>
    <mergeCell ref="N4:N6"/>
    <mergeCell ref="P4:P6"/>
    <mergeCell ref="Q5:Q6"/>
    <mergeCell ref="G5:G6"/>
    <mergeCell ref="I5:I6"/>
    <mergeCell ref="K5:K6"/>
    <mergeCell ref="M5:M6"/>
    <mergeCell ref="O5:O6"/>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D89:D90"/>
    <mergeCell ref="D91:D92"/>
    <mergeCell ref="D93:D94"/>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H8:Q100 F19:F70 G9:G100" formula="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zoomScaleNormal="100" zoomScaleSheetLayoutView="100" workbookViewId="0">
      <selection activeCell="K26" sqref="K26"/>
    </sheetView>
  </sheetViews>
  <sheetFormatPr defaultRowHeight="13.5"/>
  <cols>
    <col min="1" max="2" width="2.625" style="78" customWidth="1"/>
    <col min="3" max="3" width="1.375" style="78" customWidth="1"/>
    <col min="4" max="4" width="28.125" style="78" customWidth="1"/>
    <col min="5" max="5" width="1.375" style="78" customWidth="1"/>
    <col min="6" max="17" width="8.625" style="79" customWidth="1"/>
    <col min="18" max="16384" width="9" style="79"/>
  </cols>
  <sheetData>
    <row r="1" spans="1:17" ht="14.25">
      <c r="A1" s="77" t="s">
        <v>447</v>
      </c>
    </row>
    <row r="2" spans="1:17">
      <c r="Q2" s="80" t="s">
        <v>145</v>
      </c>
    </row>
    <row r="3" spans="1:17" ht="21" customHeight="1">
      <c r="A3" s="258" t="s">
        <v>67</v>
      </c>
      <c r="B3" s="259"/>
      <c r="C3" s="259"/>
      <c r="D3" s="259"/>
      <c r="E3" s="260"/>
      <c r="F3" s="197" t="s">
        <v>355</v>
      </c>
      <c r="G3" s="267"/>
      <c r="H3" s="267"/>
      <c r="I3" s="267"/>
      <c r="J3" s="267"/>
      <c r="K3" s="268"/>
      <c r="L3" s="197" t="s">
        <v>8</v>
      </c>
      <c r="M3" s="267"/>
      <c r="N3" s="267"/>
      <c r="O3" s="267"/>
      <c r="P3" s="267"/>
      <c r="Q3" s="268"/>
    </row>
    <row r="4" spans="1:17" ht="7.5" customHeight="1">
      <c r="A4" s="261"/>
      <c r="B4" s="262"/>
      <c r="C4" s="262"/>
      <c r="D4" s="262"/>
      <c r="E4" s="263"/>
      <c r="F4" s="213" t="s">
        <v>361</v>
      </c>
      <c r="G4" s="82"/>
      <c r="H4" s="213" t="s">
        <v>360</v>
      </c>
      <c r="I4" s="82"/>
      <c r="J4" s="213" t="s">
        <v>359</v>
      </c>
      <c r="K4" s="82"/>
      <c r="L4" s="213" t="s">
        <v>361</v>
      </c>
      <c r="M4" s="82"/>
      <c r="N4" s="213" t="s">
        <v>360</v>
      </c>
      <c r="O4" s="82"/>
      <c r="P4" s="213" t="s">
        <v>359</v>
      </c>
      <c r="Q4" s="82"/>
    </row>
    <row r="5" spans="1:17" ht="27" customHeight="1">
      <c r="A5" s="261"/>
      <c r="B5" s="262"/>
      <c r="C5" s="262"/>
      <c r="D5" s="262"/>
      <c r="E5" s="263"/>
      <c r="F5" s="184"/>
      <c r="G5" s="212" t="s">
        <v>362</v>
      </c>
      <c r="H5" s="184"/>
      <c r="I5" s="212" t="s">
        <v>362</v>
      </c>
      <c r="J5" s="184"/>
      <c r="K5" s="212" t="s">
        <v>362</v>
      </c>
      <c r="L5" s="184"/>
      <c r="M5" s="212" t="s">
        <v>362</v>
      </c>
      <c r="N5" s="184"/>
      <c r="O5" s="212" t="s">
        <v>362</v>
      </c>
      <c r="P5" s="184"/>
      <c r="Q5" s="212" t="s">
        <v>362</v>
      </c>
    </row>
    <row r="6" spans="1:17" ht="26.25" customHeight="1">
      <c r="A6" s="264"/>
      <c r="B6" s="265"/>
      <c r="C6" s="265"/>
      <c r="D6" s="265"/>
      <c r="E6" s="266"/>
      <c r="F6" s="184"/>
      <c r="G6" s="192"/>
      <c r="H6" s="184"/>
      <c r="I6" s="192"/>
      <c r="J6" s="184"/>
      <c r="K6" s="192"/>
      <c r="L6" s="184"/>
      <c r="M6" s="192"/>
      <c r="N6" s="184"/>
      <c r="O6" s="192"/>
      <c r="P6" s="184"/>
      <c r="Q6" s="192"/>
    </row>
    <row r="7" spans="1:17" ht="12" customHeight="1">
      <c r="A7" s="252" t="s">
        <v>68</v>
      </c>
      <c r="B7" s="253"/>
      <c r="C7" s="253"/>
      <c r="D7" s="253"/>
      <c r="E7" s="254"/>
      <c r="F7" s="81">
        <f t="shared" ref="F7:Q7" si="0">SUM(F9,F11,F13,F15,F17)</f>
        <v>8312</v>
      </c>
      <c r="G7" s="81">
        <f t="shared" si="0"/>
        <v>73</v>
      </c>
      <c r="H7" s="81">
        <f t="shared" si="0"/>
        <v>1967</v>
      </c>
      <c r="I7" s="81">
        <f t="shared" si="0"/>
        <v>25</v>
      </c>
      <c r="J7" s="81">
        <f t="shared" si="0"/>
        <v>6345</v>
      </c>
      <c r="K7" s="81">
        <f t="shared" si="0"/>
        <v>48</v>
      </c>
      <c r="L7" s="81">
        <f t="shared" si="0"/>
        <v>557</v>
      </c>
      <c r="M7" s="81">
        <f t="shared" si="0"/>
        <v>1</v>
      </c>
      <c r="N7" s="81">
        <f t="shared" si="0"/>
        <v>145</v>
      </c>
      <c r="O7" s="81">
        <f t="shared" si="0"/>
        <v>0</v>
      </c>
      <c r="P7" s="81">
        <f t="shared" si="0"/>
        <v>412</v>
      </c>
      <c r="Q7" s="81">
        <f t="shared" si="0"/>
        <v>1</v>
      </c>
    </row>
    <row r="8" spans="1:17" ht="12" customHeight="1">
      <c r="A8" s="255"/>
      <c r="B8" s="256"/>
      <c r="C8" s="256"/>
      <c r="D8" s="256"/>
      <c r="E8" s="257"/>
      <c r="F8" s="71">
        <f>SUM(H8,J8)</f>
        <v>1</v>
      </c>
      <c r="G8" s="72">
        <f>IF(G7=0,0,G7/F7)</f>
        <v>8.7824831568816177E-3</v>
      </c>
      <c r="H8" s="72">
        <f>IF(H7=0,0,H7/F7)</f>
        <v>0.23664581328200193</v>
      </c>
      <c r="I8" s="72">
        <f>IF(I7=0,0,I7/H7)</f>
        <v>1.2709710218607015E-2</v>
      </c>
      <c r="J8" s="72">
        <f>IF(J7=0,0,J7/F7)</f>
        <v>0.76335418671799804</v>
      </c>
      <c r="K8" s="72">
        <f>IF(K7=0,0,K7/J7)</f>
        <v>7.5650118203309689E-3</v>
      </c>
      <c r="L8" s="71">
        <f>SUM(N8,P8)</f>
        <v>1</v>
      </c>
      <c r="M8" s="72">
        <f>IF(M7=0,0,M7/L7)</f>
        <v>1.7953321364452424E-3</v>
      </c>
      <c r="N8" s="72">
        <f>IF(N7=0,0,N7/L7)</f>
        <v>0.26032315978456017</v>
      </c>
      <c r="O8" s="72">
        <f>IF(O7=0,0,O7/N7)</f>
        <v>0</v>
      </c>
      <c r="P8" s="72">
        <f>IF(P7=0,0,P7/L7)</f>
        <v>0.73967684021543989</v>
      </c>
      <c r="Q8" s="72">
        <f>IF(Q7=0,0,Q7/P7)</f>
        <v>2.4271844660194173E-3</v>
      </c>
    </row>
    <row r="9" spans="1:17" ht="12" customHeight="1">
      <c r="A9" s="243" t="s">
        <v>55</v>
      </c>
      <c r="B9" s="246" t="s">
        <v>92</v>
      </c>
      <c r="C9" s="247"/>
      <c r="D9" s="247"/>
      <c r="E9" s="248"/>
      <c r="F9" s="81">
        <f>SUM(H9,J9)</f>
        <v>570</v>
      </c>
      <c r="G9" s="81">
        <f>SUM(I9,K9)</f>
        <v>24</v>
      </c>
      <c r="H9" s="81">
        <v>161</v>
      </c>
      <c r="I9" s="81">
        <v>5</v>
      </c>
      <c r="J9" s="81">
        <v>409</v>
      </c>
      <c r="K9" s="81">
        <v>19</v>
      </c>
      <c r="L9" s="81">
        <f>SUM(N9,P9)</f>
        <v>47</v>
      </c>
      <c r="M9" s="81">
        <f>SUM(O9,Q9)</f>
        <v>1</v>
      </c>
      <c r="N9" s="81">
        <v>25</v>
      </c>
      <c r="O9" s="81">
        <v>0</v>
      </c>
      <c r="P9" s="81">
        <v>22</v>
      </c>
      <c r="Q9" s="81">
        <v>1</v>
      </c>
    </row>
    <row r="10" spans="1:17" ht="12" customHeight="1">
      <c r="A10" s="244"/>
      <c r="B10" s="249"/>
      <c r="C10" s="250"/>
      <c r="D10" s="250"/>
      <c r="E10" s="251"/>
      <c r="F10" s="71">
        <f>SUM(H10,J10)</f>
        <v>1</v>
      </c>
      <c r="G10" s="72">
        <f>IF(G9=0,0,G9/F9)</f>
        <v>4.2105263157894736E-2</v>
      </c>
      <c r="H10" s="72">
        <f>IF(H9=0,0,H9/F9)</f>
        <v>0.28245614035087718</v>
      </c>
      <c r="I10" s="72">
        <f>IF(I9=0,0,I9/H9)</f>
        <v>3.1055900621118012E-2</v>
      </c>
      <c r="J10" s="72">
        <f>IF(J9=0,0,J9/F9)</f>
        <v>0.71754385964912282</v>
      </c>
      <c r="K10" s="72">
        <f>IF(K9=0,0,K9/J9)</f>
        <v>4.6454767726161368E-2</v>
      </c>
      <c r="L10" s="71">
        <f>SUM(N10,P10)</f>
        <v>1</v>
      </c>
      <c r="M10" s="72">
        <f>IF(M9=0,0,M9/L9)</f>
        <v>2.1276595744680851E-2</v>
      </c>
      <c r="N10" s="72">
        <f>IF(N9=0,0,N9/L9)</f>
        <v>0.53191489361702127</v>
      </c>
      <c r="O10" s="72">
        <f>IF(O9=0,0,O9/N9)</f>
        <v>0</v>
      </c>
      <c r="P10" s="72">
        <f>IF(P9=0,0,P9/L9)</f>
        <v>0.46808510638297873</v>
      </c>
      <c r="Q10" s="72">
        <f>IF(Q9=0,0,Q9/P9)</f>
        <v>4.5454545454545456E-2</v>
      </c>
    </row>
    <row r="11" spans="1:17" ht="12" customHeight="1">
      <c r="A11" s="244"/>
      <c r="B11" s="246" t="s">
        <v>93</v>
      </c>
      <c r="C11" s="247"/>
      <c r="D11" s="247"/>
      <c r="E11" s="248"/>
      <c r="F11" s="81">
        <f t="shared" ref="F11:F18" si="1">SUM(H11,J11)</f>
        <v>674</v>
      </c>
      <c r="G11" s="81">
        <f>SUM(I11,K11)</f>
        <v>12</v>
      </c>
      <c r="H11" s="81">
        <v>193</v>
      </c>
      <c r="I11" s="81">
        <v>3</v>
      </c>
      <c r="J11" s="81">
        <v>481</v>
      </c>
      <c r="K11" s="81">
        <v>9</v>
      </c>
      <c r="L11" s="81">
        <f t="shared" ref="L11:L18" si="2">SUM(N11,P11)</f>
        <v>16</v>
      </c>
      <c r="M11" s="81">
        <f>SUM(O11,Q11)</f>
        <v>0</v>
      </c>
      <c r="N11" s="81">
        <v>7</v>
      </c>
      <c r="O11" s="81">
        <v>0</v>
      </c>
      <c r="P11" s="81">
        <v>9</v>
      </c>
      <c r="Q11" s="81">
        <v>0</v>
      </c>
    </row>
    <row r="12" spans="1:17" ht="12" customHeight="1">
      <c r="A12" s="244"/>
      <c r="B12" s="249"/>
      <c r="C12" s="250"/>
      <c r="D12" s="250"/>
      <c r="E12" s="251"/>
      <c r="F12" s="71">
        <f t="shared" si="1"/>
        <v>1</v>
      </c>
      <c r="G12" s="72">
        <f>IF(G11=0,0,G11/F11)</f>
        <v>1.7804154302670624E-2</v>
      </c>
      <c r="H12" s="72">
        <f>IF(H11=0,0,H11/F11)</f>
        <v>0.28635014836795253</v>
      </c>
      <c r="I12" s="72">
        <f>IF(I11=0,0,I11/H11)</f>
        <v>1.5544041450777202E-2</v>
      </c>
      <c r="J12" s="72">
        <f>IF(J11=0,0,J11/F11)</f>
        <v>0.71364985163204753</v>
      </c>
      <c r="K12" s="72">
        <f>IF(K11=0,0,K11/J11)</f>
        <v>1.8711018711018712E-2</v>
      </c>
      <c r="L12" s="71">
        <f t="shared" si="2"/>
        <v>1</v>
      </c>
      <c r="M12" s="72">
        <f>IF(M11=0,0,M11/L11)</f>
        <v>0</v>
      </c>
      <c r="N12" s="72">
        <f>IF(N11=0,0,N11/L11)</f>
        <v>0.4375</v>
      </c>
      <c r="O12" s="72">
        <f>IF(O11=0,0,O11/N11)</f>
        <v>0</v>
      </c>
      <c r="P12" s="72">
        <f>IF(P11=0,0,P11/L11)</f>
        <v>0.5625</v>
      </c>
      <c r="Q12" s="72">
        <f>IF(Q11=0,0,Q11/P11)</f>
        <v>0</v>
      </c>
    </row>
    <row r="13" spans="1:17" ht="12" customHeight="1">
      <c r="A13" s="244"/>
      <c r="B13" s="246" t="s">
        <v>94</v>
      </c>
      <c r="C13" s="247"/>
      <c r="D13" s="247"/>
      <c r="E13" s="248"/>
      <c r="F13" s="81">
        <f t="shared" si="1"/>
        <v>1755</v>
      </c>
      <c r="G13" s="81">
        <f>SUM(I13,K13)</f>
        <v>15</v>
      </c>
      <c r="H13" s="81">
        <v>358</v>
      </c>
      <c r="I13" s="81">
        <v>6</v>
      </c>
      <c r="J13" s="81">
        <v>1397</v>
      </c>
      <c r="K13" s="81">
        <v>9</v>
      </c>
      <c r="L13" s="81">
        <f t="shared" si="2"/>
        <v>108</v>
      </c>
      <c r="M13" s="81">
        <f>SUM(O13,Q13)</f>
        <v>0</v>
      </c>
      <c r="N13" s="81">
        <v>44</v>
      </c>
      <c r="O13" s="81">
        <v>0</v>
      </c>
      <c r="P13" s="81">
        <v>64</v>
      </c>
      <c r="Q13" s="81">
        <v>0</v>
      </c>
    </row>
    <row r="14" spans="1:17" ht="12" customHeight="1">
      <c r="A14" s="244"/>
      <c r="B14" s="249"/>
      <c r="C14" s="250"/>
      <c r="D14" s="250"/>
      <c r="E14" s="251"/>
      <c r="F14" s="71">
        <f t="shared" si="1"/>
        <v>1</v>
      </c>
      <c r="G14" s="72">
        <f>IF(G13=0,0,G13/F13)</f>
        <v>8.5470085470085479E-3</v>
      </c>
      <c r="H14" s="72">
        <f>IF(H13=0,0,H13/F13)</f>
        <v>0.20398860398860399</v>
      </c>
      <c r="I14" s="72">
        <f>IF(I13=0,0,I13/H13)</f>
        <v>1.6759776536312849E-2</v>
      </c>
      <c r="J14" s="72">
        <f>IF(J13=0,0,J13/F13)</f>
        <v>0.79601139601139603</v>
      </c>
      <c r="K14" s="72">
        <f>IF(K13=0,0,K13/J13)</f>
        <v>6.442376521116679E-3</v>
      </c>
      <c r="L14" s="71">
        <f t="shared" si="2"/>
        <v>1</v>
      </c>
      <c r="M14" s="72">
        <f>IF(M13=0,0,M13/L13)</f>
        <v>0</v>
      </c>
      <c r="N14" s="72">
        <f>IF(N13=0,0,N13/L13)</f>
        <v>0.40740740740740738</v>
      </c>
      <c r="O14" s="72">
        <f>IF(O13=0,0,O13/N13)</f>
        <v>0</v>
      </c>
      <c r="P14" s="72">
        <f>IF(P13=0,0,P13/L13)</f>
        <v>0.59259259259259256</v>
      </c>
      <c r="Q14" s="72">
        <f>IF(Q13=0,0,Q13/P13)</f>
        <v>0</v>
      </c>
    </row>
    <row r="15" spans="1:17" ht="12" customHeight="1">
      <c r="A15" s="244"/>
      <c r="B15" s="246" t="s">
        <v>95</v>
      </c>
      <c r="C15" s="247"/>
      <c r="D15" s="247"/>
      <c r="E15" s="248"/>
      <c r="F15" s="81">
        <f t="shared" si="1"/>
        <v>852</v>
      </c>
      <c r="G15" s="81">
        <f>SUM(I15,K15)</f>
        <v>8</v>
      </c>
      <c r="H15" s="81">
        <v>200</v>
      </c>
      <c r="I15" s="81">
        <v>5</v>
      </c>
      <c r="J15" s="81">
        <v>652</v>
      </c>
      <c r="K15" s="81">
        <v>3</v>
      </c>
      <c r="L15" s="81">
        <f t="shared" si="2"/>
        <v>73</v>
      </c>
      <c r="M15" s="81">
        <f>SUM(O15,Q15)</f>
        <v>0</v>
      </c>
      <c r="N15" s="81">
        <v>40</v>
      </c>
      <c r="O15" s="81">
        <v>0</v>
      </c>
      <c r="P15" s="81">
        <v>33</v>
      </c>
      <c r="Q15" s="81">
        <v>0</v>
      </c>
    </row>
    <row r="16" spans="1:17" ht="12" customHeight="1">
      <c r="A16" s="244"/>
      <c r="B16" s="249"/>
      <c r="C16" s="250"/>
      <c r="D16" s="250"/>
      <c r="E16" s="251"/>
      <c r="F16" s="71">
        <f t="shared" si="1"/>
        <v>1</v>
      </c>
      <c r="G16" s="72">
        <f>IF(G15=0,0,G15/F15)</f>
        <v>9.3896713615023476E-3</v>
      </c>
      <c r="H16" s="72">
        <f>IF(H15=0,0,H15/F15)</f>
        <v>0.23474178403755869</v>
      </c>
      <c r="I16" s="72">
        <f>IF(I15=0,0,I15/H15)</f>
        <v>2.5000000000000001E-2</v>
      </c>
      <c r="J16" s="72">
        <f>IF(J15=0,0,J15/F15)</f>
        <v>0.76525821596244137</v>
      </c>
      <c r="K16" s="72">
        <f>IF(K15=0,0,K15/J15)</f>
        <v>4.601226993865031E-3</v>
      </c>
      <c r="L16" s="71">
        <f t="shared" si="2"/>
        <v>1</v>
      </c>
      <c r="M16" s="72">
        <f>IF(M15=0,0,M15/L15)</f>
        <v>0</v>
      </c>
      <c r="N16" s="72">
        <f>IF(N15=0,0,N15/L15)</f>
        <v>0.54794520547945202</v>
      </c>
      <c r="O16" s="72">
        <f>IF(O15=0,0,O15/N15)</f>
        <v>0</v>
      </c>
      <c r="P16" s="72">
        <f>IF(P15=0,0,P15/L15)</f>
        <v>0.45205479452054792</v>
      </c>
      <c r="Q16" s="72">
        <f>IF(Q15=0,0,Q15/P15)</f>
        <v>0</v>
      </c>
    </row>
    <row r="17" spans="1:17" ht="12" customHeight="1">
      <c r="A17" s="244"/>
      <c r="B17" s="246" t="s">
        <v>96</v>
      </c>
      <c r="C17" s="247"/>
      <c r="D17" s="247"/>
      <c r="E17" s="248"/>
      <c r="F17" s="81">
        <f t="shared" si="1"/>
        <v>4461</v>
      </c>
      <c r="G17" s="81">
        <f>SUM(I17,K17)</f>
        <v>14</v>
      </c>
      <c r="H17" s="81">
        <v>1055</v>
      </c>
      <c r="I17" s="81">
        <v>6</v>
      </c>
      <c r="J17" s="81">
        <v>3406</v>
      </c>
      <c r="K17" s="81">
        <v>8</v>
      </c>
      <c r="L17" s="81">
        <f t="shared" si="2"/>
        <v>313</v>
      </c>
      <c r="M17" s="81">
        <f>SUM(O17,Q17)</f>
        <v>0</v>
      </c>
      <c r="N17" s="81">
        <v>29</v>
      </c>
      <c r="O17" s="81">
        <v>0</v>
      </c>
      <c r="P17" s="81">
        <v>284</v>
      </c>
      <c r="Q17" s="81">
        <v>0</v>
      </c>
    </row>
    <row r="18" spans="1:17" ht="12" customHeight="1">
      <c r="A18" s="245"/>
      <c r="B18" s="249"/>
      <c r="C18" s="250"/>
      <c r="D18" s="250"/>
      <c r="E18" s="251"/>
      <c r="F18" s="71">
        <f t="shared" si="1"/>
        <v>1</v>
      </c>
      <c r="G18" s="72">
        <f>IF(G17=0,0,G17/F17)</f>
        <v>3.1383097960098632E-3</v>
      </c>
      <c r="H18" s="72">
        <f>IF(H17=0,0,H17/F17)</f>
        <v>0.23649405962788611</v>
      </c>
      <c r="I18" s="72">
        <f>IF(I17=0,0,I17/H17)</f>
        <v>5.6872037914691941E-3</v>
      </c>
      <c r="J18" s="72">
        <f>IF(J17=0,0,J17/F17)</f>
        <v>0.76350594037211383</v>
      </c>
      <c r="K18" s="72">
        <f>IF(K17=0,0,K17/J17)</f>
        <v>2.3487962419260129E-3</v>
      </c>
      <c r="L18" s="71">
        <f t="shared" si="2"/>
        <v>1</v>
      </c>
      <c r="M18" s="72">
        <f>IF(M17=0,0,M17/L17)</f>
        <v>0</v>
      </c>
      <c r="N18" s="72">
        <f>IF(N17=0,0,N17/L17)</f>
        <v>9.2651757188498399E-2</v>
      </c>
      <c r="O18" s="72">
        <f>IF(O17=0,0,O17/N17)</f>
        <v>0</v>
      </c>
      <c r="P18" s="72">
        <f>IF(P17=0,0,P17/L17)</f>
        <v>0.90734824281150162</v>
      </c>
      <c r="Q18" s="72">
        <f>IF(Q17=0,0,Q17/P17)</f>
        <v>0</v>
      </c>
    </row>
    <row r="19" spans="1:17" ht="12" customHeight="1">
      <c r="A19" s="240" t="s">
        <v>61</v>
      </c>
      <c r="B19" s="240" t="s">
        <v>62</v>
      </c>
      <c r="C19" s="73"/>
      <c r="D19" s="174" t="s">
        <v>56</v>
      </c>
      <c r="E19" s="74"/>
      <c r="F19" s="81">
        <f t="shared" ref="F19:Q19" si="3">SUM(F21,F23,F25,F27,F29,F31,F33,F35,F37,F39,F41,F43,F45,F47,F49,F51,F53,F55,F57,F59,F61,F63,F65,F67)</f>
        <v>936</v>
      </c>
      <c r="G19" s="81">
        <f t="shared" si="3"/>
        <v>9</v>
      </c>
      <c r="H19" s="81">
        <f t="shared" si="3"/>
        <v>181</v>
      </c>
      <c r="I19" s="81">
        <f t="shared" si="3"/>
        <v>4</v>
      </c>
      <c r="J19" s="81">
        <f t="shared" si="3"/>
        <v>755</v>
      </c>
      <c r="K19" s="81">
        <f t="shared" si="3"/>
        <v>5</v>
      </c>
      <c r="L19" s="81">
        <f t="shared" si="3"/>
        <v>129</v>
      </c>
      <c r="M19" s="81">
        <f t="shared" si="3"/>
        <v>0</v>
      </c>
      <c r="N19" s="81">
        <f t="shared" si="3"/>
        <v>55</v>
      </c>
      <c r="O19" s="81">
        <f t="shared" si="3"/>
        <v>0</v>
      </c>
      <c r="P19" s="81">
        <f t="shared" si="3"/>
        <v>74</v>
      </c>
      <c r="Q19" s="81">
        <f t="shared" si="3"/>
        <v>0</v>
      </c>
    </row>
    <row r="20" spans="1:17" ht="12" customHeight="1">
      <c r="A20" s="241"/>
      <c r="B20" s="241"/>
      <c r="C20" s="75"/>
      <c r="D20" s="175"/>
      <c r="E20" s="76"/>
      <c r="F20" s="71">
        <f>SUM(H20,J20)</f>
        <v>1</v>
      </c>
      <c r="G20" s="72">
        <f>IF(G19=0,0,G19/F19)</f>
        <v>9.6153846153846159E-3</v>
      </c>
      <c r="H20" s="72">
        <f>IF(H19=0,0,H19/F19)</f>
        <v>0.19337606837606838</v>
      </c>
      <c r="I20" s="72">
        <f>IF(I19=0,0,I19/H19)</f>
        <v>2.2099447513812154E-2</v>
      </c>
      <c r="J20" s="72">
        <f>IF(J19=0,0,J19/F19)</f>
        <v>0.80662393162393164</v>
      </c>
      <c r="K20" s="72">
        <f>IF(K19=0,0,K19/J19)</f>
        <v>6.6225165562913907E-3</v>
      </c>
      <c r="L20" s="71">
        <f>SUM(N20,P20)</f>
        <v>1</v>
      </c>
      <c r="M20" s="72">
        <f>IF(M19=0,0,M19/L19)</f>
        <v>0</v>
      </c>
      <c r="N20" s="72">
        <f>IF(N19=0,0,N19/L19)</f>
        <v>0.4263565891472868</v>
      </c>
      <c r="O20" s="72">
        <f>IF(O19=0,0,O19/N19)</f>
        <v>0</v>
      </c>
      <c r="P20" s="72">
        <f>IF(P19=0,0,P19/L19)</f>
        <v>0.5736434108527132</v>
      </c>
      <c r="Q20" s="72">
        <f>IF(Q19=0,0,Q19/P19)</f>
        <v>0</v>
      </c>
    </row>
    <row r="21" spans="1:17" ht="12" customHeight="1">
      <c r="A21" s="241"/>
      <c r="B21" s="241"/>
      <c r="C21" s="73"/>
      <c r="D21" s="174" t="s">
        <v>392</v>
      </c>
      <c r="E21" s="74"/>
      <c r="F21" s="81">
        <f t="shared" ref="F21:G68" si="4">SUM(H21,J21)</f>
        <v>360</v>
      </c>
      <c r="G21" s="81">
        <f t="shared" si="4"/>
        <v>0</v>
      </c>
      <c r="H21" s="81">
        <v>81</v>
      </c>
      <c r="I21" s="81">
        <v>0</v>
      </c>
      <c r="J21" s="81">
        <v>279</v>
      </c>
      <c r="K21" s="81">
        <v>0</v>
      </c>
      <c r="L21" s="81">
        <f t="shared" ref="L21:M68" si="5">SUM(N21,P21)</f>
        <v>0</v>
      </c>
      <c r="M21" s="81">
        <f t="shared" si="5"/>
        <v>0</v>
      </c>
      <c r="N21" s="81">
        <v>0</v>
      </c>
      <c r="O21" s="81">
        <v>0</v>
      </c>
      <c r="P21" s="81">
        <v>0</v>
      </c>
      <c r="Q21" s="81">
        <v>0</v>
      </c>
    </row>
    <row r="22" spans="1:17" ht="12" customHeight="1">
      <c r="A22" s="241"/>
      <c r="B22" s="241"/>
      <c r="C22" s="75"/>
      <c r="D22" s="175"/>
      <c r="E22" s="76"/>
      <c r="F22" s="71">
        <f t="shared" si="4"/>
        <v>1</v>
      </c>
      <c r="G22" s="72">
        <f t="shared" ref="G22" si="6">IF(G21=0,0,G21/F21)</f>
        <v>0</v>
      </c>
      <c r="H22" s="72">
        <f t="shared" ref="H22" si="7">IF(H21=0,0,H21/F21)</f>
        <v>0.22500000000000001</v>
      </c>
      <c r="I22" s="72">
        <f t="shared" ref="I22" si="8">IF(I21=0,0,I21/H21)</f>
        <v>0</v>
      </c>
      <c r="J22" s="72">
        <f t="shared" ref="J22" si="9">IF(J21=0,0,J21/F21)</f>
        <v>0.77500000000000002</v>
      </c>
      <c r="K22" s="72">
        <f t="shared" ref="K22" si="10">IF(K21=0,0,K21/J21)</f>
        <v>0</v>
      </c>
      <c r="L22" s="71">
        <f t="shared" si="5"/>
        <v>0</v>
      </c>
      <c r="M22" s="72">
        <f t="shared" ref="M22" si="11">IF(M21=0,0,M21/L21)</f>
        <v>0</v>
      </c>
      <c r="N22" s="72">
        <f t="shared" ref="N22" si="12">IF(N21=0,0,N21/L21)</f>
        <v>0</v>
      </c>
      <c r="O22" s="72">
        <f t="shared" ref="O22" si="13">IF(O21=0,0,O21/N21)</f>
        <v>0</v>
      </c>
      <c r="P22" s="72">
        <f t="shared" ref="P22" si="14">IF(P21=0,0,P21/L21)</f>
        <v>0</v>
      </c>
      <c r="Q22" s="72">
        <f t="shared" ref="Q22" si="15">IF(Q21=0,0,Q21/P21)</f>
        <v>0</v>
      </c>
    </row>
    <row r="23" spans="1:17" ht="12" customHeight="1">
      <c r="A23" s="241"/>
      <c r="B23" s="241"/>
      <c r="C23" s="73"/>
      <c r="D23" s="174" t="s">
        <v>393</v>
      </c>
      <c r="E23" s="74"/>
      <c r="F23" s="81">
        <f t="shared" si="4"/>
        <v>2</v>
      </c>
      <c r="G23" s="81">
        <f t="shared" si="4"/>
        <v>1</v>
      </c>
      <c r="H23" s="81">
        <v>1</v>
      </c>
      <c r="I23" s="81">
        <v>1</v>
      </c>
      <c r="J23" s="81">
        <v>1</v>
      </c>
      <c r="K23" s="81">
        <v>0</v>
      </c>
      <c r="L23" s="81">
        <f t="shared" si="5"/>
        <v>0</v>
      </c>
      <c r="M23" s="81">
        <f t="shared" si="5"/>
        <v>0</v>
      </c>
      <c r="N23" s="81">
        <v>0</v>
      </c>
      <c r="O23" s="81">
        <v>0</v>
      </c>
      <c r="P23" s="81">
        <v>0</v>
      </c>
      <c r="Q23" s="81">
        <v>0</v>
      </c>
    </row>
    <row r="24" spans="1:17" ht="12" customHeight="1">
      <c r="A24" s="241"/>
      <c r="B24" s="241"/>
      <c r="C24" s="75"/>
      <c r="D24" s="175"/>
      <c r="E24" s="76"/>
      <c r="F24" s="71">
        <f t="shared" si="4"/>
        <v>1</v>
      </c>
      <c r="G24" s="72">
        <f t="shared" ref="G24" si="16">IF(G23=0,0,G23/F23)</f>
        <v>0.5</v>
      </c>
      <c r="H24" s="72">
        <f t="shared" ref="H24" si="17">IF(H23=0,0,H23/F23)</f>
        <v>0.5</v>
      </c>
      <c r="I24" s="72">
        <f t="shared" ref="I24" si="18">IF(I23=0,0,I23/H23)</f>
        <v>1</v>
      </c>
      <c r="J24" s="72">
        <f t="shared" ref="J24" si="19">IF(J23=0,0,J23/F23)</f>
        <v>0.5</v>
      </c>
      <c r="K24" s="72">
        <f t="shared" ref="K24" si="20">IF(K23=0,0,K23/J23)</f>
        <v>0</v>
      </c>
      <c r="L24" s="71">
        <f t="shared" si="5"/>
        <v>0</v>
      </c>
      <c r="M24" s="72">
        <f t="shared" ref="M24" si="21">IF(M23=0,0,M23/L23)</f>
        <v>0</v>
      </c>
      <c r="N24" s="72">
        <f t="shared" ref="N24" si="22">IF(N23=0,0,N23/L23)</f>
        <v>0</v>
      </c>
      <c r="O24" s="72">
        <f t="shared" ref="O24" si="23">IF(O23=0,0,O23/N23)</f>
        <v>0</v>
      </c>
      <c r="P24" s="72">
        <f t="shared" ref="P24" si="24">IF(P23=0,0,P23/L23)</f>
        <v>0</v>
      </c>
      <c r="Q24" s="72">
        <f t="shared" ref="Q24" si="25">IF(Q23=0,0,Q23/P23)</f>
        <v>0</v>
      </c>
    </row>
    <row r="25" spans="1:17" ht="12" customHeight="1">
      <c r="A25" s="241"/>
      <c r="B25" s="241"/>
      <c r="C25" s="73"/>
      <c r="D25" s="174" t="s">
        <v>394</v>
      </c>
      <c r="E25" s="74"/>
      <c r="F25" s="81">
        <f t="shared" si="4"/>
        <v>83</v>
      </c>
      <c r="G25" s="81">
        <f t="shared" si="4"/>
        <v>3</v>
      </c>
      <c r="H25" s="81">
        <v>2</v>
      </c>
      <c r="I25" s="81">
        <v>0</v>
      </c>
      <c r="J25" s="81">
        <v>81</v>
      </c>
      <c r="K25" s="81">
        <v>3</v>
      </c>
      <c r="L25" s="81">
        <f t="shared" si="5"/>
        <v>24</v>
      </c>
      <c r="M25" s="81">
        <f t="shared" si="5"/>
        <v>0</v>
      </c>
      <c r="N25" s="81">
        <v>0</v>
      </c>
      <c r="O25" s="81">
        <v>0</v>
      </c>
      <c r="P25" s="81">
        <v>24</v>
      </c>
      <c r="Q25" s="81">
        <v>0</v>
      </c>
    </row>
    <row r="26" spans="1:17" ht="12" customHeight="1">
      <c r="A26" s="241"/>
      <c r="B26" s="241"/>
      <c r="C26" s="75"/>
      <c r="D26" s="175"/>
      <c r="E26" s="76"/>
      <c r="F26" s="71">
        <f t="shared" si="4"/>
        <v>1</v>
      </c>
      <c r="G26" s="72">
        <f t="shared" ref="G26" si="26">IF(G25=0,0,G25/F25)</f>
        <v>3.614457831325301E-2</v>
      </c>
      <c r="H26" s="72">
        <f t="shared" ref="H26" si="27">IF(H25=0,0,H25/F25)</f>
        <v>2.4096385542168676E-2</v>
      </c>
      <c r="I26" s="72">
        <f t="shared" ref="I26" si="28">IF(I25=0,0,I25/H25)</f>
        <v>0</v>
      </c>
      <c r="J26" s="72">
        <f t="shared" ref="J26" si="29">IF(J25=0,0,J25/F25)</f>
        <v>0.97590361445783136</v>
      </c>
      <c r="K26" s="72">
        <f t="shared" ref="K26" si="30">IF(K25=0,0,K25/J25)</f>
        <v>3.7037037037037035E-2</v>
      </c>
      <c r="L26" s="71">
        <f t="shared" si="5"/>
        <v>1</v>
      </c>
      <c r="M26" s="72">
        <f t="shared" ref="M26" si="31">IF(M25=0,0,M25/L25)</f>
        <v>0</v>
      </c>
      <c r="N26" s="72">
        <f t="shared" ref="N26" si="32">IF(N25=0,0,N25/L25)</f>
        <v>0</v>
      </c>
      <c r="O26" s="72">
        <f t="shared" ref="O26" si="33">IF(O25=0,0,O25/N25)</f>
        <v>0</v>
      </c>
      <c r="P26" s="72">
        <f t="shared" ref="P26" si="34">IF(P25=0,0,P25/L25)</f>
        <v>1</v>
      </c>
      <c r="Q26" s="72">
        <f t="shared" ref="Q26" si="35">IF(Q25=0,0,Q25/P25)</f>
        <v>0</v>
      </c>
    </row>
    <row r="27" spans="1:17" ht="12" customHeight="1">
      <c r="A27" s="241"/>
      <c r="B27" s="241"/>
      <c r="C27" s="73"/>
      <c r="D27" s="174" t="s">
        <v>395</v>
      </c>
      <c r="E27" s="74"/>
      <c r="F27" s="81">
        <f t="shared" si="4"/>
        <v>0</v>
      </c>
      <c r="G27" s="81">
        <f t="shared" si="4"/>
        <v>0</v>
      </c>
      <c r="H27" s="81">
        <v>0</v>
      </c>
      <c r="I27" s="81">
        <v>0</v>
      </c>
      <c r="J27" s="81">
        <v>0</v>
      </c>
      <c r="K27" s="81">
        <v>0</v>
      </c>
      <c r="L27" s="81">
        <f t="shared" si="5"/>
        <v>0</v>
      </c>
      <c r="M27" s="81">
        <f t="shared" si="5"/>
        <v>0</v>
      </c>
      <c r="N27" s="81">
        <v>0</v>
      </c>
      <c r="O27" s="81">
        <v>0</v>
      </c>
      <c r="P27" s="81">
        <v>0</v>
      </c>
      <c r="Q27" s="81">
        <v>0</v>
      </c>
    </row>
    <row r="28" spans="1:17" ht="12" customHeight="1">
      <c r="A28" s="241"/>
      <c r="B28" s="241"/>
      <c r="C28" s="75"/>
      <c r="D28" s="175"/>
      <c r="E28" s="76"/>
      <c r="F28" s="71">
        <f t="shared" si="4"/>
        <v>0</v>
      </c>
      <c r="G28" s="72">
        <f t="shared" ref="G28" si="36">IF(G27=0,0,G27/F27)</f>
        <v>0</v>
      </c>
      <c r="H28" s="72">
        <f t="shared" ref="H28" si="37">IF(H27=0,0,H27/F27)</f>
        <v>0</v>
      </c>
      <c r="I28" s="72">
        <f t="shared" ref="I28" si="38">IF(I27=0,0,I27/H27)</f>
        <v>0</v>
      </c>
      <c r="J28" s="72">
        <f t="shared" ref="J28" si="39">IF(J27=0,0,J27/F27)</f>
        <v>0</v>
      </c>
      <c r="K28" s="72">
        <f t="shared" ref="K28" si="40">IF(K27=0,0,K27/J27)</f>
        <v>0</v>
      </c>
      <c r="L28" s="71">
        <f t="shared" si="5"/>
        <v>0</v>
      </c>
      <c r="M28" s="72">
        <f t="shared" ref="M28" si="41">IF(M27=0,0,M27/L27)</f>
        <v>0</v>
      </c>
      <c r="N28" s="72">
        <f t="shared" ref="N28" si="42">IF(N27=0,0,N27/L27)</f>
        <v>0</v>
      </c>
      <c r="O28" s="72">
        <f t="shared" ref="O28" si="43">IF(O27=0,0,O27/N27)</f>
        <v>0</v>
      </c>
      <c r="P28" s="72">
        <f t="shared" ref="P28" si="44">IF(P27=0,0,P27/L27)</f>
        <v>0</v>
      </c>
      <c r="Q28" s="72">
        <f t="shared" ref="Q28" si="45">IF(Q27=0,0,Q27/P27)</f>
        <v>0</v>
      </c>
    </row>
    <row r="29" spans="1:17" ht="12" customHeight="1">
      <c r="A29" s="241"/>
      <c r="B29" s="241"/>
      <c r="C29" s="73"/>
      <c r="D29" s="174" t="s">
        <v>396</v>
      </c>
      <c r="E29" s="74"/>
      <c r="F29" s="81">
        <f t="shared" si="4"/>
        <v>26</v>
      </c>
      <c r="G29" s="81">
        <f t="shared" si="4"/>
        <v>0</v>
      </c>
      <c r="H29" s="81">
        <v>4</v>
      </c>
      <c r="I29" s="81">
        <v>0</v>
      </c>
      <c r="J29" s="81">
        <v>22</v>
      </c>
      <c r="K29" s="81">
        <v>0</v>
      </c>
      <c r="L29" s="81">
        <f t="shared" si="5"/>
        <v>0</v>
      </c>
      <c r="M29" s="81">
        <f t="shared" si="5"/>
        <v>0</v>
      </c>
      <c r="N29" s="81">
        <v>0</v>
      </c>
      <c r="O29" s="81">
        <v>0</v>
      </c>
      <c r="P29" s="81">
        <v>0</v>
      </c>
      <c r="Q29" s="81">
        <v>0</v>
      </c>
    </row>
    <row r="30" spans="1:17" ht="12" customHeight="1">
      <c r="A30" s="241"/>
      <c r="B30" s="241"/>
      <c r="C30" s="75"/>
      <c r="D30" s="175"/>
      <c r="E30" s="76"/>
      <c r="F30" s="71">
        <f t="shared" si="4"/>
        <v>1</v>
      </c>
      <c r="G30" s="72">
        <f t="shared" ref="G30" si="46">IF(G29=0,0,G29/F29)</f>
        <v>0</v>
      </c>
      <c r="H30" s="72">
        <f t="shared" ref="H30" si="47">IF(H29=0,0,H29/F29)</f>
        <v>0.15384615384615385</v>
      </c>
      <c r="I30" s="72">
        <f t="shared" ref="I30" si="48">IF(I29=0,0,I29/H29)</f>
        <v>0</v>
      </c>
      <c r="J30" s="72">
        <f t="shared" ref="J30" si="49">IF(J29=0,0,J29/F29)</f>
        <v>0.84615384615384615</v>
      </c>
      <c r="K30" s="72">
        <f t="shared" ref="K30" si="50">IF(K29=0,0,K29/J29)</f>
        <v>0</v>
      </c>
      <c r="L30" s="71">
        <f t="shared" si="5"/>
        <v>0</v>
      </c>
      <c r="M30" s="72">
        <f t="shared" ref="M30" si="51">IF(M29=0,0,M29/L29)</f>
        <v>0</v>
      </c>
      <c r="N30" s="72">
        <f t="shared" ref="N30" si="52">IF(N29=0,0,N29/L29)</f>
        <v>0</v>
      </c>
      <c r="O30" s="72">
        <f t="shared" ref="O30" si="53">IF(O29=0,0,O29/N29)</f>
        <v>0</v>
      </c>
      <c r="P30" s="72">
        <f t="shared" ref="P30" si="54">IF(P29=0,0,P29/L29)</f>
        <v>0</v>
      </c>
      <c r="Q30" s="72">
        <f t="shared" ref="Q30" si="55">IF(Q29=0,0,Q29/P29)</f>
        <v>0</v>
      </c>
    </row>
    <row r="31" spans="1:17" ht="12" customHeight="1">
      <c r="A31" s="241"/>
      <c r="B31" s="241"/>
      <c r="C31" s="73"/>
      <c r="D31" s="174" t="s">
        <v>397</v>
      </c>
      <c r="E31" s="74"/>
      <c r="F31" s="81">
        <f t="shared" si="4"/>
        <v>16</v>
      </c>
      <c r="G31" s="81">
        <f t="shared" si="4"/>
        <v>0</v>
      </c>
      <c r="H31" s="81">
        <v>3</v>
      </c>
      <c r="I31" s="81">
        <v>0</v>
      </c>
      <c r="J31" s="81">
        <v>13</v>
      </c>
      <c r="K31" s="81">
        <v>0</v>
      </c>
      <c r="L31" s="81">
        <f t="shared" si="5"/>
        <v>6</v>
      </c>
      <c r="M31" s="81">
        <f t="shared" si="5"/>
        <v>0</v>
      </c>
      <c r="N31" s="81">
        <v>4</v>
      </c>
      <c r="O31" s="81">
        <v>0</v>
      </c>
      <c r="P31" s="81">
        <v>2</v>
      </c>
      <c r="Q31" s="81">
        <v>0</v>
      </c>
    </row>
    <row r="32" spans="1:17" ht="12" customHeight="1">
      <c r="A32" s="241"/>
      <c r="B32" s="241"/>
      <c r="C32" s="75"/>
      <c r="D32" s="175"/>
      <c r="E32" s="76"/>
      <c r="F32" s="71">
        <f t="shared" si="4"/>
        <v>1</v>
      </c>
      <c r="G32" s="72">
        <f t="shared" ref="G32" si="56">IF(G31=0,0,G31/F31)</f>
        <v>0</v>
      </c>
      <c r="H32" s="72">
        <f t="shared" ref="H32" si="57">IF(H31=0,0,H31/F31)</f>
        <v>0.1875</v>
      </c>
      <c r="I32" s="72">
        <f t="shared" ref="I32" si="58">IF(I31=0,0,I31/H31)</f>
        <v>0</v>
      </c>
      <c r="J32" s="72">
        <f t="shared" ref="J32" si="59">IF(J31=0,0,J31/F31)</f>
        <v>0.8125</v>
      </c>
      <c r="K32" s="72">
        <f t="shared" ref="K32" si="60">IF(K31=0,0,K31/J31)</f>
        <v>0</v>
      </c>
      <c r="L32" s="71">
        <f t="shared" si="5"/>
        <v>1</v>
      </c>
      <c r="M32" s="72">
        <f t="shared" ref="M32" si="61">IF(M31=0,0,M31/L31)</f>
        <v>0</v>
      </c>
      <c r="N32" s="72">
        <f t="shared" ref="N32" si="62">IF(N31=0,0,N31/L31)</f>
        <v>0.66666666666666663</v>
      </c>
      <c r="O32" s="72">
        <f t="shared" ref="O32" si="63">IF(O31=0,0,O31/N31)</f>
        <v>0</v>
      </c>
      <c r="P32" s="72">
        <f t="shared" ref="P32" si="64">IF(P31=0,0,P31/L31)</f>
        <v>0.33333333333333331</v>
      </c>
      <c r="Q32" s="72">
        <f t="shared" ref="Q32" si="65">IF(Q31=0,0,Q31/P31)</f>
        <v>0</v>
      </c>
    </row>
    <row r="33" spans="1:17" ht="12" customHeight="1">
      <c r="A33" s="241"/>
      <c r="B33" s="241"/>
      <c r="C33" s="73"/>
      <c r="D33" s="174" t="s">
        <v>398</v>
      </c>
      <c r="E33" s="74"/>
      <c r="F33" s="81">
        <f t="shared" si="4"/>
        <v>41</v>
      </c>
      <c r="G33" s="81">
        <f t="shared" si="4"/>
        <v>0</v>
      </c>
      <c r="H33" s="81">
        <v>10</v>
      </c>
      <c r="I33" s="81">
        <v>0</v>
      </c>
      <c r="J33" s="81">
        <v>31</v>
      </c>
      <c r="K33" s="81">
        <v>0</v>
      </c>
      <c r="L33" s="81">
        <f t="shared" si="5"/>
        <v>1</v>
      </c>
      <c r="M33" s="81">
        <f t="shared" si="5"/>
        <v>0</v>
      </c>
      <c r="N33" s="81">
        <v>1</v>
      </c>
      <c r="O33" s="81">
        <v>0</v>
      </c>
      <c r="P33" s="81">
        <v>0</v>
      </c>
      <c r="Q33" s="81">
        <v>0</v>
      </c>
    </row>
    <row r="34" spans="1:17" ht="12" customHeight="1">
      <c r="A34" s="241"/>
      <c r="B34" s="241"/>
      <c r="C34" s="75"/>
      <c r="D34" s="175"/>
      <c r="E34" s="76"/>
      <c r="F34" s="71">
        <f t="shared" si="4"/>
        <v>1</v>
      </c>
      <c r="G34" s="72">
        <f t="shared" ref="G34" si="66">IF(G33=0,0,G33/F33)</f>
        <v>0</v>
      </c>
      <c r="H34" s="72">
        <f t="shared" ref="H34" si="67">IF(H33=0,0,H33/F33)</f>
        <v>0.24390243902439024</v>
      </c>
      <c r="I34" s="72">
        <f t="shared" ref="I34" si="68">IF(I33=0,0,I33/H33)</f>
        <v>0</v>
      </c>
      <c r="J34" s="72">
        <f t="shared" ref="J34" si="69">IF(J33=0,0,J33/F33)</f>
        <v>0.75609756097560976</v>
      </c>
      <c r="K34" s="72">
        <f t="shared" ref="K34" si="70">IF(K33=0,0,K33/J33)</f>
        <v>0</v>
      </c>
      <c r="L34" s="71">
        <f t="shared" si="5"/>
        <v>1</v>
      </c>
      <c r="M34" s="72">
        <f t="shared" ref="M34" si="71">IF(M33=0,0,M33/L33)</f>
        <v>0</v>
      </c>
      <c r="N34" s="72">
        <f t="shared" ref="N34" si="72">IF(N33=0,0,N33/L33)</f>
        <v>1</v>
      </c>
      <c r="O34" s="72">
        <f t="shared" ref="O34" si="73">IF(O33=0,0,O33/N33)</f>
        <v>0</v>
      </c>
      <c r="P34" s="72">
        <f t="shared" ref="P34" si="74">IF(P33=0,0,P33/L33)</f>
        <v>0</v>
      </c>
      <c r="Q34" s="72">
        <f t="shared" ref="Q34" si="75">IF(Q33=0,0,Q33/P33)</f>
        <v>0</v>
      </c>
    </row>
    <row r="35" spans="1:17" ht="12" customHeight="1">
      <c r="A35" s="241"/>
      <c r="B35" s="241"/>
      <c r="C35" s="73"/>
      <c r="D35" s="174" t="s">
        <v>399</v>
      </c>
      <c r="E35" s="74"/>
      <c r="F35" s="81">
        <f t="shared" si="4"/>
        <v>9</v>
      </c>
      <c r="G35" s="81">
        <f t="shared" si="4"/>
        <v>0</v>
      </c>
      <c r="H35" s="81">
        <v>5</v>
      </c>
      <c r="I35" s="81">
        <v>0</v>
      </c>
      <c r="J35" s="81">
        <v>4</v>
      </c>
      <c r="K35" s="81">
        <v>0</v>
      </c>
      <c r="L35" s="81">
        <f t="shared" si="5"/>
        <v>1</v>
      </c>
      <c r="M35" s="81">
        <f t="shared" si="5"/>
        <v>0</v>
      </c>
      <c r="N35" s="81">
        <v>1</v>
      </c>
      <c r="O35" s="81">
        <v>0</v>
      </c>
      <c r="P35" s="81">
        <v>0</v>
      </c>
      <c r="Q35" s="81">
        <v>0</v>
      </c>
    </row>
    <row r="36" spans="1:17" ht="12" customHeight="1">
      <c r="A36" s="241"/>
      <c r="B36" s="241"/>
      <c r="C36" s="75"/>
      <c r="D36" s="175"/>
      <c r="E36" s="76"/>
      <c r="F36" s="71">
        <f t="shared" si="4"/>
        <v>1</v>
      </c>
      <c r="G36" s="72">
        <f t="shared" ref="G36" si="76">IF(G35=0,0,G35/F35)</f>
        <v>0</v>
      </c>
      <c r="H36" s="72">
        <f t="shared" ref="H36" si="77">IF(H35=0,0,H35/F35)</f>
        <v>0.55555555555555558</v>
      </c>
      <c r="I36" s="72">
        <f t="shared" ref="I36" si="78">IF(I35=0,0,I35/H35)</f>
        <v>0</v>
      </c>
      <c r="J36" s="72">
        <f t="shared" ref="J36" si="79">IF(J35=0,0,J35/F35)</f>
        <v>0.44444444444444442</v>
      </c>
      <c r="K36" s="72">
        <f t="shared" ref="K36" si="80">IF(K35=0,0,K35/J35)</f>
        <v>0</v>
      </c>
      <c r="L36" s="71">
        <f t="shared" si="5"/>
        <v>1</v>
      </c>
      <c r="M36" s="72">
        <f t="shared" ref="M36" si="81">IF(M35=0,0,M35/L35)</f>
        <v>0</v>
      </c>
      <c r="N36" s="72">
        <f t="shared" ref="N36" si="82">IF(N35=0,0,N35/L35)</f>
        <v>1</v>
      </c>
      <c r="O36" s="72">
        <f t="shared" ref="O36" si="83">IF(O35=0,0,O35/N35)</f>
        <v>0</v>
      </c>
      <c r="P36" s="72">
        <f t="shared" ref="P36" si="84">IF(P35=0,0,P35/L35)</f>
        <v>0</v>
      </c>
      <c r="Q36" s="72">
        <f t="shared" ref="Q36" si="85">IF(Q35=0,0,Q35/P35)</f>
        <v>0</v>
      </c>
    </row>
    <row r="37" spans="1:17" ht="12" customHeight="1">
      <c r="A37" s="241"/>
      <c r="B37" s="241"/>
      <c r="C37" s="73"/>
      <c r="D37" s="174" t="s">
        <v>378</v>
      </c>
      <c r="E37" s="74"/>
      <c r="F37" s="81">
        <f t="shared" si="4"/>
        <v>0</v>
      </c>
      <c r="G37" s="81">
        <f t="shared" si="4"/>
        <v>0</v>
      </c>
      <c r="H37" s="81">
        <v>0</v>
      </c>
      <c r="I37" s="81">
        <v>0</v>
      </c>
      <c r="J37" s="81">
        <v>0</v>
      </c>
      <c r="K37" s="81">
        <v>0</v>
      </c>
      <c r="L37" s="81">
        <f t="shared" si="5"/>
        <v>0</v>
      </c>
      <c r="M37" s="81">
        <f t="shared" si="5"/>
        <v>0</v>
      </c>
      <c r="N37" s="81">
        <v>0</v>
      </c>
      <c r="O37" s="81">
        <v>0</v>
      </c>
      <c r="P37" s="81">
        <v>0</v>
      </c>
      <c r="Q37" s="81">
        <v>0</v>
      </c>
    </row>
    <row r="38" spans="1:17" ht="12" customHeight="1">
      <c r="A38" s="241"/>
      <c r="B38" s="241"/>
      <c r="C38" s="75"/>
      <c r="D38" s="175"/>
      <c r="E38" s="76"/>
      <c r="F38" s="71">
        <f t="shared" si="4"/>
        <v>0</v>
      </c>
      <c r="G38" s="72">
        <f t="shared" ref="G38" si="86">IF(G37=0,0,G37/F37)</f>
        <v>0</v>
      </c>
      <c r="H38" s="72">
        <f t="shared" ref="H38" si="87">IF(H37=0,0,H37/F37)</f>
        <v>0</v>
      </c>
      <c r="I38" s="72">
        <f t="shared" ref="I38" si="88">IF(I37=0,0,I37/H37)</f>
        <v>0</v>
      </c>
      <c r="J38" s="72">
        <f t="shared" ref="J38" si="89">IF(J37=0,0,J37/F37)</f>
        <v>0</v>
      </c>
      <c r="K38" s="72">
        <f t="shared" ref="K38" si="90">IF(K37=0,0,K37/J37)</f>
        <v>0</v>
      </c>
      <c r="L38" s="71">
        <f t="shared" si="5"/>
        <v>0</v>
      </c>
      <c r="M38" s="72">
        <f t="shared" ref="M38" si="91">IF(M37=0,0,M37/L37)</f>
        <v>0</v>
      </c>
      <c r="N38" s="72">
        <f t="shared" ref="N38" si="92">IF(N37=0,0,N37/L37)</f>
        <v>0</v>
      </c>
      <c r="O38" s="72">
        <f t="shared" ref="O38" si="93">IF(O37=0,0,O37/N37)</f>
        <v>0</v>
      </c>
      <c r="P38" s="72">
        <f t="shared" ref="P38" si="94">IF(P37=0,0,P37/L37)</f>
        <v>0</v>
      </c>
      <c r="Q38" s="72">
        <f t="shared" ref="Q38" si="95">IF(Q37=0,0,Q37/P37)</f>
        <v>0</v>
      </c>
    </row>
    <row r="39" spans="1:17" ht="12" customHeight="1">
      <c r="A39" s="241"/>
      <c r="B39" s="241"/>
      <c r="C39" s="73"/>
      <c r="D39" s="174" t="s">
        <v>379</v>
      </c>
      <c r="E39" s="74"/>
      <c r="F39" s="81">
        <f t="shared" si="4"/>
        <v>15</v>
      </c>
      <c r="G39" s="81">
        <f t="shared" si="4"/>
        <v>0</v>
      </c>
      <c r="H39" s="81">
        <v>2</v>
      </c>
      <c r="I39" s="81">
        <v>0</v>
      </c>
      <c r="J39" s="81">
        <v>13</v>
      </c>
      <c r="K39" s="81">
        <v>0</v>
      </c>
      <c r="L39" s="81">
        <f t="shared" si="5"/>
        <v>0</v>
      </c>
      <c r="M39" s="81">
        <f t="shared" si="5"/>
        <v>0</v>
      </c>
      <c r="N39" s="81">
        <v>0</v>
      </c>
      <c r="O39" s="81">
        <v>0</v>
      </c>
      <c r="P39" s="81">
        <v>0</v>
      </c>
      <c r="Q39" s="81">
        <v>0</v>
      </c>
    </row>
    <row r="40" spans="1:17" ht="12" customHeight="1">
      <c r="A40" s="241"/>
      <c r="B40" s="241"/>
      <c r="C40" s="75"/>
      <c r="D40" s="175"/>
      <c r="E40" s="76"/>
      <c r="F40" s="71">
        <f t="shared" si="4"/>
        <v>1</v>
      </c>
      <c r="G40" s="72">
        <f t="shared" ref="G40" si="96">IF(G39=0,0,G39/F39)</f>
        <v>0</v>
      </c>
      <c r="H40" s="72">
        <f t="shared" ref="H40" si="97">IF(H39=0,0,H39/F39)</f>
        <v>0.13333333333333333</v>
      </c>
      <c r="I40" s="72">
        <f t="shared" ref="I40" si="98">IF(I39=0,0,I39/H39)</f>
        <v>0</v>
      </c>
      <c r="J40" s="72">
        <f t="shared" ref="J40" si="99">IF(J39=0,0,J39/F39)</f>
        <v>0.8666666666666667</v>
      </c>
      <c r="K40" s="72">
        <f t="shared" ref="K40" si="100">IF(K39=0,0,K39/J39)</f>
        <v>0</v>
      </c>
      <c r="L40" s="71">
        <f t="shared" si="5"/>
        <v>0</v>
      </c>
      <c r="M40" s="72">
        <f t="shared" ref="M40" si="101">IF(M39=0,0,M39/L39)</f>
        <v>0</v>
      </c>
      <c r="N40" s="72">
        <f t="shared" ref="N40" si="102">IF(N39=0,0,N39/L39)</f>
        <v>0</v>
      </c>
      <c r="O40" s="72">
        <f t="shared" ref="O40" si="103">IF(O39=0,0,O39/N39)</f>
        <v>0</v>
      </c>
      <c r="P40" s="72">
        <f t="shared" ref="P40" si="104">IF(P39=0,0,P39/L39)</f>
        <v>0</v>
      </c>
      <c r="Q40" s="72">
        <f t="shared" ref="Q40" si="105">IF(Q39=0,0,Q39/P39)</f>
        <v>0</v>
      </c>
    </row>
    <row r="41" spans="1:17" ht="12" customHeight="1">
      <c r="A41" s="241"/>
      <c r="B41" s="241"/>
      <c r="C41" s="73"/>
      <c r="D41" s="174" t="s">
        <v>380</v>
      </c>
      <c r="E41" s="74"/>
      <c r="F41" s="81">
        <f t="shared" si="4"/>
        <v>0</v>
      </c>
      <c r="G41" s="81">
        <f t="shared" si="4"/>
        <v>0</v>
      </c>
      <c r="H41" s="81">
        <v>0</v>
      </c>
      <c r="I41" s="81">
        <v>0</v>
      </c>
      <c r="J41" s="81">
        <v>0</v>
      </c>
      <c r="K41" s="81">
        <v>0</v>
      </c>
      <c r="L41" s="81">
        <f t="shared" si="5"/>
        <v>0</v>
      </c>
      <c r="M41" s="81">
        <f t="shared" si="5"/>
        <v>0</v>
      </c>
      <c r="N41" s="81">
        <v>0</v>
      </c>
      <c r="O41" s="81">
        <v>0</v>
      </c>
      <c r="P41" s="81">
        <v>0</v>
      </c>
      <c r="Q41" s="81">
        <v>0</v>
      </c>
    </row>
    <row r="42" spans="1:17" ht="12" customHeight="1">
      <c r="A42" s="241"/>
      <c r="B42" s="241"/>
      <c r="C42" s="75"/>
      <c r="D42" s="175"/>
      <c r="E42" s="76"/>
      <c r="F42" s="71">
        <f t="shared" si="4"/>
        <v>0</v>
      </c>
      <c r="G42" s="72">
        <f t="shared" ref="G42" si="106">IF(G41=0,0,G41/F41)</f>
        <v>0</v>
      </c>
      <c r="H42" s="72">
        <f t="shared" ref="H42" si="107">IF(H41=0,0,H41/F41)</f>
        <v>0</v>
      </c>
      <c r="I42" s="72">
        <f t="shared" ref="I42" si="108">IF(I41=0,0,I41/H41)</f>
        <v>0</v>
      </c>
      <c r="J42" s="72">
        <f t="shared" ref="J42" si="109">IF(J41=0,0,J41/F41)</f>
        <v>0</v>
      </c>
      <c r="K42" s="72">
        <f t="shared" ref="K42" si="110">IF(K41=0,0,K41/J41)</f>
        <v>0</v>
      </c>
      <c r="L42" s="71">
        <f t="shared" si="5"/>
        <v>0</v>
      </c>
      <c r="M42" s="72">
        <f t="shared" ref="M42" si="111">IF(M41=0,0,M41/L41)</f>
        <v>0</v>
      </c>
      <c r="N42" s="72">
        <f t="shared" ref="N42" si="112">IF(N41=0,0,N41/L41)</f>
        <v>0</v>
      </c>
      <c r="O42" s="72">
        <f t="shared" ref="O42" si="113">IF(O41=0,0,O41/N41)</f>
        <v>0</v>
      </c>
      <c r="P42" s="72">
        <f t="shared" ref="P42" si="114">IF(P41=0,0,P41/L41)</f>
        <v>0</v>
      </c>
      <c r="Q42" s="72">
        <f t="shared" ref="Q42" si="115">IF(Q41=0,0,Q41/P41)</f>
        <v>0</v>
      </c>
    </row>
    <row r="43" spans="1:17" ht="12" customHeight="1">
      <c r="A43" s="241"/>
      <c r="B43" s="241"/>
      <c r="C43" s="73"/>
      <c r="D43" s="176" t="s">
        <v>89</v>
      </c>
      <c r="E43" s="74"/>
      <c r="F43" s="81">
        <f t="shared" si="4"/>
        <v>19</v>
      </c>
      <c r="G43" s="81">
        <f t="shared" si="4"/>
        <v>0</v>
      </c>
      <c r="H43" s="81">
        <v>0</v>
      </c>
      <c r="I43" s="81">
        <v>0</v>
      </c>
      <c r="J43" s="81">
        <v>19</v>
      </c>
      <c r="K43" s="81">
        <v>0</v>
      </c>
      <c r="L43" s="81">
        <f t="shared" si="5"/>
        <v>0</v>
      </c>
      <c r="M43" s="81">
        <f t="shared" si="5"/>
        <v>0</v>
      </c>
      <c r="N43" s="81">
        <v>0</v>
      </c>
      <c r="O43" s="81">
        <v>0</v>
      </c>
      <c r="P43" s="81">
        <v>0</v>
      </c>
      <c r="Q43" s="81">
        <v>0</v>
      </c>
    </row>
    <row r="44" spans="1:17" ht="12" customHeight="1">
      <c r="A44" s="241"/>
      <c r="B44" s="241"/>
      <c r="C44" s="75"/>
      <c r="D44" s="175"/>
      <c r="E44" s="76"/>
      <c r="F44" s="71">
        <f t="shared" si="4"/>
        <v>1</v>
      </c>
      <c r="G44" s="72">
        <f t="shared" ref="G44" si="116">IF(G43=0,0,G43/F43)</f>
        <v>0</v>
      </c>
      <c r="H44" s="72">
        <f t="shared" ref="H44" si="117">IF(H43=0,0,H43/F43)</f>
        <v>0</v>
      </c>
      <c r="I44" s="72">
        <f t="shared" ref="I44" si="118">IF(I43=0,0,I43/H43)</f>
        <v>0</v>
      </c>
      <c r="J44" s="72">
        <f t="shared" ref="J44" si="119">IF(J43=0,0,J43/F43)</f>
        <v>1</v>
      </c>
      <c r="K44" s="72">
        <f t="shared" ref="K44" si="120">IF(K43=0,0,K43/J43)</f>
        <v>0</v>
      </c>
      <c r="L44" s="71">
        <f t="shared" si="5"/>
        <v>0</v>
      </c>
      <c r="M44" s="72">
        <f t="shared" ref="M44" si="121">IF(M43=0,0,M43/L43)</f>
        <v>0</v>
      </c>
      <c r="N44" s="72">
        <f t="shared" ref="N44" si="122">IF(N43=0,0,N43/L43)</f>
        <v>0</v>
      </c>
      <c r="O44" s="72">
        <f t="shared" ref="O44" si="123">IF(O43=0,0,O43/N43)</f>
        <v>0</v>
      </c>
      <c r="P44" s="72">
        <f t="shared" ref="P44" si="124">IF(P43=0,0,P43/L43)</f>
        <v>0</v>
      </c>
      <c r="Q44" s="72">
        <f t="shared" ref="Q44" si="125">IF(Q43=0,0,Q43/P43)</f>
        <v>0</v>
      </c>
    </row>
    <row r="45" spans="1:17" ht="12" customHeight="1">
      <c r="A45" s="241"/>
      <c r="B45" s="241"/>
      <c r="C45" s="73"/>
      <c r="D45" s="174" t="s">
        <v>381</v>
      </c>
      <c r="E45" s="74"/>
      <c r="F45" s="81">
        <f t="shared" si="4"/>
        <v>3</v>
      </c>
      <c r="G45" s="81">
        <f t="shared" si="4"/>
        <v>0</v>
      </c>
      <c r="H45" s="81">
        <v>1</v>
      </c>
      <c r="I45" s="81">
        <v>0</v>
      </c>
      <c r="J45" s="81">
        <v>2</v>
      </c>
      <c r="K45" s="81">
        <v>0</v>
      </c>
      <c r="L45" s="81">
        <f t="shared" si="5"/>
        <v>0</v>
      </c>
      <c r="M45" s="81">
        <f t="shared" si="5"/>
        <v>0</v>
      </c>
      <c r="N45" s="81">
        <v>0</v>
      </c>
      <c r="O45" s="81">
        <v>0</v>
      </c>
      <c r="P45" s="81">
        <v>0</v>
      </c>
      <c r="Q45" s="81">
        <v>0</v>
      </c>
    </row>
    <row r="46" spans="1:17" ht="12" customHeight="1">
      <c r="A46" s="241"/>
      <c r="B46" s="241"/>
      <c r="C46" s="75"/>
      <c r="D46" s="175"/>
      <c r="E46" s="76"/>
      <c r="F46" s="71">
        <f t="shared" si="4"/>
        <v>1</v>
      </c>
      <c r="G46" s="72">
        <f t="shared" ref="G46" si="126">IF(G45=0,0,G45/F45)</f>
        <v>0</v>
      </c>
      <c r="H46" s="72">
        <f t="shared" ref="H46" si="127">IF(H45=0,0,H45/F45)</f>
        <v>0.33333333333333331</v>
      </c>
      <c r="I46" s="72">
        <f t="shared" ref="I46" si="128">IF(I45=0,0,I45/H45)</f>
        <v>0</v>
      </c>
      <c r="J46" s="72">
        <f t="shared" ref="J46" si="129">IF(J45=0,0,J45/F45)</f>
        <v>0.66666666666666663</v>
      </c>
      <c r="K46" s="72">
        <f t="shared" ref="K46" si="130">IF(K45=0,0,K45/J45)</f>
        <v>0</v>
      </c>
      <c r="L46" s="71">
        <f t="shared" si="5"/>
        <v>0</v>
      </c>
      <c r="M46" s="72">
        <f t="shared" ref="M46" si="131">IF(M45=0,0,M45/L45)</f>
        <v>0</v>
      </c>
      <c r="N46" s="72">
        <f t="shared" ref="N46" si="132">IF(N45=0,0,N45/L45)</f>
        <v>0</v>
      </c>
      <c r="O46" s="72">
        <f t="shared" ref="O46" si="133">IF(O45=0,0,O45/N45)</f>
        <v>0</v>
      </c>
      <c r="P46" s="72">
        <f t="shared" ref="P46" si="134">IF(P45=0,0,P45/L45)</f>
        <v>0</v>
      </c>
      <c r="Q46" s="72">
        <f t="shared" ref="Q46" si="135">IF(Q45=0,0,Q45/P45)</f>
        <v>0</v>
      </c>
    </row>
    <row r="47" spans="1:17" ht="12" customHeight="1">
      <c r="A47" s="241"/>
      <c r="B47" s="241"/>
      <c r="C47" s="73"/>
      <c r="D47" s="176" t="s">
        <v>382</v>
      </c>
      <c r="E47" s="74"/>
      <c r="F47" s="81">
        <f t="shared" si="4"/>
        <v>0</v>
      </c>
      <c r="G47" s="81">
        <f t="shared" si="4"/>
        <v>0</v>
      </c>
      <c r="H47" s="81">
        <v>0</v>
      </c>
      <c r="I47" s="81">
        <v>0</v>
      </c>
      <c r="J47" s="81">
        <v>0</v>
      </c>
      <c r="K47" s="81">
        <v>0</v>
      </c>
      <c r="L47" s="81">
        <f t="shared" si="5"/>
        <v>0</v>
      </c>
      <c r="M47" s="81">
        <f t="shared" si="5"/>
        <v>0</v>
      </c>
      <c r="N47" s="81">
        <v>0</v>
      </c>
      <c r="O47" s="81">
        <v>0</v>
      </c>
      <c r="P47" s="81">
        <v>0</v>
      </c>
      <c r="Q47" s="81">
        <v>0</v>
      </c>
    </row>
    <row r="48" spans="1:17" ht="12" customHeight="1">
      <c r="A48" s="241"/>
      <c r="B48" s="241"/>
      <c r="C48" s="75"/>
      <c r="D48" s="175"/>
      <c r="E48" s="76"/>
      <c r="F48" s="71">
        <f t="shared" si="4"/>
        <v>0</v>
      </c>
      <c r="G48" s="72">
        <f t="shared" ref="G48" si="136">IF(G47=0,0,G47/F47)</f>
        <v>0</v>
      </c>
      <c r="H48" s="72">
        <f t="shared" ref="H48" si="137">IF(H47=0,0,H47/F47)</f>
        <v>0</v>
      </c>
      <c r="I48" s="72">
        <f t="shared" ref="I48" si="138">IF(I47=0,0,I47/H47)</f>
        <v>0</v>
      </c>
      <c r="J48" s="72">
        <f t="shared" ref="J48" si="139">IF(J47=0,0,J47/F47)</f>
        <v>0</v>
      </c>
      <c r="K48" s="72">
        <f t="shared" ref="K48" si="140">IF(K47=0,0,K47/J47)</f>
        <v>0</v>
      </c>
      <c r="L48" s="71">
        <f t="shared" si="5"/>
        <v>0</v>
      </c>
      <c r="M48" s="72">
        <f t="shared" ref="M48" si="141">IF(M47=0,0,M47/L47)</f>
        <v>0</v>
      </c>
      <c r="N48" s="72">
        <f t="shared" ref="N48" si="142">IF(N47=0,0,N47/L47)</f>
        <v>0</v>
      </c>
      <c r="O48" s="72">
        <f t="shared" ref="O48" si="143">IF(O47=0,0,O47/N47)</f>
        <v>0</v>
      </c>
      <c r="P48" s="72">
        <f t="shared" ref="P48" si="144">IF(P47=0,0,P47/L47)</f>
        <v>0</v>
      </c>
      <c r="Q48" s="72">
        <f t="shared" ref="Q48" si="145">IF(Q47=0,0,Q47/P47)</f>
        <v>0</v>
      </c>
    </row>
    <row r="49" spans="1:17" ht="12" customHeight="1">
      <c r="A49" s="241"/>
      <c r="B49" s="241"/>
      <c r="C49" s="73"/>
      <c r="D49" s="174" t="s">
        <v>383</v>
      </c>
      <c r="E49" s="74"/>
      <c r="F49" s="81">
        <f t="shared" si="4"/>
        <v>2</v>
      </c>
      <c r="G49" s="81">
        <f t="shared" si="4"/>
        <v>0</v>
      </c>
      <c r="H49" s="81">
        <v>0</v>
      </c>
      <c r="I49" s="81">
        <v>0</v>
      </c>
      <c r="J49" s="81">
        <v>2</v>
      </c>
      <c r="K49" s="81">
        <v>0</v>
      </c>
      <c r="L49" s="81">
        <f t="shared" si="5"/>
        <v>0</v>
      </c>
      <c r="M49" s="81">
        <f t="shared" si="5"/>
        <v>0</v>
      </c>
      <c r="N49" s="81">
        <v>0</v>
      </c>
      <c r="O49" s="81">
        <v>0</v>
      </c>
      <c r="P49" s="81">
        <v>0</v>
      </c>
      <c r="Q49" s="81">
        <v>0</v>
      </c>
    </row>
    <row r="50" spans="1:17" ht="12" customHeight="1">
      <c r="A50" s="241"/>
      <c r="B50" s="241"/>
      <c r="C50" s="75"/>
      <c r="D50" s="175"/>
      <c r="E50" s="76"/>
      <c r="F50" s="71">
        <f t="shared" si="4"/>
        <v>1</v>
      </c>
      <c r="G50" s="72">
        <f t="shared" ref="G50" si="146">IF(G49=0,0,G49/F49)</f>
        <v>0</v>
      </c>
      <c r="H50" s="72">
        <f t="shared" ref="H50" si="147">IF(H49=0,0,H49/F49)</f>
        <v>0</v>
      </c>
      <c r="I50" s="72">
        <f t="shared" ref="I50" si="148">IF(I49=0,0,I49/H49)</f>
        <v>0</v>
      </c>
      <c r="J50" s="72">
        <f t="shared" ref="J50" si="149">IF(J49=0,0,J49/F49)</f>
        <v>1</v>
      </c>
      <c r="K50" s="72">
        <f t="shared" ref="K50" si="150">IF(K49=0,0,K49/J49)</f>
        <v>0</v>
      </c>
      <c r="L50" s="71">
        <f t="shared" si="5"/>
        <v>0</v>
      </c>
      <c r="M50" s="72">
        <f t="shared" ref="M50" si="151">IF(M49=0,0,M49/L49)</f>
        <v>0</v>
      </c>
      <c r="N50" s="72">
        <f t="shared" ref="N50" si="152">IF(N49=0,0,N49/L49)</f>
        <v>0</v>
      </c>
      <c r="O50" s="72">
        <f t="shared" ref="O50" si="153">IF(O49=0,0,O49/N49)</f>
        <v>0</v>
      </c>
      <c r="P50" s="72">
        <f t="shared" ref="P50" si="154">IF(P49=0,0,P49/L49)</f>
        <v>0</v>
      </c>
      <c r="Q50" s="72">
        <f t="shared" ref="Q50" si="155">IF(Q49=0,0,Q49/P49)</f>
        <v>0</v>
      </c>
    </row>
    <row r="51" spans="1:17" ht="12" customHeight="1">
      <c r="A51" s="241"/>
      <c r="B51" s="241"/>
      <c r="C51" s="73"/>
      <c r="D51" s="174" t="s">
        <v>384</v>
      </c>
      <c r="E51" s="74"/>
      <c r="F51" s="81">
        <f t="shared" si="4"/>
        <v>19</v>
      </c>
      <c r="G51" s="81">
        <f t="shared" si="4"/>
        <v>3</v>
      </c>
      <c r="H51" s="81">
        <v>5</v>
      </c>
      <c r="I51" s="81">
        <v>2</v>
      </c>
      <c r="J51" s="81">
        <v>14</v>
      </c>
      <c r="K51" s="81">
        <v>1</v>
      </c>
      <c r="L51" s="81">
        <f t="shared" si="5"/>
        <v>31</v>
      </c>
      <c r="M51" s="81">
        <f t="shared" si="5"/>
        <v>0</v>
      </c>
      <c r="N51" s="81">
        <v>22</v>
      </c>
      <c r="O51" s="81">
        <v>0</v>
      </c>
      <c r="P51" s="81">
        <v>9</v>
      </c>
      <c r="Q51" s="81">
        <v>0</v>
      </c>
    </row>
    <row r="52" spans="1:17" ht="12" customHeight="1">
      <c r="A52" s="241"/>
      <c r="B52" s="241"/>
      <c r="C52" s="75"/>
      <c r="D52" s="175"/>
      <c r="E52" s="76"/>
      <c r="F52" s="71">
        <f t="shared" si="4"/>
        <v>1</v>
      </c>
      <c r="G52" s="72">
        <f t="shared" ref="G52" si="156">IF(G51=0,0,G51/F51)</f>
        <v>0.15789473684210525</v>
      </c>
      <c r="H52" s="72">
        <f t="shared" ref="H52" si="157">IF(H51=0,0,H51/F51)</f>
        <v>0.26315789473684209</v>
      </c>
      <c r="I52" s="72">
        <f t="shared" ref="I52" si="158">IF(I51=0,0,I51/H51)</f>
        <v>0.4</v>
      </c>
      <c r="J52" s="72">
        <f t="shared" ref="J52" si="159">IF(J51=0,0,J51/F51)</f>
        <v>0.73684210526315785</v>
      </c>
      <c r="K52" s="72">
        <f t="shared" ref="K52" si="160">IF(K51=0,0,K51/J51)</f>
        <v>7.1428571428571425E-2</v>
      </c>
      <c r="L52" s="71">
        <f t="shared" si="5"/>
        <v>1</v>
      </c>
      <c r="M52" s="72">
        <f t="shared" ref="M52" si="161">IF(M51=0,0,M51/L51)</f>
        <v>0</v>
      </c>
      <c r="N52" s="72">
        <f t="shared" ref="N52" si="162">IF(N51=0,0,N51/L51)</f>
        <v>0.70967741935483875</v>
      </c>
      <c r="O52" s="72">
        <f t="shared" ref="O52" si="163">IF(O51=0,0,O51/N51)</f>
        <v>0</v>
      </c>
      <c r="P52" s="72">
        <f t="shared" ref="P52" si="164">IF(P51=0,0,P51/L51)</f>
        <v>0.29032258064516131</v>
      </c>
      <c r="Q52" s="72">
        <f t="shared" ref="Q52" si="165">IF(Q51=0,0,Q51/P51)</f>
        <v>0</v>
      </c>
    </row>
    <row r="53" spans="1:17" ht="12" customHeight="1">
      <c r="A53" s="241"/>
      <c r="B53" s="241"/>
      <c r="C53" s="73"/>
      <c r="D53" s="174" t="s">
        <v>385</v>
      </c>
      <c r="E53" s="74"/>
      <c r="F53" s="81">
        <f t="shared" si="4"/>
        <v>39</v>
      </c>
      <c r="G53" s="81">
        <f t="shared" si="4"/>
        <v>0</v>
      </c>
      <c r="H53" s="81">
        <v>1</v>
      </c>
      <c r="I53" s="81">
        <v>0</v>
      </c>
      <c r="J53" s="81">
        <v>38</v>
      </c>
      <c r="K53" s="81">
        <v>0</v>
      </c>
      <c r="L53" s="81">
        <f t="shared" si="5"/>
        <v>26</v>
      </c>
      <c r="M53" s="81">
        <f t="shared" si="5"/>
        <v>0</v>
      </c>
      <c r="N53" s="81">
        <v>19</v>
      </c>
      <c r="O53" s="81">
        <v>0</v>
      </c>
      <c r="P53" s="81">
        <v>7</v>
      </c>
      <c r="Q53" s="81">
        <v>0</v>
      </c>
    </row>
    <row r="54" spans="1:17" ht="12" customHeight="1">
      <c r="A54" s="241"/>
      <c r="B54" s="241"/>
      <c r="C54" s="75"/>
      <c r="D54" s="175"/>
      <c r="E54" s="76"/>
      <c r="F54" s="71">
        <f t="shared" si="4"/>
        <v>1</v>
      </c>
      <c r="G54" s="72">
        <f t="shared" ref="G54" si="166">IF(G53=0,0,G53/F53)</f>
        <v>0</v>
      </c>
      <c r="H54" s="72">
        <f t="shared" ref="H54" si="167">IF(H53=0,0,H53/F53)</f>
        <v>2.564102564102564E-2</v>
      </c>
      <c r="I54" s="72">
        <f t="shared" ref="I54" si="168">IF(I53=0,0,I53/H53)</f>
        <v>0</v>
      </c>
      <c r="J54" s="72">
        <f t="shared" ref="J54" si="169">IF(J53=0,0,J53/F53)</f>
        <v>0.97435897435897434</v>
      </c>
      <c r="K54" s="72">
        <f t="shared" ref="K54" si="170">IF(K53=0,0,K53/J53)</f>
        <v>0</v>
      </c>
      <c r="L54" s="71">
        <f t="shared" si="5"/>
        <v>1</v>
      </c>
      <c r="M54" s="72">
        <f t="shared" ref="M54" si="171">IF(M53=0,0,M53/L53)</f>
        <v>0</v>
      </c>
      <c r="N54" s="72">
        <f t="shared" ref="N54" si="172">IF(N53=0,0,N53/L53)</f>
        <v>0.73076923076923073</v>
      </c>
      <c r="O54" s="72">
        <f t="shared" ref="O54" si="173">IF(O53=0,0,O53/N53)</f>
        <v>0</v>
      </c>
      <c r="P54" s="72">
        <f t="shared" ref="P54" si="174">IF(P53=0,0,P53/L53)</f>
        <v>0.26923076923076922</v>
      </c>
      <c r="Q54" s="72">
        <f t="shared" ref="Q54" si="175">IF(Q53=0,0,Q53/P53)</f>
        <v>0</v>
      </c>
    </row>
    <row r="55" spans="1:17" ht="12" customHeight="1">
      <c r="A55" s="241"/>
      <c r="B55" s="241"/>
      <c r="C55" s="73"/>
      <c r="D55" s="174" t="s">
        <v>386</v>
      </c>
      <c r="E55" s="74"/>
      <c r="F55" s="81">
        <f t="shared" si="4"/>
        <v>37</v>
      </c>
      <c r="G55" s="81">
        <f t="shared" si="4"/>
        <v>1</v>
      </c>
      <c r="H55" s="81">
        <v>24</v>
      </c>
      <c r="I55" s="81">
        <v>1</v>
      </c>
      <c r="J55" s="81">
        <v>13</v>
      </c>
      <c r="K55" s="81">
        <v>0</v>
      </c>
      <c r="L55" s="81">
        <f t="shared" si="5"/>
        <v>5</v>
      </c>
      <c r="M55" s="81">
        <f t="shared" si="5"/>
        <v>0</v>
      </c>
      <c r="N55" s="81">
        <v>4</v>
      </c>
      <c r="O55" s="81">
        <v>0</v>
      </c>
      <c r="P55" s="81">
        <v>1</v>
      </c>
      <c r="Q55" s="81">
        <v>0</v>
      </c>
    </row>
    <row r="56" spans="1:17" ht="12" customHeight="1">
      <c r="A56" s="241"/>
      <c r="B56" s="241"/>
      <c r="C56" s="75"/>
      <c r="D56" s="175"/>
      <c r="E56" s="76"/>
      <c r="F56" s="71">
        <f t="shared" si="4"/>
        <v>1</v>
      </c>
      <c r="G56" s="72">
        <f t="shared" ref="G56" si="176">IF(G55=0,0,G55/F55)</f>
        <v>2.7027027027027029E-2</v>
      </c>
      <c r="H56" s="72">
        <f t="shared" ref="H56" si="177">IF(H55=0,0,H55/F55)</f>
        <v>0.64864864864864868</v>
      </c>
      <c r="I56" s="72">
        <f t="shared" ref="I56" si="178">IF(I55=0,0,I55/H55)</f>
        <v>4.1666666666666664E-2</v>
      </c>
      <c r="J56" s="72">
        <f t="shared" ref="J56" si="179">IF(J55=0,0,J55/F55)</f>
        <v>0.35135135135135137</v>
      </c>
      <c r="K56" s="72">
        <f t="shared" ref="K56" si="180">IF(K55=0,0,K55/J55)</f>
        <v>0</v>
      </c>
      <c r="L56" s="71">
        <f t="shared" si="5"/>
        <v>1</v>
      </c>
      <c r="M56" s="72">
        <f t="shared" ref="M56" si="181">IF(M55=0,0,M55/L55)</f>
        <v>0</v>
      </c>
      <c r="N56" s="72">
        <f t="shared" ref="N56" si="182">IF(N55=0,0,N55/L55)</f>
        <v>0.8</v>
      </c>
      <c r="O56" s="72">
        <f t="shared" ref="O56" si="183">IF(O55=0,0,O55/N55)</f>
        <v>0</v>
      </c>
      <c r="P56" s="72">
        <f t="shared" ref="P56" si="184">IF(P55=0,0,P55/L55)</f>
        <v>0.2</v>
      </c>
      <c r="Q56" s="72">
        <f t="shared" ref="Q56" si="185">IF(Q55=0,0,Q55/P55)</f>
        <v>0</v>
      </c>
    </row>
    <row r="57" spans="1:17" ht="12" customHeight="1">
      <c r="A57" s="241"/>
      <c r="B57" s="241"/>
      <c r="C57" s="73"/>
      <c r="D57" s="174" t="s">
        <v>387</v>
      </c>
      <c r="E57" s="74"/>
      <c r="F57" s="81">
        <f t="shared" si="4"/>
        <v>17</v>
      </c>
      <c r="G57" s="81">
        <f t="shared" si="4"/>
        <v>0</v>
      </c>
      <c r="H57" s="81">
        <v>1</v>
      </c>
      <c r="I57" s="81">
        <v>0</v>
      </c>
      <c r="J57" s="81">
        <v>16</v>
      </c>
      <c r="K57" s="81">
        <v>0</v>
      </c>
      <c r="L57" s="81">
        <f t="shared" si="5"/>
        <v>0</v>
      </c>
      <c r="M57" s="81">
        <f t="shared" si="5"/>
        <v>0</v>
      </c>
      <c r="N57" s="81">
        <v>0</v>
      </c>
      <c r="O57" s="81">
        <v>0</v>
      </c>
      <c r="P57" s="81">
        <v>0</v>
      </c>
      <c r="Q57" s="81">
        <v>0</v>
      </c>
    </row>
    <row r="58" spans="1:17" ht="12" customHeight="1">
      <c r="A58" s="241"/>
      <c r="B58" s="241"/>
      <c r="C58" s="75"/>
      <c r="D58" s="175"/>
      <c r="E58" s="76"/>
      <c r="F58" s="71">
        <f t="shared" si="4"/>
        <v>1</v>
      </c>
      <c r="G58" s="72">
        <f t="shared" ref="G58" si="186">IF(G57=0,0,G57/F57)</f>
        <v>0</v>
      </c>
      <c r="H58" s="72">
        <f t="shared" ref="H58" si="187">IF(H57=0,0,H57/F57)</f>
        <v>5.8823529411764705E-2</v>
      </c>
      <c r="I58" s="72">
        <f t="shared" ref="I58" si="188">IF(I57=0,0,I57/H57)</f>
        <v>0</v>
      </c>
      <c r="J58" s="72">
        <f t="shared" ref="J58" si="189">IF(J57=0,0,J57/F57)</f>
        <v>0.94117647058823528</v>
      </c>
      <c r="K58" s="72">
        <f t="shared" ref="K58" si="190">IF(K57=0,0,K57/J57)</f>
        <v>0</v>
      </c>
      <c r="L58" s="71">
        <f t="shared" si="5"/>
        <v>0</v>
      </c>
      <c r="M58" s="72">
        <f t="shared" ref="M58" si="191">IF(M57=0,0,M57/L57)</f>
        <v>0</v>
      </c>
      <c r="N58" s="72">
        <f t="shared" ref="N58" si="192">IF(N57=0,0,N57/L57)</f>
        <v>0</v>
      </c>
      <c r="O58" s="72">
        <f t="shared" ref="O58" si="193">IF(O57=0,0,O57/N57)</f>
        <v>0</v>
      </c>
      <c r="P58" s="72">
        <f t="shared" ref="P58" si="194">IF(P57=0,0,P57/L57)</f>
        <v>0</v>
      </c>
      <c r="Q58" s="72">
        <f t="shared" ref="Q58" si="195">IF(Q57=0,0,Q57/P57)</f>
        <v>0</v>
      </c>
    </row>
    <row r="59" spans="1:17" ht="12.75" customHeight="1">
      <c r="A59" s="241"/>
      <c r="B59" s="241"/>
      <c r="C59" s="73"/>
      <c r="D59" s="174" t="s">
        <v>388</v>
      </c>
      <c r="E59" s="74"/>
      <c r="F59" s="81">
        <f t="shared" si="4"/>
        <v>148</v>
      </c>
      <c r="G59" s="81">
        <f t="shared" si="4"/>
        <v>0</v>
      </c>
      <c r="H59" s="81">
        <v>22</v>
      </c>
      <c r="I59" s="81">
        <v>0</v>
      </c>
      <c r="J59" s="81">
        <v>126</v>
      </c>
      <c r="K59" s="81">
        <v>0</v>
      </c>
      <c r="L59" s="81">
        <f t="shared" si="5"/>
        <v>13</v>
      </c>
      <c r="M59" s="81">
        <f t="shared" si="5"/>
        <v>0</v>
      </c>
      <c r="N59" s="81">
        <v>0</v>
      </c>
      <c r="O59" s="81">
        <v>0</v>
      </c>
      <c r="P59" s="81">
        <v>13</v>
      </c>
      <c r="Q59" s="81">
        <v>0</v>
      </c>
    </row>
    <row r="60" spans="1:17" ht="12.75" customHeight="1">
      <c r="A60" s="241"/>
      <c r="B60" s="241"/>
      <c r="C60" s="75"/>
      <c r="D60" s="175"/>
      <c r="E60" s="76"/>
      <c r="F60" s="71">
        <f t="shared" si="4"/>
        <v>1</v>
      </c>
      <c r="G60" s="72">
        <f t="shared" ref="G60" si="196">IF(G59=0,0,G59/F59)</f>
        <v>0</v>
      </c>
      <c r="H60" s="72">
        <f t="shared" ref="H60" si="197">IF(H59=0,0,H59/F59)</f>
        <v>0.14864864864864866</v>
      </c>
      <c r="I60" s="72">
        <f t="shared" ref="I60" si="198">IF(I59=0,0,I59/H59)</f>
        <v>0</v>
      </c>
      <c r="J60" s="72">
        <f t="shared" ref="J60" si="199">IF(J59=0,0,J59/F59)</f>
        <v>0.85135135135135132</v>
      </c>
      <c r="K60" s="72">
        <f t="shared" ref="K60" si="200">IF(K59=0,0,K59/J59)</f>
        <v>0</v>
      </c>
      <c r="L60" s="71">
        <f t="shared" si="5"/>
        <v>1</v>
      </c>
      <c r="M60" s="72">
        <f t="shared" ref="M60" si="201">IF(M59=0,0,M59/L59)</f>
        <v>0</v>
      </c>
      <c r="N60" s="72">
        <f t="shared" ref="N60" si="202">IF(N59=0,0,N59/L59)</f>
        <v>0</v>
      </c>
      <c r="O60" s="72">
        <f t="shared" ref="O60" si="203">IF(O59=0,0,O59/N59)</f>
        <v>0</v>
      </c>
      <c r="P60" s="72">
        <f t="shared" ref="P60" si="204">IF(P59=0,0,P59/L59)</f>
        <v>1</v>
      </c>
      <c r="Q60" s="72">
        <f t="shared" ref="Q60" si="205">IF(Q59=0,0,Q59/P59)</f>
        <v>0</v>
      </c>
    </row>
    <row r="61" spans="1:17" ht="12" customHeight="1">
      <c r="A61" s="241"/>
      <c r="B61" s="241"/>
      <c r="C61" s="73"/>
      <c r="D61" s="174" t="s">
        <v>97</v>
      </c>
      <c r="E61" s="74"/>
      <c r="F61" s="81">
        <f t="shared" si="4"/>
        <v>55</v>
      </c>
      <c r="G61" s="81">
        <f t="shared" si="4"/>
        <v>0</v>
      </c>
      <c r="H61" s="81">
        <v>5</v>
      </c>
      <c r="I61" s="81">
        <v>0</v>
      </c>
      <c r="J61" s="81">
        <v>50</v>
      </c>
      <c r="K61" s="81">
        <v>0</v>
      </c>
      <c r="L61" s="81">
        <f t="shared" si="5"/>
        <v>11</v>
      </c>
      <c r="M61" s="81">
        <f t="shared" si="5"/>
        <v>0</v>
      </c>
      <c r="N61" s="81">
        <v>2</v>
      </c>
      <c r="O61" s="81">
        <v>0</v>
      </c>
      <c r="P61" s="81">
        <v>9</v>
      </c>
      <c r="Q61" s="81">
        <v>0</v>
      </c>
    </row>
    <row r="62" spans="1:17" ht="12" customHeight="1">
      <c r="A62" s="241"/>
      <c r="B62" s="241"/>
      <c r="C62" s="75"/>
      <c r="D62" s="175"/>
      <c r="E62" s="76"/>
      <c r="F62" s="71">
        <f t="shared" si="4"/>
        <v>1</v>
      </c>
      <c r="G62" s="72">
        <f t="shared" ref="G62" si="206">IF(G61=0,0,G61/F61)</f>
        <v>0</v>
      </c>
      <c r="H62" s="72">
        <f t="shared" ref="H62" si="207">IF(H61=0,0,H61/F61)</f>
        <v>9.0909090909090912E-2</v>
      </c>
      <c r="I62" s="72">
        <f t="shared" ref="I62" si="208">IF(I61=0,0,I61/H61)</f>
        <v>0</v>
      </c>
      <c r="J62" s="72">
        <f t="shared" ref="J62" si="209">IF(J61=0,0,J61/F61)</f>
        <v>0.90909090909090906</v>
      </c>
      <c r="K62" s="72">
        <f t="shared" ref="K62" si="210">IF(K61=0,0,K61/J61)</f>
        <v>0</v>
      </c>
      <c r="L62" s="71">
        <f t="shared" si="5"/>
        <v>1</v>
      </c>
      <c r="M62" s="72">
        <f t="shared" ref="M62" si="211">IF(M61=0,0,M61/L61)</f>
        <v>0</v>
      </c>
      <c r="N62" s="72">
        <f t="shared" ref="N62" si="212">IF(N61=0,0,N61/L61)</f>
        <v>0.18181818181818182</v>
      </c>
      <c r="O62" s="72">
        <f t="shared" ref="O62" si="213">IF(O61=0,0,O61/N61)</f>
        <v>0</v>
      </c>
      <c r="P62" s="72">
        <f t="shared" ref="P62" si="214">IF(P61=0,0,P61/L61)</f>
        <v>0.81818181818181823</v>
      </c>
      <c r="Q62" s="72">
        <f t="shared" ref="Q62" si="215">IF(Q61=0,0,Q61/P61)</f>
        <v>0</v>
      </c>
    </row>
    <row r="63" spans="1:17" ht="12" customHeight="1">
      <c r="A63" s="241"/>
      <c r="B63" s="241"/>
      <c r="C63" s="73"/>
      <c r="D63" s="174" t="s">
        <v>389</v>
      </c>
      <c r="E63" s="74"/>
      <c r="F63" s="81">
        <f t="shared" si="4"/>
        <v>4</v>
      </c>
      <c r="G63" s="81">
        <f t="shared" si="4"/>
        <v>0</v>
      </c>
      <c r="H63" s="81">
        <v>4</v>
      </c>
      <c r="I63" s="81">
        <v>0</v>
      </c>
      <c r="J63" s="81">
        <v>0</v>
      </c>
      <c r="K63" s="81">
        <v>0</v>
      </c>
      <c r="L63" s="81">
        <f t="shared" si="5"/>
        <v>11</v>
      </c>
      <c r="M63" s="81">
        <f t="shared" si="5"/>
        <v>0</v>
      </c>
      <c r="N63" s="81">
        <v>2</v>
      </c>
      <c r="O63" s="81">
        <v>0</v>
      </c>
      <c r="P63" s="81">
        <v>9</v>
      </c>
      <c r="Q63" s="81">
        <v>0</v>
      </c>
    </row>
    <row r="64" spans="1:17" ht="12" customHeight="1">
      <c r="A64" s="241"/>
      <c r="B64" s="241"/>
      <c r="C64" s="75"/>
      <c r="D64" s="175"/>
      <c r="E64" s="76"/>
      <c r="F64" s="71">
        <f t="shared" si="4"/>
        <v>1</v>
      </c>
      <c r="G64" s="72">
        <f t="shared" ref="G64" si="216">IF(G63=0,0,G63/F63)</f>
        <v>0</v>
      </c>
      <c r="H64" s="72">
        <f t="shared" ref="H64" si="217">IF(H63=0,0,H63/F63)</f>
        <v>1</v>
      </c>
      <c r="I64" s="72">
        <f t="shared" ref="I64" si="218">IF(I63=0,0,I63/H63)</f>
        <v>0</v>
      </c>
      <c r="J64" s="72">
        <f t="shared" ref="J64" si="219">IF(J63=0,0,J63/F63)</f>
        <v>0</v>
      </c>
      <c r="K64" s="72">
        <f t="shared" ref="K64" si="220">IF(K63=0,0,K63/J63)</f>
        <v>0</v>
      </c>
      <c r="L64" s="71">
        <f t="shared" si="5"/>
        <v>1</v>
      </c>
      <c r="M64" s="72">
        <f t="shared" ref="M64" si="221">IF(M63=0,0,M63/L63)</f>
        <v>0</v>
      </c>
      <c r="N64" s="72">
        <f t="shared" ref="N64" si="222">IF(N63=0,0,N63/L63)</f>
        <v>0.18181818181818182</v>
      </c>
      <c r="O64" s="72">
        <f t="shared" ref="O64" si="223">IF(O63=0,0,O63/N63)</f>
        <v>0</v>
      </c>
      <c r="P64" s="72">
        <f t="shared" ref="P64" si="224">IF(P63=0,0,P63/L63)</f>
        <v>0.81818181818181823</v>
      </c>
      <c r="Q64" s="72">
        <f t="shared" ref="Q64" si="225">IF(Q63=0,0,Q63/P63)</f>
        <v>0</v>
      </c>
    </row>
    <row r="65" spans="1:17" ht="12" customHeight="1">
      <c r="A65" s="241"/>
      <c r="B65" s="241"/>
      <c r="C65" s="73"/>
      <c r="D65" s="174" t="s">
        <v>390</v>
      </c>
      <c r="E65" s="74"/>
      <c r="F65" s="81">
        <f t="shared" si="4"/>
        <v>40</v>
      </c>
      <c r="G65" s="81">
        <f t="shared" si="4"/>
        <v>1</v>
      </c>
      <c r="H65" s="81">
        <v>10</v>
      </c>
      <c r="I65" s="81">
        <v>0</v>
      </c>
      <c r="J65" s="81">
        <v>30</v>
      </c>
      <c r="K65" s="81">
        <v>1</v>
      </c>
      <c r="L65" s="81">
        <f t="shared" si="5"/>
        <v>0</v>
      </c>
      <c r="M65" s="81">
        <f t="shared" si="5"/>
        <v>0</v>
      </c>
      <c r="N65" s="81">
        <v>0</v>
      </c>
      <c r="O65" s="81">
        <v>0</v>
      </c>
      <c r="P65" s="81">
        <v>0</v>
      </c>
      <c r="Q65" s="81">
        <v>0</v>
      </c>
    </row>
    <row r="66" spans="1:17" ht="12" customHeight="1">
      <c r="A66" s="241"/>
      <c r="B66" s="241"/>
      <c r="C66" s="75"/>
      <c r="D66" s="175"/>
      <c r="E66" s="76"/>
      <c r="F66" s="71">
        <f t="shared" si="4"/>
        <v>1</v>
      </c>
      <c r="G66" s="72">
        <f t="shared" ref="G66" si="226">IF(G65=0,0,G65/F65)</f>
        <v>2.5000000000000001E-2</v>
      </c>
      <c r="H66" s="72">
        <f t="shared" ref="H66" si="227">IF(H65=0,0,H65/F65)</f>
        <v>0.25</v>
      </c>
      <c r="I66" s="72">
        <f t="shared" ref="I66" si="228">IF(I65=0,0,I65/H65)</f>
        <v>0</v>
      </c>
      <c r="J66" s="72">
        <f t="shared" ref="J66" si="229">IF(J65=0,0,J65/F65)</f>
        <v>0.75</v>
      </c>
      <c r="K66" s="72">
        <f t="shared" ref="K66" si="230">IF(K65=0,0,K65/J65)</f>
        <v>3.3333333333333333E-2</v>
      </c>
      <c r="L66" s="71">
        <f t="shared" si="5"/>
        <v>0</v>
      </c>
      <c r="M66" s="72">
        <f t="shared" ref="M66" si="231">IF(M65=0,0,M65/L65)</f>
        <v>0</v>
      </c>
      <c r="N66" s="72">
        <f t="shared" ref="N66" si="232">IF(N65=0,0,N65/L65)</f>
        <v>0</v>
      </c>
      <c r="O66" s="72">
        <f t="shared" ref="O66" si="233">IF(O65=0,0,O65/N65)</f>
        <v>0</v>
      </c>
      <c r="P66" s="72">
        <f t="shared" ref="P66" si="234">IF(P65=0,0,P65/L65)</f>
        <v>0</v>
      </c>
      <c r="Q66" s="72">
        <f t="shared" ref="Q66" si="235">IF(Q65=0,0,Q65/P65)</f>
        <v>0</v>
      </c>
    </row>
    <row r="67" spans="1:17" ht="12" customHeight="1">
      <c r="A67" s="241"/>
      <c r="B67" s="241"/>
      <c r="C67" s="73"/>
      <c r="D67" s="174" t="s">
        <v>391</v>
      </c>
      <c r="E67" s="74"/>
      <c r="F67" s="81">
        <f t="shared" si="4"/>
        <v>1</v>
      </c>
      <c r="G67" s="81">
        <f t="shared" si="4"/>
        <v>0</v>
      </c>
      <c r="H67" s="81">
        <v>0</v>
      </c>
      <c r="I67" s="81">
        <v>0</v>
      </c>
      <c r="J67" s="81">
        <v>1</v>
      </c>
      <c r="K67" s="81">
        <v>0</v>
      </c>
      <c r="L67" s="81">
        <f t="shared" si="5"/>
        <v>0</v>
      </c>
      <c r="M67" s="81">
        <f t="shared" si="5"/>
        <v>0</v>
      </c>
      <c r="N67" s="81">
        <v>0</v>
      </c>
      <c r="O67" s="81">
        <v>0</v>
      </c>
      <c r="P67" s="81">
        <v>0</v>
      </c>
      <c r="Q67" s="81">
        <v>0</v>
      </c>
    </row>
    <row r="68" spans="1:17" ht="12" customHeight="1">
      <c r="A68" s="241"/>
      <c r="B68" s="242"/>
      <c r="C68" s="75"/>
      <c r="D68" s="175"/>
      <c r="E68" s="76"/>
      <c r="F68" s="71">
        <f t="shared" si="4"/>
        <v>1</v>
      </c>
      <c r="G68" s="72">
        <f t="shared" ref="G68" si="236">IF(G67=0,0,G67/F67)</f>
        <v>0</v>
      </c>
      <c r="H68" s="72">
        <f t="shared" ref="H68" si="237">IF(H67=0,0,H67/F67)</f>
        <v>0</v>
      </c>
      <c r="I68" s="72">
        <f t="shared" ref="I68:I70" si="238">IF(I67=0,0,I67/H67)</f>
        <v>0</v>
      </c>
      <c r="J68" s="72">
        <f t="shared" ref="J68" si="239">IF(J67=0,0,J67/F67)</f>
        <v>1</v>
      </c>
      <c r="K68" s="72">
        <f t="shared" ref="K68:K70" si="240">IF(K67=0,0,K67/J67)</f>
        <v>0</v>
      </c>
      <c r="L68" s="71">
        <f t="shared" si="5"/>
        <v>0</v>
      </c>
      <c r="M68" s="72">
        <f t="shared" ref="M68" si="241">IF(M67=0,0,M67/L67)</f>
        <v>0</v>
      </c>
      <c r="N68" s="72">
        <f t="shared" ref="N68" si="242">IF(N67=0,0,N67/L67)</f>
        <v>0</v>
      </c>
      <c r="O68" s="72">
        <f t="shared" ref="O68:O70" si="243">IF(O67=0,0,O67/N67)</f>
        <v>0</v>
      </c>
      <c r="P68" s="72">
        <f t="shared" ref="P68" si="244">IF(P67=0,0,P67/L67)</f>
        <v>0</v>
      </c>
      <c r="Q68" s="72">
        <f t="shared" ref="Q68:Q70" si="245">IF(Q67=0,0,Q67/P67)</f>
        <v>0</v>
      </c>
    </row>
    <row r="69" spans="1:17" ht="12" customHeight="1">
      <c r="A69" s="241"/>
      <c r="B69" s="240" t="s">
        <v>63</v>
      </c>
      <c r="C69" s="73"/>
      <c r="D69" s="237" t="s">
        <v>56</v>
      </c>
      <c r="E69" s="74"/>
      <c r="F69" s="81">
        <f t="shared" ref="F69:Q69" si="246">SUM(F71,F73,F75,F77,F79,F81,F83,F85,F87,F89,F91,F93,F95,F97,F99)</f>
        <v>7376</v>
      </c>
      <c r="G69" s="81">
        <f t="shared" si="246"/>
        <v>64</v>
      </c>
      <c r="H69" s="81">
        <f t="shared" si="246"/>
        <v>1786</v>
      </c>
      <c r="I69" s="81">
        <f t="shared" si="246"/>
        <v>21</v>
      </c>
      <c r="J69" s="81">
        <f t="shared" si="246"/>
        <v>5590</v>
      </c>
      <c r="K69" s="81">
        <f t="shared" si="246"/>
        <v>43</v>
      </c>
      <c r="L69" s="81">
        <f t="shared" si="246"/>
        <v>428</v>
      </c>
      <c r="M69" s="81">
        <f t="shared" si="246"/>
        <v>1</v>
      </c>
      <c r="N69" s="81">
        <f t="shared" si="246"/>
        <v>90</v>
      </c>
      <c r="O69" s="81">
        <f t="shared" si="246"/>
        <v>0</v>
      </c>
      <c r="P69" s="81">
        <f t="shared" si="246"/>
        <v>338</v>
      </c>
      <c r="Q69" s="81">
        <f t="shared" si="246"/>
        <v>1</v>
      </c>
    </row>
    <row r="70" spans="1:17" ht="12" customHeight="1">
      <c r="A70" s="241"/>
      <c r="B70" s="241"/>
      <c r="C70" s="75"/>
      <c r="D70" s="238"/>
      <c r="E70" s="76"/>
      <c r="F70" s="71">
        <f>SUM(H70,J70)</f>
        <v>1</v>
      </c>
      <c r="G70" s="72">
        <f t="shared" ref="G70" si="247">IF(G69=0,0,G69/F69)</f>
        <v>8.6767895878524948E-3</v>
      </c>
      <c r="H70" s="72">
        <f>IF(H69=0,0,H69/F69)</f>
        <v>0.24213665943600868</v>
      </c>
      <c r="I70" s="72">
        <f t="shared" si="238"/>
        <v>1.1758118701007838E-2</v>
      </c>
      <c r="J70" s="72">
        <f>IF(J69=0,0,J69/F69)</f>
        <v>0.75786334056399129</v>
      </c>
      <c r="K70" s="72">
        <f t="shared" si="240"/>
        <v>7.6923076923076927E-3</v>
      </c>
      <c r="L70" s="71">
        <f>SUM(N70,P70)</f>
        <v>1</v>
      </c>
      <c r="M70" s="72">
        <f t="shared" ref="M70" si="248">IF(M69=0,0,M69/L69)</f>
        <v>2.3364485981308409E-3</v>
      </c>
      <c r="N70" s="72">
        <f>IF(N69=0,0,N69/L69)</f>
        <v>0.2102803738317757</v>
      </c>
      <c r="O70" s="72">
        <f t="shared" si="243"/>
        <v>0</v>
      </c>
      <c r="P70" s="72">
        <f>IF(P69=0,0,P69/L69)</f>
        <v>0.78971962616822433</v>
      </c>
      <c r="Q70" s="72">
        <f t="shared" si="245"/>
        <v>2.9585798816568047E-3</v>
      </c>
    </row>
    <row r="71" spans="1:17" ht="12" customHeight="1">
      <c r="A71" s="241"/>
      <c r="B71" s="241"/>
      <c r="C71" s="73"/>
      <c r="D71" s="237" t="s">
        <v>328</v>
      </c>
      <c r="E71" s="74"/>
      <c r="F71" s="81">
        <f t="shared" ref="F71:G100" si="249">SUM(H71,J71)</f>
        <v>2</v>
      </c>
      <c r="G71" s="81">
        <f t="shared" si="249"/>
        <v>0</v>
      </c>
      <c r="H71" s="81">
        <v>2</v>
      </c>
      <c r="I71" s="81">
        <v>0</v>
      </c>
      <c r="J71" s="81">
        <v>0</v>
      </c>
      <c r="K71" s="81">
        <v>0</v>
      </c>
      <c r="L71" s="81">
        <f t="shared" ref="L71:M86" si="250">SUM(N71,P71)</f>
        <v>0</v>
      </c>
      <c r="M71" s="81">
        <f t="shared" si="250"/>
        <v>0</v>
      </c>
      <c r="N71" s="81">
        <v>0</v>
      </c>
      <c r="O71" s="81">
        <v>0</v>
      </c>
      <c r="P71" s="81">
        <v>0</v>
      </c>
      <c r="Q71" s="81">
        <v>0</v>
      </c>
    </row>
    <row r="72" spans="1:17" ht="12" customHeight="1">
      <c r="A72" s="241"/>
      <c r="B72" s="241"/>
      <c r="C72" s="75"/>
      <c r="D72" s="238"/>
      <c r="E72" s="76"/>
      <c r="F72" s="71">
        <f t="shared" si="249"/>
        <v>1</v>
      </c>
      <c r="G72" s="72">
        <f t="shared" ref="G72" si="251">IF(G71=0,0,G71/F71)</f>
        <v>0</v>
      </c>
      <c r="H72" s="72">
        <f t="shared" ref="H72" si="252">IF(H71=0,0,H71/F71)</f>
        <v>1</v>
      </c>
      <c r="I72" s="72">
        <f t="shared" ref="I72" si="253">IF(I71=0,0,I71/H71)</f>
        <v>0</v>
      </c>
      <c r="J72" s="72">
        <f t="shared" ref="J72" si="254">IF(J71=0,0,J71/F71)</f>
        <v>0</v>
      </c>
      <c r="K72" s="72">
        <f t="shared" ref="K72" si="255">IF(K71=0,0,K71/J71)</f>
        <v>0</v>
      </c>
      <c r="L72" s="71">
        <f t="shared" si="250"/>
        <v>0</v>
      </c>
      <c r="M72" s="72">
        <f t="shared" ref="M72" si="256">IF(M71=0,0,M71/L71)</f>
        <v>0</v>
      </c>
      <c r="N72" s="72">
        <f t="shared" ref="N72" si="257">IF(N71=0,0,N71/L71)</f>
        <v>0</v>
      </c>
      <c r="O72" s="72">
        <f t="shared" ref="O72" si="258">IF(O71=0,0,O71/N71)</f>
        <v>0</v>
      </c>
      <c r="P72" s="72">
        <f t="shared" ref="P72" si="259">IF(P71=0,0,P71/L71)</f>
        <v>0</v>
      </c>
      <c r="Q72" s="72">
        <f t="shared" ref="Q72" si="260">IF(Q71=0,0,Q71/P71)</f>
        <v>0</v>
      </c>
    </row>
    <row r="73" spans="1:17" ht="12" customHeight="1">
      <c r="A73" s="241"/>
      <c r="B73" s="241"/>
      <c r="C73" s="73"/>
      <c r="D73" s="237" t="s">
        <v>58</v>
      </c>
      <c r="E73" s="74"/>
      <c r="F73" s="81">
        <f t="shared" si="249"/>
        <v>33</v>
      </c>
      <c r="G73" s="81">
        <f t="shared" si="249"/>
        <v>0</v>
      </c>
      <c r="H73" s="81">
        <v>10</v>
      </c>
      <c r="I73" s="81">
        <v>0</v>
      </c>
      <c r="J73" s="81">
        <v>23</v>
      </c>
      <c r="K73" s="81">
        <v>0</v>
      </c>
      <c r="L73" s="81">
        <f t="shared" si="250"/>
        <v>8</v>
      </c>
      <c r="M73" s="81">
        <f t="shared" si="250"/>
        <v>0</v>
      </c>
      <c r="N73" s="81">
        <v>8</v>
      </c>
      <c r="O73" s="81">
        <v>0</v>
      </c>
      <c r="P73" s="81">
        <v>0</v>
      </c>
      <c r="Q73" s="81">
        <v>0</v>
      </c>
    </row>
    <row r="74" spans="1:17" ht="12" customHeight="1">
      <c r="A74" s="241"/>
      <c r="B74" s="241"/>
      <c r="C74" s="75"/>
      <c r="D74" s="238"/>
      <c r="E74" s="76"/>
      <c r="F74" s="71">
        <f t="shared" si="249"/>
        <v>1</v>
      </c>
      <c r="G74" s="72">
        <f t="shared" ref="G74" si="261">IF(G73=0,0,G73/F73)</f>
        <v>0</v>
      </c>
      <c r="H74" s="72">
        <f t="shared" ref="H74" si="262">IF(H73=0,0,H73/F73)</f>
        <v>0.30303030303030304</v>
      </c>
      <c r="I74" s="72">
        <f t="shared" ref="I74" si="263">IF(I73=0,0,I73/H73)</f>
        <v>0</v>
      </c>
      <c r="J74" s="72">
        <f t="shared" ref="J74" si="264">IF(J73=0,0,J73/F73)</f>
        <v>0.69696969696969702</v>
      </c>
      <c r="K74" s="72">
        <f t="shared" ref="K74" si="265">IF(K73=0,0,K73/J73)</f>
        <v>0</v>
      </c>
      <c r="L74" s="71">
        <f t="shared" si="250"/>
        <v>1</v>
      </c>
      <c r="M74" s="72">
        <f t="shared" ref="M74" si="266">IF(M73=0,0,M73/L73)</f>
        <v>0</v>
      </c>
      <c r="N74" s="72">
        <f t="shared" ref="N74" si="267">IF(N73=0,0,N73/L73)</f>
        <v>1</v>
      </c>
      <c r="O74" s="72">
        <f t="shared" ref="O74" si="268">IF(O73=0,0,O73/N73)</f>
        <v>0</v>
      </c>
      <c r="P74" s="72">
        <f t="shared" ref="P74" si="269">IF(P73=0,0,P73/L73)</f>
        <v>0</v>
      </c>
      <c r="Q74" s="72">
        <f t="shared" ref="Q74" si="270">IF(Q73=0,0,Q73/P73)</f>
        <v>0</v>
      </c>
    </row>
    <row r="75" spans="1:17" ht="12" customHeight="1">
      <c r="A75" s="241"/>
      <c r="B75" s="241"/>
      <c r="C75" s="73"/>
      <c r="D75" s="237" t="s">
        <v>99</v>
      </c>
      <c r="E75" s="74"/>
      <c r="F75" s="81">
        <f t="shared" si="249"/>
        <v>18</v>
      </c>
      <c r="G75" s="81">
        <f t="shared" si="249"/>
        <v>0</v>
      </c>
      <c r="H75" s="81">
        <v>0</v>
      </c>
      <c r="I75" s="81">
        <v>0</v>
      </c>
      <c r="J75" s="81">
        <v>18</v>
      </c>
      <c r="K75" s="81">
        <v>0</v>
      </c>
      <c r="L75" s="81">
        <f t="shared" si="250"/>
        <v>0</v>
      </c>
      <c r="M75" s="81">
        <f t="shared" si="250"/>
        <v>0</v>
      </c>
      <c r="N75" s="81">
        <v>0</v>
      </c>
      <c r="O75" s="81">
        <v>0</v>
      </c>
      <c r="P75" s="81">
        <v>0</v>
      </c>
      <c r="Q75" s="81">
        <v>0</v>
      </c>
    </row>
    <row r="76" spans="1:17" ht="12" customHeight="1">
      <c r="A76" s="241"/>
      <c r="B76" s="241"/>
      <c r="C76" s="75"/>
      <c r="D76" s="238"/>
      <c r="E76" s="76"/>
      <c r="F76" s="71">
        <f t="shared" si="249"/>
        <v>1</v>
      </c>
      <c r="G76" s="72">
        <f t="shared" ref="G76" si="271">IF(G75=0,0,G75/F75)</f>
        <v>0</v>
      </c>
      <c r="H76" s="72">
        <f t="shared" ref="H76" si="272">IF(H75=0,0,H75/F75)</f>
        <v>0</v>
      </c>
      <c r="I76" s="72">
        <f t="shared" ref="I76" si="273">IF(I75=0,0,I75/H75)</f>
        <v>0</v>
      </c>
      <c r="J76" s="72">
        <f t="shared" ref="J76" si="274">IF(J75=0,0,J75/F75)</f>
        <v>1</v>
      </c>
      <c r="K76" s="72">
        <f t="shared" ref="K76" si="275">IF(K75=0,0,K75/J75)</f>
        <v>0</v>
      </c>
      <c r="L76" s="71">
        <f t="shared" si="250"/>
        <v>0</v>
      </c>
      <c r="M76" s="72">
        <f t="shared" ref="M76" si="276">IF(M75=0,0,M75/L75)</f>
        <v>0</v>
      </c>
      <c r="N76" s="72">
        <f t="shared" ref="N76" si="277">IF(N75=0,0,N75/L75)</f>
        <v>0</v>
      </c>
      <c r="O76" s="72">
        <f t="shared" ref="O76" si="278">IF(O75=0,0,O75/N75)</f>
        <v>0</v>
      </c>
      <c r="P76" s="72">
        <f t="shared" ref="P76" si="279">IF(P75=0,0,P75/L75)</f>
        <v>0</v>
      </c>
      <c r="Q76" s="72">
        <f t="shared" ref="Q76" si="280">IF(Q75=0,0,Q75/P75)</f>
        <v>0</v>
      </c>
    </row>
    <row r="77" spans="1:17" ht="12" customHeight="1">
      <c r="A77" s="241"/>
      <c r="B77" s="241"/>
      <c r="C77" s="73"/>
      <c r="D77" s="237" t="s">
        <v>59</v>
      </c>
      <c r="E77" s="74"/>
      <c r="F77" s="81">
        <f t="shared" si="249"/>
        <v>9</v>
      </c>
      <c r="G77" s="81">
        <f t="shared" si="249"/>
        <v>0</v>
      </c>
      <c r="H77" s="81">
        <v>0</v>
      </c>
      <c r="I77" s="81">
        <v>0</v>
      </c>
      <c r="J77" s="81">
        <v>9</v>
      </c>
      <c r="K77" s="81">
        <v>0</v>
      </c>
      <c r="L77" s="81">
        <f t="shared" si="250"/>
        <v>0</v>
      </c>
      <c r="M77" s="81">
        <f t="shared" si="250"/>
        <v>0</v>
      </c>
      <c r="N77" s="81">
        <v>0</v>
      </c>
      <c r="O77" s="81">
        <v>0</v>
      </c>
      <c r="P77" s="81">
        <v>0</v>
      </c>
      <c r="Q77" s="81">
        <v>0</v>
      </c>
    </row>
    <row r="78" spans="1:17" ht="12" customHeight="1">
      <c r="A78" s="241"/>
      <c r="B78" s="241"/>
      <c r="C78" s="75"/>
      <c r="D78" s="238"/>
      <c r="E78" s="76"/>
      <c r="F78" s="71">
        <f t="shared" si="249"/>
        <v>1</v>
      </c>
      <c r="G78" s="72">
        <f t="shared" ref="G78" si="281">IF(G77=0,0,G77/F77)</f>
        <v>0</v>
      </c>
      <c r="H78" s="72">
        <f t="shared" ref="H78" si="282">IF(H77=0,0,H77/F77)</f>
        <v>0</v>
      </c>
      <c r="I78" s="72">
        <f t="shared" ref="I78" si="283">IF(I77=0,0,I77/H77)</f>
        <v>0</v>
      </c>
      <c r="J78" s="72">
        <f t="shared" ref="J78" si="284">IF(J77=0,0,J77/F77)</f>
        <v>1</v>
      </c>
      <c r="K78" s="72">
        <f t="shared" ref="K78" si="285">IF(K77=0,0,K77/J77)</f>
        <v>0</v>
      </c>
      <c r="L78" s="71">
        <f t="shared" si="250"/>
        <v>0</v>
      </c>
      <c r="M78" s="72">
        <f t="shared" ref="M78" si="286">IF(M77=0,0,M77/L77)</f>
        <v>0</v>
      </c>
      <c r="N78" s="72">
        <f t="shared" ref="N78" si="287">IF(N77=0,0,N77/L77)</f>
        <v>0</v>
      </c>
      <c r="O78" s="72">
        <f t="shared" ref="O78" si="288">IF(O77=0,0,O77/N77)</f>
        <v>0</v>
      </c>
      <c r="P78" s="72">
        <f t="shared" ref="P78" si="289">IF(P77=0,0,P77/L77)</f>
        <v>0</v>
      </c>
      <c r="Q78" s="72">
        <f t="shared" ref="Q78" si="290">IF(Q77=0,0,Q77/P77)</f>
        <v>0</v>
      </c>
    </row>
    <row r="79" spans="1:17" ht="12" customHeight="1">
      <c r="A79" s="241"/>
      <c r="B79" s="241"/>
      <c r="C79" s="73"/>
      <c r="D79" s="237" t="s">
        <v>100</v>
      </c>
      <c r="E79" s="74"/>
      <c r="F79" s="81">
        <f t="shared" si="249"/>
        <v>711</v>
      </c>
      <c r="G79" s="81">
        <f t="shared" si="249"/>
        <v>0</v>
      </c>
      <c r="H79" s="81">
        <v>351</v>
      </c>
      <c r="I79" s="81">
        <v>0</v>
      </c>
      <c r="J79" s="81">
        <v>360</v>
      </c>
      <c r="K79" s="81">
        <v>0</v>
      </c>
      <c r="L79" s="81">
        <f t="shared" si="250"/>
        <v>2</v>
      </c>
      <c r="M79" s="81">
        <f t="shared" si="250"/>
        <v>0</v>
      </c>
      <c r="N79" s="81">
        <v>2</v>
      </c>
      <c r="O79" s="81">
        <v>0</v>
      </c>
      <c r="P79" s="81">
        <v>0</v>
      </c>
      <c r="Q79" s="81">
        <v>0</v>
      </c>
    </row>
    <row r="80" spans="1:17" ht="12" customHeight="1">
      <c r="A80" s="241"/>
      <c r="B80" s="241"/>
      <c r="C80" s="75"/>
      <c r="D80" s="238"/>
      <c r="E80" s="76"/>
      <c r="F80" s="71">
        <f t="shared" si="249"/>
        <v>1</v>
      </c>
      <c r="G80" s="72">
        <f t="shared" ref="G80" si="291">IF(G79=0,0,G79/F79)</f>
        <v>0</v>
      </c>
      <c r="H80" s="72">
        <f t="shared" ref="H80" si="292">IF(H79=0,0,H79/F79)</f>
        <v>0.49367088607594939</v>
      </c>
      <c r="I80" s="72">
        <f t="shared" ref="I80" si="293">IF(I79=0,0,I79/H79)</f>
        <v>0</v>
      </c>
      <c r="J80" s="72">
        <f t="shared" ref="J80" si="294">IF(J79=0,0,J79/F79)</f>
        <v>0.50632911392405067</v>
      </c>
      <c r="K80" s="72">
        <f t="shared" ref="K80" si="295">IF(K79=0,0,K79/J79)</f>
        <v>0</v>
      </c>
      <c r="L80" s="71">
        <f t="shared" si="250"/>
        <v>1</v>
      </c>
      <c r="M80" s="72">
        <f t="shared" ref="M80" si="296">IF(M79=0,0,M79/L79)</f>
        <v>0</v>
      </c>
      <c r="N80" s="72">
        <f t="shared" ref="N80" si="297">IF(N79=0,0,N79/L79)</f>
        <v>1</v>
      </c>
      <c r="O80" s="72">
        <f t="shared" ref="O80" si="298">IF(O79=0,0,O79/N79)</f>
        <v>0</v>
      </c>
      <c r="P80" s="72">
        <f t="shared" ref="P80" si="299">IF(P79=0,0,P79/L79)</f>
        <v>0</v>
      </c>
      <c r="Q80" s="72">
        <f t="shared" ref="Q80" si="300">IF(Q79=0,0,Q79/P79)</f>
        <v>0</v>
      </c>
    </row>
    <row r="81" spans="1:17" ht="12" customHeight="1">
      <c r="A81" s="241"/>
      <c r="B81" s="241"/>
      <c r="C81" s="73"/>
      <c r="D81" s="237" t="s">
        <v>101</v>
      </c>
      <c r="E81" s="74"/>
      <c r="F81" s="81">
        <f t="shared" si="249"/>
        <v>1917</v>
      </c>
      <c r="G81" s="81">
        <f t="shared" si="249"/>
        <v>25</v>
      </c>
      <c r="H81" s="81">
        <v>357</v>
      </c>
      <c r="I81" s="81">
        <v>9</v>
      </c>
      <c r="J81" s="81">
        <v>1560</v>
      </c>
      <c r="K81" s="81">
        <v>16</v>
      </c>
      <c r="L81" s="81">
        <f t="shared" si="250"/>
        <v>65</v>
      </c>
      <c r="M81" s="81">
        <f t="shared" si="250"/>
        <v>0</v>
      </c>
      <c r="N81" s="81">
        <v>28</v>
      </c>
      <c r="O81" s="81">
        <v>0</v>
      </c>
      <c r="P81" s="81">
        <v>37</v>
      </c>
      <c r="Q81" s="81">
        <v>0</v>
      </c>
    </row>
    <row r="82" spans="1:17" ht="12" customHeight="1">
      <c r="A82" s="241"/>
      <c r="B82" s="241"/>
      <c r="C82" s="75"/>
      <c r="D82" s="238"/>
      <c r="E82" s="76"/>
      <c r="F82" s="71">
        <f t="shared" si="249"/>
        <v>1</v>
      </c>
      <c r="G82" s="72">
        <f t="shared" ref="G82" si="301">IF(G81=0,0,G81/F81)</f>
        <v>1.3041210224308816E-2</v>
      </c>
      <c r="H82" s="72">
        <f t="shared" ref="H82" si="302">IF(H81=0,0,H81/F81)</f>
        <v>0.18622848200312989</v>
      </c>
      <c r="I82" s="72">
        <f t="shared" ref="I82" si="303">IF(I81=0,0,I81/H81)</f>
        <v>2.5210084033613446E-2</v>
      </c>
      <c r="J82" s="72">
        <f t="shared" ref="J82" si="304">IF(J81=0,0,J81/F81)</f>
        <v>0.81377151799687009</v>
      </c>
      <c r="K82" s="72">
        <f t="shared" ref="K82" si="305">IF(K81=0,0,K81/J81)</f>
        <v>1.0256410256410256E-2</v>
      </c>
      <c r="L82" s="71">
        <f t="shared" si="250"/>
        <v>1</v>
      </c>
      <c r="M82" s="72">
        <f t="shared" ref="M82" si="306">IF(M81=0,0,M81/L81)</f>
        <v>0</v>
      </c>
      <c r="N82" s="72">
        <f t="shared" ref="N82" si="307">IF(N81=0,0,N81/L81)</f>
        <v>0.43076923076923079</v>
      </c>
      <c r="O82" s="72">
        <f t="shared" ref="O82" si="308">IF(O81=0,0,O81/N81)</f>
        <v>0</v>
      </c>
      <c r="P82" s="72">
        <f t="shared" ref="P82" si="309">IF(P81=0,0,P81/L81)</f>
        <v>0.56923076923076921</v>
      </c>
      <c r="Q82" s="72">
        <f t="shared" ref="Q82" si="310">IF(Q81=0,0,Q81/P81)</f>
        <v>0</v>
      </c>
    </row>
    <row r="83" spans="1:17" ht="12" customHeight="1">
      <c r="A83" s="241"/>
      <c r="B83" s="241"/>
      <c r="C83" s="73"/>
      <c r="D83" s="237" t="s">
        <v>102</v>
      </c>
      <c r="E83" s="74"/>
      <c r="F83" s="81">
        <f t="shared" si="249"/>
        <v>8</v>
      </c>
      <c r="G83" s="81">
        <f t="shared" si="249"/>
        <v>0</v>
      </c>
      <c r="H83" s="81">
        <v>4</v>
      </c>
      <c r="I83" s="81">
        <v>0</v>
      </c>
      <c r="J83" s="81">
        <v>4</v>
      </c>
      <c r="K83" s="81">
        <v>0</v>
      </c>
      <c r="L83" s="81">
        <f t="shared" si="250"/>
        <v>2</v>
      </c>
      <c r="M83" s="81">
        <f t="shared" si="250"/>
        <v>0</v>
      </c>
      <c r="N83" s="81">
        <v>0</v>
      </c>
      <c r="O83" s="81">
        <v>0</v>
      </c>
      <c r="P83" s="81">
        <v>2</v>
      </c>
      <c r="Q83" s="81">
        <v>0</v>
      </c>
    </row>
    <row r="84" spans="1:17" ht="12" customHeight="1">
      <c r="A84" s="241"/>
      <c r="B84" s="241"/>
      <c r="C84" s="75"/>
      <c r="D84" s="238"/>
      <c r="E84" s="76"/>
      <c r="F84" s="71">
        <f t="shared" si="249"/>
        <v>1</v>
      </c>
      <c r="G84" s="72">
        <f t="shared" ref="G84" si="311">IF(G83=0,0,G83/F83)</f>
        <v>0</v>
      </c>
      <c r="H84" s="72">
        <f t="shared" ref="H84" si="312">IF(H83=0,0,H83/F83)</f>
        <v>0.5</v>
      </c>
      <c r="I84" s="72">
        <f t="shared" ref="I84" si="313">IF(I83=0,0,I83/H83)</f>
        <v>0</v>
      </c>
      <c r="J84" s="72">
        <f t="shared" ref="J84" si="314">IF(J83=0,0,J83/F83)</f>
        <v>0.5</v>
      </c>
      <c r="K84" s="72">
        <f t="shared" ref="K84" si="315">IF(K83=0,0,K83/J83)</f>
        <v>0</v>
      </c>
      <c r="L84" s="71">
        <f t="shared" si="250"/>
        <v>1</v>
      </c>
      <c r="M84" s="72">
        <f t="shared" ref="M84" si="316">IF(M83=0,0,M83/L83)</f>
        <v>0</v>
      </c>
      <c r="N84" s="72">
        <f t="shared" ref="N84" si="317">IF(N83=0,0,N83/L83)</f>
        <v>0</v>
      </c>
      <c r="O84" s="72">
        <f t="shared" ref="O84" si="318">IF(O83=0,0,O83/N83)</f>
        <v>0</v>
      </c>
      <c r="P84" s="72">
        <f t="shared" ref="P84" si="319">IF(P83=0,0,P83/L83)</f>
        <v>1</v>
      </c>
      <c r="Q84" s="72">
        <f t="shared" ref="Q84" si="320">IF(Q83=0,0,Q83/P83)</f>
        <v>0</v>
      </c>
    </row>
    <row r="85" spans="1:17" ht="12" customHeight="1">
      <c r="A85" s="241"/>
      <c r="B85" s="241"/>
      <c r="C85" s="73"/>
      <c r="D85" s="237" t="s">
        <v>103</v>
      </c>
      <c r="E85" s="74"/>
      <c r="F85" s="81">
        <f t="shared" si="249"/>
        <v>29</v>
      </c>
      <c r="G85" s="81">
        <f t="shared" si="249"/>
        <v>0</v>
      </c>
      <c r="H85" s="81">
        <v>13</v>
      </c>
      <c r="I85" s="81">
        <v>0</v>
      </c>
      <c r="J85" s="81">
        <v>16</v>
      </c>
      <c r="K85" s="81">
        <v>0</v>
      </c>
      <c r="L85" s="81">
        <f t="shared" si="250"/>
        <v>0</v>
      </c>
      <c r="M85" s="81">
        <f t="shared" si="250"/>
        <v>0</v>
      </c>
      <c r="N85" s="81">
        <v>0</v>
      </c>
      <c r="O85" s="81">
        <v>0</v>
      </c>
      <c r="P85" s="81">
        <v>0</v>
      </c>
      <c r="Q85" s="81">
        <v>0</v>
      </c>
    </row>
    <row r="86" spans="1:17" ht="12" customHeight="1">
      <c r="A86" s="241"/>
      <c r="B86" s="241"/>
      <c r="C86" s="75"/>
      <c r="D86" s="238"/>
      <c r="E86" s="76"/>
      <c r="F86" s="71">
        <f t="shared" si="249"/>
        <v>1</v>
      </c>
      <c r="G86" s="72">
        <f t="shared" ref="G86" si="321">IF(G85=0,0,G85/F85)</f>
        <v>0</v>
      </c>
      <c r="H86" s="72">
        <f t="shared" ref="H86" si="322">IF(H85=0,0,H85/F85)</f>
        <v>0.44827586206896552</v>
      </c>
      <c r="I86" s="72">
        <f t="shared" ref="I86" si="323">IF(I85=0,0,I85/H85)</f>
        <v>0</v>
      </c>
      <c r="J86" s="72">
        <f t="shared" ref="J86" si="324">IF(J85=0,0,J85/F85)</f>
        <v>0.55172413793103448</v>
      </c>
      <c r="K86" s="72">
        <f t="shared" ref="K86" si="325">IF(K85=0,0,K85/J85)</f>
        <v>0</v>
      </c>
      <c r="L86" s="71">
        <f t="shared" si="250"/>
        <v>0</v>
      </c>
      <c r="M86" s="72">
        <f t="shared" ref="M86" si="326">IF(M85=0,0,M85/L85)</f>
        <v>0</v>
      </c>
      <c r="N86" s="72">
        <f t="shared" ref="N86" si="327">IF(N85=0,0,N85/L85)</f>
        <v>0</v>
      </c>
      <c r="O86" s="72">
        <f t="shared" ref="O86" si="328">IF(O85=0,0,O85/N85)</f>
        <v>0</v>
      </c>
      <c r="P86" s="72">
        <f t="shared" ref="P86" si="329">IF(P85=0,0,P85/L85)</f>
        <v>0</v>
      </c>
      <c r="Q86" s="72">
        <f t="shared" ref="Q86" si="330">IF(Q85=0,0,Q85/P85)</f>
        <v>0</v>
      </c>
    </row>
    <row r="87" spans="1:17" ht="13.5" customHeight="1">
      <c r="A87" s="241"/>
      <c r="B87" s="241"/>
      <c r="C87" s="73"/>
      <c r="D87" s="239" t="s">
        <v>332</v>
      </c>
      <c r="E87" s="74"/>
      <c r="F87" s="81">
        <f t="shared" si="249"/>
        <v>15</v>
      </c>
      <c r="G87" s="81">
        <f t="shared" si="249"/>
        <v>2</v>
      </c>
      <c r="H87" s="81">
        <v>0</v>
      </c>
      <c r="I87" s="81">
        <v>0</v>
      </c>
      <c r="J87" s="81">
        <v>15</v>
      </c>
      <c r="K87" s="81">
        <v>2</v>
      </c>
      <c r="L87" s="81">
        <f t="shared" ref="L87:M100" si="331">SUM(N87,P87)</f>
        <v>7</v>
      </c>
      <c r="M87" s="81">
        <f t="shared" si="331"/>
        <v>0</v>
      </c>
      <c r="N87" s="81">
        <v>0</v>
      </c>
      <c r="O87" s="81">
        <v>0</v>
      </c>
      <c r="P87" s="81">
        <v>7</v>
      </c>
      <c r="Q87" s="81">
        <v>0</v>
      </c>
    </row>
    <row r="88" spans="1:17" ht="13.5" customHeight="1">
      <c r="A88" s="241"/>
      <c r="B88" s="241"/>
      <c r="C88" s="75"/>
      <c r="D88" s="238"/>
      <c r="E88" s="76"/>
      <c r="F88" s="71">
        <f t="shared" si="249"/>
        <v>1</v>
      </c>
      <c r="G88" s="72">
        <f t="shared" ref="G88" si="332">IF(G87=0,0,G87/F87)</f>
        <v>0.13333333333333333</v>
      </c>
      <c r="H88" s="72">
        <f t="shared" ref="H88" si="333">IF(H87=0,0,H87/F87)</f>
        <v>0</v>
      </c>
      <c r="I88" s="72">
        <f t="shared" ref="I88" si="334">IF(I87=0,0,I87/H87)</f>
        <v>0</v>
      </c>
      <c r="J88" s="72">
        <f t="shared" ref="J88" si="335">IF(J87=0,0,J87/F87)</f>
        <v>1</v>
      </c>
      <c r="K88" s="72">
        <f t="shared" ref="K88" si="336">IF(K87=0,0,K87/J87)</f>
        <v>0.13333333333333333</v>
      </c>
      <c r="L88" s="71">
        <f t="shared" si="331"/>
        <v>1</v>
      </c>
      <c r="M88" s="72">
        <f t="shared" ref="M88" si="337">IF(M87=0,0,M87/L87)</f>
        <v>0</v>
      </c>
      <c r="N88" s="72">
        <f t="shared" ref="N88" si="338">IF(N87=0,0,N87/L87)</f>
        <v>0</v>
      </c>
      <c r="O88" s="72">
        <f t="shared" ref="O88" si="339">IF(O87=0,0,O87/N87)</f>
        <v>0</v>
      </c>
      <c r="P88" s="72">
        <f t="shared" ref="P88" si="340">IF(P87=0,0,P87/L87)</f>
        <v>1</v>
      </c>
      <c r="Q88" s="72">
        <f t="shared" ref="Q88" si="341">IF(Q87=0,0,Q87/P87)</f>
        <v>0</v>
      </c>
    </row>
    <row r="89" spans="1:17" ht="12" customHeight="1">
      <c r="A89" s="241"/>
      <c r="B89" s="241"/>
      <c r="C89" s="73"/>
      <c r="D89" s="237" t="s">
        <v>105</v>
      </c>
      <c r="E89" s="74"/>
      <c r="F89" s="81">
        <f t="shared" si="249"/>
        <v>498</v>
      </c>
      <c r="G89" s="81">
        <f t="shared" si="249"/>
        <v>4</v>
      </c>
      <c r="H89" s="81">
        <v>93</v>
      </c>
      <c r="I89" s="81">
        <v>2</v>
      </c>
      <c r="J89" s="81">
        <v>405</v>
      </c>
      <c r="K89" s="81">
        <v>2</v>
      </c>
      <c r="L89" s="81">
        <f t="shared" si="331"/>
        <v>9</v>
      </c>
      <c r="M89" s="81">
        <f t="shared" si="331"/>
        <v>0</v>
      </c>
      <c r="N89" s="81">
        <v>3</v>
      </c>
      <c r="O89" s="81">
        <v>0</v>
      </c>
      <c r="P89" s="81">
        <v>6</v>
      </c>
      <c r="Q89" s="81">
        <v>0</v>
      </c>
    </row>
    <row r="90" spans="1:17" ht="12" customHeight="1">
      <c r="A90" s="241"/>
      <c r="B90" s="241"/>
      <c r="C90" s="75"/>
      <c r="D90" s="238"/>
      <c r="E90" s="76"/>
      <c r="F90" s="71">
        <f t="shared" si="249"/>
        <v>1</v>
      </c>
      <c r="G90" s="72">
        <f t="shared" ref="G90" si="342">IF(G89=0,0,G89/F89)</f>
        <v>8.0321285140562242E-3</v>
      </c>
      <c r="H90" s="72">
        <f t="shared" ref="H90" si="343">IF(H89=0,0,H89/F89)</f>
        <v>0.18674698795180722</v>
      </c>
      <c r="I90" s="72">
        <f t="shared" ref="I90" si="344">IF(I89=0,0,I89/H89)</f>
        <v>2.1505376344086023E-2</v>
      </c>
      <c r="J90" s="72">
        <f t="shared" ref="J90" si="345">IF(J89=0,0,J89/F89)</f>
        <v>0.81325301204819278</v>
      </c>
      <c r="K90" s="72">
        <f t="shared" ref="K90" si="346">IF(K89=0,0,K89/J89)</f>
        <v>4.9382716049382715E-3</v>
      </c>
      <c r="L90" s="71">
        <f t="shared" si="331"/>
        <v>1</v>
      </c>
      <c r="M90" s="72">
        <f t="shared" ref="M90" si="347">IF(M89=0,0,M89/L89)</f>
        <v>0</v>
      </c>
      <c r="N90" s="72">
        <f t="shared" ref="N90" si="348">IF(N89=0,0,N89/L89)</f>
        <v>0.33333333333333331</v>
      </c>
      <c r="O90" s="72">
        <f t="shared" ref="O90" si="349">IF(O89=0,0,O89/N89)</f>
        <v>0</v>
      </c>
      <c r="P90" s="72">
        <f t="shared" ref="P90" si="350">IF(P89=0,0,P89/L89)</f>
        <v>0.66666666666666663</v>
      </c>
      <c r="Q90" s="72">
        <f t="shared" ref="Q90" si="351">IF(Q89=0,0,Q89/P89)</f>
        <v>0</v>
      </c>
    </row>
    <row r="91" spans="1:17" ht="12" customHeight="1">
      <c r="A91" s="241"/>
      <c r="B91" s="241"/>
      <c r="C91" s="73"/>
      <c r="D91" s="237" t="s">
        <v>106</v>
      </c>
      <c r="E91" s="74"/>
      <c r="F91" s="81">
        <f t="shared" si="249"/>
        <v>74</v>
      </c>
      <c r="G91" s="81">
        <f t="shared" si="249"/>
        <v>1</v>
      </c>
      <c r="H91" s="81">
        <v>26</v>
      </c>
      <c r="I91" s="81">
        <v>0</v>
      </c>
      <c r="J91" s="81">
        <v>48</v>
      </c>
      <c r="K91" s="81">
        <v>1</v>
      </c>
      <c r="L91" s="81">
        <f t="shared" si="331"/>
        <v>1</v>
      </c>
      <c r="M91" s="81">
        <f t="shared" si="331"/>
        <v>0</v>
      </c>
      <c r="N91" s="81">
        <v>0</v>
      </c>
      <c r="O91" s="81">
        <v>0</v>
      </c>
      <c r="P91" s="81">
        <v>1</v>
      </c>
      <c r="Q91" s="81">
        <v>0</v>
      </c>
    </row>
    <row r="92" spans="1:17" ht="12" customHeight="1">
      <c r="A92" s="241"/>
      <c r="B92" s="241"/>
      <c r="C92" s="75"/>
      <c r="D92" s="238"/>
      <c r="E92" s="76"/>
      <c r="F92" s="71">
        <f t="shared" si="249"/>
        <v>1</v>
      </c>
      <c r="G92" s="72">
        <f t="shared" ref="G92" si="352">IF(G91=0,0,G91/F91)</f>
        <v>1.3513513513513514E-2</v>
      </c>
      <c r="H92" s="72">
        <f t="shared" ref="H92" si="353">IF(H91=0,0,H91/F91)</f>
        <v>0.35135135135135137</v>
      </c>
      <c r="I92" s="72">
        <f t="shared" ref="I92" si="354">IF(I91=0,0,I91/H91)</f>
        <v>0</v>
      </c>
      <c r="J92" s="72">
        <f t="shared" ref="J92" si="355">IF(J91=0,0,J91/F91)</f>
        <v>0.64864864864864868</v>
      </c>
      <c r="K92" s="72">
        <f t="shared" ref="K92" si="356">IF(K91=0,0,K91/J91)</f>
        <v>2.0833333333333332E-2</v>
      </c>
      <c r="L92" s="71">
        <f t="shared" si="331"/>
        <v>1</v>
      </c>
      <c r="M92" s="72">
        <f t="shared" ref="M92" si="357">IF(M91=0,0,M91/L91)</f>
        <v>0</v>
      </c>
      <c r="N92" s="72">
        <f t="shared" ref="N92" si="358">IF(N91=0,0,N91/L91)</f>
        <v>0</v>
      </c>
      <c r="O92" s="72">
        <f t="shared" ref="O92" si="359">IF(O91=0,0,O91/N91)</f>
        <v>0</v>
      </c>
      <c r="P92" s="72">
        <f t="shared" ref="P92" si="360">IF(P91=0,0,P91/L91)</f>
        <v>1</v>
      </c>
      <c r="Q92" s="72">
        <f t="shared" ref="Q92" si="361">IF(Q91=0,0,Q91/P91)</f>
        <v>0</v>
      </c>
    </row>
    <row r="93" spans="1:17" ht="12" customHeight="1">
      <c r="A93" s="241"/>
      <c r="B93" s="241"/>
      <c r="C93" s="73"/>
      <c r="D93" s="237" t="s">
        <v>107</v>
      </c>
      <c r="E93" s="74"/>
      <c r="F93" s="81">
        <f t="shared" si="249"/>
        <v>956</v>
      </c>
      <c r="G93" s="81">
        <f t="shared" si="249"/>
        <v>4</v>
      </c>
      <c r="H93" s="81">
        <v>317</v>
      </c>
      <c r="I93" s="81">
        <v>1</v>
      </c>
      <c r="J93" s="81">
        <v>639</v>
      </c>
      <c r="K93" s="81">
        <v>3</v>
      </c>
      <c r="L93" s="81">
        <f t="shared" si="331"/>
        <v>11</v>
      </c>
      <c r="M93" s="81">
        <f t="shared" si="331"/>
        <v>0</v>
      </c>
      <c r="N93" s="81">
        <v>8</v>
      </c>
      <c r="O93" s="81">
        <v>0</v>
      </c>
      <c r="P93" s="81">
        <v>3</v>
      </c>
      <c r="Q93" s="81">
        <v>0</v>
      </c>
    </row>
    <row r="94" spans="1:17" ht="12" customHeight="1">
      <c r="A94" s="241"/>
      <c r="B94" s="241"/>
      <c r="C94" s="75"/>
      <c r="D94" s="238"/>
      <c r="E94" s="76"/>
      <c r="F94" s="71">
        <f t="shared" si="249"/>
        <v>1</v>
      </c>
      <c r="G94" s="72">
        <f t="shared" ref="G94" si="362">IF(G93=0,0,G93/F93)</f>
        <v>4.1841004184100415E-3</v>
      </c>
      <c r="H94" s="72">
        <f t="shared" ref="H94" si="363">IF(H93=0,0,H93/F93)</f>
        <v>0.33158995815899583</v>
      </c>
      <c r="I94" s="72">
        <f t="shared" ref="I94" si="364">IF(I93=0,0,I93/H93)</f>
        <v>3.1545741324921135E-3</v>
      </c>
      <c r="J94" s="72">
        <f t="shared" ref="J94" si="365">IF(J93=0,0,J93/F93)</f>
        <v>0.66841004184100417</v>
      </c>
      <c r="K94" s="72">
        <f t="shared" ref="K94" si="366">IF(K93=0,0,K93/J93)</f>
        <v>4.6948356807511738E-3</v>
      </c>
      <c r="L94" s="71">
        <f t="shared" si="331"/>
        <v>1</v>
      </c>
      <c r="M94" s="72">
        <f t="shared" ref="M94" si="367">IF(M93=0,0,M93/L93)</f>
        <v>0</v>
      </c>
      <c r="N94" s="72">
        <f t="shared" ref="N94" si="368">IF(N93=0,0,N93/L93)</f>
        <v>0.72727272727272729</v>
      </c>
      <c r="O94" s="72">
        <f t="shared" ref="O94" si="369">IF(O93=0,0,O93/N93)</f>
        <v>0</v>
      </c>
      <c r="P94" s="72">
        <f t="shared" ref="P94" si="370">IF(P93=0,0,P93/L93)</f>
        <v>0.27272727272727271</v>
      </c>
      <c r="Q94" s="72">
        <f t="shared" ref="Q94" si="371">IF(Q93=0,0,Q93/P93)</f>
        <v>0</v>
      </c>
    </row>
    <row r="95" spans="1:17" ht="12" customHeight="1">
      <c r="A95" s="241"/>
      <c r="B95" s="241"/>
      <c r="C95" s="73"/>
      <c r="D95" s="237" t="s">
        <v>108</v>
      </c>
      <c r="E95" s="74"/>
      <c r="F95" s="81">
        <f t="shared" si="249"/>
        <v>1859</v>
      </c>
      <c r="G95" s="81">
        <f t="shared" si="249"/>
        <v>21</v>
      </c>
      <c r="H95" s="81">
        <v>309</v>
      </c>
      <c r="I95" s="81">
        <v>7</v>
      </c>
      <c r="J95" s="81">
        <v>1550</v>
      </c>
      <c r="K95" s="81">
        <v>14</v>
      </c>
      <c r="L95" s="81">
        <f t="shared" si="331"/>
        <v>302</v>
      </c>
      <c r="M95" s="81">
        <f t="shared" si="331"/>
        <v>0</v>
      </c>
      <c r="N95" s="81">
        <v>22</v>
      </c>
      <c r="O95" s="81">
        <v>0</v>
      </c>
      <c r="P95" s="81">
        <v>280</v>
      </c>
      <c r="Q95" s="81">
        <v>0</v>
      </c>
    </row>
    <row r="96" spans="1:17" ht="12" customHeight="1">
      <c r="A96" s="241"/>
      <c r="B96" s="241"/>
      <c r="C96" s="75"/>
      <c r="D96" s="238"/>
      <c r="E96" s="76"/>
      <c r="F96" s="71">
        <f t="shared" si="249"/>
        <v>1</v>
      </c>
      <c r="G96" s="72">
        <f t="shared" ref="G96" si="372">IF(G95=0,0,G95/F95)</f>
        <v>1.1296395911780527E-2</v>
      </c>
      <c r="H96" s="72">
        <f t="shared" ref="H96" si="373">IF(H95=0,0,H95/F95)</f>
        <v>0.16621839698762775</v>
      </c>
      <c r="I96" s="72">
        <f t="shared" ref="I96" si="374">IF(I95=0,0,I95/H95)</f>
        <v>2.2653721682847898E-2</v>
      </c>
      <c r="J96" s="72">
        <f t="shared" ref="J96" si="375">IF(J95=0,0,J95/F95)</f>
        <v>0.83378160301237225</v>
      </c>
      <c r="K96" s="72">
        <f t="shared" ref="K96" si="376">IF(K95=0,0,K95/J95)</f>
        <v>9.0322580645161299E-3</v>
      </c>
      <c r="L96" s="71">
        <f t="shared" si="331"/>
        <v>1</v>
      </c>
      <c r="M96" s="72">
        <f t="shared" ref="M96" si="377">IF(M95=0,0,M95/L95)</f>
        <v>0</v>
      </c>
      <c r="N96" s="72">
        <f t="shared" ref="N96" si="378">IF(N95=0,0,N95/L95)</f>
        <v>7.2847682119205295E-2</v>
      </c>
      <c r="O96" s="72">
        <f t="shared" ref="O96" si="379">IF(O95=0,0,O95/N95)</f>
        <v>0</v>
      </c>
      <c r="P96" s="72">
        <f t="shared" ref="P96" si="380">IF(P95=0,0,P95/L95)</f>
        <v>0.92715231788079466</v>
      </c>
      <c r="Q96" s="72">
        <f t="shared" ref="Q96" si="381">IF(Q95=0,0,Q95/P95)</f>
        <v>0</v>
      </c>
    </row>
    <row r="97" spans="1:17" ht="12" customHeight="1">
      <c r="A97" s="241"/>
      <c r="B97" s="241"/>
      <c r="C97" s="73"/>
      <c r="D97" s="237" t="s">
        <v>60</v>
      </c>
      <c r="E97" s="74"/>
      <c r="F97" s="81">
        <f t="shared" si="249"/>
        <v>19</v>
      </c>
      <c r="G97" s="81">
        <f t="shared" si="249"/>
        <v>0</v>
      </c>
      <c r="H97" s="81">
        <v>10</v>
      </c>
      <c r="I97" s="81">
        <v>0</v>
      </c>
      <c r="J97" s="81">
        <v>9</v>
      </c>
      <c r="K97" s="81">
        <v>0</v>
      </c>
      <c r="L97" s="81">
        <f t="shared" si="331"/>
        <v>0</v>
      </c>
      <c r="M97" s="81">
        <f t="shared" si="331"/>
        <v>0</v>
      </c>
      <c r="N97" s="81">
        <v>0</v>
      </c>
      <c r="O97" s="81">
        <v>0</v>
      </c>
      <c r="P97" s="81">
        <v>0</v>
      </c>
      <c r="Q97" s="81">
        <v>0</v>
      </c>
    </row>
    <row r="98" spans="1:17" ht="12" customHeight="1">
      <c r="A98" s="241"/>
      <c r="B98" s="241"/>
      <c r="C98" s="75"/>
      <c r="D98" s="238"/>
      <c r="E98" s="76"/>
      <c r="F98" s="71">
        <f t="shared" si="249"/>
        <v>1</v>
      </c>
      <c r="G98" s="72">
        <f t="shared" ref="G98" si="382">IF(G97=0,0,G97/F97)</f>
        <v>0</v>
      </c>
      <c r="H98" s="72">
        <f t="shared" ref="H98" si="383">IF(H97=0,0,H97/F97)</f>
        <v>0.52631578947368418</v>
      </c>
      <c r="I98" s="72">
        <f t="shared" ref="I98" si="384">IF(I97=0,0,I97/H97)</f>
        <v>0</v>
      </c>
      <c r="J98" s="72">
        <f t="shared" ref="J98" si="385">IF(J97=0,0,J97/F97)</f>
        <v>0.47368421052631576</v>
      </c>
      <c r="K98" s="72">
        <f t="shared" ref="K98" si="386">IF(K97=0,0,K97/J97)</f>
        <v>0</v>
      </c>
      <c r="L98" s="71">
        <f t="shared" si="331"/>
        <v>0</v>
      </c>
      <c r="M98" s="72">
        <f t="shared" ref="M98" si="387">IF(M97=0,0,M97/L97)</f>
        <v>0</v>
      </c>
      <c r="N98" s="72">
        <f t="shared" ref="N98" si="388">IF(N97=0,0,N97/L97)</f>
        <v>0</v>
      </c>
      <c r="O98" s="72">
        <f t="shared" ref="O98" si="389">IF(O97=0,0,O97/N97)</f>
        <v>0</v>
      </c>
      <c r="P98" s="72">
        <f t="shared" ref="P98" si="390">IF(P97=0,0,P97/L97)</f>
        <v>0</v>
      </c>
      <c r="Q98" s="72">
        <f t="shared" ref="Q98" si="391">IF(Q97=0,0,Q97/P97)</f>
        <v>0</v>
      </c>
    </row>
    <row r="99" spans="1:17" ht="12.75" customHeight="1">
      <c r="A99" s="241"/>
      <c r="B99" s="241"/>
      <c r="C99" s="73"/>
      <c r="D99" s="237" t="s">
        <v>91</v>
      </c>
      <c r="E99" s="74"/>
      <c r="F99" s="83">
        <f t="shared" si="249"/>
        <v>1228</v>
      </c>
      <c r="G99" s="81">
        <f t="shared" si="249"/>
        <v>7</v>
      </c>
      <c r="H99" s="81">
        <v>294</v>
      </c>
      <c r="I99" s="81">
        <v>2</v>
      </c>
      <c r="J99" s="81">
        <v>934</v>
      </c>
      <c r="K99" s="81">
        <v>5</v>
      </c>
      <c r="L99" s="83">
        <f t="shared" si="331"/>
        <v>21</v>
      </c>
      <c r="M99" s="81">
        <f t="shared" si="331"/>
        <v>1</v>
      </c>
      <c r="N99" s="81">
        <v>19</v>
      </c>
      <c r="O99" s="81">
        <v>0</v>
      </c>
      <c r="P99" s="81">
        <v>2</v>
      </c>
      <c r="Q99" s="81">
        <v>1</v>
      </c>
    </row>
    <row r="100" spans="1:17" ht="12.75" customHeight="1">
      <c r="A100" s="242"/>
      <c r="B100" s="242"/>
      <c r="C100" s="75"/>
      <c r="D100" s="238"/>
      <c r="E100" s="76"/>
      <c r="F100" s="84">
        <f t="shared" si="249"/>
        <v>1</v>
      </c>
      <c r="G100" s="72">
        <f t="shared" ref="G100" si="392">IF(G99=0,0,G99/F99)</f>
        <v>5.7003257328990227E-3</v>
      </c>
      <c r="H100" s="72">
        <f t="shared" ref="H100" si="393">IF(H99=0,0,H99/F99)</f>
        <v>0.23941368078175895</v>
      </c>
      <c r="I100" s="72">
        <f t="shared" ref="I100" si="394">IF(I99=0,0,I99/H99)</f>
        <v>6.8027210884353739E-3</v>
      </c>
      <c r="J100" s="72">
        <f t="shared" ref="J100" si="395">IF(J99=0,0,J99/F99)</f>
        <v>0.76058631921824105</v>
      </c>
      <c r="K100" s="72">
        <f t="shared" ref="K100" si="396">IF(K99=0,0,K99/J99)</f>
        <v>5.3533190578158455E-3</v>
      </c>
      <c r="L100" s="84">
        <f t="shared" si="331"/>
        <v>1</v>
      </c>
      <c r="M100" s="72">
        <f t="shared" ref="M100" si="397">IF(M99=0,0,M99/L99)</f>
        <v>4.7619047619047616E-2</v>
      </c>
      <c r="N100" s="72">
        <f t="shared" ref="N100" si="398">IF(N99=0,0,N99/L99)</f>
        <v>0.90476190476190477</v>
      </c>
      <c r="O100" s="72">
        <f t="shared" ref="O100" si="399">IF(O99=0,0,O99/N99)</f>
        <v>0</v>
      </c>
      <c r="P100" s="72">
        <f t="shared" ref="P100" si="400">IF(P99=0,0,P99/L99)</f>
        <v>9.5238095238095233E-2</v>
      </c>
      <c r="Q100" s="72">
        <f t="shared" ref="Q100" si="401">IF(Q99=0,0,Q99/P99)</f>
        <v>0.5</v>
      </c>
    </row>
  </sheetData>
  <mergeCells count="66">
    <mergeCell ref="A7:E8"/>
    <mergeCell ref="A3:E6"/>
    <mergeCell ref="F3:K3"/>
    <mergeCell ref="L3:Q3"/>
    <mergeCell ref="F4:F6"/>
    <mergeCell ref="H4:H6"/>
    <mergeCell ref="J4:J6"/>
    <mergeCell ref="L4:L6"/>
    <mergeCell ref="N4:N6"/>
    <mergeCell ref="P4:P6"/>
    <mergeCell ref="Q5:Q6"/>
    <mergeCell ref="G5:G6"/>
    <mergeCell ref="I5:I6"/>
    <mergeCell ref="K5:K6"/>
    <mergeCell ref="M5:M6"/>
    <mergeCell ref="O5:O6"/>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D89:D90"/>
    <mergeCell ref="D91:D92"/>
    <mergeCell ref="D93:D94"/>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H8:Q100 G9:G100 F19:F7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94"/>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6" width="8.625" style="2" customWidth="1"/>
    <col min="7" max="12" width="10.625" style="2" customWidth="1"/>
    <col min="13" max="16384" width="9" style="2"/>
  </cols>
  <sheetData>
    <row r="1" spans="1:12" ht="14.25">
      <c r="A1" s="17" t="s">
        <v>121</v>
      </c>
    </row>
    <row r="3" spans="1:12" ht="18" customHeight="1">
      <c r="A3" s="112" t="s">
        <v>67</v>
      </c>
      <c r="B3" s="113"/>
      <c r="C3" s="113"/>
      <c r="D3" s="113"/>
      <c r="E3" s="114"/>
      <c r="F3" s="121" t="s">
        <v>66</v>
      </c>
      <c r="G3" s="123" t="s">
        <v>122</v>
      </c>
      <c r="H3" s="124"/>
      <c r="I3" s="124"/>
      <c r="J3" s="124"/>
      <c r="K3" s="124"/>
      <c r="L3" s="125"/>
    </row>
    <row r="4" spans="1:12" ht="31.5" customHeight="1">
      <c r="A4" s="115"/>
      <c r="B4" s="116"/>
      <c r="C4" s="116"/>
      <c r="D4" s="116"/>
      <c r="E4" s="117"/>
      <c r="F4" s="99"/>
      <c r="G4" s="122" t="s">
        <v>9</v>
      </c>
      <c r="H4" s="122"/>
      <c r="I4" s="122" t="s">
        <v>10</v>
      </c>
      <c r="J4" s="122"/>
      <c r="K4" s="122" t="s">
        <v>123</v>
      </c>
      <c r="L4" s="122"/>
    </row>
    <row r="5" spans="1:12" ht="15" customHeight="1">
      <c r="A5" s="115"/>
      <c r="B5" s="116"/>
      <c r="C5" s="116"/>
      <c r="D5" s="116"/>
      <c r="E5" s="117"/>
      <c r="F5" s="99"/>
      <c r="G5" s="95" t="s">
        <v>134</v>
      </c>
      <c r="H5" s="97" t="s">
        <v>222</v>
      </c>
      <c r="I5" s="95" t="s">
        <v>134</v>
      </c>
      <c r="J5" s="97" t="s">
        <v>222</v>
      </c>
      <c r="K5" s="95" t="s">
        <v>134</v>
      </c>
      <c r="L5" s="97" t="s">
        <v>222</v>
      </c>
    </row>
    <row r="6" spans="1:12" ht="15" customHeight="1">
      <c r="A6" s="118"/>
      <c r="B6" s="119"/>
      <c r="C6" s="119"/>
      <c r="D6" s="119"/>
      <c r="E6" s="120"/>
      <c r="F6" s="99"/>
      <c r="G6" s="96"/>
      <c r="H6" s="98"/>
      <c r="I6" s="96"/>
      <c r="J6" s="98"/>
      <c r="K6" s="96"/>
      <c r="L6" s="98"/>
    </row>
    <row r="7" spans="1:12" ht="23.1" customHeight="1">
      <c r="A7" s="109" t="s">
        <v>68</v>
      </c>
      <c r="B7" s="110"/>
      <c r="C7" s="110"/>
      <c r="D7" s="110"/>
      <c r="E7" s="111"/>
      <c r="F7" s="12">
        <v>918</v>
      </c>
      <c r="G7" s="13">
        <f>SUM(G8:G12)</f>
        <v>42093</v>
      </c>
      <c r="H7" s="14">
        <f>IF(G7=0,0,G7/$K7*100)</f>
        <v>56.144211916289862</v>
      </c>
      <c r="I7" s="13">
        <f>SUM(I8:I12)</f>
        <v>32880</v>
      </c>
      <c r="J7" s="14">
        <f>IF(I7=0,0,I7/$K7*100)</f>
        <v>43.855788083710138</v>
      </c>
      <c r="K7" s="13">
        <f>SUM(G7,I7)</f>
        <v>74973</v>
      </c>
      <c r="L7" s="14">
        <f>IF(K7=0,0,K7/$K7*100)</f>
        <v>100</v>
      </c>
    </row>
    <row r="8" spans="1:12" ht="23.1" customHeight="1">
      <c r="A8" s="103" t="s">
        <v>55</v>
      </c>
      <c r="B8" s="106" t="s">
        <v>92</v>
      </c>
      <c r="C8" s="107"/>
      <c r="D8" s="107"/>
      <c r="E8" s="108"/>
      <c r="F8" s="12">
        <v>310</v>
      </c>
      <c r="G8" s="13">
        <v>2035</v>
      </c>
      <c r="H8" s="14">
        <f t="shared" ref="H8:H53" si="0">IF(G8=0,0,G8/$K8*100)</f>
        <v>55.223880597014926</v>
      </c>
      <c r="I8" s="13">
        <v>1650</v>
      </c>
      <c r="J8" s="14">
        <f t="shared" ref="J8:J53" si="1">IF(I8=0,0,I8/$K8*100)</f>
        <v>44.776119402985074</v>
      </c>
      <c r="K8" s="13">
        <f t="shared" ref="K8:K53" si="2">SUM(G8,I8)</f>
        <v>3685</v>
      </c>
      <c r="L8" s="14">
        <f t="shared" ref="L8:L53" si="3">IF(K8=0,0,K8/$K8*100)</f>
        <v>100</v>
      </c>
    </row>
    <row r="9" spans="1:12" ht="23.1" customHeight="1">
      <c r="A9" s="104"/>
      <c r="B9" s="106" t="s">
        <v>93</v>
      </c>
      <c r="C9" s="107"/>
      <c r="D9" s="107"/>
      <c r="E9" s="108"/>
      <c r="F9" s="12">
        <v>137</v>
      </c>
      <c r="G9" s="13">
        <v>2468</v>
      </c>
      <c r="H9" s="14">
        <f t="shared" si="0"/>
        <v>54.182217343578486</v>
      </c>
      <c r="I9" s="13">
        <v>2087</v>
      </c>
      <c r="J9" s="14">
        <f t="shared" si="1"/>
        <v>45.817782656421514</v>
      </c>
      <c r="K9" s="13">
        <f t="shared" si="2"/>
        <v>4555</v>
      </c>
      <c r="L9" s="14">
        <f t="shared" si="3"/>
        <v>100</v>
      </c>
    </row>
    <row r="10" spans="1:12" ht="23.1" customHeight="1">
      <c r="A10" s="104"/>
      <c r="B10" s="106" t="s">
        <v>94</v>
      </c>
      <c r="C10" s="107"/>
      <c r="D10" s="107"/>
      <c r="E10" s="108"/>
      <c r="F10" s="12">
        <v>200</v>
      </c>
      <c r="G10" s="13">
        <v>12487</v>
      </c>
      <c r="H10" s="14">
        <f t="shared" si="0"/>
        <v>57.90401112914445</v>
      </c>
      <c r="I10" s="13">
        <v>9078</v>
      </c>
      <c r="J10" s="14">
        <f t="shared" si="1"/>
        <v>42.095988870855557</v>
      </c>
      <c r="K10" s="13">
        <f t="shared" si="2"/>
        <v>21565</v>
      </c>
      <c r="L10" s="14">
        <f t="shared" si="3"/>
        <v>100</v>
      </c>
    </row>
    <row r="11" spans="1:12" ht="23.1" customHeight="1">
      <c r="A11" s="104"/>
      <c r="B11" s="106" t="s">
        <v>95</v>
      </c>
      <c r="C11" s="107"/>
      <c r="D11" s="107"/>
      <c r="E11" s="108"/>
      <c r="F11" s="12">
        <v>79</v>
      </c>
      <c r="G11" s="13">
        <v>7140</v>
      </c>
      <c r="H11" s="14">
        <f t="shared" si="0"/>
        <v>63.613684960798288</v>
      </c>
      <c r="I11" s="13">
        <v>4084</v>
      </c>
      <c r="J11" s="14">
        <f t="shared" si="1"/>
        <v>36.386315039201712</v>
      </c>
      <c r="K11" s="13">
        <f t="shared" si="2"/>
        <v>11224</v>
      </c>
      <c r="L11" s="14">
        <f t="shared" si="3"/>
        <v>100</v>
      </c>
    </row>
    <row r="12" spans="1:12" ht="23.1" customHeight="1">
      <c r="A12" s="105"/>
      <c r="B12" s="106" t="s">
        <v>96</v>
      </c>
      <c r="C12" s="107"/>
      <c r="D12" s="107"/>
      <c r="E12" s="108"/>
      <c r="F12" s="12">
        <v>192</v>
      </c>
      <c r="G12" s="13">
        <v>17963</v>
      </c>
      <c r="H12" s="14">
        <f t="shared" si="0"/>
        <v>52.91951449446146</v>
      </c>
      <c r="I12" s="13">
        <v>15981</v>
      </c>
      <c r="J12" s="14">
        <f t="shared" si="1"/>
        <v>47.080485505538533</v>
      </c>
      <c r="K12" s="13">
        <f t="shared" si="2"/>
        <v>33944</v>
      </c>
      <c r="L12" s="14">
        <f t="shared" si="3"/>
        <v>100</v>
      </c>
    </row>
    <row r="13" spans="1:12" ht="23.1" customHeight="1">
      <c r="A13" s="100" t="s">
        <v>61</v>
      </c>
      <c r="B13" s="100" t="s">
        <v>62</v>
      </c>
      <c r="C13" s="5"/>
      <c r="D13" s="10" t="s">
        <v>56</v>
      </c>
      <c r="E13" s="3"/>
      <c r="F13" s="12">
        <v>213</v>
      </c>
      <c r="G13" s="13">
        <f>SUM(G14:G37)</f>
        <v>21297</v>
      </c>
      <c r="H13" s="14">
        <f t="shared" si="0"/>
        <v>66.248794599807141</v>
      </c>
      <c r="I13" s="13">
        <f>SUM(I14:I37)</f>
        <v>10850</v>
      </c>
      <c r="J13" s="14">
        <f t="shared" si="1"/>
        <v>33.751205400192866</v>
      </c>
      <c r="K13" s="13">
        <f t="shared" si="2"/>
        <v>32147</v>
      </c>
      <c r="L13" s="14">
        <f t="shared" si="3"/>
        <v>100</v>
      </c>
    </row>
    <row r="14" spans="1:12" ht="23.1" customHeight="1">
      <c r="A14" s="101"/>
      <c r="B14" s="101"/>
      <c r="C14" s="5"/>
      <c r="D14" s="10" t="s">
        <v>69</v>
      </c>
      <c r="E14" s="3"/>
      <c r="F14" s="12">
        <v>29</v>
      </c>
      <c r="G14" s="13">
        <v>1697</v>
      </c>
      <c r="H14" s="14">
        <f t="shared" si="0"/>
        <v>45.313751668891854</v>
      </c>
      <c r="I14" s="13">
        <v>2048</v>
      </c>
      <c r="J14" s="14">
        <f t="shared" si="1"/>
        <v>54.686248331108146</v>
      </c>
      <c r="K14" s="13">
        <f t="shared" si="2"/>
        <v>3745</v>
      </c>
      <c r="L14" s="14">
        <f t="shared" si="3"/>
        <v>100</v>
      </c>
    </row>
    <row r="15" spans="1:12" ht="23.1" customHeight="1">
      <c r="A15" s="101"/>
      <c r="B15" s="101"/>
      <c r="C15" s="5"/>
      <c r="D15" s="10" t="s">
        <v>70</v>
      </c>
      <c r="E15" s="3"/>
      <c r="F15" s="12">
        <v>4</v>
      </c>
      <c r="G15" s="13">
        <v>162</v>
      </c>
      <c r="H15" s="14">
        <f t="shared" si="0"/>
        <v>79.024390243902445</v>
      </c>
      <c r="I15" s="13">
        <v>43</v>
      </c>
      <c r="J15" s="14">
        <f t="shared" si="1"/>
        <v>20.975609756097562</v>
      </c>
      <c r="K15" s="13">
        <f t="shared" si="2"/>
        <v>205</v>
      </c>
      <c r="L15" s="14">
        <f t="shared" si="3"/>
        <v>100</v>
      </c>
    </row>
    <row r="16" spans="1:12" ht="23.1" customHeight="1">
      <c r="A16" s="101"/>
      <c r="B16" s="101"/>
      <c r="C16" s="5"/>
      <c r="D16" s="10" t="s">
        <v>71</v>
      </c>
      <c r="E16" s="3"/>
      <c r="F16" s="12">
        <v>15</v>
      </c>
      <c r="G16" s="13">
        <v>222</v>
      </c>
      <c r="H16" s="14">
        <f t="shared" si="0"/>
        <v>18.624161073825505</v>
      </c>
      <c r="I16" s="13">
        <v>970</v>
      </c>
      <c r="J16" s="14">
        <f t="shared" si="1"/>
        <v>81.375838926174495</v>
      </c>
      <c r="K16" s="13">
        <f t="shared" si="2"/>
        <v>1192</v>
      </c>
      <c r="L16" s="14">
        <f t="shared" si="3"/>
        <v>100</v>
      </c>
    </row>
    <row r="17" spans="1:12" ht="23.1" customHeight="1">
      <c r="A17" s="101"/>
      <c r="B17" s="101"/>
      <c r="C17" s="5"/>
      <c r="D17" s="10" t="s">
        <v>57</v>
      </c>
      <c r="E17" s="3"/>
      <c r="F17" s="12">
        <v>1</v>
      </c>
      <c r="G17" s="13">
        <v>9</v>
      </c>
      <c r="H17" s="14">
        <f t="shared" si="0"/>
        <v>90</v>
      </c>
      <c r="I17" s="13">
        <v>1</v>
      </c>
      <c r="J17" s="14">
        <f t="shared" si="1"/>
        <v>10</v>
      </c>
      <c r="K17" s="13">
        <f t="shared" si="2"/>
        <v>10</v>
      </c>
      <c r="L17" s="14">
        <f t="shared" si="3"/>
        <v>100</v>
      </c>
    </row>
    <row r="18" spans="1:12" ht="23.1" customHeight="1">
      <c r="A18" s="101"/>
      <c r="B18" s="101"/>
      <c r="C18" s="5"/>
      <c r="D18" s="10" t="s">
        <v>72</v>
      </c>
      <c r="E18" s="3"/>
      <c r="F18" s="12">
        <v>6</v>
      </c>
      <c r="G18" s="13">
        <v>503</v>
      </c>
      <c r="H18" s="14">
        <f t="shared" si="0"/>
        <v>74.851190476190482</v>
      </c>
      <c r="I18" s="13">
        <v>169</v>
      </c>
      <c r="J18" s="14">
        <f t="shared" si="1"/>
        <v>25.148809523809522</v>
      </c>
      <c r="K18" s="13">
        <f t="shared" si="2"/>
        <v>672</v>
      </c>
      <c r="L18" s="14">
        <f t="shared" si="3"/>
        <v>100</v>
      </c>
    </row>
    <row r="19" spans="1:12" ht="23.1" customHeight="1">
      <c r="A19" s="101"/>
      <c r="B19" s="101"/>
      <c r="C19" s="5"/>
      <c r="D19" s="10" t="s">
        <v>73</v>
      </c>
      <c r="E19" s="3"/>
      <c r="F19" s="12">
        <v>1</v>
      </c>
      <c r="G19" s="13">
        <v>7</v>
      </c>
      <c r="H19" s="14">
        <f t="shared" si="0"/>
        <v>31.818181818181817</v>
      </c>
      <c r="I19" s="13">
        <v>15</v>
      </c>
      <c r="J19" s="14">
        <f t="shared" si="1"/>
        <v>68.181818181818173</v>
      </c>
      <c r="K19" s="13">
        <f t="shared" si="2"/>
        <v>22</v>
      </c>
      <c r="L19" s="14">
        <f t="shared" si="3"/>
        <v>100</v>
      </c>
    </row>
    <row r="20" spans="1:12" ht="23.1" customHeight="1">
      <c r="A20" s="101"/>
      <c r="B20" s="101"/>
      <c r="C20" s="5"/>
      <c r="D20" s="10" t="s">
        <v>74</v>
      </c>
      <c r="E20" s="3"/>
      <c r="F20" s="12">
        <v>7</v>
      </c>
      <c r="G20" s="13">
        <v>382</v>
      </c>
      <c r="H20" s="14">
        <f t="shared" si="0"/>
        <v>63.666666666666671</v>
      </c>
      <c r="I20" s="13">
        <v>218</v>
      </c>
      <c r="J20" s="14">
        <f t="shared" si="1"/>
        <v>36.333333333333336</v>
      </c>
      <c r="K20" s="13">
        <f t="shared" si="2"/>
        <v>600</v>
      </c>
      <c r="L20" s="14">
        <f t="shared" si="3"/>
        <v>100</v>
      </c>
    </row>
    <row r="21" spans="1:12" ht="23.1" customHeight="1">
      <c r="A21" s="101"/>
      <c r="B21" s="101"/>
      <c r="C21" s="5"/>
      <c r="D21" s="10" t="s">
        <v>75</v>
      </c>
      <c r="E21" s="3"/>
      <c r="F21" s="12">
        <v>10</v>
      </c>
      <c r="G21" s="13">
        <v>1374</v>
      </c>
      <c r="H21" s="14">
        <f t="shared" si="0"/>
        <v>56.473489519112206</v>
      </c>
      <c r="I21" s="13">
        <v>1059</v>
      </c>
      <c r="J21" s="14">
        <f t="shared" si="1"/>
        <v>43.526510480887794</v>
      </c>
      <c r="K21" s="13">
        <f t="shared" si="2"/>
        <v>2433</v>
      </c>
      <c r="L21" s="14">
        <f t="shared" si="3"/>
        <v>100</v>
      </c>
    </row>
    <row r="22" spans="1:12" ht="23.1" customHeight="1">
      <c r="A22" s="101"/>
      <c r="B22" s="101"/>
      <c r="C22" s="5"/>
      <c r="D22" s="10" t="s">
        <v>76</v>
      </c>
      <c r="E22" s="3"/>
      <c r="F22" s="12">
        <v>0</v>
      </c>
      <c r="G22" s="13">
        <v>0</v>
      </c>
      <c r="H22" s="14">
        <f t="shared" si="0"/>
        <v>0</v>
      </c>
      <c r="I22" s="13">
        <v>0</v>
      </c>
      <c r="J22" s="14">
        <f t="shared" si="1"/>
        <v>0</v>
      </c>
      <c r="K22" s="13">
        <f t="shared" si="2"/>
        <v>0</v>
      </c>
      <c r="L22" s="14">
        <f t="shared" si="3"/>
        <v>0</v>
      </c>
    </row>
    <row r="23" spans="1:12" ht="23.1" customHeight="1">
      <c r="A23" s="101"/>
      <c r="B23" s="101"/>
      <c r="C23" s="5"/>
      <c r="D23" s="10" t="s">
        <v>77</v>
      </c>
      <c r="E23" s="3"/>
      <c r="F23" s="12">
        <v>8</v>
      </c>
      <c r="G23" s="13">
        <v>947</v>
      </c>
      <c r="H23" s="14">
        <f t="shared" si="0"/>
        <v>60.203432930705659</v>
      </c>
      <c r="I23" s="13">
        <v>626</v>
      </c>
      <c r="J23" s="14">
        <f t="shared" si="1"/>
        <v>39.796567069294341</v>
      </c>
      <c r="K23" s="13">
        <f t="shared" si="2"/>
        <v>1573</v>
      </c>
      <c r="L23" s="14">
        <f t="shared" si="3"/>
        <v>100</v>
      </c>
    </row>
    <row r="24" spans="1:12" ht="23.1" customHeight="1">
      <c r="A24" s="101"/>
      <c r="B24" s="101"/>
      <c r="C24" s="5"/>
      <c r="D24" s="10" t="s">
        <v>78</v>
      </c>
      <c r="E24" s="3"/>
      <c r="F24" s="12">
        <v>0</v>
      </c>
      <c r="G24" s="13">
        <v>0</v>
      </c>
      <c r="H24" s="14">
        <f t="shared" si="0"/>
        <v>0</v>
      </c>
      <c r="I24" s="13">
        <v>0</v>
      </c>
      <c r="J24" s="14">
        <f t="shared" si="1"/>
        <v>0</v>
      </c>
      <c r="K24" s="13">
        <f t="shared" si="2"/>
        <v>0</v>
      </c>
      <c r="L24" s="14">
        <f t="shared" si="3"/>
        <v>0</v>
      </c>
    </row>
    <row r="25" spans="1:12" ht="23.1" customHeight="1">
      <c r="A25" s="101"/>
      <c r="B25" s="101"/>
      <c r="C25" s="5"/>
      <c r="D25" s="11" t="s">
        <v>89</v>
      </c>
      <c r="E25" s="3"/>
      <c r="F25" s="12">
        <v>3</v>
      </c>
      <c r="G25" s="13">
        <v>136</v>
      </c>
      <c r="H25" s="14">
        <f t="shared" si="0"/>
        <v>67.661691542288565</v>
      </c>
      <c r="I25" s="13">
        <v>65</v>
      </c>
      <c r="J25" s="14">
        <f t="shared" si="1"/>
        <v>32.338308457711449</v>
      </c>
      <c r="K25" s="13">
        <f t="shared" si="2"/>
        <v>201</v>
      </c>
      <c r="L25" s="14">
        <f t="shared" si="3"/>
        <v>100</v>
      </c>
    </row>
    <row r="26" spans="1:12" ht="23.1" customHeight="1">
      <c r="A26" s="101"/>
      <c r="B26" s="101"/>
      <c r="C26" s="5"/>
      <c r="D26" s="10" t="s">
        <v>79</v>
      </c>
      <c r="E26" s="3"/>
      <c r="F26" s="12">
        <v>8</v>
      </c>
      <c r="G26" s="13">
        <v>564</v>
      </c>
      <c r="H26" s="14">
        <f t="shared" si="0"/>
        <v>84.053651266766011</v>
      </c>
      <c r="I26" s="13">
        <v>107</v>
      </c>
      <c r="J26" s="14">
        <f t="shared" si="1"/>
        <v>15.946348733233979</v>
      </c>
      <c r="K26" s="13">
        <f t="shared" si="2"/>
        <v>671</v>
      </c>
      <c r="L26" s="14">
        <f t="shared" si="3"/>
        <v>100</v>
      </c>
    </row>
    <row r="27" spans="1:12" ht="23.1" customHeight="1">
      <c r="A27" s="101"/>
      <c r="B27" s="101"/>
      <c r="C27" s="5"/>
      <c r="D27" s="10" t="s">
        <v>80</v>
      </c>
      <c r="E27" s="3"/>
      <c r="F27" s="12">
        <v>2</v>
      </c>
      <c r="G27" s="13">
        <v>124</v>
      </c>
      <c r="H27" s="14">
        <f t="shared" si="0"/>
        <v>86.111111111111114</v>
      </c>
      <c r="I27" s="13">
        <v>20</v>
      </c>
      <c r="J27" s="14">
        <f t="shared" si="1"/>
        <v>13.888888888888889</v>
      </c>
      <c r="K27" s="13">
        <f t="shared" si="2"/>
        <v>144</v>
      </c>
      <c r="L27" s="14">
        <f t="shared" si="3"/>
        <v>100</v>
      </c>
    </row>
    <row r="28" spans="1:12" ht="23.1" customHeight="1">
      <c r="A28" s="101"/>
      <c r="B28" s="101"/>
      <c r="C28" s="5"/>
      <c r="D28" s="10" t="s">
        <v>81</v>
      </c>
      <c r="E28" s="3"/>
      <c r="F28" s="12">
        <v>3</v>
      </c>
      <c r="G28" s="13">
        <v>168</v>
      </c>
      <c r="H28" s="14">
        <f t="shared" si="0"/>
        <v>83.582089552238799</v>
      </c>
      <c r="I28" s="13">
        <v>33</v>
      </c>
      <c r="J28" s="14">
        <f t="shared" si="1"/>
        <v>16.417910447761194</v>
      </c>
      <c r="K28" s="13">
        <f t="shared" si="2"/>
        <v>201</v>
      </c>
      <c r="L28" s="14">
        <f t="shared" si="3"/>
        <v>100</v>
      </c>
    </row>
    <row r="29" spans="1:12" ht="23.1" customHeight="1">
      <c r="A29" s="101"/>
      <c r="B29" s="101"/>
      <c r="C29" s="5"/>
      <c r="D29" s="10" t="s">
        <v>82</v>
      </c>
      <c r="E29" s="3"/>
      <c r="F29" s="12">
        <v>13</v>
      </c>
      <c r="G29" s="13">
        <v>593</v>
      </c>
      <c r="H29" s="14">
        <f t="shared" si="0"/>
        <v>79.811574697173612</v>
      </c>
      <c r="I29" s="13">
        <v>150</v>
      </c>
      <c r="J29" s="14">
        <f t="shared" si="1"/>
        <v>20.188425302826378</v>
      </c>
      <c r="K29" s="13">
        <f t="shared" si="2"/>
        <v>743</v>
      </c>
      <c r="L29" s="14">
        <f t="shared" si="3"/>
        <v>100</v>
      </c>
    </row>
    <row r="30" spans="1:12" ht="23.1" customHeight="1">
      <c r="A30" s="101"/>
      <c r="B30" s="101"/>
      <c r="C30" s="5"/>
      <c r="D30" s="10" t="s">
        <v>83</v>
      </c>
      <c r="E30" s="3"/>
      <c r="F30" s="12">
        <v>3</v>
      </c>
      <c r="G30" s="13">
        <v>665</v>
      </c>
      <c r="H30" s="14">
        <f t="shared" si="0"/>
        <v>73.888888888888886</v>
      </c>
      <c r="I30" s="13">
        <v>235</v>
      </c>
      <c r="J30" s="14">
        <f t="shared" si="1"/>
        <v>26.111111111111114</v>
      </c>
      <c r="K30" s="13">
        <f t="shared" si="2"/>
        <v>900</v>
      </c>
      <c r="L30" s="14">
        <f t="shared" si="3"/>
        <v>100</v>
      </c>
    </row>
    <row r="31" spans="1:12" ht="23.1" customHeight="1">
      <c r="A31" s="101"/>
      <c r="B31" s="101"/>
      <c r="C31" s="5"/>
      <c r="D31" s="10" t="s">
        <v>84</v>
      </c>
      <c r="E31" s="3"/>
      <c r="F31" s="12">
        <v>28</v>
      </c>
      <c r="G31" s="13">
        <v>2608</v>
      </c>
      <c r="H31" s="14">
        <f t="shared" si="0"/>
        <v>82.531645569620252</v>
      </c>
      <c r="I31" s="13">
        <v>552</v>
      </c>
      <c r="J31" s="14">
        <f t="shared" si="1"/>
        <v>17.468354430379744</v>
      </c>
      <c r="K31" s="13">
        <f t="shared" si="2"/>
        <v>3160</v>
      </c>
      <c r="L31" s="14">
        <f t="shared" si="3"/>
        <v>100</v>
      </c>
    </row>
    <row r="32" spans="1:12" ht="23.1" customHeight="1">
      <c r="A32" s="101"/>
      <c r="B32" s="101"/>
      <c r="C32" s="5"/>
      <c r="D32" s="10" t="s">
        <v>85</v>
      </c>
      <c r="E32" s="3"/>
      <c r="F32" s="12">
        <v>10</v>
      </c>
      <c r="G32" s="13">
        <v>1995</v>
      </c>
      <c r="H32" s="14">
        <f t="shared" si="0"/>
        <v>68.275154004106781</v>
      </c>
      <c r="I32" s="13">
        <v>927</v>
      </c>
      <c r="J32" s="14">
        <f t="shared" si="1"/>
        <v>31.724845995893226</v>
      </c>
      <c r="K32" s="13">
        <f t="shared" si="2"/>
        <v>2922</v>
      </c>
      <c r="L32" s="14">
        <f t="shared" si="3"/>
        <v>100</v>
      </c>
    </row>
    <row r="33" spans="1:12" ht="24" customHeight="1">
      <c r="A33" s="101"/>
      <c r="B33" s="101"/>
      <c r="C33" s="5"/>
      <c r="D33" s="10" t="s">
        <v>90</v>
      </c>
      <c r="E33" s="3"/>
      <c r="F33" s="12">
        <v>25</v>
      </c>
      <c r="G33" s="13">
        <v>4538</v>
      </c>
      <c r="H33" s="14">
        <f t="shared" si="0"/>
        <v>71.849271690943638</v>
      </c>
      <c r="I33" s="13">
        <v>1778</v>
      </c>
      <c r="J33" s="14">
        <f t="shared" si="1"/>
        <v>28.150728309056365</v>
      </c>
      <c r="K33" s="13">
        <f t="shared" si="2"/>
        <v>6316</v>
      </c>
      <c r="L33" s="14">
        <f t="shared" si="3"/>
        <v>100</v>
      </c>
    </row>
    <row r="34" spans="1:12" ht="23.1" customHeight="1">
      <c r="A34" s="101"/>
      <c r="B34" s="101"/>
      <c r="C34" s="5"/>
      <c r="D34" s="10" t="s">
        <v>97</v>
      </c>
      <c r="E34" s="3"/>
      <c r="F34" s="12">
        <v>13</v>
      </c>
      <c r="G34" s="13">
        <v>901</v>
      </c>
      <c r="H34" s="14">
        <f t="shared" si="0"/>
        <v>56.347717323327082</v>
      </c>
      <c r="I34" s="13">
        <v>698</v>
      </c>
      <c r="J34" s="14">
        <f t="shared" si="1"/>
        <v>43.652282676672918</v>
      </c>
      <c r="K34" s="13">
        <f t="shared" si="2"/>
        <v>1599</v>
      </c>
      <c r="L34" s="14">
        <f t="shared" si="3"/>
        <v>100</v>
      </c>
    </row>
    <row r="35" spans="1:12" ht="23.1" customHeight="1">
      <c r="A35" s="101"/>
      <c r="B35" s="101"/>
      <c r="C35" s="5"/>
      <c r="D35" s="10" t="s">
        <v>86</v>
      </c>
      <c r="E35" s="3"/>
      <c r="F35" s="12">
        <v>9</v>
      </c>
      <c r="G35" s="13">
        <v>1394</v>
      </c>
      <c r="H35" s="14">
        <f t="shared" si="0"/>
        <v>71.63412127440904</v>
      </c>
      <c r="I35" s="13">
        <v>552</v>
      </c>
      <c r="J35" s="14">
        <f t="shared" si="1"/>
        <v>28.365878725590953</v>
      </c>
      <c r="K35" s="13">
        <f t="shared" si="2"/>
        <v>1946</v>
      </c>
      <c r="L35" s="14">
        <f t="shared" si="3"/>
        <v>100</v>
      </c>
    </row>
    <row r="36" spans="1:12" ht="23.1" customHeight="1">
      <c r="A36" s="101"/>
      <c r="B36" s="101"/>
      <c r="C36" s="5"/>
      <c r="D36" s="10" t="s">
        <v>87</v>
      </c>
      <c r="E36" s="3"/>
      <c r="F36" s="12">
        <v>12</v>
      </c>
      <c r="G36" s="13">
        <v>1598</v>
      </c>
      <c r="H36" s="14">
        <f t="shared" si="0"/>
        <v>79.820179820179817</v>
      </c>
      <c r="I36" s="13">
        <v>404</v>
      </c>
      <c r="J36" s="14">
        <f t="shared" si="1"/>
        <v>20.17982017982018</v>
      </c>
      <c r="K36" s="13">
        <f t="shared" si="2"/>
        <v>2002</v>
      </c>
      <c r="L36" s="14">
        <f t="shared" si="3"/>
        <v>100</v>
      </c>
    </row>
    <row r="37" spans="1:12" ht="23.1" customHeight="1">
      <c r="A37" s="101"/>
      <c r="B37" s="102"/>
      <c r="C37" s="5"/>
      <c r="D37" s="10" t="s">
        <v>88</v>
      </c>
      <c r="E37" s="3"/>
      <c r="F37" s="12">
        <v>3</v>
      </c>
      <c r="G37" s="13">
        <v>710</v>
      </c>
      <c r="H37" s="14">
        <f t="shared" si="0"/>
        <v>79.775280898876403</v>
      </c>
      <c r="I37" s="13">
        <v>180</v>
      </c>
      <c r="J37" s="14">
        <f t="shared" si="1"/>
        <v>20.224719101123593</v>
      </c>
      <c r="K37" s="13">
        <f t="shared" si="2"/>
        <v>890</v>
      </c>
      <c r="L37" s="14">
        <f t="shared" si="3"/>
        <v>100</v>
      </c>
    </row>
    <row r="38" spans="1:12" ht="23.1" customHeight="1">
      <c r="A38" s="101"/>
      <c r="B38" s="100" t="s">
        <v>63</v>
      </c>
      <c r="C38" s="5"/>
      <c r="D38" s="10" t="s">
        <v>56</v>
      </c>
      <c r="E38" s="3"/>
      <c r="F38" s="12">
        <v>705</v>
      </c>
      <c r="G38" s="13">
        <f>SUM(G39:G53)</f>
        <v>20796</v>
      </c>
      <c r="H38" s="14">
        <f t="shared" si="0"/>
        <v>48.559286414794748</v>
      </c>
      <c r="I38" s="13">
        <f>SUM(I39:I53)</f>
        <v>22030</v>
      </c>
      <c r="J38" s="14">
        <f t="shared" si="1"/>
        <v>51.440713585205245</v>
      </c>
      <c r="K38" s="13">
        <f t="shared" si="2"/>
        <v>42826</v>
      </c>
      <c r="L38" s="14">
        <f t="shared" si="3"/>
        <v>100</v>
      </c>
    </row>
    <row r="39" spans="1:12" ht="23.1" customHeight="1">
      <c r="A39" s="101"/>
      <c r="B39" s="101"/>
      <c r="C39" s="5"/>
      <c r="D39" s="10" t="s">
        <v>98</v>
      </c>
      <c r="E39" s="3"/>
      <c r="F39" s="12">
        <v>4</v>
      </c>
      <c r="G39" s="13">
        <v>34</v>
      </c>
      <c r="H39" s="14">
        <f t="shared" si="0"/>
        <v>79.069767441860463</v>
      </c>
      <c r="I39" s="13">
        <v>9</v>
      </c>
      <c r="J39" s="14">
        <f t="shared" si="1"/>
        <v>20.930232558139537</v>
      </c>
      <c r="K39" s="13">
        <f t="shared" si="2"/>
        <v>43</v>
      </c>
      <c r="L39" s="14">
        <f t="shared" si="3"/>
        <v>100</v>
      </c>
    </row>
    <row r="40" spans="1:12" ht="23.1" customHeight="1">
      <c r="A40" s="101"/>
      <c r="B40" s="101"/>
      <c r="C40" s="5"/>
      <c r="D40" s="10" t="s">
        <v>58</v>
      </c>
      <c r="E40" s="3"/>
      <c r="F40" s="12">
        <v>83</v>
      </c>
      <c r="G40" s="13">
        <v>1748</v>
      </c>
      <c r="H40" s="14">
        <f t="shared" si="0"/>
        <v>86.23581647755303</v>
      </c>
      <c r="I40" s="13">
        <v>279</v>
      </c>
      <c r="J40" s="14">
        <f t="shared" si="1"/>
        <v>13.764183522446965</v>
      </c>
      <c r="K40" s="13">
        <f t="shared" si="2"/>
        <v>2027</v>
      </c>
      <c r="L40" s="14">
        <f t="shared" si="3"/>
        <v>100</v>
      </c>
    </row>
    <row r="41" spans="1:12" ht="23.1" customHeight="1">
      <c r="A41" s="101"/>
      <c r="B41" s="101"/>
      <c r="C41" s="5"/>
      <c r="D41" s="10" t="s">
        <v>99</v>
      </c>
      <c r="E41" s="3"/>
      <c r="F41" s="12">
        <v>19</v>
      </c>
      <c r="G41" s="13">
        <v>710</v>
      </c>
      <c r="H41" s="14">
        <f t="shared" si="0"/>
        <v>83.726415094339629</v>
      </c>
      <c r="I41" s="13">
        <v>138</v>
      </c>
      <c r="J41" s="14">
        <f t="shared" si="1"/>
        <v>16.273584905660378</v>
      </c>
      <c r="K41" s="13">
        <f t="shared" si="2"/>
        <v>848</v>
      </c>
      <c r="L41" s="14">
        <f t="shared" si="3"/>
        <v>100</v>
      </c>
    </row>
    <row r="42" spans="1:12" ht="23.1" customHeight="1">
      <c r="A42" s="101"/>
      <c r="B42" s="101"/>
      <c r="C42" s="5"/>
      <c r="D42" s="10" t="s">
        <v>59</v>
      </c>
      <c r="E42" s="3"/>
      <c r="F42" s="12">
        <v>8</v>
      </c>
      <c r="G42" s="13">
        <v>495</v>
      </c>
      <c r="H42" s="14">
        <f t="shared" si="0"/>
        <v>66.801619433198383</v>
      </c>
      <c r="I42" s="13">
        <v>246</v>
      </c>
      <c r="J42" s="14">
        <f t="shared" si="1"/>
        <v>33.198380566801625</v>
      </c>
      <c r="K42" s="13">
        <f t="shared" si="2"/>
        <v>741</v>
      </c>
      <c r="L42" s="14">
        <f t="shared" si="3"/>
        <v>100</v>
      </c>
    </row>
    <row r="43" spans="1:12" ht="23.1" customHeight="1">
      <c r="A43" s="101"/>
      <c r="B43" s="101"/>
      <c r="C43" s="5"/>
      <c r="D43" s="10" t="s">
        <v>100</v>
      </c>
      <c r="E43" s="3"/>
      <c r="F43" s="12">
        <v>38</v>
      </c>
      <c r="G43" s="13">
        <v>2696</v>
      </c>
      <c r="H43" s="14">
        <f t="shared" si="0"/>
        <v>81.107099879663053</v>
      </c>
      <c r="I43" s="13">
        <v>628</v>
      </c>
      <c r="J43" s="14">
        <f t="shared" si="1"/>
        <v>18.892900120336943</v>
      </c>
      <c r="K43" s="13">
        <f t="shared" si="2"/>
        <v>3324</v>
      </c>
      <c r="L43" s="14">
        <f t="shared" si="3"/>
        <v>100</v>
      </c>
    </row>
    <row r="44" spans="1:12" ht="23.1" customHeight="1">
      <c r="A44" s="101"/>
      <c r="B44" s="101"/>
      <c r="C44" s="5"/>
      <c r="D44" s="10" t="s">
        <v>101</v>
      </c>
      <c r="E44" s="3"/>
      <c r="F44" s="12">
        <v>184</v>
      </c>
      <c r="G44" s="13">
        <v>2940</v>
      </c>
      <c r="H44" s="14">
        <f t="shared" si="0"/>
        <v>45.29348328454784</v>
      </c>
      <c r="I44" s="13">
        <v>3551</v>
      </c>
      <c r="J44" s="14">
        <f t="shared" si="1"/>
        <v>54.706516715452167</v>
      </c>
      <c r="K44" s="13">
        <f t="shared" si="2"/>
        <v>6491</v>
      </c>
      <c r="L44" s="14">
        <f t="shared" si="3"/>
        <v>100</v>
      </c>
    </row>
    <row r="45" spans="1:12" ht="23.1" customHeight="1">
      <c r="A45" s="101"/>
      <c r="B45" s="101"/>
      <c r="C45" s="5"/>
      <c r="D45" s="10" t="s">
        <v>102</v>
      </c>
      <c r="E45" s="3"/>
      <c r="F45" s="12">
        <v>22</v>
      </c>
      <c r="G45" s="13">
        <v>788</v>
      </c>
      <c r="H45" s="14">
        <f t="shared" si="0"/>
        <v>57.686676427525619</v>
      </c>
      <c r="I45" s="13">
        <v>578</v>
      </c>
      <c r="J45" s="14">
        <f t="shared" si="1"/>
        <v>42.313323572474374</v>
      </c>
      <c r="K45" s="13">
        <f t="shared" si="2"/>
        <v>1366</v>
      </c>
      <c r="L45" s="14">
        <f t="shared" si="3"/>
        <v>100</v>
      </c>
    </row>
    <row r="46" spans="1:12" ht="23.1" customHeight="1">
      <c r="A46" s="101"/>
      <c r="B46" s="101"/>
      <c r="C46" s="5"/>
      <c r="D46" s="10" t="s">
        <v>103</v>
      </c>
      <c r="E46" s="3"/>
      <c r="F46" s="12">
        <v>12</v>
      </c>
      <c r="G46" s="13">
        <v>215</v>
      </c>
      <c r="H46" s="14">
        <f t="shared" si="0"/>
        <v>67.1875</v>
      </c>
      <c r="I46" s="13">
        <v>105</v>
      </c>
      <c r="J46" s="14">
        <f t="shared" si="1"/>
        <v>32.8125</v>
      </c>
      <c r="K46" s="13">
        <f t="shared" si="2"/>
        <v>320</v>
      </c>
      <c r="L46" s="14">
        <f t="shared" si="3"/>
        <v>100</v>
      </c>
    </row>
    <row r="47" spans="1:12" ht="24" customHeight="1">
      <c r="A47" s="101"/>
      <c r="B47" s="101"/>
      <c r="C47" s="5"/>
      <c r="D47" s="11" t="s">
        <v>104</v>
      </c>
      <c r="E47" s="3"/>
      <c r="F47" s="12">
        <v>16</v>
      </c>
      <c r="G47" s="13">
        <v>266</v>
      </c>
      <c r="H47" s="14">
        <f t="shared" si="0"/>
        <v>67.002518891687657</v>
      </c>
      <c r="I47" s="13">
        <v>131</v>
      </c>
      <c r="J47" s="14">
        <f t="shared" si="1"/>
        <v>32.997481108312343</v>
      </c>
      <c r="K47" s="13">
        <f t="shared" si="2"/>
        <v>397</v>
      </c>
      <c r="L47" s="14">
        <f t="shared" si="3"/>
        <v>100</v>
      </c>
    </row>
    <row r="48" spans="1:12" ht="23.1" customHeight="1">
      <c r="A48" s="101"/>
      <c r="B48" s="101"/>
      <c r="C48" s="5"/>
      <c r="D48" s="10" t="s">
        <v>105</v>
      </c>
      <c r="E48" s="3"/>
      <c r="F48" s="12">
        <v>47</v>
      </c>
      <c r="G48" s="13">
        <v>592</v>
      </c>
      <c r="H48" s="14">
        <f t="shared" si="0"/>
        <v>41.3986013986014</v>
      </c>
      <c r="I48" s="13">
        <v>838</v>
      </c>
      <c r="J48" s="14">
        <f t="shared" si="1"/>
        <v>58.6013986013986</v>
      </c>
      <c r="K48" s="13">
        <f t="shared" si="2"/>
        <v>1430</v>
      </c>
      <c r="L48" s="14">
        <f t="shared" si="3"/>
        <v>100</v>
      </c>
    </row>
    <row r="49" spans="1:12" ht="23.1" customHeight="1">
      <c r="A49" s="101"/>
      <c r="B49" s="101"/>
      <c r="C49" s="5"/>
      <c r="D49" s="10" t="s">
        <v>106</v>
      </c>
      <c r="E49" s="3"/>
      <c r="F49" s="12">
        <v>17</v>
      </c>
      <c r="G49" s="13">
        <v>176</v>
      </c>
      <c r="H49" s="14">
        <f t="shared" si="0"/>
        <v>40.930232558139537</v>
      </c>
      <c r="I49" s="13">
        <v>254</v>
      </c>
      <c r="J49" s="14">
        <f t="shared" si="1"/>
        <v>59.069767441860463</v>
      </c>
      <c r="K49" s="13">
        <f t="shared" si="2"/>
        <v>430</v>
      </c>
      <c r="L49" s="14">
        <f t="shared" si="3"/>
        <v>100</v>
      </c>
    </row>
    <row r="50" spans="1:12" ht="23.1" customHeight="1">
      <c r="A50" s="101"/>
      <c r="B50" s="101"/>
      <c r="C50" s="5"/>
      <c r="D50" s="10" t="s">
        <v>107</v>
      </c>
      <c r="E50" s="3"/>
      <c r="F50" s="12">
        <v>40</v>
      </c>
      <c r="G50" s="13">
        <v>2185</v>
      </c>
      <c r="H50" s="14">
        <f t="shared" si="0"/>
        <v>51.003734827264239</v>
      </c>
      <c r="I50" s="13">
        <v>2099</v>
      </c>
      <c r="J50" s="14">
        <f t="shared" si="1"/>
        <v>48.996265172735761</v>
      </c>
      <c r="K50" s="13">
        <f t="shared" si="2"/>
        <v>4284</v>
      </c>
      <c r="L50" s="14">
        <f t="shared" si="3"/>
        <v>100</v>
      </c>
    </row>
    <row r="51" spans="1:12" ht="23.1" customHeight="1">
      <c r="A51" s="101"/>
      <c r="B51" s="101"/>
      <c r="C51" s="5"/>
      <c r="D51" s="10" t="s">
        <v>108</v>
      </c>
      <c r="E51" s="3"/>
      <c r="F51" s="12">
        <v>134</v>
      </c>
      <c r="G51" s="13">
        <v>3445</v>
      </c>
      <c r="H51" s="14">
        <f t="shared" si="0"/>
        <v>25.252895469872456</v>
      </c>
      <c r="I51" s="13">
        <v>10197</v>
      </c>
      <c r="J51" s="14">
        <f t="shared" si="1"/>
        <v>74.747104530127544</v>
      </c>
      <c r="K51" s="13">
        <f t="shared" si="2"/>
        <v>13642</v>
      </c>
      <c r="L51" s="14">
        <f t="shared" si="3"/>
        <v>100</v>
      </c>
    </row>
    <row r="52" spans="1:12" ht="23.1" customHeight="1">
      <c r="A52" s="101"/>
      <c r="B52" s="101"/>
      <c r="C52" s="5"/>
      <c r="D52" s="10" t="s">
        <v>60</v>
      </c>
      <c r="E52" s="3"/>
      <c r="F52" s="12">
        <v>19</v>
      </c>
      <c r="G52" s="13">
        <v>1500</v>
      </c>
      <c r="H52" s="14">
        <f t="shared" si="0"/>
        <v>72.046109510086453</v>
      </c>
      <c r="I52" s="13">
        <v>582</v>
      </c>
      <c r="J52" s="14">
        <f t="shared" si="1"/>
        <v>27.953890489913547</v>
      </c>
      <c r="K52" s="13">
        <f t="shared" si="2"/>
        <v>2082</v>
      </c>
      <c r="L52" s="14">
        <f t="shared" si="3"/>
        <v>100</v>
      </c>
    </row>
    <row r="53" spans="1:12" ht="24" customHeight="1">
      <c r="A53" s="102"/>
      <c r="B53" s="102"/>
      <c r="C53" s="5"/>
      <c r="D53" s="11" t="s">
        <v>91</v>
      </c>
      <c r="E53" s="3"/>
      <c r="F53" s="12">
        <v>62</v>
      </c>
      <c r="G53" s="13">
        <v>3006</v>
      </c>
      <c r="H53" s="14">
        <f t="shared" si="0"/>
        <v>55.656359933345676</v>
      </c>
      <c r="I53" s="13">
        <v>2395</v>
      </c>
      <c r="J53" s="14">
        <f t="shared" si="1"/>
        <v>44.343640066654324</v>
      </c>
      <c r="K53" s="13">
        <f t="shared" si="2"/>
        <v>5401</v>
      </c>
      <c r="L53" s="14">
        <f t="shared" si="3"/>
        <v>100</v>
      </c>
    </row>
    <row r="55" spans="1:12">
      <c r="D55" s="18"/>
    </row>
    <row r="65" spans="4:4">
      <c r="D65" s="18"/>
    </row>
    <row r="69" spans="4:4">
      <c r="D69" s="18"/>
    </row>
    <row r="73" spans="4:4">
      <c r="D73" s="18"/>
    </row>
    <row r="75" spans="4:4">
      <c r="D75" s="18"/>
    </row>
    <row r="77" spans="4:4">
      <c r="D77" s="18"/>
    </row>
    <row r="79" spans="4:4">
      <c r="D79" s="18"/>
    </row>
    <row r="81" spans="4:4" ht="13.5" customHeight="1">
      <c r="D81" s="19"/>
    </row>
    <row r="82" spans="4:4" ht="13.5" customHeight="1"/>
    <row r="83" spans="4:4">
      <c r="D83" s="18"/>
    </row>
    <row r="85" spans="4:4">
      <c r="D85" s="18"/>
    </row>
    <row r="87" spans="4:4">
      <c r="D87" s="18"/>
    </row>
    <row r="89" spans="4:4">
      <c r="D89" s="18"/>
    </row>
    <row r="93" spans="4:4" ht="12.75" customHeight="1"/>
    <row r="94" spans="4:4" ht="12.75" customHeight="1"/>
  </sheetData>
  <mergeCells count="22">
    <mergeCell ref="G4:H4"/>
    <mergeCell ref="A13:A53"/>
    <mergeCell ref="B13:B37"/>
    <mergeCell ref="B38:B53"/>
    <mergeCell ref="A3:E6"/>
    <mergeCell ref="F3:F6"/>
    <mergeCell ref="I4:J4"/>
    <mergeCell ref="K4:L4"/>
    <mergeCell ref="G3:L3"/>
    <mergeCell ref="A7:E7"/>
    <mergeCell ref="A8:A12"/>
    <mergeCell ref="B8:E8"/>
    <mergeCell ref="B9:E9"/>
    <mergeCell ref="B12:E12"/>
    <mergeCell ref="I5:I6"/>
    <mergeCell ref="J5:J6"/>
    <mergeCell ref="K5:K6"/>
    <mergeCell ref="L5:L6"/>
    <mergeCell ref="B10:E10"/>
    <mergeCell ref="B11:E11"/>
    <mergeCell ref="G5:G6"/>
    <mergeCell ref="H5:H6"/>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K53" formula="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P92"/>
  <sheetViews>
    <sheetView showGridLines="0" zoomScaleNormal="100" zoomScaleSheetLayoutView="100" workbookViewId="0">
      <selection activeCell="A2" sqref="A2"/>
    </sheetView>
  </sheetViews>
  <sheetFormatPr defaultRowHeight="13.5"/>
  <cols>
    <col min="1" max="2" width="2.625" style="4" customWidth="1"/>
    <col min="3" max="3" width="1.375" style="4" customWidth="1"/>
    <col min="4" max="4" width="26.625" style="4" customWidth="1"/>
    <col min="5" max="5" width="1.375" style="4" customWidth="1"/>
    <col min="6" max="14" width="9.125" style="2" customWidth="1"/>
    <col min="15" max="16384" width="9" style="2"/>
  </cols>
  <sheetData>
    <row r="1" spans="1:16" ht="14.25">
      <c r="A1" s="17" t="s">
        <v>452</v>
      </c>
    </row>
    <row r="3" spans="1:16" ht="14.25" customHeight="1">
      <c r="A3" s="112" t="s">
        <v>67</v>
      </c>
      <c r="B3" s="113"/>
      <c r="C3" s="113"/>
      <c r="D3" s="113"/>
      <c r="E3" s="114"/>
      <c r="F3" s="121" t="s">
        <v>143</v>
      </c>
      <c r="G3" s="95" t="s">
        <v>348</v>
      </c>
      <c r="H3" s="271"/>
      <c r="I3" s="95" t="s">
        <v>349</v>
      </c>
      <c r="J3" s="271"/>
      <c r="K3" s="272" t="s">
        <v>350</v>
      </c>
      <c r="L3" s="272"/>
      <c r="M3" s="272" t="s">
        <v>347</v>
      </c>
      <c r="N3" s="272"/>
      <c r="O3" s="19"/>
    </row>
    <row r="4" spans="1:16" ht="73.5" customHeight="1">
      <c r="A4" s="115"/>
      <c r="B4" s="116"/>
      <c r="C4" s="116"/>
      <c r="D4" s="116"/>
      <c r="E4" s="117"/>
      <c r="F4" s="99"/>
      <c r="G4" s="128"/>
      <c r="H4" s="129"/>
      <c r="I4" s="128"/>
      <c r="J4" s="129"/>
      <c r="K4" s="152"/>
      <c r="L4" s="152"/>
      <c r="M4" s="152"/>
      <c r="N4" s="152"/>
    </row>
    <row r="5" spans="1:16" ht="15" customHeight="1">
      <c r="A5" s="115"/>
      <c r="B5" s="116"/>
      <c r="C5" s="116"/>
      <c r="D5" s="116"/>
      <c r="E5" s="117"/>
      <c r="F5" s="99"/>
      <c r="G5" s="95" t="s">
        <v>64</v>
      </c>
      <c r="H5" s="97" t="s">
        <v>65</v>
      </c>
      <c r="I5" s="95" t="s">
        <v>64</v>
      </c>
      <c r="J5" s="97" t="s">
        <v>65</v>
      </c>
      <c r="K5" s="95" t="s">
        <v>64</v>
      </c>
      <c r="L5" s="97" t="s">
        <v>65</v>
      </c>
      <c r="M5" s="269" t="s">
        <v>64</v>
      </c>
      <c r="N5" s="97" t="s">
        <v>65</v>
      </c>
    </row>
    <row r="6" spans="1:16" ht="15" customHeight="1">
      <c r="A6" s="118"/>
      <c r="B6" s="119"/>
      <c r="C6" s="119"/>
      <c r="D6" s="119"/>
      <c r="E6" s="120"/>
      <c r="F6" s="99"/>
      <c r="G6" s="96"/>
      <c r="H6" s="98"/>
      <c r="I6" s="96"/>
      <c r="J6" s="98"/>
      <c r="K6" s="96"/>
      <c r="L6" s="98"/>
      <c r="M6" s="270"/>
      <c r="N6" s="98"/>
    </row>
    <row r="7" spans="1:16" ht="23.1" customHeight="1">
      <c r="A7" s="109" t="s">
        <v>68</v>
      </c>
      <c r="B7" s="110"/>
      <c r="C7" s="110"/>
      <c r="D7" s="110"/>
      <c r="E7" s="111"/>
      <c r="F7" s="12">
        <f>SUM(G7,I7,K7,M7)</f>
        <v>918</v>
      </c>
      <c r="G7" s="13">
        <f>SUM(G8:G12)</f>
        <v>571</v>
      </c>
      <c r="H7" s="14">
        <f>IF(G7=0,0,G7/$F7*100)</f>
        <v>62.200435729847491</v>
      </c>
      <c r="I7" s="13">
        <f>SUM(I8:I12)</f>
        <v>214</v>
      </c>
      <c r="J7" s="14">
        <f t="shared" ref="J7:J53" si="0">IF(I7=0,0,I7/$F7*100)</f>
        <v>23.311546840958606</v>
      </c>
      <c r="K7" s="13">
        <f>SUM(K8:K12)</f>
        <v>105</v>
      </c>
      <c r="L7" s="14">
        <f t="shared" ref="L7:L42" si="1">IF(K7=0,0,K7/$F7*100)</f>
        <v>11.437908496732026</v>
      </c>
      <c r="M7" s="13">
        <f>SUM(M8:M12)</f>
        <v>28</v>
      </c>
      <c r="N7" s="14">
        <f t="shared" ref="N7:N42" si="2">IF(M7=0,0,M7/$F7*100)</f>
        <v>3.0501089324618738</v>
      </c>
      <c r="P7" s="41"/>
    </row>
    <row r="8" spans="1:16" ht="23.1" customHeight="1">
      <c r="A8" s="103" t="s">
        <v>55</v>
      </c>
      <c r="B8" s="106" t="s">
        <v>92</v>
      </c>
      <c r="C8" s="107"/>
      <c r="D8" s="107"/>
      <c r="E8" s="108"/>
      <c r="F8" s="12">
        <f t="shared" ref="F8:F53" si="3">SUM(G8,I8,K8,M8)</f>
        <v>310</v>
      </c>
      <c r="G8" s="13">
        <v>143</v>
      </c>
      <c r="H8" s="14">
        <f t="shared" ref="H8:H53" si="4">IF(G8=0,0,G8/$F8*100)</f>
        <v>46.12903225806452</v>
      </c>
      <c r="I8" s="13">
        <v>90</v>
      </c>
      <c r="J8" s="14">
        <f t="shared" si="0"/>
        <v>29.032258064516132</v>
      </c>
      <c r="K8" s="13">
        <v>59</v>
      </c>
      <c r="L8" s="14">
        <f t="shared" si="1"/>
        <v>19.032258064516128</v>
      </c>
      <c r="M8" s="13">
        <v>18</v>
      </c>
      <c r="N8" s="14">
        <f t="shared" si="2"/>
        <v>5.806451612903226</v>
      </c>
      <c r="P8" s="41"/>
    </row>
    <row r="9" spans="1:16" ht="23.1" customHeight="1">
      <c r="A9" s="104"/>
      <c r="B9" s="106" t="s">
        <v>93</v>
      </c>
      <c r="C9" s="107"/>
      <c r="D9" s="107"/>
      <c r="E9" s="108"/>
      <c r="F9" s="12">
        <f t="shared" si="3"/>
        <v>137</v>
      </c>
      <c r="G9" s="13">
        <v>89</v>
      </c>
      <c r="H9" s="14">
        <f t="shared" si="4"/>
        <v>64.96350364963503</v>
      </c>
      <c r="I9" s="13">
        <v>34</v>
      </c>
      <c r="J9" s="14">
        <f t="shared" si="0"/>
        <v>24.817518248175183</v>
      </c>
      <c r="K9" s="13">
        <v>11</v>
      </c>
      <c r="L9" s="14">
        <f t="shared" si="1"/>
        <v>8.0291970802919703</v>
      </c>
      <c r="M9" s="13">
        <v>3</v>
      </c>
      <c r="N9" s="14">
        <f t="shared" si="2"/>
        <v>2.1897810218978102</v>
      </c>
      <c r="P9" s="41"/>
    </row>
    <row r="10" spans="1:16" ht="23.1" customHeight="1">
      <c r="A10" s="104"/>
      <c r="B10" s="106" t="s">
        <v>94</v>
      </c>
      <c r="C10" s="107"/>
      <c r="D10" s="107"/>
      <c r="E10" s="108"/>
      <c r="F10" s="12">
        <f t="shared" si="3"/>
        <v>200</v>
      </c>
      <c r="G10" s="13">
        <v>145</v>
      </c>
      <c r="H10" s="14">
        <f t="shared" si="4"/>
        <v>72.5</v>
      </c>
      <c r="I10" s="13">
        <v>39</v>
      </c>
      <c r="J10" s="14">
        <f t="shared" si="0"/>
        <v>19.5</v>
      </c>
      <c r="K10" s="13">
        <v>13</v>
      </c>
      <c r="L10" s="14">
        <f t="shared" si="1"/>
        <v>6.5</v>
      </c>
      <c r="M10" s="13">
        <v>3</v>
      </c>
      <c r="N10" s="14">
        <f t="shared" si="2"/>
        <v>1.5</v>
      </c>
      <c r="P10" s="41"/>
    </row>
    <row r="11" spans="1:16" ht="23.1" customHeight="1">
      <c r="A11" s="104"/>
      <c r="B11" s="106" t="s">
        <v>95</v>
      </c>
      <c r="C11" s="107"/>
      <c r="D11" s="107"/>
      <c r="E11" s="108"/>
      <c r="F11" s="12">
        <f t="shared" si="3"/>
        <v>79</v>
      </c>
      <c r="G11" s="13">
        <v>57</v>
      </c>
      <c r="H11" s="14">
        <f t="shared" si="4"/>
        <v>72.151898734177209</v>
      </c>
      <c r="I11" s="13">
        <v>17</v>
      </c>
      <c r="J11" s="14">
        <f t="shared" si="0"/>
        <v>21.518987341772153</v>
      </c>
      <c r="K11" s="13">
        <v>4</v>
      </c>
      <c r="L11" s="14">
        <f t="shared" si="1"/>
        <v>5.0632911392405067</v>
      </c>
      <c r="M11" s="13">
        <v>1</v>
      </c>
      <c r="N11" s="14">
        <f t="shared" si="2"/>
        <v>1.2658227848101267</v>
      </c>
      <c r="P11" s="41"/>
    </row>
    <row r="12" spans="1:16" ht="23.1" customHeight="1">
      <c r="A12" s="105"/>
      <c r="B12" s="106" t="s">
        <v>96</v>
      </c>
      <c r="C12" s="107"/>
      <c r="D12" s="107"/>
      <c r="E12" s="108"/>
      <c r="F12" s="12">
        <f t="shared" si="3"/>
        <v>192</v>
      </c>
      <c r="G12" s="13">
        <v>137</v>
      </c>
      <c r="H12" s="14">
        <f t="shared" si="4"/>
        <v>71.354166666666657</v>
      </c>
      <c r="I12" s="13">
        <v>34</v>
      </c>
      <c r="J12" s="14">
        <f t="shared" si="0"/>
        <v>17.708333333333336</v>
      </c>
      <c r="K12" s="13">
        <v>18</v>
      </c>
      <c r="L12" s="14">
        <f t="shared" si="1"/>
        <v>9.375</v>
      </c>
      <c r="M12" s="13">
        <v>3</v>
      </c>
      <c r="N12" s="14">
        <f t="shared" si="2"/>
        <v>1.5625</v>
      </c>
      <c r="P12" s="41"/>
    </row>
    <row r="13" spans="1:16" ht="23.1" customHeight="1">
      <c r="A13" s="100" t="s">
        <v>61</v>
      </c>
      <c r="B13" s="100" t="s">
        <v>62</v>
      </c>
      <c r="C13" s="5"/>
      <c r="D13" s="10" t="s">
        <v>56</v>
      </c>
      <c r="E13" s="3"/>
      <c r="F13" s="12">
        <f t="shared" si="3"/>
        <v>213</v>
      </c>
      <c r="G13" s="13">
        <f>SUM(G14:G37)</f>
        <v>139</v>
      </c>
      <c r="H13" s="14">
        <f t="shared" si="4"/>
        <v>65.258215962441312</v>
      </c>
      <c r="I13" s="13">
        <f>SUM(I14:I37)</f>
        <v>56</v>
      </c>
      <c r="J13" s="14">
        <f t="shared" si="0"/>
        <v>26.291079812206576</v>
      </c>
      <c r="K13" s="13">
        <f>SUM(K14:K37)</f>
        <v>16</v>
      </c>
      <c r="L13" s="14">
        <f t="shared" si="1"/>
        <v>7.511737089201878</v>
      </c>
      <c r="M13" s="13">
        <f>SUM(M14:M37)</f>
        <v>2</v>
      </c>
      <c r="N13" s="14">
        <f t="shared" si="2"/>
        <v>0.93896713615023475</v>
      </c>
      <c r="P13" s="41"/>
    </row>
    <row r="14" spans="1:16" ht="23.1" customHeight="1">
      <c r="A14" s="101"/>
      <c r="B14" s="101"/>
      <c r="C14" s="5"/>
      <c r="D14" s="10" t="s">
        <v>175</v>
      </c>
      <c r="E14" s="3"/>
      <c r="F14" s="12">
        <f t="shared" si="3"/>
        <v>29</v>
      </c>
      <c r="G14" s="13">
        <v>15</v>
      </c>
      <c r="H14" s="14">
        <f t="shared" si="4"/>
        <v>51.724137931034484</v>
      </c>
      <c r="I14" s="13">
        <v>10</v>
      </c>
      <c r="J14" s="14">
        <f t="shared" si="0"/>
        <v>34.482758620689658</v>
      </c>
      <c r="K14" s="13">
        <v>3</v>
      </c>
      <c r="L14" s="14">
        <f t="shared" si="1"/>
        <v>10.344827586206897</v>
      </c>
      <c r="M14" s="13">
        <v>1</v>
      </c>
      <c r="N14" s="14">
        <f t="shared" si="2"/>
        <v>3.4482758620689653</v>
      </c>
      <c r="P14" s="41"/>
    </row>
    <row r="15" spans="1:16" ht="23.1" customHeight="1">
      <c r="A15" s="101"/>
      <c r="B15" s="101"/>
      <c r="C15" s="5"/>
      <c r="D15" s="10" t="s">
        <v>70</v>
      </c>
      <c r="E15" s="3"/>
      <c r="F15" s="12">
        <f t="shared" si="3"/>
        <v>4</v>
      </c>
      <c r="G15" s="13">
        <v>2</v>
      </c>
      <c r="H15" s="14">
        <f t="shared" si="4"/>
        <v>50</v>
      </c>
      <c r="I15" s="13">
        <v>2</v>
      </c>
      <c r="J15" s="14">
        <f t="shared" si="0"/>
        <v>50</v>
      </c>
      <c r="K15" s="13">
        <v>0</v>
      </c>
      <c r="L15" s="14">
        <f t="shared" si="1"/>
        <v>0</v>
      </c>
      <c r="M15" s="13">
        <v>0</v>
      </c>
      <c r="N15" s="14">
        <f t="shared" si="2"/>
        <v>0</v>
      </c>
      <c r="P15" s="41"/>
    </row>
    <row r="16" spans="1:16" ht="23.1" customHeight="1">
      <c r="A16" s="101"/>
      <c r="B16" s="101"/>
      <c r="C16" s="5"/>
      <c r="D16" s="10" t="s">
        <v>71</v>
      </c>
      <c r="E16" s="3"/>
      <c r="F16" s="12">
        <f t="shared" si="3"/>
        <v>15</v>
      </c>
      <c r="G16" s="13">
        <v>4</v>
      </c>
      <c r="H16" s="14">
        <f t="shared" si="4"/>
        <v>26.666666666666668</v>
      </c>
      <c r="I16" s="13">
        <v>7</v>
      </c>
      <c r="J16" s="14">
        <f t="shared" si="0"/>
        <v>46.666666666666664</v>
      </c>
      <c r="K16" s="13">
        <v>4</v>
      </c>
      <c r="L16" s="14">
        <f t="shared" si="1"/>
        <v>26.666666666666668</v>
      </c>
      <c r="M16" s="13">
        <v>0</v>
      </c>
      <c r="N16" s="14">
        <f t="shared" si="2"/>
        <v>0</v>
      </c>
      <c r="P16" s="41"/>
    </row>
    <row r="17" spans="1:16" ht="23.1" customHeight="1">
      <c r="A17" s="101"/>
      <c r="B17" s="101"/>
      <c r="C17" s="5"/>
      <c r="D17" s="10" t="s">
        <v>57</v>
      </c>
      <c r="E17" s="3"/>
      <c r="F17" s="12">
        <f t="shared" si="3"/>
        <v>1</v>
      </c>
      <c r="G17" s="13">
        <v>1</v>
      </c>
      <c r="H17" s="14">
        <f t="shared" si="4"/>
        <v>100</v>
      </c>
      <c r="I17" s="13">
        <v>0</v>
      </c>
      <c r="J17" s="14">
        <f t="shared" si="0"/>
        <v>0</v>
      </c>
      <c r="K17" s="13">
        <v>0</v>
      </c>
      <c r="L17" s="14">
        <f t="shared" si="1"/>
        <v>0</v>
      </c>
      <c r="M17" s="13">
        <v>0</v>
      </c>
      <c r="N17" s="14">
        <f t="shared" si="2"/>
        <v>0</v>
      </c>
      <c r="P17" s="41"/>
    </row>
    <row r="18" spans="1:16" ht="23.1" customHeight="1">
      <c r="A18" s="101"/>
      <c r="B18" s="101"/>
      <c r="C18" s="5"/>
      <c r="D18" s="10" t="s">
        <v>179</v>
      </c>
      <c r="E18" s="3"/>
      <c r="F18" s="12">
        <f t="shared" si="3"/>
        <v>6</v>
      </c>
      <c r="G18" s="13">
        <v>4</v>
      </c>
      <c r="H18" s="14">
        <f t="shared" si="4"/>
        <v>66.666666666666657</v>
      </c>
      <c r="I18" s="13">
        <v>2</v>
      </c>
      <c r="J18" s="14">
        <f t="shared" si="0"/>
        <v>33.333333333333329</v>
      </c>
      <c r="K18" s="13">
        <v>0</v>
      </c>
      <c r="L18" s="14">
        <f t="shared" si="1"/>
        <v>0</v>
      </c>
      <c r="M18" s="13">
        <v>0</v>
      </c>
      <c r="N18" s="14">
        <f t="shared" si="2"/>
        <v>0</v>
      </c>
      <c r="P18" s="41"/>
    </row>
    <row r="19" spans="1:16" ht="23.1" customHeight="1">
      <c r="A19" s="101"/>
      <c r="B19" s="101"/>
      <c r="C19" s="5"/>
      <c r="D19" s="10" t="s">
        <v>73</v>
      </c>
      <c r="E19" s="3"/>
      <c r="F19" s="12">
        <f t="shared" si="3"/>
        <v>1</v>
      </c>
      <c r="G19" s="13">
        <v>1</v>
      </c>
      <c r="H19" s="14">
        <f t="shared" si="4"/>
        <v>100</v>
      </c>
      <c r="I19" s="13">
        <v>0</v>
      </c>
      <c r="J19" s="14">
        <f t="shared" si="0"/>
        <v>0</v>
      </c>
      <c r="K19" s="13">
        <v>0</v>
      </c>
      <c r="L19" s="14">
        <f t="shared" si="1"/>
        <v>0</v>
      </c>
      <c r="M19" s="13">
        <v>0</v>
      </c>
      <c r="N19" s="14">
        <f t="shared" si="2"/>
        <v>0</v>
      </c>
      <c r="P19" s="41"/>
    </row>
    <row r="20" spans="1:16" ht="23.1" customHeight="1">
      <c r="A20" s="101"/>
      <c r="B20" s="101"/>
      <c r="C20" s="5"/>
      <c r="D20" s="10" t="s">
        <v>181</v>
      </c>
      <c r="E20" s="3"/>
      <c r="F20" s="12">
        <f t="shared" si="3"/>
        <v>7</v>
      </c>
      <c r="G20" s="13">
        <v>5</v>
      </c>
      <c r="H20" s="14">
        <f t="shared" si="4"/>
        <v>71.428571428571431</v>
      </c>
      <c r="I20" s="13">
        <v>0</v>
      </c>
      <c r="J20" s="14">
        <f t="shared" si="0"/>
        <v>0</v>
      </c>
      <c r="K20" s="13">
        <v>2</v>
      </c>
      <c r="L20" s="14">
        <f t="shared" si="1"/>
        <v>28.571428571428569</v>
      </c>
      <c r="M20" s="13">
        <v>0</v>
      </c>
      <c r="N20" s="14">
        <f t="shared" si="2"/>
        <v>0</v>
      </c>
      <c r="P20" s="41"/>
    </row>
    <row r="21" spans="1:16" ht="23.1" customHeight="1">
      <c r="A21" s="101"/>
      <c r="B21" s="101"/>
      <c r="C21" s="5"/>
      <c r="D21" s="10" t="s">
        <v>75</v>
      </c>
      <c r="E21" s="3"/>
      <c r="F21" s="12">
        <f t="shared" si="3"/>
        <v>10</v>
      </c>
      <c r="G21" s="13">
        <v>9</v>
      </c>
      <c r="H21" s="14">
        <f t="shared" si="4"/>
        <v>90</v>
      </c>
      <c r="I21" s="13">
        <v>1</v>
      </c>
      <c r="J21" s="14">
        <f t="shared" si="0"/>
        <v>10</v>
      </c>
      <c r="K21" s="13">
        <v>0</v>
      </c>
      <c r="L21" s="14">
        <f t="shared" si="1"/>
        <v>0</v>
      </c>
      <c r="M21" s="13">
        <v>0</v>
      </c>
      <c r="N21" s="14">
        <f t="shared" si="2"/>
        <v>0</v>
      </c>
      <c r="P21" s="41"/>
    </row>
    <row r="22" spans="1:16" ht="23.1" customHeight="1">
      <c r="A22" s="101"/>
      <c r="B22" s="101"/>
      <c r="C22" s="5"/>
      <c r="D22" s="10" t="s">
        <v>76</v>
      </c>
      <c r="E22" s="3"/>
      <c r="F22" s="12">
        <f t="shared" si="3"/>
        <v>0</v>
      </c>
      <c r="G22" s="13">
        <v>0</v>
      </c>
      <c r="H22" s="14">
        <f t="shared" si="4"/>
        <v>0</v>
      </c>
      <c r="I22" s="13">
        <v>0</v>
      </c>
      <c r="J22" s="14">
        <f t="shared" si="0"/>
        <v>0</v>
      </c>
      <c r="K22" s="13">
        <v>0</v>
      </c>
      <c r="L22" s="14">
        <f t="shared" si="1"/>
        <v>0</v>
      </c>
      <c r="M22" s="13">
        <v>0</v>
      </c>
      <c r="N22" s="14">
        <f t="shared" si="2"/>
        <v>0</v>
      </c>
      <c r="P22" s="41"/>
    </row>
    <row r="23" spans="1:16" ht="23.1" customHeight="1">
      <c r="A23" s="101"/>
      <c r="B23" s="101"/>
      <c r="C23" s="5"/>
      <c r="D23" s="10" t="s">
        <v>184</v>
      </c>
      <c r="E23" s="3"/>
      <c r="F23" s="12">
        <f t="shared" si="3"/>
        <v>8</v>
      </c>
      <c r="G23" s="13">
        <v>5</v>
      </c>
      <c r="H23" s="14">
        <f t="shared" si="4"/>
        <v>62.5</v>
      </c>
      <c r="I23" s="13">
        <v>2</v>
      </c>
      <c r="J23" s="14">
        <f t="shared" si="0"/>
        <v>25</v>
      </c>
      <c r="K23" s="13">
        <v>1</v>
      </c>
      <c r="L23" s="14">
        <f t="shared" si="1"/>
        <v>12.5</v>
      </c>
      <c r="M23" s="13">
        <v>0</v>
      </c>
      <c r="N23" s="14">
        <f t="shared" si="2"/>
        <v>0</v>
      </c>
      <c r="P23" s="41"/>
    </row>
    <row r="24" spans="1:16" ht="23.1" customHeight="1">
      <c r="A24" s="101"/>
      <c r="B24" s="101"/>
      <c r="C24" s="5"/>
      <c r="D24" s="10" t="s">
        <v>185</v>
      </c>
      <c r="E24" s="3"/>
      <c r="F24" s="12">
        <f t="shared" si="3"/>
        <v>0</v>
      </c>
      <c r="G24" s="13">
        <v>0</v>
      </c>
      <c r="H24" s="14">
        <f t="shared" si="4"/>
        <v>0</v>
      </c>
      <c r="I24" s="13">
        <v>0</v>
      </c>
      <c r="J24" s="14">
        <f t="shared" si="0"/>
        <v>0</v>
      </c>
      <c r="K24" s="13">
        <v>0</v>
      </c>
      <c r="L24" s="14">
        <f t="shared" si="1"/>
        <v>0</v>
      </c>
      <c r="M24" s="13">
        <v>0</v>
      </c>
      <c r="N24" s="14">
        <f t="shared" si="2"/>
        <v>0</v>
      </c>
      <c r="P24" s="41"/>
    </row>
    <row r="25" spans="1:16" ht="23.1" customHeight="1">
      <c r="A25" s="101"/>
      <c r="B25" s="101"/>
      <c r="C25" s="5"/>
      <c r="D25" s="11" t="s">
        <v>89</v>
      </c>
      <c r="E25" s="3"/>
      <c r="F25" s="12">
        <f t="shared" si="3"/>
        <v>3</v>
      </c>
      <c r="G25" s="13">
        <v>1</v>
      </c>
      <c r="H25" s="14">
        <f t="shared" si="4"/>
        <v>33.333333333333329</v>
      </c>
      <c r="I25" s="13">
        <v>2</v>
      </c>
      <c r="J25" s="14">
        <f t="shared" si="0"/>
        <v>66.666666666666657</v>
      </c>
      <c r="K25" s="13">
        <v>0</v>
      </c>
      <c r="L25" s="14">
        <f t="shared" si="1"/>
        <v>0</v>
      </c>
      <c r="M25" s="13">
        <v>0</v>
      </c>
      <c r="N25" s="14">
        <f t="shared" si="2"/>
        <v>0</v>
      </c>
      <c r="P25" s="41"/>
    </row>
    <row r="26" spans="1:16" ht="23.1" customHeight="1">
      <c r="A26" s="101"/>
      <c r="B26" s="101"/>
      <c r="C26" s="5"/>
      <c r="D26" s="10" t="s">
        <v>79</v>
      </c>
      <c r="E26" s="3"/>
      <c r="F26" s="12">
        <f t="shared" si="3"/>
        <v>8</v>
      </c>
      <c r="G26" s="13">
        <v>5</v>
      </c>
      <c r="H26" s="14">
        <f t="shared" si="4"/>
        <v>62.5</v>
      </c>
      <c r="I26" s="13">
        <v>3</v>
      </c>
      <c r="J26" s="14">
        <f t="shared" si="0"/>
        <v>37.5</v>
      </c>
      <c r="K26" s="13">
        <v>0</v>
      </c>
      <c r="L26" s="14">
        <f t="shared" si="1"/>
        <v>0</v>
      </c>
      <c r="M26" s="13">
        <v>0</v>
      </c>
      <c r="N26" s="14">
        <f t="shared" si="2"/>
        <v>0</v>
      </c>
      <c r="P26" s="41"/>
    </row>
    <row r="27" spans="1:16" ht="23.1" customHeight="1">
      <c r="A27" s="101"/>
      <c r="B27" s="101"/>
      <c r="C27" s="5"/>
      <c r="D27" s="10" t="s">
        <v>80</v>
      </c>
      <c r="E27" s="3"/>
      <c r="F27" s="12">
        <f t="shared" si="3"/>
        <v>2</v>
      </c>
      <c r="G27" s="13">
        <v>0</v>
      </c>
      <c r="H27" s="14">
        <f t="shared" si="4"/>
        <v>0</v>
      </c>
      <c r="I27" s="13">
        <v>0</v>
      </c>
      <c r="J27" s="14">
        <f t="shared" si="0"/>
        <v>0</v>
      </c>
      <c r="K27" s="13">
        <v>1</v>
      </c>
      <c r="L27" s="14">
        <f t="shared" si="1"/>
        <v>50</v>
      </c>
      <c r="M27" s="13">
        <v>1</v>
      </c>
      <c r="N27" s="14">
        <f t="shared" si="2"/>
        <v>50</v>
      </c>
      <c r="P27" s="41"/>
    </row>
    <row r="28" spans="1:16" ht="23.1" customHeight="1">
      <c r="A28" s="101"/>
      <c r="B28" s="101"/>
      <c r="C28" s="5"/>
      <c r="D28" s="10" t="s">
        <v>81</v>
      </c>
      <c r="E28" s="3"/>
      <c r="F28" s="12">
        <f t="shared" si="3"/>
        <v>3</v>
      </c>
      <c r="G28" s="13">
        <v>1</v>
      </c>
      <c r="H28" s="14">
        <f t="shared" si="4"/>
        <v>33.333333333333329</v>
      </c>
      <c r="I28" s="13">
        <v>2</v>
      </c>
      <c r="J28" s="14">
        <f t="shared" si="0"/>
        <v>66.666666666666657</v>
      </c>
      <c r="K28" s="13">
        <v>0</v>
      </c>
      <c r="L28" s="14">
        <f t="shared" si="1"/>
        <v>0</v>
      </c>
      <c r="M28" s="13">
        <v>0</v>
      </c>
      <c r="N28" s="14">
        <f t="shared" si="2"/>
        <v>0</v>
      </c>
      <c r="P28" s="41"/>
    </row>
    <row r="29" spans="1:16" ht="23.1" customHeight="1">
      <c r="A29" s="101"/>
      <c r="B29" s="101"/>
      <c r="C29" s="5"/>
      <c r="D29" s="10" t="s">
        <v>82</v>
      </c>
      <c r="E29" s="3"/>
      <c r="F29" s="12">
        <f t="shared" si="3"/>
        <v>13</v>
      </c>
      <c r="G29" s="13">
        <v>7</v>
      </c>
      <c r="H29" s="14">
        <f t="shared" si="4"/>
        <v>53.846153846153847</v>
      </c>
      <c r="I29" s="13">
        <v>5</v>
      </c>
      <c r="J29" s="14">
        <f t="shared" si="0"/>
        <v>38.461538461538467</v>
      </c>
      <c r="K29" s="13">
        <v>1</v>
      </c>
      <c r="L29" s="14">
        <f t="shared" si="1"/>
        <v>7.6923076923076925</v>
      </c>
      <c r="M29" s="13">
        <v>0</v>
      </c>
      <c r="N29" s="14">
        <f t="shared" si="2"/>
        <v>0</v>
      </c>
      <c r="P29" s="41"/>
    </row>
    <row r="30" spans="1:16" ht="23.1" customHeight="1">
      <c r="A30" s="101"/>
      <c r="B30" s="101"/>
      <c r="C30" s="5"/>
      <c r="D30" s="10" t="s">
        <v>191</v>
      </c>
      <c r="E30" s="3"/>
      <c r="F30" s="12">
        <f t="shared" si="3"/>
        <v>3</v>
      </c>
      <c r="G30" s="13">
        <v>1</v>
      </c>
      <c r="H30" s="14">
        <f t="shared" si="4"/>
        <v>33.333333333333329</v>
      </c>
      <c r="I30" s="13">
        <v>2</v>
      </c>
      <c r="J30" s="14">
        <f t="shared" si="0"/>
        <v>66.666666666666657</v>
      </c>
      <c r="K30" s="13">
        <v>0</v>
      </c>
      <c r="L30" s="14">
        <f t="shared" si="1"/>
        <v>0</v>
      </c>
      <c r="M30" s="13">
        <v>0</v>
      </c>
      <c r="N30" s="14">
        <f t="shared" si="2"/>
        <v>0</v>
      </c>
      <c r="P30" s="41"/>
    </row>
    <row r="31" spans="1:16" ht="23.1" customHeight="1">
      <c r="A31" s="101"/>
      <c r="B31" s="101"/>
      <c r="C31" s="5"/>
      <c r="D31" s="10" t="s">
        <v>84</v>
      </c>
      <c r="E31" s="3"/>
      <c r="F31" s="12">
        <f t="shared" si="3"/>
        <v>28</v>
      </c>
      <c r="G31" s="13">
        <v>20</v>
      </c>
      <c r="H31" s="14">
        <f t="shared" si="4"/>
        <v>71.428571428571431</v>
      </c>
      <c r="I31" s="13">
        <v>6</v>
      </c>
      <c r="J31" s="14">
        <f t="shared" si="0"/>
        <v>21.428571428571427</v>
      </c>
      <c r="K31" s="13">
        <v>2</v>
      </c>
      <c r="L31" s="14">
        <f t="shared" si="1"/>
        <v>7.1428571428571423</v>
      </c>
      <c r="M31" s="13">
        <v>0</v>
      </c>
      <c r="N31" s="14">
        <f t="shared" si="2"/>
        <v>0</v>
      </c>
      <c r="P31" s="41"/>
    </row>
    <row r="32" spans="1:16" ht="23.1" customHeight="1">
      <c r="A32" s="101"/>
      <c r="B32" s="101"/>
      <c r="C32" s="5"/>
      <c r="D32" s="10" t="s">
        <v>85</v>
      </c>
      <c r="E32" s="3"/>
      <c r="F32" s="12">
        <f t="shared" si="3"/>
        <v>10</v>
      </c>
      <c r="G32" s="13">
        <v>9</v>
      </c>
      <c r="H32" s="14">
        <f t="shared" si="4"/>
        <v>90</v>
      </c>
      <c r="I32" s="13">
        <v>1</v>
      </c>
      <c r="J32" s="14">
        <f t="shared" si="0"/>
        <v>10</v>
      </c>
      <c r="K32" s="13">
        <v>0</v>
      </c>
      <c r="L32" s="14">
        <f t="shared" si="1"/>
        <v>0</v>
      </c>
      <c r="M32" s="13">
        <v>0</v>
      </c>
      <c r="N32" s="14">
        <f t="shared" si="2"/>
        <v>0</v>
      </c>
      <c r="P32" s="41"/>
    </row>
    <row r="33" spans="1:16" ht="24" customHeight="1">
      <c r="A33" s="101"/>
      <c r="B33" s="101"/>
      <c r="C33" s="5"/>
      <c r="D33" s="10" t="s">
        <v>90</v>
      </c>
      <c r="E33" s="3"/>
      <c r="F33" s="12">
        <f t="shared" si="3"/>
        <v>25</v>
      </c>
      <c r="G33" s="13">
        <v>22</v>
      </c>
      <c r="H33" s="14">
        <f t="shared" si="4"/>
        <v>88</v>
      </c>
      <c r="I33" s="13">
        <v>3</v>
      </c>
      <c r="J33" s="14">
        <f t="shared" si="0"/>
        <v>12</v>
      </c>
      <c r="K33" s="13">
        <v>0</v>
      </c>
      <c r="L33" s="14">
        <f t="shared" si="1"/>
        <v>0</v>
      </c>
      <c r="M33" s="13">
        <v>0</v>
      </c>
      <c r="N33" s="14">
        <f t="shared" si="2"/>
        <v>0</v>
      </c>
      <c r="P33" s="41"/>
    </row>
    <row r="34" spans="1:16" ht="23.1" customHeight="1">
      <c r="A34" s="101"/>
      <c r="B34" s="101"/>
      <c r="C34" s="5"/>
      <c r="D34" s="10" t="s">
        <v>97</v>
      </c>
      <c r="E34" s="3"/>
      <c r="F34" s="12">
        <f t="shared" si="3"/>
        <v>13</v>
      </c>
      <c r="G34" s="13">
        <v>8</v>
      </c>
      <c r="H34" s="14">
        <f t="shared" si="4"/>
        <v>61.53846153846154</v>
      </c>
      <c r="I34" s="13">
        <v>4</v>
      </c>
      <c r="J34" s="14">
        <f t="shared" si="0"/>
        <v>30.76923076923077</v>
      </c>
      <c r="K34" s="13">
        <v>1</v>
      </c>
      <c r="L34" s="14">
        <f t="shared" si="1"/>
        <v>7.6923076923076925</v>
      </c>
      <c r="M34" s="13">
        <v>0</v>
      </c>
      <c r="N34" s="14">
        <f t="shared" si="2"/>
        <v>0</v>
      </c>
      <c r="P34" s="41"/>
    </row>
    <row r="35" spans="1:16" ht="23.1" customHeight="1">
      <c r="A35" s="101"/>
      <c r="B35" s="101"/>
      <c r="C35" s="5"/>
      <c r="D35" s="10" t="s">
        <v>195</v>
      </c>
      <c r="E35" s="3"/>
      <c r="F35" s="12">
        <f t="shared" si="3"/>
        <v>9</v>
      </c>
      <c r="G35" s="13">
        <v>6</v>
      </c>
      <c r="H35" s="14">
        <f t="shared" si="4"/>
        <v>66.666666666666657</v>
      </c>
      <c r="I35" s="13">
        <v>2</v>
      </c>
      <c r="J35" s="14">
        <f t="shared" si="0"/>
        <v>22.222222222222221</v>
      </c>
      <c r="K35" s="13">
        <v>1</v>
      </c>
      <c r="L35" s="14">
        <f t="shared" si="1"/>
        <v>11.111111111111111</v>
      </c>
      <c r="M35" s="13">
        <v>0</v>
      </c>
      <c r="N35" s="14">
        <f t="shared" si="2"/>
        <v>0</v>
      </c>
      <c r="P35" s="41"/>
    </row>
    <row r="36" spans="1:16" ht="23.1" customHeight="1">
      <c r="A36" s="101"/>
      <c r="B36" s="101"/>
      <c r="C36" s="5"/>
      <c r="D36" s="10" t="s">
        <v>87</v>
      </c>
      <c r="E36" s="3"/>
      <c r="F36" s="12">
        <f t="shared" si="3"/>
        <v>12</v>
      </c>
      <c r="G36" s="13">
        <v>11</v>
      </c>
      <c r="H36" s="14">
        <f t="shared" si="4"/>
        <v>91.666666666666657</v>
      </c>
      <c r="I36" s="13">
        <v>1</v>
      </c>
      <c r="J36" s="14">
        <f t="shared" si="0"/>
        <v>8.3333333333333321</v>
      </c>
      <c r="K36" s="13">
        <v>0</v>
      </c>
      <c r="L36" s="14">
        <f t="shared" si="1"/>
        <v>0</v>
      </c>
      <c r="M36" s="13">
        <v>0</v>
      </c>
      <c r="N36" s="14">
        <f t="shared" si="2"/>
        <v>0</v>
      </c>
      <c r="P36" s="41"/>
    </row>
    <row r="37" spans="1:16" ht="23.1" customHeight="1">
      <c r="A37" s="101"/>
      <c r="B37" s="102"/>
      <c r="C37" s="5"/>
      <c r="D37" s="10" t="s">
        <v>88</v>
      </c>
      <c r="E37" s="3"/>
      <c r="F37" s="12">
        <f t="shared" si="3"/>
        <v>3</v>
      </c>
      <c r="G37" s="13">
        <v>2</v>
      </c>
      <c r="H37" s="14">
        <f t="shared" si="4"/>
        <v>66.666666666666657</v>
      </c>
      <c r="I37" s="13">
        <v>1</v>
      </c>
      <c r="J37" s="14">
        <f t="shared" si="0"/>
        <v>33.333333333333329</v>
      </c>
      <c r="K37" s="13">
        <v>0</v>
      </c>
      <c r="L37" s="14">
        <f t="shared" si="1"/>
        <v>0</v>
      </c>
      <c r="M37" s="13">
        <v>0</v>
      </c>
      <c r="N37" s="14">
        <f t="shared" si="2"/>
        <v>0</v>
      </c>
      <c r="P37" s="41"/>
    </row>
    <row r="38" spans="1:16" ht="23.1" customHeight="1">
      <c r="A38" s="101"/>
      <c r="B38" s="100" t="s">
        <v>63</v>
      </c>
      <c r="C38" s="5"/>
      <c r="D38" s="10" t="s">
        <v>56</v>
      </c>
      <c r="E38" s="3"/>
      <c r="F38" s="12">
        <f t="shared" si="3"/>
        <v>705</v>
      </c>
      <c r="G38" s="13">
        <f>SUM(G39:G53)</f>
        <v>432</v>
      </c>
      <c r="H38" s="14">
        <f t="shared" si="4"/>
        <v>61.276595744680847</v>
      </c>
      <c r="I38" s="13">
        <f>SUM(I39:I53)</f>
        <v>158</v>
      </c>
      <c r="J38" s="14">
        <f t="shared" si="0"/>
        <v>22.411347517730494</v>
      </c>
      <c r="K38" s="13">
        <f>SUM(K39:K53)</f>
        <v>89</v>
      </c>
      <c r="L38" s="14">
        <f t="shared" si="1"/>
        <v>12.624113475177303</v>
      </c>
      <c r="M38" s="13">
        <f>SUM(M39:M53)</f>
        <v>26</v>
      </c>
      <c r="N38" s="14">
        <f t="shared" si="2"/>
        <v>3.6879432624113475</v>
      </c>
      <c r="P38" s="41"/>
    </row>
    <row r="39" spans="1:16" ht="23.1" customHeight="1">
      <c r="A39" s="101"/>
      <c r="B39" s="101"/>
      <c r="C39" s="5"/>
      <c r="D39" s="10" t="s">
        <v>98</v>
      </c>
      <c r="E39" s="3"/>
      <c r="F39" s="12">
        <f t="shared" si="3"/>
        <v>4</v>
      </c>
      <c r="G39" s="13">
        <v>1</v>
      </c>
      <c r="H39" s="14">
        <f t="shared" si="4"/>
        <v>25</v>
      </c>
      <c r="I39" s="13">
        <v>2</v>
      </c>
      <c r="J39" s="14">
        <f t="shared" si="0"/>
        <v>50</v>
      </c>
      <c r="K39" s="13">
        <v>0</v>
      </c>
      <c r="L39" s="14">
        <f t="shared" si="1"/>
        <v>0</v>
      </c>
      <c r="M39" s="13">
        <v>1</v>
      </c>
      <c r="N39" s="14">
        <f t="shared" si="2"/>
        <v>25</v>
      </c>
      <c r="P39" s="41"/>
    </row>
    <row r="40" spans="1:16" ht="23.1" customHeight="1">
      <c r="A40" s="101"/>
      <c r="B40" s="101"/>
      <c r="C40" s="5"/>
      <c r="D40" s="10" t="s">
        <v>58</v>
      </c>
      <c r="E40" s="3"/>
      <c r="F40" s="12">
        <f t="shared" si="3"/>
        <v>83</v>
      </c>
      <c r="G40" s="13">
        <v>60</v>
      </c>
      <c r="H40" s="14">
        <f t="shared" si="4"/>
        <v>72.289156626506028</v>
      </c>
      <c r="I40" s="13">
        <v>13</v>
      </c>
      <c r="J40" s="14">
        <f t="shared" si="0"/>
        <v>15.66265060240964</v>
      </c>
      <c r="K40" s="13">
        <v>8</v>
      </c>
      <c r="L40" s="14">
        <f t="shared" si="1"/>
        <v>9.6385542168674707</v>
      </c>
      <c r="M40" s="13">
        <v>2</v>
      </c>
      <c r="N40" s="14">
        <f t="shared" si="2"/>
        <v>2.4096385542168677</v>
      </c>
      <c r="P40" s="41"/>
    </row>
    <row r="41" spans="1:16" ht="23.1" customHeight="1">
      <c r="A41" s="101"/>
      <c r="B41" s="101"/>
      <c r="C41" s="5"/>
      <c r="D41" s="10" t="s">
        <v>99</v>
      </c>
      <c r="E41" s="3"/>
      <c r="F41" s="12">
        <f t="shared" si="3"/>
        <v>19</v>
      </c>
      <c r="G41" s="13">
        <v>18</v>
      </c>
      <c r="H41" s="14">
        <f t="shared" si="4"/>
        <v>94.73684210526315</v>
      </c>
      <c r="I41" s="13">
        <v>0</v>
      </c>
      <c r="J41" s="14">
        <f t="shared" si="0"/>
        <v>0</v>
      </c>
      <c r="K41" s="13">
        <v>0</v>
      </c>
      <c r="L41" s="14">
        <f t="shared" si="1"/>
        <v>0</v>
      </c>
      <c r="M41" s="13">
        <v>1</v>
      </c>
      <c r="N41" s="14">
        <f t="shared" si="2"/>
        <v>5.2631578947368416</v>
      </c>
      <c r="P41" s="41"/>
    </row>
    <row r="42" spans="1:16" ht="23.1" customHeight="1">
      <c r="A42" s="101"/>
      <c r="B42" s="101"/>
      <c r="C42" s="5"/>
      <c r="D42" s="10" t="s">
        <v>59</v>
      </c>
      <c r="E42" s="3"/>
      <c r="F42" s="12">
        <f t="shared" si="3"/>
        <v>8</v>
      </c>
      <c r="G42" s="13">
        <v>4</v>
      </c>
      <c r="H42" s="14">
        <f t="shared" si="4"/>
        <v>50</v>
      </c>
      <c r="I42" s="13">
        <v>2</v>
      </c>
      <c r="J42" s="14">
        <f t="shared" si="0"/>
        <v>25</v>
      </c>
      <c r="K42" s="13">
        <v>2</v>
      </c>
      <c r="L42" s="14">
        <f t="shared" si="1"/>
        <v>25</v>
      </c>
      <c r="M42" s="13">
        <v>0</v>
      </c>
      <c r="N42" s="14">
        <f t="shared" si="2"/>
        <v>0</v>
      </c>
      <c r="P42" s="41"/>
    </row>
    <row r="43" spans="1:16" ht="23.1" customHeight="1">
      <c r="A43" s="101"/>
      <c r="B43" s="101"/>
      <c r="C43" s="5"/>
      <c r="D43" s="10" t="s">
        <v>200</v>
      </c>
      <c r="E43" s="3"/>
      <c r="F43" s="12">
        <f t="shared" si="3"/>
        <v>38</v>
      </c>
      <c r="G43" s="13">
        <v>18</v>
      </c>
      <c r="H43" s="14">
        <f t="shared" si="4"/>
        <v>47.368421052631575</v>
      </c>
      <c r="I43" s="13">
        <v>11</v>
      </c>
      <c r="J43" s="14">
        <f t="shared" si="0"/>
        <v>28.947368421052634</v>
      </c>
      <c r="K43" s="13">
        <v>6</v>
      </c>
      <c r="L43" s="14">
        <f>IF(K43=0,0,K43/$F43*100)</f>
        <v>15.789473684210526</v>
      </c>
      <c r="M43" s="13">
        <v>3</v>
      </c>
      <c r="N43" s="14">
        <f>IF(M43=0,0,M43/$F43*100)</f>
        <v>7.8947368421052628</v>
      </c>
      <c r="P43" s="41"/>
    </row>
    <row r="44" spans="1:16" ht="23.1" customHeight="1">
      <c r="A44" s="101"/>
      <c r="B44" s="101"/>
      <c r="C44" s="5"/>
      <c r="D44" s="10" t="s">
        <v>101</v>
      </c>
      <c r="E44" s="3"/>
      <c r="F44" s="12">
        <f t="shared" si="3"/>
        <v>184</v>
      </c>
      <c r="G44" s="13">
        <v>95</v>
      </c>
      <c r="H44" s="14">
        <f t="shared" si="4"/>
        <v>51.630434782608688</v>
      </c>
      <c r="I44" s="13">
        <v>44</v>
      </c>
      <c r="J44" s="14">
        <f t="shared" si="0"/>
        <v>23.913043478260871</v>
      </c>
      <c r="K44" s="13">
        <v>39</v>
      </c>
      <c r="L44" s="14">
        <f t="shared" ref="L44:N53" si="5">IF(K44=0,0,K44/$F44*100)</f>
        <v>21.195652173913043</v>
      </c>
      <c r="M44" s="13">
        <v>6</v>
      </c>
      <c r="N44" s="14">
        <f t="shared" si="5"/>
        <v>3.2608695652173911</v>
      </c>
      <c r="P44" s="41"/>
    </row>
    <row r="45" spans="1:16" ht="23.1" customHeight="1">
      <c r="A45" s="101"/>
      <c r="B45" s="101"/>
      <c r="C45" s="5"/>
      <c r="D45" s="10" t="s">
        <v>102</v>
      </c>
      <c r="E45" s="3"/>
      <c r="F45" s="12">
        <f t="shared" si="3"/>
        <v>22</v>
      </c>
      <c r="G45" s="13">
        <v>18</v>
      </c>
      <c r="H45" s="14">
        <f t="shared" si="4"/>
        <v>81.818181818181827</v>
      </c>
      <c r="I45" s="13">
        <v>2</v>
      </c>
      <c r="J45" s="14">
        <f t="shared" si="0"/>
        <v>9.0909090909090917</v>
      </c>
      <c r="K45" s="13">
        <v>1</v>
      </c>
      <c r="L45" s="14">
        <f t="shared" si="5"/>
        <v>4.5454545454545459</v>
      </c>
      <c r="M45" s="13">
        <v>1</v>
      </c>
      <c r="N45" s="14">
        <f t="shared" si="5"/>
        <v>4.5454545454545459</v>
      </c>
      <c r="P45" s="41"/>
    </row>
    <row r="46" spans="1:16" ht="22.5" customHeight="1">
      <c r="A46" s="101"/>
      <c r="B46" s="101"/>
      <c r="C46" s="5"/>
      <c r="D46" s="10" t="s">
        <v>103</v>
      </c>
      <c r="E46" s="3"/>
      <c r="F46" s="12">
        <f t="shared" si="3"/>
        <v>12</v>
      </c>
      <c r="G46" s="13">
        <v>8</v>
      </c>
      <c r="H46" s="14">
        <f t="shared" si="4"/>
        <v>66.666666666666657</v>
      </c>
      <c r="I46" s="13">
        <v>4</v>
      </c>
      <c r="J46" s="14">
        <f t="shared" si="0"/>
        <v>33.333333333333329</v>
      </c>
      <c r="K46" s="13">
        <v>0</v>
      </c>
      <c r="L46" s="14">
        <f t="shared" si="5"/>
        <v>0</v>
      </c>
      <c r="M46" s="13">
        <v>0</v>
      </c>
      <c r="N46" s="14">
        <f t="shared" si="5"/>
        <v>0</v>
      </c>
      <c r="P46" s="41"/>
    </row>
    <row r="47" spans="1:16" ht="22.5" customHeight="1">
      <c r="A47" s="101"/>
      <c r="B47" s="101"/>
      <c r="C47" s="5"/>
      <c r="D47" s="11" t="s">
        <v>104</v>
      </c>
      <c r="E47" s="3"/>
      <c r="F47" s="12">
        <f t="shared" si="3"/>
        <v>16</v>
      </c>
      <c r="G47" s="13">
        <v>10</v>
      </c>
      <c r="H47" s="14">
        <f t="shared" si="4"/>
        <v>62.5</v>
      </c>
      <c r="I47" s="13">
        <v>3</v>
      </c>
      <c r="J47" s="14">
        <f t="shared" si="0"/>
        <v>18.75</v>
      </c>
      <c r="K47" s="13">
        <v>1</v>
      </c>
      <c r="L47" s="14">
        <f t="shared" si="5"/>
        <v>6.25</v>
      </c>
      <c r="M47" s="13">
        <v>2</v>
      </c>
      <c r="N47" s="14">
        <f t="shared" si="5"/>
        <v>12.5</v>
      </c>
      <c r="P47" s="41"/>
    </row>
    <row r="48" spans="1:16" ht="23.1" customHeight="1">
      <c r="A48" s="101"/>
      <c r="B48" s="101"/>
      <c r="C48" s="5"/>
      <c r="D48" s="10" t="s">
        <v>202</v>
      </c>
      <c r="E48" s="3"/>
      <c r="F48" s="12">
        <f t="shared" si="3"/>
        <v>47</v>
      </c>
      <c r="G48" s="13">
        <v>16</v>
      </c>
      <c r="H48" s="14">
        <f t="shared" si="4"/>
        <v>34.042553191489361</v>
      </c>
      <c r="I48" s="13">
        <v>23</v>
      </c>
      <c r="J48" s="14">
        <f t="shared" si="0"/>
        <v>48.936170212765958</v>
      </c>
      <c r="K48" s="13">
        <v>4</v>
      </c>
      <c r="L48" s="14">
        <f t="shared" si="5"/>
        <v>8.5106382978723403</v>
      </c>
      <c r="M48" s="13">
        <v>4</v>
      </c>
      <c r="N48" s="14">
        <f t="shared" si="5"/>
        <v>8.5106382978723403</v>
      </c>
      <c r="P48" s="41"/>
    </row>
    <row r="49" spans="1:16" ht="23.1" customHeight="1">
      <c r="A49" s="101"/>
      <c r="B49" s="101"/>
      <c r="C49" s="5"/>
      <c r="D49" s="10" t="s">
        <v>106</v>
      </c>
      <c r="E49" s="3"/>
      <c r="F49" s="12">
        <f t="shared" si="3"/>
        <v>17</v>
      </c>
      <c r="G49" s="13">
        <v>8</v>
      </c>
      <c r="H49" s="14">
        <f t="shared" si="4"/>
        <v>47.058823529411761</v>
      </c>
      <c r="I49" s="13">
        <v>6</v>
      </c>
      <c r="J49" s="14">
        <f t="shared" si="0"/>
        <v>35.294117647058826</v>
      </c>
      <c r="K49" s="13">
        <v>1</v>
      </c>
      <c r="L49" s="14">
        <f t="shared" si="5"/>
        <v>5.8823529411764701</v>
      </c>
      <c r="M49" s="13">
        <v>2</v>
      </c>
      <c r="N49" s="14">
        <f t="shared" si="5"/>
        <v>11.76470588235294</v>
      </c>
      <c r="P49" s="41"/>
    </row>
    <row r="50" spans="1:16" ht="23.1" customHeight="1">
      <c r="A50" s="101"/>
      <c r="B50" s="101"/>
      <c r="C50" s="5"/>
      <c r="D50" s="10" t="s">
        <v>107</v>
      </c>
      <c r="E50" s="3"/>
      <c r="F50" s="12">
        <f t="shared" si="3"/>
        <v>40</v>
      </c>
      <c r="G50" s="13">
        <v>27</v>
      </c>
      <c r="H50" s="14">
        <f t="shared" si="4"/>
        <v>67.5</v>
      </c>
      <c r="I50" s="13">
        <v>9</v>
      </c>
      <c r="J50" s="14">
        <f t="shared" si="0"/>
        <v>22.5</v>
      </c>
      <c r="K50" s="13">
        <v>4</v>
      </c>
      <c r="L50" s="14">
        <f t="shared" si="5"/>
        <v>10</v>
      </c>
      <c r="M50" s="13">
        <v>0</v>
      </c>
      <c r="N50" s="14">
        <f t="shared" si="5"/>
        <v>0</v>
      </c>
      <c r="P50" s="41"/>
    </row>
    <row r="51" spans="1:16" ht="23.1" customHeight="1">
      <c r="A51" s="101"/>
      <c r="B51" s="101"/>
      <c r="C51" s="5"/>
      <c r="D51" s="10" t="s">
        <v>205</v>
      </c>
      <c r="E51" s="3"/>
      <c r="F51" s="12">
        <f t="shared" si="3"/>
        <v>134</v>
      </c>
      <c r="G51" s="13">
        <v>93</v>
      </c>
      <c r="H51" s="14">
        <f t="shared" si="4"/>
        <v>69.402985074626869</v>
      </c>
      <c r="I51" s="13">
        <v>29</v>
      </c>
      <c r="J51" s="14">
        <f t="shared" si="0"/>
        <v>21.641791044776117</v>
      </c>
      <c r="K51" s="13">
        <v>11</v>
      </c>
      <c r="L51" s="14">
        <f t="shared" si="5"/>
        <v>8.2089552238805972</v>
      </c>
      <c r="M51" s="13">
        <v>1</v>
      </c>
      <c r="N51" s="14">
        <f t="shared" si="5"/>
        <v>0.74626865671641784</v>
      </c>
      <c r="P51" s="41"/>
    </row>
    <row r="52" spans="1:16" ht="23.1" customHeight="1">
      <c r="A52" s="101"/>
      <c r="B52" s="101"/>
      <c r="C52" s="5"/>
      <c r="D52" s="10" t="s">
        <v>60</v>
      </c>
      <c r="E52" s="3"/>
      <c r="F52" s="12">
        <f t="shared" si="3"/>
        <v>19</v>
      </c>
      <c r="G52" s="13">
        <v>15</v>
      </c>
      <c r="H52" s="14">
        <f t="shared" si="4"/>
        <v>78.94736842105263</v>
      </c>
      <c r="I52" s="13">
        <v>1</v>
      </c>
      <c r="J52" s="14">
        <f t="shared" si="0"/>
        <v>5.2631578947368416</v>
      </c>
      <c r="K52" s="13">
        <v>3</v>
      </c>
      <c r="L52" s="14">
        <f t="shared" si="5"/>
        <v>15.789473684210526</v>
      </c>
      <c r="M52" s="13">
        <v>0</v>
      </c>
      <c r="N52" s="14">
        <f t="shared" si="5"/>
        <v>0</v>
      </c>
      <c r="P52" s="41"/>
    </row>
    <row r="53" spans="1:16" ht="24" customHeight="1">
      <c r="A53" s="102"/>
      <c r="B53" s="102"/>
      <c r="C53" s="5"/>
      <c r="D53" s="11" t="s">
        <v>207</v>
      </c>
      <c r="E53" s="3"/>
      <c r="F53" s="12">
        <f t="shared" si="3"/>
        <v>62</v>
      </c>
      <c r="G53" s="13">
        <v>41</v>
      </c>
      <c r="H53" s="14">
        <f t="shared" si="4"/>
        <v>66.129032258064512</v>
      </c>
      <c r="I53" s="13">
        <v>9</v>
      </c>
      <c r="J53" s="14">
        <f t="shared" si="0"/>
        <v>14.516129032258066</v>
      </c>
      <c r="K53" s="13">
        <v>9</v>
      </c>
      <c r="L53" s="14">
        <f t="shared" si="5"/>
        <v>14.516129032258066</v>
      </c>
      <c r="M53" s="13">
        <v>3</v>
      </c>
      <c r="N53" s="14">
        <f t="shared" si="5"/>
        <v>4.838709677419355</v>
      </c>
      <c r="P53" s="41"/>
    </row>
    <row r="63" spans="1:16">
      <c r="D63" s="18"/>
    </row>
    <row r="67" spans="4:4">
      <c r="D67" s="18"/>
    </row>
    <row r="71" spans="4:4">
      <c r="D71" s="18"/>
    </row>
    <row r="73" spans="4:4">
      <c r="D73" s="18"/>
    </row>
    <row r="75" spans="4:4">
      <c r="D75" s="18"/>
    </row>
    <row r="77" spans="4:4">
      <c r="D77" s="18"/>
    </row>
    <row r="79" spans="4:4" ht="13.5" customHeight="1">
      <c r="D79" s="19"/>
    </row>
    <row r="80" spans="4:4" ht="13.5" customHeight="1"/>
    <row r="81" spans="4:6">
      <c r="D81" s="18"/>
    </row>
    <row r="83" spans="4:6">
      <c r="D83" s="18"/>
    </row>
    <row r="85" spans="4:6">
      <c r="D85" s="18"/>
    </row>
    <row r="87" spans="4:6">
      <c r="D87" s="18"/>
    </row>
    <row r="91" spans="4:6" ht="12.75" customHeight="1"/>
    <row r="92" spans="4:6" ht="12.75" customHeight="1">
      <c r="F92" s="67"/>
    </row>
  </sheetData>
  <mergeCells count="24">
    <mergeCell ref="A13:A53"/>
    <mergeCell ref="B13:B37"/>
    <mergeCell ref="B38:B53"/>
    <mergeCell ref="M3:N4"/>
    <mergeCell ref="A7:E7"/>
    <mergeCell ref="A8:A12"/>
    <mergeCell ref="B8:E8"/>
    <mergeCell ref="B9:E9"/>
    <mergeCell ref="B10:E10"/>
    <mergeCell ref="B11:E11"/>
    <mergeCell ref="B12:E12"/>
    <mergeCell ref="G5:G6"/>
    <mergeCell ref="H5:H6"/>
    <mergeCell ref="I5:I6"/>
    <mergeCell ref="J5:J6"/>
    <mergeCell ref="K5:K6"/>
    <mergeCell ref="L5:L6"/>
    <mergeCell ref="M5:M6"/>
    <mergeCell ref="N5:N6"/>
    <mergeCell ref="A3:E6"/>
    <mergeCell ref="F3:F6"/>
    <mergeCell ref="G3:H4"/>
    <mergeCell ref="I3:J4"/>
    <mergeCell ref="K3:L4"/>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L53 M7:M38" formula="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P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6" width="11" style="2" customWidth="1"/>
    <col min="7" max="16" width="9.625" style="2" customWidth="1"/>
    <col min="17" max="16384" width="9" style="2"/>
  </cols>
  <sheetData>
    <row r="1" spans="1:16" ht="14.25">
      <c r="A1" s="17" t="s">
        <v>448</v>
      </c>
    </row>
    <row r="2" spans="1:16">
      <c r="P2" s="1" t="s">
        <v>253</v>
      </c>
    </row>
    <row r="3" spans="1:16" ht="21.75" customHeight="1">
      <c r="A3" s="159" t="s">
        <v>67</v>
      </c>
      <c r="B3" s="160"/>
      <c r="C3" s="160"/>
      <c r="D3" s="160"/>
      <c r="E3" s="161"/>
      <c r="F3" s="276" t="s">
        <v>143</v>
      </c>
      <c r="G3" s="278" t="s">
        <v>364</v>
      </c>
      <c r="H3" s="273" t="s">
        <v>365</v>
      </c>
      <c r="I3" s="273" t="s">
        <v>372</v>
      </c>
      <c r="J3" s="273" t="s">
        <v>366</v>
      </c>
      <c r="K3" s="273" t="s">
        <v>367</v>
      </c>
      <c r="L3" s="273" t="s">
        <v>368</v>
      </c>
      <c r="M3" s="273" t="s">
        <v>369</v>
      </c>
      <c r="N3" s="273" t="s">
        <v>370</v>
      </c>
      <c r="O3" s="273" t="s">
        <v>371</v>
      </c>
      <c r="P3" s="273" t="s">
        <v>6</v>
      </c>
    </row>
    <row r="4" spans="1:16" ht="21.75" customHeight="1">
      <c r="A4" s="162"/>
      <c r="B4" s="163"/>
      <c r="C4" s="163"/>
      <c r="D4" s="163"/>
      <c r="E4" s="164"/>
      <c r="F4" s="277"/>
      <c r="G4" s="279"/>
      <c r="H4" s="274"/>
      <c r="I4" s="274"/>
      <c r="J4" s="274"/>
      <c r="K4" s="274"/>
      <c r="L4" s="274"/>
      <c r="M4" s="274"/>
      <c r="N4" s="274"/>
      <c r="O4" s="274"/>
      <c r="P4" s="274"/>
    </row>
    <row r="5" spans="1:16" ht="21.75" customHeight="1">
      <c r="A5" s="162"/>
      <c r="B5" s="163"/>
      <c r="C5" s="163"/>
      <c r="D5" s="163"/>
      <c r="E5" s="164"/>
      <c r="F5" s="277"/>
      <c r="G5" s="279"/>
      <c r="H5" s="274"/>
      <c r="I5" s="274"/>
      <c r="J5" s="274"/>
      <c r="K5" s="274"/>
      <c r="L5" s="274"/>
      <c r="M5" s="274"/>
      <c r="N5" s="274"/>
      <c r="O5" s="274"/>
      <c r="P5" s="274"/>
    </row>
    <row r="6" spans="1:16" ht="21.75" customHeight="1">
      <c r="A6" s="165"/>
      <c r="B6" s="166"/>
      <c r="C6" s="166"/>
      <c r="D6" s="166"/>
      <c r="E6" s="167"/>
      <c r="F6" s="277"/>
      <c r="G6" s="280"/>
      <c r="H6" s="275"/>
      <c r="I6" s="275"/>
      <c r="J6" s="275"/>
      <c r="K6" s="275"/>
      <c r="L6" s="275"/>
      <c r="M6" s="275"/>
      <c r="N6" s="275"/>
      <c r="O6" s="275"/>
      <c r="P6" s="275"/>
    </row>
    <row r="7" spans="1:16" ht="12" customHeight="1">
      <c r="A7" s="112" t="s">
        <v>68</v>
      </c>
      <c r="B7" s="113"/>
      <c r="C7" s="113"/>
      <c r="D7" s="113"/>
      <c r="E7" s="114"/>
      <c r="F7" s="52">
        <v>918</v>
      </c>
      <c r="G7" s="54">
        <f>SUM(G9,G11,G13,G15,G17)</f>
        <v>304</v>
      </c>
      <c r="H7" s="16">
        <f t="shared" ref="H7:P7" si="0">SUM(H9,H11,H13,H15,H17)</f>
        <v>410</v>
      </c>
      <c r="I7" s="16">
        <f t="shared" si="0"/>
        <v>577</v>
      </c>
      <c r="J7" s="16">
        <f t="shared" si="0"/>
        <v>67</v>
      </c>
      <c r="K7" s="16">
        <f t="shared" si="0"/>
        <v>55</v>
      </c>
      <c r="L7" s="16">
        <f t="shared" si="0"/>
        <v>408</v>
      </c>
      <c r="M7" s="16">
        <f t="shared" si="0"/>
        <v>283</v>
      </c>
      <c r="N7" s="16">
        <f t="shared" ref="N7" si="1">SUM(N9,N11,N13,N15,N17)</f>
        <v>205</v>
      </c>
      <c r="O7" s="16">
        <f t="shared" si="0"/>
        <v>65</v>
      </c>
      <c r="P7" s="16">
        <f t="shared" si="0"/>
        <v>18</v>
      </c>
    </row>
    <row r="8" spans="1:16" ht="12" customHeight="1">
      <c r="A8" s="115"/>
      <c r="B8" s="116"/>
      <c r="C8" s="116"/>
      <c r="D8" s="116"/>
      <c r="E8" s="117"/>
      <c r="F8" s="53"/>
      <c r="G8" s="55">
        <f t="shared" ref="G8:P8" si="2">IF(G7=0,0,G7/$F7)</f>
        <v>0.33115468409586057</v>
      </c>
      <c r="H8" s="37">
        <f t="shared" si="2"/>
        <v>0.44662309368191722</v>
      </c>
      <c r="I8" s="37">
        <f t="shared" si="2"/>
        <v>0.6285403050108932</v>
      </c>
      <c r="J8" s="37">
        <f t="shared" si="2"/>
        <v>7.2984749455337686E-2</v>
      </c>
      <c r="K8" s="37">
        <f t="shared" si="2"/>
        <v>5.9912854030501089E-2</v>
      </c>
      <c r="L8" s="37">
        <f t="shared" si="2"/>
        <v>0.44444444444444442</v>
      </c>
      <c r="M8" s="37">
        <f t="shared" si="2"/>
        <v>0.30827886710239649</v>
      </c>
      <c r="N8" s="37">
        <f t="shared" ref="N8" si="3">IF(N7=0,0,N7/$F7)</f>
        <v>0.22331154684095861</v>
      </c>
      <c r="O8" s="37">
        <f t="shared" si="2"/>
        <v>7.0806100217864917E-2</v>
      </c>
      <c r="P8" s="37">
        <f t="shared" si="2"/>
        <v>1.9607843137254902E-2</v>
      </c>
    </row>
    <row r="9" spans="1:16" ht="12" customHeight="1">
      <c r="A9" s="103" t="s">
        <v>55</v>
      </c>
      <c r="B9" s="168" t="s">
        <v>92</v>
      </c>
      <c r="C9" s="169"/>
      <c r="D9" s="169"/>
      <c r="E9" s="170"/>
      <c r="F9" s="52">
        <v>310</v>
      </c>
      <c r="G9" s="54">
        <v>108</v>
      </c>
      <c r="H9" s="16">
        <v>123</v>
      </c>
      <c r="I9" s="16">
        <v>157</v>
      </c>
      <c r="J9" s="16">
        <v>16</v>
      </c>
      <c r="K9" s="16">
        <v>24</v>
      </c>
      <c r="L9" s="16">
        <v>108</v>
      </c>
      <c r="M9" s="16">
        <v>53</v>
      </c>
      <c r="N9" s="16">
        <v>66</v>
      </c>
      <c r="O9" s="16">
        <v>42</v>
      </c>
      <c r="P9" s="16">
        <v>12</v>
      </c>
    </row>
    <row r="10" spans="1:16" ht="12" customHeight="1">
      <c r="A10" s="104"/>
      <c r="B10" s="171"/>
      <c r="C10" s="172"/>
      <c r="D10" s="172"/>
      <c r="E10" s="173"/>
      <c r="F10" s="53"/>
      <c r="G10" s="55">
        <f t="shared" ref="G10:P10" si="4">IF(G9=0,0,G9/$F9)</f>
        <v>0.34838709677419355</v>
      </c>
      <c r="H10" s="37">
        <f t="shared" si="4"/>
        <v>0.39677419354838711</v>
      </c>
      <c r="I10" s="37">
        <f t="shared" si="4"/>
        <v>0.50645161290322582</v>
      </c>
      <c r="J10" s="37">
        <f t="shared" si="4"/>
        <v>5.1612903225806452E-2</v>
      </c>
      <c r="K10" s="37">
        <f t="shared" si="4"/>
        <v>7.7419354838709681E-2</v>
      </c>
      <c r="L10" s="37">
        <f t="shared" si="4"/>
        <v>0.34838709677419355</v>
      </c>
      <c r="M10" s="37">
        <f t="shared" si="4"/>
        <v>0.17096774193548386</v>
      </c>
      <c r="N10" s="37">
        <f t="shared" ref="N10" si="5">IF(N9=0,0,N9/$F9)</f>
        <v>0.2129032258064516</v>
      </c>
      <c r="O10" s="37">
        <f t="shared" si="4"/>
        <v>0.13548387096774195</v>
      </c>
      <c r="P10" s="37">
        <f t="shared" si="4"/>
        <v>3.870967741935484E-2</v>
      </c>
    </row>
    <row r="11" spans="1:16" ht="12" customHeight="1">
      <c r="A11" s="104"/>
      <c r="B11" s="168" t="s">
        <v>93</v>
      </c>
      <c r="C11" s="169"/>
      <c r="D11" s="169"/>
      <c r="E11" s="170"/>
      <c r="F11" s="52">
        <v>137</v>
      </c>
      <c r="G11" s="54">
        <v>49</v>
      </c>
      <c r="H11" s="16">
        <v>70</v>
      </c>
      <c r="I11" s="16">
        <v>86</v>
      </c>
      <c r="J11" s="16">
        <v>13</v>
      </c>
      <c r="K11" s="16">
        <v>9</v>
      </c>
      <c r="L11" s="16">
        <v>74</v>
      </c>
      <c r="M11" s="16">
        <v>36</v>
      </c>
      <c r="N11" s="16">
        <v>28</v>
      </c>
      <c r="O11" s="16">
        <v>5</v>
      </c>
      <c r="P11" s="16">
        <v>1</v>
      </c>
    </row>
    <row r="12" spans="1:16" ht="12" customHeight="1">
      <c r="A12" s="104"/>
      <c r="B12" s="171"/>
      <c r="C12" s="172"/>
      <c r="D12" s="172"/>
      <c r="E12" s="173"/>
      <c r="F12" s="53"/>
      <c r="G12" s="55">
        <f t="shared" ref="G12:P12" si="6">IF(G11=0,0,G11/$F11)</f>
        <v>0.35766423357664234</v>
      </c>
      <c r="H12" s="37">
        <f t="shared" si="6"/>
        <v>0.51094890510948909</v>
      </c>
      <c r="I12" s="37">
        <f t="shared" si="6"/>
        <v>0.62773722627737227</v>
      </c>
      <c r="J12" s="37">
        <f t="shared" si="6"/>
        <v>9.4890510948905105E-2</v>
      </c>
      <c r="K12" s="37">
        <f t="shared" si="6"/>
        <v>6.569343065693431E-2</v>
      </c>
      <c r="L12" s="37">
        <f t="shared" si="6"/>
        <v>0.54014598540145986</v>
      </c>
      <c r="M12" s="37">
        <f t="shared" si="6"/>
        <v>0.26277372262773724</v>
      </c>
      <c r="N12" s="37">
        <f t="shared" ref="N12" si="7">IF(N11=0,0,N11/$F11)</f>
        <v>0.20437956204379562</v>
      </c>
      <c r="O12" s="37">
        <f t="shared" si="6"/>
        <v>3.6496350364963501E-2</v>
      </c>
      <c r="P12" s="37">
        <f t="shared" si="6"/>
        <v>7.2992700729927005E-3</v>
      </c>
    </row>
    <row r="13" spans="1:16" ht="12" customHeight="1">
      <c r="A13" s="104"/>
      <c r="B13" s="168" t="s">
        <v>94</v>
      </c>
      <c r="C13" s="169"/>
      <c r="D13" s="169"/>
      <c r="E13" s="170"/>
      <c r="F13" s="52">
        <v>200</v>
      </c>
      <c r="G13" s="54">
        <v>62</v>
      </c>
      <c r="H13" s="16">
        <v>92</v>
      </c>
      <c r="I13" s="16">
        <v>146</v>
      </c>
      <c r="J13" s="16">
        <v>23</v>
      </c>
      <c r="K13" s="16">
        <v>9</v>
      </c>
      <c r="L13" s="16">
        <v>87</v>
      </c>
      <c r="M13" s="16">
        <v>92</v>
      </c>
      <c r="N13" s="16">
        <v>51</v>
      </c>
      <c r="O13" s="16">
        <v>7</v>
      </c>
      <c r="P13" s="16">
        <v>1</v>
      </c>
    </row>
    <row r="14" spans="1:16" ht="12" customHeight="1">
      <c r="A14" s="104"/>
      <c r="B14" s="171"/>
      <c r="C14" s="172"/>
      <c r="D14" s="172"/>
      <c r="E14" s="173"/>
      <c r="F14" s="53"/>
      <c r="G14" s="55">
        <f t="shared" ref="G14:P14" si="8">IF(G13=0,0,G13/$F13)</f>
        <v>0.31</v>
      </c>
      <c r="H14" s="37">
        <f t="shared" si="8"/>
        <v>0.46</v>
      </c>
      <c r="I14" s="37">
        <f t="shared" si="8"/>
        <v>0.73</v>
      </c>
      <c r="J14" s="37">
        <f t="shared" si="8"/>
        <v>0.115</v>
      </c>
      <c r="K14" s="37">
        <f t="shared" si="8"/>
        <v>4.4999999999999998E-2</v>
      </c>
      <c r="L14" s="37">
        <f t="shared" si="8"/>
        <v>0.435</v>
      </c>
      <c r="M14" s="37">
        <f t="shared" si="8"/>
        <v>0.46</v>
      </c>
      <c r="N14" s="37">
        <f t="shared" ref="N14" si="9">IF(N13=0,0,N13/$F13)</f>
        <v>0.255</v>
      </c>
      <c r="O14" s="37">
        <f t="shared" si="8"/>
        <v>3.5000000000000003E-2</v>
      </c>
      <c r="P14" s="37">
        <f t="shared" si="8"/>
        <v>5.0000000000000001E-3</v>
      </c>
    </row>
    <row r="15" spans="1:16" ht="12" customHeight="1">
      <c r="A15" s="104"/>
      <c r="B15" s="168" t="s">
        <v>95</v>
      </c>
      <c r="C15" s="169"/>
      <c r="D15" s="169"/>
      <c r="E15" s="170"/>
      <c r="F15" s="52">
        <v>79</v>
      </c>
      <c r="G15" s="54">
        <v>23</v>
      </c>
      <c r="H15" s="16">
        <v>36</v>
      </c>
      <c r="I15" s="16">
        <v>53</v>
      </c>
      <c r="J15" s="16">
        <v>7</v>
      </c>
      <c r="K15" s="16">
        <v>3</v>
      </c>
      <c r="L15" s="16">
        <v>43</v>
      </c>
      <c r="M15" s="16">
        <v>33</v>
      </c>
      <c r="N15" s="16">
        <v>11</v>
      </c>
      <c r="O15" s="16">
        <v>1</v>
      </c>
      <c r="P15" s="16">
        <v>0</v>
      </c>
    </row>
    <row r="16" spans="1:16" ht="12" customHeight="1">
      <c r="A16" s="104"/>
      <c r="B16" s="171"/>
      <c r="C16" s="172"/>
      <c r="D16" s="172"/>
      <c r="E16" s="173"/>
      <c r="F16" s="53"/>
      <c r="G16" s="55">
        <f t="shared" ref="G16:P16" si="10">IF(G15=0,0,G15/$F15)</f>
        <v>0.29113924050632911</v>
      </c>
      <c r="H16" s="37">
        <f t="shared" si="10"/>
        <v>0.45569620253164556</v>
      </c>
      <c r="I16" s="37">
        <f t="shared" si="10"/>
        <v>0.67088607594936711</v>
      </c>
      <c r="J16" s="37">
        <f t="shared" si="10"/>
        <v>8.8607594936708861E-2</v>
      </c>
      <c r="K16" s="37">
        <f t="shared" si="10"/>
        <v>3.7974683544303799E-2</v>
      </c>
      <c r="L16" s="37">
        <f t="shared" si="10"/>
        <v>0.54430379746835444</v>
      </c>
      <c r="M16" s="37">
        <f t="shared" si="10"/>
        <v>0.41772151898734178</v>
      </c>
      <c r="N16" s="37">
        <f t="shared" ref="N16" si="11">IF(N15=0,0,N15/$F15)</f>
        <v>0.13924050632911392</v>
      </c>
      <c r="O16" s="37">
        <f t="shared" si="10"/>
        <v>1.2658227848101266E-2</v>
      </c>
      <c r="P16" s="37">
        <f t="shared" si="10"/>
        <v>0</v>
      </c>
    </row>
    <row r="17" spans="1:16" ht="12" customHeight="1">
      <c r="A17" s="104"/>
      <c r="B17" s="168" t="s">
        <v>96</v>
      </c>
      <c r="C17" s="169"/>
      <c r="D17" s="169"/>
      <c r="E17" s="170"/>
      <c r="F17" s="52">
        <v>192</v>
      </c>
      <c r="G17" s="54">
        <v>62</v>
      </c>
      <c r="H17" s="16">
        <v>89</v>
      </c>
      <c r="I17" s="16">
        <v>135</v>
      </c>
      <c r="J17" s="16">
        <v>8</v>
      </c>
      <c r="K17" s="16">
        <v>10</v>
      </c>
      <c r="L17" s="16">
        <v>96</v>
      </c>
      <c r="M17" s="16">
        <v>69</v>
      </c>
      <c r="N17" s="16">
        <v>49</v>
      </c>
      <c r="O17" s="16">
        <v>10</v>
      </c>
      <c r="P17" s="16">
        <v>4</v>
      </c>
    </row>
    <row r="18" spans="1:16" ht="12" customHeight="1">
      <c r="A18" s="105"/>
      <c r="B18" s="171"/>
      <c r="C18" s="172"/>
      <c r="D18" s="172"/>
      <c r="E18" s="173"/>
      <c r="F18" s="53"/>
      <c r="G18" s="55">
        <f t="shared" ref="G18:P18" si="12">IF(G17=0,0,G17/$F17)</f>
        <v>0.32291666666666669</v>
      </c>
      <c r="H18" s="37">
        <f t="shared" si="12"/>
        <v>0.46354166666666669</v>
      </c>
      <c r="I18" s="37">
        <f t="shared" si="12"/>
        <v>0.703125</v>
      </c>
      <c r="J18" s="37">
        <f t="shared" si="12"/>
        <v>4.1666666666666664E-2</v>
      </c>
      <c r="K18" s="37">
        <f t="shared" si="12"/>
        <v>5.2083333333333336E-2</v>
      </c>
      <c r="L18" s="37">
        <f t="shared" si="12"/>
        <v>0.5</v>
      </c>
      <c r="M18" s="37">
        <f t="shared" si="12"/>
        <v>0.359375</v>
      </c>
      <c r="N18" s="37">
        <f t="shared" ref="N18" si="13">IF(N17=0,0,N17/$F17)</f>
        <v>0.25520833333333331</v>
      </c>
      <c r="O18" s="37">
        <f t="shared" si="12"/>
        <v>5.2083333333333336E-2</v>
      </c>
      <c r="P18" s="37">
        <f t="shared" si="12"/>
        <v>2.0833333333333332E-2</v>
      </c>
    </row>
    <row r="19" spans="1:16" ht="12" customHeight="1">
      <c r="A19" s="100" t="s">
        <v>61</v>
      </c>
      <c r="B19" s="100" t="s">
        <v>62</v>
      </c>
      <c r="C19" s="8"/>
      <c r="D19" s="174" t="s">
        <v>56</v>
      </c>
      <c r="E19" s="9"/>
      <c r="F19" s="52">
        <v>213</v>
      </c>
      <c r="G19" s="54">
        <f t="shared" ref="G19:P19" si="14">SUM(G21,G23,G25,G27,G29,G31,G33,G35,G37,G39,G41,G43,G45,G47,G49,G51,G53,G55,G57,G59,G61,G63,G65,G67)</f>
        <v>28</v>
      </c>
      <c r="H19" s="16">
        <f t="shared" si="14"/>
        <v>92</v>
      </c>
      <c r="I19" s="16">
        <f t="shared" si="14"/>
        <v>140</v>
      </c>
      <c r="J19" s="16">
        <f t="shared" si="14"/>
        <v>19</v>
      </c>
      <c r="K19" s="16">
        <f t="shared" si="14"/>
        <v>11</v>
      </c>
      <c r="L19" s="16">
        <f t="shared" si="14"/>
        <v>99</v>
      </c>
      <c r="M19" s="16">
        <f t="shared" si="14"/>
        <v>96</v>
      </c>
      <c r="N19" s="16">
        <f t="shared" ref="N19" si="15">SUM(N21,N23,N25,N27,N29,N31,N33,N35,N37,N39,N41,N43,N45,N47,N49,N51,N53,N55,N57,N59,N61,N63,N65,N67)</f>
        <v>46</v>
      </c>
      <c r="O19" s="16">
        <f t="shared" si="14"/>
        <v>10</v>
      </c>
      <c r="P19" s="16">
        <f t="shared" si="14"/>
        <v>1</v>
      </c>
    </row>
    <row r="20" spans="1:16" ht="12" customHeight="1">
      <c r="A20" s="101"/>
      <c r="B20" s="101"/>
      <c r="C20" s="6"/>
      <c r="D20" s="175"/>
      <c r="E20" s="7"/>
      <c r="F20" s="53"/>
      <c r="G20" s="55">
        <f t="shared" ref="G20:P20" si="16">IF(G19=0,0,G19/$F19)</f>
        <v>0.13145539906103287</v>
      </c>
      <c r="H20" s="37">
        <f t="shared" si="16"/>
        <v>0.431924882629108</v>
      </c>
      <c r="I20" s="37">
        <f t="shared" si="16"/>
        <v>0.65727699530516437</v>
      </c>
      <c r="J20" s="37">
        <f t="shared" si="16"/>
        <v>8.9201877934272297E-2</v>
      </c>
      <c r="K20" s="37">
        <f t="shared" si="16"/>
        <v>5.1643192488262914E-2</v>
      </c>
      <c r="L20" s="37">
        <f t="shared" si="16"/>
        <v>0.46478873239436619</v>
      </c>
      <c r="M20" s="37">
        <f t="shared" si="16"/>
        <v>0.45070422535211269</v>
      </c>
      <c r="N20" s="37">
        <f t="shared" ref="N20" si="17">IF(N19=0,0,N19/$F19)</f>
        <v>0.215962441314554</v>
      </c>
      <c r="O20" s="37">
        <f t="shared" si="16"/>
        <v>4.6948356807511735E-2</v>
      </c>
      <c r="P20" s="37">
        <f t="shared" si="16"/>
        <v>4.6948356807511738E-3</v>
      </c>
    </row>
    <row r="21" spans="1:16" ht="12" customHeight="1">
      <c r="A21" s="101"/>
      <c r="B21" s="101"/>
      <c r="C21" s="8"/>
      <c r="D21" s="174" t="s">
        <v>392</v>
      </c>
      <c r="E21" s="9"/>
      <c r="F21" s="52">
        <v>29</v>
      </c>
      <c r="G21" s="54">
        <v>8</v>
      </c>
      <c r="H21" s="16">
        <v>10</v>
      </c>
      <c r="I21" s="16">
        <v>18</v>
      </c>
      <c r="J21" s="16">
        <v>1</v>
      </c>
      <c r="K21" s="16">
        <v>1</v>
      </c>
      <c r="L21" s="16">
        <v>9</v>
      </c>
      <c r="M21" s="16">
        <v>15</v>
      </c>
      <c r="N21" s="16">
        <v>8</v>
      </c>
      <c r="O21" s="16">
        <v>3</v>
      </c>
      <c r="P21" s="16">
        <v>1</v>
      </c>
    </row>
    <row r="22" spans="1:16" ht="12" customHeight="1">
      <c r="A22" s="101"/>
      <c r="B22" s="101"/>
      <c r="C22" s="6"/>
      <c r="D22" s="175"/>
      <c r="E22" s="7"/>
      <c r="F22" s="53"/>
      <c r="G22" s="55">
        <f t="shared" ref="G22:P22" si="18">IF(G21=0,0,G21/$F21)</f>
        <v>0.27586206896551724</v>
      </c>
      <c r="H22" s="37">
        <f t="shared" si="18"/>
        <v>0.34482758620689657</v>
      </c>
      <c r="I22" s="37">
        <f t="shared" si="18"/>
        <v>0.62068965517241381</v>
      </c>
      <c r="J22" s="37">
        <f t="shared" si="18"/>
        <v>3.4482758620689655E-2</v>
      </c>
      <c r="K22" s="37">
        <f t="shared" si="18"/>
        <v>3.4482758620689655E-2</v>
      </c>
      <c r="L22" s="37">
        <f t="shared" si="18"/>
        <v>0.31034482758620691</v>
      </c>
      <c r="M22" s="37">
        <f t="shared" si="18"/>
        <v>0.51724137931034486</v>
      </c>
      <c r="N22" s="37">
        <f t="shared" ref="N22" si="19">IF(N21=0,0,N21/$F21)</f>
        <v>0.27586206896551724</v>
      </c>
      <c r="O22" s="37">
        <f t="shared" si="18"/>
        <v>0.10344827586206896</v>
      </c>
      <c r="P22" s="37">
        <f t="shared" si="18"/>
        <v>3.4482758620689655E-2</v>
      </c>
    </row>
    <row r="23" spans="1:16" ht="12" customHeight="1">
      <c r="A23" s="101"/>
      <c r="B23" s="101"/>
      <c r="C23" s="8"/>
      <c r="D23" s="174" t="s">
        <v>393</v>
      </c>
      <c r="E23" s="9"/>
      <c r="F23" s="52">
        <v>4</v>
      </c>
      <c r="G23" s="54">
        <v>0</v>
      </c>
      <c r="H23" s="16">
        <v>2</v>
      </c>
      <c r="I23" s="16">
        <v>4</v>
      </c>
      <c r="J23" s="16">
        <v>0</v>
      </c>
      <c r="K23" s="16">
        <v>0</v>
      </c>
      <c r="L23" s="16">
        <v>2</v>
      </c>
      <c r="M23" s="16">
        <v>3</v>
      </c>
      <c r="N23" s="16">
        <v>1</v>
      </c>
      <c r="O23" s="16">
        <v>0</v>
      </c>
      <c r="P23" s="16">
        <v>0</v>
      </c>
    </row>
    <row r="24" spans="1:16" ht="12" customHeight="1">
      <c r="A24" s="101"/>
      <c r="B24" s="101"/>
      <c r="C24" s="6"/>
      <c r="D24" s="175"/>
      <c r="E24" s="7"/>
      <c r="F24" s="53"/>
      <c r="G24" s="55">
        <f t="shared" ref="G24:P24" si="20">IF(G23=0,0,G23/$F23)</f>
        <v>0</v>
      </c>
      <c r="H24" s="37">
        <f t="shared" si="20"/>
        <v>0.5</v>
      </c>
      <c r="I24" s="37">
        <f t="shared" si="20"/>
        <v>1</v>
      </c>
      <c r="J24" s="37">
        <f t="shared" si="20"/>
        <v>0</v>
      </c>
      <c r="K24" s="37">
        <f t="shared" si="20"/>
        <v>0</v>
      </c>
      <c r="L24" s="37">
        <f t="shared" si="20"/>
        <v>0.5</v>
      </c>
      <c r="M24" s="37">
        <f t="shared" si="20"/>
        <v>0.75</v>
      </c>
      <c r="N24" s="37">
        <f t="shared" ref="N24" si="21">IF(N23=0,0,N23/$F23)</f>
        <v>0.25</v>
      </c>
      <c r="O24" s="37">
        <f t="shared" si="20"/>
        <v>0</v>
      </c>
      <c r="P24" s="37">
        <f t="shared" si="20"/>
        <v>0</v>
      </c>
    </row>
    <row r="25" spans="1:16" ht="12" customHeight="1">
      <c r="A25" s="101"/>
      <c r="B25" s="101"/>
      <c r="C25" s="8"/>
      <c r="D25" s="174" t="s">
        <v>394</v>
      </c>
      <c r="E25" s="9"/>
      <c r="F25" s="52">
        <v>15</v>
      </c>
      <c r="G25" s="54">
        <v>5</v>
      </c>
      <c r="H25" s="16">
        <v>5</v>
      </c>
      <c r="I25" s="16">
        <v>6</v>
      </c>
      <c r="J25" s="16">
        <v>0</v>
      </c>
      <c r="K25" s="16">
        <v>0</v>
      </c>
      <c r="L25" s="16">
        <v>1</v>
      </c>
      <c r="M25" s="16">
        <v>7</v>
      </c>
      <c r="N25" s="16">
        <v>9</v>
      </c>
      <c r="O25" s="16">
        <v>1</v>
      </c>
      <c r="P25" s="16">
        <v>0</v>
      </c>
    </row>
    <row r="26" spans="1:16" ht="12" customHeight="1">
      <c r="A26" s="101"/>
      <c r="B26" s="101"/>
      <c r="C26" s="6"/>
      <c r="D26" s="175"/>
      <c r="E26" s="7"/>
      <c r="F26" s="53"/>
      <c r="G26" s="55">
        <f t="shared" ref="G26:P26" si="22">IF(G25=0,0,G25/$F25)</f>
        <v>0.33333333333333331</v>
      </c>
      <c r="H26" s="37">
        <f t="shared" si="22"/>
        <v>0.33333333333333331</v>
      </c>
      <c r="I26" s="37">
        <f t="shared" si="22"/>
        <v>0.4</v>
      </c>
      <c r="J26" s="37">
        <f t="shared" si="22"/>
        <v>0</v>
      </c>
      <c r="K26" s="37">
        <f t="shared" si="22"/>
        <v>0</v>
      </c>
      <c r="L26" s="37">
        <f t="shared" si="22"/>
        <v>6.6666666666666666E-2</v>
      </c>
      <c r="M26" s="37">
        <f t="shared" si="22"/>
        <v>0.46666666666666667</v>
      </c>
      <c r="N26" s="37">
        <f t="shared" ref="N26" si="23">IF(N25=0,0,N25/$F25)</f>
        <v>0.6</v>
      </c>
      <c r="O26" s="37">
        <f t="shared" si="22"/>
        <v>6.6666666666666666E-2</v>
      </c>
      <c r="P26" s="37">
        <f t="shared" si="22"/>
        <v>0</v>
      </c>
    </row>
    <row r="27" spans="1:16" ht="12" customHeight="1">
      <c r="A27" s="101"/>
      <c r="B27" s="101"/>
      <c r="C27" s="8"/>
      <c r="D27" s="174" t="s">
        <v>395</v>
      </c>
      <c r="E27" s="9"/>
      <c r="F27" s="52">
        <v>1</v>
      </c>
      <c r="G27" s="54">
        <v>0</v>
      </c>
      <c r="H27" s="16">
        <v>1</v>
      </c>
      <c r="I27" s="16">
        <v>1</v>
      </c>
      <c r="J27" s="16">
        <v>0</v>
      </c>
      <c r="K27" s="16">
        <v>0</v>
      </c>
      <c r="L27" s="16">
        <v>1</v>
      </c>
      <c r="M27" s="16">
        <v>0</v>
      </c>
      <c r="N27" s="16">
        <v>0</v>
      </c>
      <c r="O27" s="16">
        <v>0</v>
      </c>
      <c r="P27" s="16">
        <v>0</v>
      </c>
    </row>
    <row r="28" spans="1:16" ht="12" customHeight="1">
      <c r="A28" s="101"/>
      <c r="B28" s="101"/>
      <c r="C28" s="6"/>
      <c r="D28" s="175"/>
      <c r="E28" s="7"/>
      <c r="F28" s="53"/>
      <c r="G28" s="55">
        <f t="shared" ref="G28:P28" si="24">IF(G27=0,0,G27/$F27)</f>
        <v>0</v>
      </c>
      <c r="H28" s="37">
        <f t="shared" si="24"/>
        <v>1</v>
      </c>
      <c r="I28" s="37">
        <f t="shared" si="24"/>
        <v>1</v>
      </c>
      <c r="J28" s="37">
        <f t="shared" si="24"/>
        <v>0</v>
      </c>
      <c r="K28" s="37">
        <f t="shared" si="24"/>
        <v>0</v>
      </c>
      <c r="L28" s="37">
        <f t="shared" si="24"/>
        <v>1</v>
      </c>
      <c r="M28" s="37">
        <f t="shared" si="24"/>
        <v>0</v>
      </c>
      <c r="N28" s="37">
        <f t="shared" ref="N28" si="25">IF(N27=0,0,N27/$F27)</f>
        <v>0</v>
      </c>
      <c r="O28" s="37">
        <f t="shared" si="24"/>
        <v>0</v>
      </c>
      <c r="P28" s="37">
        <f t="shared" si="24"/>
        <v>0</v>
      </c>
    </row>
    <row r="29" spans="1:16" ht="12" customHeight="1">
      <c r="A29" s="101"/>
      <c r="B29" s="101"/>
      <c r="C29" s="8"/>
      <c r="D29" s="174" t="s">
        <v>396</v>
      </c>
      <c r="E29" s="9"/>
      <c r="F29" s="52">
        <v>6</v>
      </c>
      <c r="G29" s="54">
        <v>1</v>
      </c>
      <c r="H29" s="16">
        <v>3</v>
      </c>
      <c r="I29" s="16">
        <v>4</v>
      </c>
      <c r="J29" s="16">
        <v>0</v>
      </c>
      <c r="K29" s="16">
        <v>0</v>
      </c>
      <c r="L29" s="16">
        <v>4</v>
      </c>
      <c r="M29" s="16">
        <v>3</v>
      </c>
      <c r="N29" s="16">
        <v>2</v>
      </c>
      <c r="O29" s="16">
        <v>0</v>
      </c>
      <c r="P29" s="16">
        <v>0</v>
      </c>
    </row>
    <row r="30" spans="1:16" ht="12" customHeight="1">
      <c r="A30" s="101"/>
      <c r="B30" s="101"/>
      <c r="C30" s="6"/>
      <c r="D30" s="175"/>
      <c r="E30" s="7"/>
      <c r="F30" s="53"/>
      <c r="G30" s="55">
        <f t="shared" ref="G30:P30" si="26">IF(G29=0,0,G29/$F29)</f>
        <v>0.16666666666666666</v>
      </c>
      <c r="H30" s="37">
        <f t="shared" si="26"/>
        <v>0.5</v>
      </c>
      <c r="I30" s="37">
        <f t="shared" si="26"/>
        <v>0.66666666666666663</v>
      </c>
      <c r="J30" s="37">
        <f t="shared" si="26"/>
        <v>0</v>
      </c>
      <c r="K30" s="37">
        <f t="shared" si="26"/>
        <v>0</v>
      </c>
      <c r="L30" s="37">
        <f t="shared" si="26"/>
        <v>0.66666666666666663</v>
      </c>
      <c r="M30" s="37">
        <f t="shared" si="26"/>
        <v>0.5</v>
      </c>
      <c r="N30" s="37">
        <f t="shared" ref="N30" si="27">IF(N29=0,0,N29/$F29)</f>
        <v>0.33333333333333331</v>
      </c>
      <c r="O30" s="37">
        <f t="shared" si="26"/>
        <v>0</v>
      </c>
      <c r="P30" s="37">
        <f t="shared" si="26"/>
        <v>0</v>
      </c>
    </row>
    <row r="31" spans="1:16" ht="12" customHeight="1">
      <c r="A31" s="101"/>
      <c r="B31" s="101"/>
      <c r="C31" s="8"/>
      <c r="D31" s="174" t="s">
        <v>397</v>
      </c>
      <c r="E31" s="9"/>
      <c r="F31" s="52">
        <v>1</v>
      </c>
      <c r="G31" s="54">
        <v>0</v>
      </c>
      <c r="H31" s="16">
        <v>1</v>
      </c>
      <c r="I31" s="16">
        <v>1</v>
      </c>
      <c r="J31" s="16">
        <v>0</v>
      </c>
      <c r="K31" s="16">
        <v>0</v>
      </c>
      <c r="L31" s="16">
        <v>0</v>
      </c>
      <c r="M31" s="16">
        <v>0</v>
      </c>
      <c r="N31" s="16">
        <v>1</v>
      </c>
      <c r="O31" s="16">
        <v>0</v>
      </c>
      <c r="P31" s="16">
        <v>0</v>
      </c>
    </row>
    <row r="32" spans="1:16" ht="12" customHeight="1">
      <c r="A32" s="101"/>
      <c r="B32" s="101"/>
      <c r="C32" s="6"/>
      <c r="D32" s="175"/>
      <c r="E32" s="7"/>
      <c r="F32" s="53"/>
      <c r="G32" s="55">
        <f t="shared" ref="G32:P32" si="28">IF(G31=0,0,G31/$F31)</f>
        <v>0</v>
      </c>
      <c r="H32" s="37">
        <f t="shared" si="28"/>
        <v>1</v>
      </c>
      <c r="I32" s="37">
        <f t="shared" si="28"/>
        <v>1</v>
      </c>
      <c r="J32" s="37">
        <f t="shared" si="28"/>
        <v>0</v>
      </c>
      <c r="K32" s="37">
        <f t="shared" si="28"/>
        <v>0</v>
      </c>
      <c r="L32" s="37">
        <f t="shared" si="28"/>
        <v>0</v>
      </c>
      <c r="M32" s="37">
        <f t="shared" si="28"/>
        <v>0</v>
      </c>
      <c r="N32" s="37">
        <f t="shared" ref="N32" si="29">IF(N31=0,0,N31/$F31)</f>
        <v>1</v>
      </c>
      <c r="O32" s="37">
        <f t="shared" si="28"/>
        <v>0</v>
      </c>
      <c r="P32" s="37">
        <f t="shared" si="28"/>
        <v>0</v>
      </c>
    </row>
    <row r="33" spans="1:16" ht="12" customHeight="1">
      <c r="A33" s="101"/>
      <c r="B33" s="101"/>
      <c r="C33" s="8"/>
      <c r="D33" s="174" t="s">
        <v>398</v>
      </c>
      <c r="E33" s="9"/>
      <c r="F33" s="52">
        <v>7</v>
      </c>
      <c r="G33" s="54">
        <v>1</v>
      </c>
      <c r="H33" s="16">
        <v>2</v>
      </c>
      <c r="I33" s="16">
        <v>4</v>
      </c>
      <c r="J33" s="16">
        <v>1</v>
      </c>
      <c r="K33" s="16">
        <v>1</v>
      </c>
      <c r="L33" s="16">
        <v>4</v>
      </c>
      <c r="M33" s="16">
        <v>1</v>
      </c>
      <c r="N33" s="16">
        <v>1</v>
      </c>
      <c r="O33" s="16">
        <v>1</v>
      </c>
      <c r="P33" s="16">
        <v>0</v>
      </c>
    </row>
    <row r="34" spans="1:16" ht="12" customHeight="1">
      <c r="A34" s="101"/>
      <c r="B34" s="101"/>
      <c r="C34" s="6"/>
      <c r="D34" s="175"/>
      <c r="E34" s="7"/>
      <c r="F34" s="53"/>
      <c r="G34" s="55">
        <f t="shared" ref="G34:P34" si="30">IF(G33=0,0,G33/$F33)</f>
        <v>0.14285714285714285</v>
      </c>
      <c r="H34" s="37">
        <f t="shared" si="30"/>
        <v>0.2857142857142857</v>
      </c>
      <c r="I34" s="37">
        <f t="shared" si="30"/>
        <v>0.5714285714285714</v>
      </c>
      <c r="J34" s="37">
        <f t="shared" si="30"/>
        <v>0.14285714285714285</v>
      </c>
      <c r="K34" s="37">
        <f t="shared" si="30"/>
        <v>0.14285714285714285</v>
      </c>
      <c r="L34" s="37">
        <f t="shared" si="30"/>
        <v>0.5714285714285714</v>
      </c>
      <c r="M34" s="37">
        <f t="shared" si="30"/>
        <v>0.14285714285714285</v>
      </c>
      <c r="N34" s="37">
        <f t="shared" ref="N34" si="31">IF(N33=0,0,N33/$F33)</f>
        <v>0.14285714285714285</v>
      </c>
      <c r="O34" s="37">
        <f t="shared" si="30"/>
        <v>0.14285714285714285</v>
      </c>
      <c r="P34" s="37">
        <f t="shared" si="30"/>
        <v>0</v>
      </c>
    </row>
    <row r="35" spans="1:16" ht="12" customHeight="1">
      <c r="A35" s="101"/>
      <c r="B35" s="101"/>
      <c r="C35" s="8"/>
      <c r="D35" s="174" t="s">
        <v>399</v>
      </c>
      <c r="E35" s="9"/>
      <c r="F35" s="52">
        <v>10</v>
      </c>
      <c r="G35" s="54">
        <v>0</v>
      </c>
      <c r="H35" s="16">
        <v>3</v>
      </c>
      <c r="I35" s="16">
        <v>7</v>
      </c>
      <c r="J35" s="16">
        <v>1</v>
      </c>
      <c r="K35" s="16">
        <v>1</v>
      </c>
      <c r="L35" s="16">
        <v>6</v>
      </c>
      <c r="M35" s="16">
        <v>9</v>
      </c>
      <c r="N35" s="16">
        <v>2</v>
      </c>
      <c r="O35" s="16">
        <v>0</v>
      </c>
      <c r="P35" s="16">
        <v>0</v>
      </c>
    </row>
    <row r="36" spans="1:16" ht="12" customHeight="1">
      <c r="A36" s="101"/>
      <c r="B36" s="101"/>
      <c r="C36" s="6"/>
      <c r="D36" s="175"/>
      <c r="E36" s="7"/>
      <c r="F36" s="53"/>
      <c r="G36" s="55">
        <f t="shared" ref="G36:P36" si="32">IF(G35=0,0,G35/$F35)</f>
        <v>0</v>
      </c>
      <c r="H36" s="37">
        <f t="shared" si="32"/>
        <v>0.3</v>
      </c>
      <c r="I36" s="37">
        <f t="shared" si="32"/>
        <v>0.7</v>
      </c>
      <c r="J36" s="37">
        <f t="shared" si="32"/>
        <v>0.1</v>
      </c>
      <c r="K36" s="37">
        <f t="shared" si="32"/>
        <v>0.1</v>
      </c>
      <c r="L36" s="37">
        <f t="shared" si="32"/>
        <v>0.6</v>
      </c>
      <c r="M36" s="37">
        <f t="shared" si="32"/>
        <v>0.9</v>
      </c>
      <c r="N36" s="37">
        <f t="shared" ref="N36" si="33">IF(N35=0,0,N35/$F35)</f>
        <v>0.2</v>
      </c>
      <c r="O36" s="37">
        <f t="shared" si="32"/>
        <v>0</v>
      </c>
      <c r="P36" s="37">
        <f t="shared" si="32"/>
        <v>0</v>
      </c>
    </row>
    <row r="37" spans="1:16" ht="12" customHeight="1">
      <c r="A37" s="101"/>
      <c r="B37" s="101"/>
      <c r="C37" s="8"/>
      <c r="D37" s="174" t="s">
        <v>378</v>
      </c>
      <c r="E37" s="9"/>
      <c r="F37" s="52">
        <v>0</v>
      </c>
      <c r="G37" s="54">
        <v>0</v>
      </c>
      <c r="H37" s="16">
        <v>0</v>
      </c>
      <c r="I37" s="16">
        <v>0</v>
      </c>
      <c r="J37" s="16">
        <v>0</v>
      </c>
      <c r="K37" s="16">
        <v>0</v>
      </c>
      <c r="L37" s="16">
        <v>0</v>
      </c>
      <c r="M37" s="16">
        <v>0</v>
      </c>
      <c r="N37" s="16">
        <v>0</v>
      </c>
      <c r="O37" s="16">
        <v>0</v>
      </c>
      <c r="P37" s="16">
        <v>0</v>
      </c>
    </row>
    <row r="38" spans="1:16" ht="12" customHeight="1">
      <c r="A38" s="101"/>
      <c r="B38" s="101"/>
      <c r="C38" s="6"/>
      <c r="D38" s="175"/>
      <c r="E38" s="7"/>
      <c r="F38" s="53"/>
      <c r="G38" s="55">
        <f t="shared" ref="G38:P38" si="34">IF(G37=0,0,G37/$F37)</f>
        <v>0</v>
      </c>
      <c r="H38" s="37">
        <f t="shared" si="34"/>
        <v>0</v>
      </c>
      <c r="I38" s="37">
        <f t="shared" si="34"/>
        <v>0</v>
      </c>
      <c r="J38" s="37">
        <f t="shared" si="34"/>
        <v>0</v>
      </c>
      <c r="K38" s="37">
        <f t="shared" si="34"/>
        <v>0</v>
      </c>
      <c r="L38" s="37">
        <f t="shared" si="34"/>
        <v>0</v>
      </c>
      <c r="M38" s="37">
        <f t="shared" si="34"/>
        <v>0</v>
      </c>
      <c r="N38" s="37">
        <f t="shared" ref="N38" si="35">IF(N37=0,0,N37/$F37)</f>
        <v>0</v>
      </c>
      <c r="O38" s="37">
        <f t="shared" si="34"/>
        <v>0</v>
      </c>
      <c r="P38" s="37">
        <f t="shared" si="34"/>
        <v>0</v>
      </c>
    </row>
    <row r="39" spans="1:16" ht="12" customHeight="1">
      <c r="A39" s="101"/>
      <c r="B39" s="101"/>
      <c r="C39" s="8"/>
      <c r="D39" s="174" t="s">
        <v>379</v>
      </c>
      <c r="E39" s="9"/>
      <c r="F39" s="52">
        <v>8</v>
      </c>
      <c r="G39" s="54">
        <v>0</v>
      </c>
      <c r="H39" s="16">
        <v>1</v>
      </c>
      <c r="I39" s="16">
        <v>7</v>
      </c>
      <c r="J39" s="16">
        <v>1</v>
      </c>
      <c r="K39" s="16">
        <v>0</v>
      </c>
      <c r="L39" s="16">
        <v>4</v>
      </c>
      <c r="M39" s="16">
        <v>3</v>
      </c>
      <c r="N39" s="16">
        <v>1</v>
      </c>
      <c r="O39" s="16">
        <v>1</v>
      </c>
      <c r="P39" s="16">
        <v>0</v>
      </c>
    </row>
    <row r="40" spans="1:16" ht="12" customHeight="1">
      <c r="A40" s="101"/>
      <c r="B40" s="101"/>
      <c r="C40" s="6"/>
      <c r="D40" s="175"/>
      <c r="E40" s="7"/>
      <c r="F40" s="53"/>
      <c r="G40" s="55">
        <f t="shared" ref="G40:P40" si="36">IF(G39=0,0,G39/$F39)</f>
        <v>0</v>
      </c>
      <c r="H40" s="37">
        <f t="shared" si="36"/>
        <v>0.125</v>
      </c>
      <c r="I40" s="37">
        <f t="shared" si="36"/>
        <v>0.875</v>
      </c>
      <c r="J40" s="37">
        <f t="shared" si="36"/>
        <v>0.125</v>
      </c>
      <c r="K40" s="37">
        <f t="shared" si="36"/>
        <v>0</v>
      </c>
      <c r="L40" s="37">
        <f t="shared" si="36"/>
        <v>0.5</v>
      </c>
      <c r="M40" s="37">
        <f t="shared" si="36"/>
        <v>0.375</v>
      </c>
      <c r="N40" s="37">
        <f t="shared" ref="N40" si="37">IF(N39=0,0,N39/$F39)</f>
        <v>0.125</v>
      </c>
      <c r="O40" s="37">
        <f t="shared" si="36"/>
        <v>0.125</v>
      </c>
      <c r="P40" s="37">
        <f t="shared" si="36"/>
        <v>0</v>
      </c>
    </row>
    <row r="41" spans="1:16" ht="12" customHeight="1">
      <c r="A41" s="101"/>
      <c r="B41" s="101"/>
      <c r="C41" s="8"/>
      <c r="D41" s="174" t="s">
        <v>380</v>
      </c>
      <c r="E41" s="9"/>
      <c r="F41" s="52">
        <v>0</v>
      </c>
      <c r="G41" s="54">
        <v>0</v>
      </c>
      <c r="H41" s="16">
        <v>0</v>
      </c>
      <c r="I41" s="16">
        <v>0</v>
      </c>
      <c r="J41" s="16">
        <v>0</v>
      </c>
      <c r="K41" s="16">
        <v>0</v>
      </c>
      <c r="L41" s="16">
        <v>0</v>
      </c>
      <c r="M41" s="16">
        <v>0</v>
      </c>
      <c r="N41" s="16">
        <v>0</v>
      </c>
      <c r="O41" s="16">
        <v>0</v>
      </c>
      <c r="P41" s="16">
        <v>0</v>
      </c>
    </row>
    <row r="42" spans="1:16" ht="12" customHeight="1">
      <c r="A42" s="101"/>
      <c r="B42" s="101"/>
      <c r="C42" s="6"/>
      <c r="D42" s="175"/>
      <c r="E42" s="7"/>
      <c r="F42" s="53"/>
      <c r="G42" s="55">
        <f t="shared" ref="G42:P42" si="38">IF(G41=0,0,G41/$F41)</f>
        <v>0</v>
      </c>
      <c r="H42" s="37">
        <f t="shared" si="38"/>
        <v>0</v>
      </c>
      <c r="I42" s="37">
        <f t="shared" si="38"/>
        <v>0</v>
      </c>
      <c r="J42" s="37">
        <f t="shared" si="38"/>
        <v>0</v>
      </c>
      <c r="K42" s="37">
        <f t="shared" si="38"/>
        <v>0</v>
      </c>
      <c r="L42" s="37">
        <f t="shared" si="38"/>
        <v>0</v>
      </c>
      <c r="M42" s="37">
        <f t="shared" si="38"/>
        <v>0</v>
      </c>
      <c r="N42" s="37">
        <f t="shared" ref="N42" si="39">IF(N41=0,0,N41/$F41)</f>
        <v>0</v>
      </c>
      <c r="O42" s="37">
        <f t="shared" si="38"/>
        <v>0</v>
      </c>
      <c r="P42" s="37">
        <f t="shared" si="38"/>
        <v>0</v>
      </c>
    </row>
    <row r="43" spans="1:16" ht="12" customHeight="1">
      <c r="A43" s="101"/>
      <c r="B43" s="101"/>
      <c r="C43" s="8"/>
      <c r="D43" s="176" t="s">
        <v>89</v>
      </c>
      <c r="E43" s="9"/>
      <c r="F43" s="52">
        <v>3</v>
      </c>
      <c r="G43" s="54">
        <v>1</v>
      </c>
      <c r="H43" s="16">
        <v>0</v>
      </c>
      <c r="I43" s="16">
        <v>1</v>
      </c>
      <c r="J43" s="16">
        <v>0</v>
      </c>
      <c r="K43" s="16">
        <v>0</v>
      </c>
      <c r="L43" s="16">
        <v>2</v>
      </c>
      <c r="M43" s="16">
        <v>2</v>
      </c>
      <c r="N43" s="16">
        <v>1</v>
      </c>
      <c r="O43" s="16">
        <v>0</v>
      </c>
      <c r="P43" s="16">
        <v>0</v>
      </c>
    </row>
    <row r="44" spans="1:16" ht="12" customHeight="1">
      <c r="A44" s="101"/>
      <c r="B44" s="101"/>
      <c r="C44" s="6"/>
      <c r="D44" s="175"/>
      <c r="E44" s="7"/>
      <c r="F44" s="53"/>
      <c r="G44" s="55">
        <f t="shared" ref="G44:P44" si="40">IF(G43=0,0,G43/$F43)</f>
        <v>0.33333333333333331</v>
      </c>
      <c r="H44" s="37">
        <f t="shared" si="40"/>
        <v>0</v>
      </c>
      <c r="I44" s="37">
        <f t="shared" si="40"/>
        <v>0.33333333333333331</v>
      </c>
      <c r="J44" s="37">
        <f t="shared" si="40"/>
        <v>0</v>
      </c>
      <c r="K44" s="37">
        <f t="shared" si="40"/>
        <v>0</v>
      </c>
      <c r="L44" s="37">
        <f t="shared" si="40"/>
        <v>0.66666666666666663</v>
      </c>
      <c r="M44" s="37">
        <f t="shared" si="40"/>
        <v>0.66666666666666663</v>
      </c>
      <c r="N44" s="37">
        <f t="shared" ref="N44" si="41">IF(N43=0,0,N43/$F43)</f>
        <v>0.33333333333333331</v>
      </c>
      <c r="O44" s="37">
        <f t="shared" si="40"/>
        <v>0</v>
      </c>
      <c r="P44" s="37">
        <f t="shared" si="40"/>
        <v>0</v>
      </c>
    </row>
    <row r="45" spans="1:16" ht="12" customHeight="1">
      <c r="A45" s="101"/>
      <c r="B45" s="101"/>
      <c r="C45" s="8"/>
      <c r="D45" s="174" t="s">
        <v>381</v>
      </c>
      <c r="E45" s="9"/>
      <c r="F45" s="52">
        <v>8</v>
      </c>
      <c r="G45" s="54">
        <v>1</v>
      </c>
      <c r="H45" s="16">
        <v>6</v>
      </c>
      <c r="I45" s="16">
        <v>4</v>
      </c>
      <c r="J45" s="16">
        <v>1</v>
      </c>
      <c r="K45" s="16">
        <v>0</v>
      </c>
      <c r="L45" s="16">
        <v>4</v>
      </c>
      <c r="M45" s="16">
        <v>3</v>
      </c>
      <c r="N45" s="16">
        <v>0</v>
      </c>
      <c r="O45" s="16">
        <v>0</v>
      </c>
      <c r="P45" s="16">
        <v>0</v>
      </c>
    </row>
    <row r="46" spans="1:16" ht="12" customHeight="1">
      <c r="A46" s="101"/>
      <c r="B46" s="101"/>
      <c r="C46" s="6"/>
      <c r="D46" s="175"/>
      <c r="E46" s="7"/>
      <c r="F46" s="53"/>
      <c r="G46" s="55">
        <f t="shared" ref="G46:P46" si="42">IF(G45=0,0,G45/$F45)</f>
        <v>0.125</v>
      </c>
      <c r="H46" s="37">
        <f t="shared" si="42"/>
        <v>0.75</v>
      </c>
      <c r="I46" s="37">
        <f t="shared" si="42"/>
        <v>0.5</v>
      </c>
      <c r="J46" s="37">
        <f t="shared" si="42"/>
        <v>0.125</v>
      </c>
      <c r="K46" s="37">
        <f t="shared" si="42"/>
        <v>0</v>
      </c>
      <c r="L46" s="37">
        <f t="shared" si="42"/>
        <v>0.5</v>
      </c>
      <c r="M46" s="37">
        <f t="shared" si="42"/>
        <v>0.375</v>
      </c>
      <c r="N46" s="37">
        <f t="shared" ref="N46" si="43">IF(N45=0,0,N45/$F45)</f>
        <v>0</v>
      </c>
      <c r="O46" s="37">
        <f t="shared" si="42"/>
        <v>0</v>
      </c>
      <c r="P46" s="37">
        <f t="shared" si="42"/>
        <v>0</v>
      </c>
    </row>
    <row r="47" spans="1:16" ht="12" customHeight="1">
      <c r="A47" s="101"/>
      <c r="B47" s="101"/>
      <c r="C47" s="8"/>
      <c r="D47" s="176" t="s">
        <v>382</v>
      </c>
      <c r="E47" s="9"/>
      <c r="F47" s="52">
        <v>2</v>
      </c>
      <c r="G47" s="54">
        <v>0</v>
      </c>
      <c r="H47" s="16">
        <v>2</v>
      </c>
      <c r="I47" s="16">
        <v>1</v>
      </c>
      <c r="J47" s="16">
        <v>1</v>
      </c>
      <c r="K47" s="16">
        <v>0</v>
      </c>
      <c r="L47" s="16">
        <v>1</v>
      </c>
      <c r="M47" s="16">
        <v>0</v>
      </c>
      <c r="N47" s="16">
        <v>1</v>
      </c>
      <c r="O47" s="16">
        <v>0</v>
      </c>
      <c r="P47" s="16">
        <v>0</v>
      </c>
    </row>
    <row r="48" spans="1:16" ht="12" customHeight="1">
      <c r="A48" s="101"/>
      <c r="B48" s="101"/>
      <c r="C48" s="6"/>
      <c r="D48" s="175"/>
      <c r="E48" s="7"/>
      <c r="F48" s="53"/>
      <c r="G48" s="55">
        <f t="shared" ref="G48:P48" si="44">IF(G47=0,0,G47/$F47)</f>
        <v>0</v>
      </c>
      <c r="H48" s="37">
        <f t="shared" si="44"/>
        <v>1</v>
      </c>
      <c r="I48" s="37">
        <f t="shared" si="44"/>
        <v>0.5</v>
      </c>
      <c r="J48" s="37">
        <f t="shared" si="44"/>
        <v>0.5</v>
      </c>
      <c r="K48" s="37">
        <f t="shared" si="44"/>
        <v>0</v>
      </c>
      <c r="L48" s="37">
        <f t="shared" si="44"/>
        <v>0.5</v>
      </c>
      <c r="M48" s="37">
        <f t="shared" si="44"/>
        <v>0</v>
      </c>
      <c r="N48" s="37">
        <f t="shared" ref="N48" si="45">IF(N47=0,0,N47/$F47)</f>
        <v>0.5</v>
      </c>
      <c r="O48" s="37">
        <f t="shared" si="44"/>
        <v>0</v>
      </c>
      <c r="P48" s="37">
        <f t="shared" si="44"/>
        <v>0</v>
      </c>
    </row>
    <row r="49" spans="1:16" ht="12" customHeight="1">
      <c r="A49" s="101"/>
      <c r="B49" s="101"/>
      <c r="C49" s="8"/>
      <c r="D49" s="174" t="s">
        <v>383</v>
      </c>
      <c r="E49" s="9"/>
      <c r="F49" s="52">
        <v>3</v>
      </c>
      <c r="G49" s="54">
        <v>0</v>
      </c>
      <c r="H49" s="16">
        <v>1</v>
      </c>
      <c r="I49" s="16">
        <v>3</v>
      </c>
      <c r="J49" s="16">
        <v>0</v>
      </c>
      <c r="K49" s="16">
        <v>1</v>
      </c>
      <c r="L49" s="16">
        <v>2</v>
      </c>
      <c r="M49" s="16">
        <v>1</v>
      </c>
      <c r="N49" s="16">
        <v>0</v>
      </c>
      <c r="O49" s="16">
        <v>0</v>
      </c>
      <c r="P49" s="16">
        <v>0</v>
      </c>
    </row>
    <row r="50" spans="1:16" ht="12" customHeight="1">
      <c r="A50" s="101"/>
      <c r="B50" s="101"/>
      <c r="C50" s="6"/>
      <c r="D50" s="175"/>
      <c r="E50" s="7"/>
      <c r="F50" s="53"/>
      <c r="G50" s="55">
        <f t="shared" ref="G50:P50" si="46">IF(G49=0,0,G49/$F49)</f>
        <v>0</v>
      </c>
      <c r="H50" s="37">
        <f t="shared" si="46"/>
        <v>0.33333333333333331</v>
      </c>
      <c r="I50" s="37">
        <f t="shared" si="46"/>
        <v>1</v>
      </c>
      <c r="J50" s="37">
        <f t="shared" si="46"/>
        <v>0</v>
      </c>
      <c r="K50" s="37">
        <f t="shared" si="46"/>
        <v>0.33333333333333331</v>
      </c>
      <c r="L50" s="37">
        <f t="shared" si="46"/>
        <v>0.66666666666666663</v>
      </c>
      <c r="M50" s="37">
        <f t="shared" si="46"/>
        <v>0.33333333333333331</v>
      </c>
      <c r="N50" s="37">
        <f t="shared" ref="N50" si="47">IF(N49=0,0,N49/$F49)</f>
        <v>0</v>
      </c>
      <c r="O50" s="37">
        <f t="shared" si="46"/>
        <v>0</v>
      </c>
      <c r="P50" s="37">
        <f t="shared" si="46"/>
        <v>0</v>
      </c>
    </row>
    <row r="51" spans="1:16" ht="12" customHeight="1">
      <c r="A51" s="101"/>
      <c r="B51" s="101"/>
      <c r="C51" s="8"/>
      <c r="D51" s="174" t="s">
        <v>384</v>
      </c>
      <c r="E51" s="9"/>
      <c r="F51" s="52">
        <v>13</v>
      </c>
      <c r="G51" s="54">
        <v>0</v>
      </c>
      <c r="H51" s="16">
        <v>7</v>
      </c>
      <c r="I51" s="16">
        <v>9</v>
      </c>
      <c r="J51" s="16">
        <v>1</v>
      </c>
      <c r="K51" s="16">
        <v>1</v>
      </c>
      <c r="L51" s="16">
        <v>9</v>
      </c>
      <c r="M51" s="16">
        <v>1</v>
      </c>
      <c r="N51" s="16">
        <v>2</v>
      </c>
      <c r="O51" s="16">
        <v>1</v>
      </c>
      <c r="P51" s="16">
        <v>0</v>
      </c>
    </row>
    <row r="52" spans="1:16" ht="12" customHeight="1">
      <c r="A52" s="101"/>
      <c r="B52" s="101"/>
      <c r="C52" s="6"/>
      <c r="D52" s="175"/>
      <c r="E52" s="7"/>
      <c r="F52" s="53"/>
      <c r="G52" s="55">
        <f t="shared" ref="G52:P52" si="48">IF(G51=0,0,G51/$F51)</f>
        <v>0</v>
      </c>
      <c r="H52" s="37">
        <f t="shared" si="48"/>
        <v>0.53846153846153844</v>
      </c>
      <c r="I52" s="37">
        <f t="shared" si="48"/>
        <v>0.69230769230769229</v>
      </c>
      <c r="J52" s="37">
        <f t="shared" si="48"/>
        <v>7.6923076923076927E-2</v>
      </c>
      <c r="K52" s="37">
        <f t="shared" si="48"/>
        <v>7.6923076923076927E-2</v>
      </c>
      <c r="L52" s="37">
        <f t="shared" si="48"/>
        <v>0.69230769230769229</v>
      </c>
      <c r="M52" s="37">
        <f t="shared" si="48"/>
        <v>7.6923076923076927E-2</v>
      </c>
      <c r="N52" s="37">
        <f t="shared" ref="N52" si="49">IF(N51=0,0,N51/$F51)</f>
        <v>0.15384615384615385</v>
      </c>
      <c r="O52" s="37">
        <f t="shared" si="48"/>
        <v>7.6923076923076927E-2</v>
      </c>
      <c r="P52" s="37">
        <f t="shared" si="48"/>
        <v>0</v>
      </c>
    </row>
    <row r="53" spans="1:16" ht="12" customHeight="1">
      <c r="A53" s="101"/>
      <c r="B53" s="101"/>
      <c r="C53" s="8"/>
      <c r="D53" s="174" t="s">
        <v>385</v>
      </c>
      <c r="E53" s="9"/>
      <c r="F53" s="52">
        <v>3</v>
      </c>
      <c r="G53" s="54">
        <v>0</v>
      </c>
      <c r="H53" s="16">
        <v>1</v>
      </c>
      <c r="I53" s="16">
        <v>1</v>
      </c>
      <c r="J53" s="16">
        <v>1</v>
      </c>
      <c r="K53" s="16">
        <v>0</v>
      </c>
      <c r="L53" s="16">
        <v>1</v>
      </c>
      <c r="M53" s="16">
        <v>2</v>
      </c>
      <c r="N53" s="16">
        <v>0</v>
      </c>
      <c r="O53" s="16">
        <v>0</v>
      </c>
      <c r="P53" s="16">
        <v>0</v>
      </c>
    </row>
    <row r="54" spans="1:16" ht="12" customHeight="1">
      <c r="A54" s="101"/>
      <c r="B54" s="101"/>
      <c r="C54" s="6"/>
      <c r="D54" s="175"/>
      <c r="E54" s="7"/>
      <c r="F54" s="53"/>
      <c r="G54" s="55">
        <f t="shared" ref="G54:P54" si="50">IF(G53=0,0,G53/$F53)</f>
        <v>0</v>
      </c>
      <c r="H54" s="37">
        <f t="shared" si="50"/>
        <v>0.33333333333333331</v>
      </c>
      <c r="I54" s="37">
        <f t="shared" si="50"/>
        <v>0.33333333333333331</v>
      </c>
      <c r="J54" s="37">
        <f t="shared" si="50"/>
        <v>0.33333333333333331</v>
      </c>
      <c r="K54" s="37">
        <f t="shared" si="50"/>
        <v>0</v>
      </c>
      <c r="L54" s="37">
        <f t="shared" si="50"/>
        <v>0.33333333333333331</v>
      </c>
      <c r="M54" s="37">
        <f t="shared" si="50"/>
        <v>0.66666666666666663</v>
      </c>
      <c r="N54" s="37">
        <f t="shared" ref="N54" si="51">IF(N53=0,0,N53/$F53)</f>
        <v>0</v>
      </c>
      <c r="O54" s="37">
        <f t="shared" si="50"/>
        <v>0</v>
      </c>
      <c r="P54" s="37">
        <f t="shared" si="50"/>
        <v>0</v>
      </c>
    </row>
    <row r="55" spans="1:16" ht="12" customHeight="1">
      <c r="A55" s="101"/>
      <c r="B55" s="101"/>
      <c r="C55" s="8"/>
      <c r="D55" s="174" t="s">
        <v>386</v>
      </c>
      <c r="E55" s="9"/>
      <c r="F55" s="52">
        <v>28</v>
      </c>
      <c r="G55" s="54">
        <v>5</v>
      </c>
      <c r="H55" s="16">
        <v>12</v>
      </c>
      <c r="I55" s="16">
        <v>21</v>
      </c>
      <c r="J55" s="16">
        <v>3</v>
      </c>
      <c r="K55" s="16">
        <v>0</v>
      </c>
      <c r="L55" s="16">
        <v>14</v>
      </c>
      <c r="M55" s="16">
        <v>13</v>
      </c>
      <c r="N55" s="16">
        <v>4</v>
      </c>
      <c r="O55" s="16">
        <v>0</v>
      </c>
      <c r="P55" s="16">
        <v>0</v>
      </c>
    </row>
    <row r="56" spans="1:16" ht="12" customHeight="1">
      <c r="A56" s="101"/>
      <c r="B56" s="101"/>
      <c r="C56" s="6"/>
      <c r="D56" s="175"/>
      <c r="E56" s="7"/>
      <c r="F56" s="53"/>
      <c r="G56" s="55">
        <f t="shared" ref="G56:P56" si="52">IF(G55=0,0,G55/$F55)</f>
        <v>0.17857142857142858</v>
      </c>
      <c r="H56" s="37">
        <f t="shared" si="52"/>
        <v>0.42857142857142855</v>
      </c>
      <c r="I56" s="37">
        <f t="shared" si="52"/>
        <v>0.75</v>
      </c>
      <c r="J56" s="37">
        <f t="shared" si="52"/>
        <v>0.10714285714285714</v>
      </c>
      <c r="K56" s="37">
        <f t="shared" si="52"/>
        <v>0</v>
      </c>
      <c r="L56" s="37">
        <f t="shared" si="52"/>
        <v>0.5</v>
      </c>
      <c r="M56" s="37">
        <f t="shared" si="52"/>
        <v>0.4642857142857143</v>
      </c>
      <c r="N56" s="37">
        <f t="shared" ref="N56" si="53">IF(N55=0,0,N55/$F55)</f>
        <v>0.14285714285714285</v>
      </c>
      <c r="O56" s="37">
        <f t="shared" si="52"/>
        <v>0</v>
      </c>
      <c r="P56" s="37">
        <f t="shared" si="52"/>
        <v>0</v>
      </c>
    </row>
    <row r="57" spans="1:16" ht="12" customHeight="1">
      <c r="A57" s="101"/>
      <c r="B57" s="101"/>
      <c r="C57" s="8"/>
      <c r="D57" s="174" t="s">
        <v>387</v>
      </c>
      <c r="E57" s="9"/>
      <c r="F57" s="52">
        <v>10</v>
      </c>
      <c r="G57" s="54">
        <v>1</v>
      </c>
      <c r="H57" s="16">
        <v>7</v>
      </c>
      <c r="I57" s="16">
        <v>7</v>
      </c>
      <c r="J57" s="16">
        <v>3</v>
      </c>
      <c r="K57" s="16">
        <v>1</v>
      </c>
      <c r="L57" s="16">
        <v>2</v>
      </c>
      <c r="M57" s="16">
        <v>7</v>
      </c>
      <c r="N57" s="16">
        <v>1</v>
      </c>
      <c r="O57" s="16">
        <v>0</v>
      </c>
      <c r="P57" s="16">
        <v>0</v>
      </c>
    </row>
    <row r="58" spans="1:16" ht="12" customHeight="1">
      <c r="A58" s="101"/>
      <c r="B58" s="101"/>
      <c r="C58" s="6"/>
      <c r="D58" s="175"/>
      <c r="E58" s="7"/>
      <c r="F58" s="53"/>
      <c r="G58" s="55">
        <f t="shared" ref="G58:P58" si="54">IF(G57=0,0,G57/$F57)</f>
        <v>0.1</v>
      </c>
      <c r="H58" s="37">
        <f t="shared" si="54"/>
        <v>0.7</v>
      </c>
      <c r="I58" s="37">
        <f t="shared" si="54"/>
        <v>0.7</v>
      </c>
      <c r="J58" s="37">
        <f t="shared" si="54"/>
        <v>0.3</v>
      </c>
      <c r="K58" s="37">
        <f t="shared" si="54"/>
        <v>0.1</v>
      </c>
      <c r="L58" s="37">
        <f t="shared" si="54"/>
        <v>0.2</v>
      </c>
      <c r="M58" s="37">
        <f t="shared" si="54"/>
        <v>0.7</v>
      </c>
      <c r="N58" s="37">
        <f t="shared" ref="N58" si="55">IF(N57=0,0,N57/$F57)</f>
        <v>0.1</v>
      </c>
      <c r="O58" s="37">
        <f t="shared" si="54"/>
        <v>0</v>
      </c>
      <c r="P58" s="37">
        <f t="shared" si="54"/>
        <v>0</v>
      </c>
    </row>
    <row r="59" spans="1:16" ht="12.75" customHeight="1">
      <c r="A59" s="101"/>
      <c r="B59" s="101"/>
      <c r="C59" s="8"/>
      <c r="D59" s="174" t="s">
        <v>388</v>
      </c>
      <c r="E59" s="9"/>
      <c r="F59" s="52">
        <v>25</v>
      </c>
      <c r="G59" s="54">
        <v>2</v>
      </c>
      <c r="H59" s="16">
        <v>14</v>
      </c>
      <c r="I59" s="16">
        <v>17</v>
      </c>
      <c r="J59" s="16">
        <v>2</v>
      </c>
      <c r="K59" s="16">
        <v>3</v>
      </c>
      <c r="L59" s="16">
        <v>13</v>
      </c>
      <c r="M59" s="16">
        <v>9</v>
      </c>
      <c r="N59" s="16">
        <v>4</v>
      </c>
      <c r="O59" s="16">
        <v>2</v>
      </c>
      <c r="P59" s="16">
        <v>0</v>
      </c>
    </row>
    <row r="60" spans="1:16" ht="12.75" customHeight="1">
      <c r="A60" s="101"/>
      <c r="B60" s="101"/>
      <c r="C60" s="6"/>
      <c r="D60" s="175"/>
      <c r="E60" s="7"/>
      <c r="F60" s="53"/>
      <c r="G60" s="55">
        <f t="shared" ref="G60:P60" si="56">IF(G59=0,0,G59/$F59)</f>
        <v>0.08</v>
      </c>
      <c r="H60" s="37">
        <f t="shared" si="56"/>
        <v>0.56000000000000005</v>
      </c>
      <c r="I60" s="37">
        <f t="shared" si="56"/>
        <v>0.68</v>
      </c>
      <c r="J60" s="37">
        <f t="shared" si="56"/>
        <v>0.08</v>
      </c>
      <c r="K60" s="37">
        <f t="shared" si="56"/>
        <v>0.12</v>
      </c>
      <c r="L60" s="37">
        <f t="shared" si="56"/>
        <v>0.52</v>
      </c>
      <c r="M60" s="37">
        <f t="shared" si="56"/>
        <v>0.36</v>
      </c>
      <c r="N60" s="37">
        <f t="shared" ref="N60" si="57">IF(N59=0,0,N59/$F59)</f>
        <v>0.16</v>
      </c>
      <c r="O60" s="37">
        <f t="shared" si="56"/>
        <v>0.08</v>
      </c>
      <c r="P60" s="37">
        <f t="shared" si="56"/>
        <v>0</v>
      </c>
    </row>
    <row r="61" spans="1:16" ht="12" customHeight="1">
      <c r="A61" s="101"/>
      <c r="B61" s="101"/>
      <c r="C61" s="8"/>
      <c r="D61" s="174" t="s">
        <v>97</v>
      </c>
      <c r="E61" s="9"/>
      <c r="F61" s="52">
        <v>13</v>
      </c>
      <c r="G61" s="54">
        <v>1</v>
      </c>
      <c r="H61" s="16">
        <v>3</v>
      </c>
      <c r="I61" s="16">
        <v>7</v>
      </c>
      <c r="J61" s="16">
        <v>0</v>
      </c>
      <c r="K61" s="16">
        <v>1</v>
      </c>
      <c r="L61" s="16">
        <v>9</v>
      </c>
      <c r="M61" s="16">
        <v>3</v>
      </c>
      <c r="N61" s="16">
        <v>1</v>
      </c>
      <c r="O61" s="16">
        <v>1</v>
      </c>
      <c r="P61" s="16">
        <v>0</v>
      </c>
    </row>
    <row r="62" spans="1:16" ht="12" customHeight="1">
      <c r="A62" s="101"/>
      <c r="B62" s="101"/>
      <c r="C62" s="6"/>
      <c r="D62" s="175"/>
      <c r="E62" s="7"/>
      <c r="F62" s="53"/>
      <c r="G62" s="55">
        <f t="shared" ref="G62:P62" si="58">IF(G61=0,0,G61/$F61)</f>
        <v>7.6923076923076927E-2</v>
      </c>
      <c r="H62" s="37">
        <f t="shared" si="58"/>
        <v>0.23076923076923078</v>
      </c>
      <c r="I62" s="37">
        <f t="shared" si="58"/>
        <v>0.53846153846153844</v>
      </c>
      <c r="J62" s="37">
        <f t="shared" si="58"/>
        <v>0</v>
      </c>
      <c r="K62" s="37">
        <f t="shared" si="58"/>
        <v>7.6923076923076927E-2</v>
      </c>
      <c r="L62" s="37">
        <f t="shared" si="58"/>
        <v>0.69230769230769229</v>
      </c>
      <c r="M62" s="37">
        <f t="shared" si="58"/>
        <v>0.23076923076923078</v>
      </c>
      <c r="N62" s="37">
        <f t="shared" ref="N62" si="59">IF(N61=0,0,N61/$F61)</f>
        <v>7.6923076923076927E-2</v>
      </c>
      <c r="O62" s="37">
        <f t="shared" si="58"/>
        <v>7.6923076923076927E-2</v>
      </c>
      <c r="P62" s="37">
        <f t="shared" si="58"/>
        <v>0</v>
      </c>
    </row>
    <row r="63" spans="1:16" ht="12" customHeight="1">
      <c r="A63" s="101"/>
      <c r="B63" s="101"/>
      <c r="C63" s="8"/>
      <c r="D63" s="174" t="s">
        <v>389</v>
      </c>
      <c r="E63" s="9"/>
      <c r="F63" s="52">
        <v>9</v>
      </c>
      <c r="G63" s="54">
        <v>0</v>
      </c>
      <c r="H63" s="16">
        <v>2</v>
      </c>
      <c r="I63" s="16">
        <v>5</v>
      </c>
      <c r="J63" s="16">
        <v>1</v>
      </c>
      <c r="K63" s="16">
        <v>1</v>
      </c>
      <c r="L63" s="16">
        <v>3</v>
      </c>
      <c r="M63" s="16">
        <v>4</v>
      </c>
      <c r="N63" s="16">
        <v>4</v>
      </c>
      <c r="O63" s="16">
        <v>0</v>
      </c>
      <c r="P63" s="16">
        <v>0</v>
      </c>
    </row>
    <row r="64" spans="1:16" ht="12" customHeight="1">
      <c r="A64" s="101"/>
      <c r="B64" s="101"/>
      <c r="C64" s="6"/>
      <c r="D64" s="175"/>
      <c r="E64" s="7"/>
      <c r="F64" s="53"/>
      <c r="G64" s="55">
        <f t="shared" ref="G64:P64" si="60">IF(G63=0,0,G63/$F63)</f>
        <v>0</v>
      </c>
      <c r="H64" s="37">
        <f t="shared" si="60"/>
        <v>0.22222222222222221</v>
      </c>
      <c r="I64" s="37">
        <f t="shared" si="60"/>
        <v>0.55555555555555558</v>
      </c>
      <c r="J64" s="37">
        <f t="shared" si="60"/>
        <v>0.1111111111111111</v>
      </c>
      <c r="K64" s="37">
        <f t="shared" si="60"/>
        <v>0.1111111111111111</v>
      </c>
      <c r="L64" s="37">
        <f t="shared" si="60"/>
        <v>0.33333333333333331</v>
      </c>
      <c r="M64" s="37">
        <f t="shared" si="60"/>
        <v>0.44444444444444442</v>
      </c>
      <c r="N64" s="37">
        <f t="shared" ref="N64" si="61">IF(N63=0,0,N63/$F63)</f>
        <v>0.44444444444444442</v>
      </c>
      <c r="O64" s="37">
        <f t="shared" si="60"/>
        <v>0</v>
      </c>
      <c r="P64" s="37">
        <f t="shared" si="60"/>
        <v>0</v>
      </c>
    </row>
    <row r="65" spans="1:16" ht="12" customHeight="1">
      <c r="A65" s="101"/>
      <c r="B65" s="101"/>
      <c r="C65" s="8"/>
      <c r="D65" s="174" t="s">
        <v>390</v>
      </c>
      <c r="E65" s="9"/>
      <c r="F65" s="52">
        <v>12</v>
      </c>
      <c r="G65" s="54">
        <v>1</v>
      </c>
      <c r="H65" s="16">
        <v>8</v>
      </c>
      <c r="I65" s="16">
        <v>9</v>
      </c>
      <c r="J65" s="16">
        <v>1</v>
      </c>
      <c r="K65" s="16">
        <v>0</v>
      </c>
      <c r="L65" s="16">
        <v>6</v>
      </c>
      <c r="M65" s="16">
        <v>7</v>
      </c>
      <c r="N65" s="16">
        <v>3</v>
      </c>
      <c r="O65" s="16">
        <v>0</v>
      </c>
      <c r="P65" s="16">
        <v>0</v>
      </c>
    </row>
    <row r="66" spans="1:16" ht="12" customHeight="1">
      <c r="A66" s="101"/>
      <c r="B66" s="101"/>
      <c r="C66" s="6"/>
      <c r="D66" s="175"/>
      <c r="E66" s="7"/>
      <c r="F66" s="53"/>
      <c r="G66" s="55">
        <f t="shared" ref="G66:P66" si="62">IF(G65=0,0,G65/$F65)</f>
        <v>8.3333333333333329E-2</v>
      </c>
      <c r="H66" s="37">
        <f t="shared" si="62"/>
        <v>0.66666666666666663</v>
      </c>
      <c r="I66" s="37">
        <f t="shared" si="62"/>
        <v>0.75</v>
      </c>
      <c r="J66" s="37">
        <f t="shared" si="62"/>
        <v>8.3333333333333329E-2</v>
      </c>
      <c r="K66" s="37">
        <f t="shared" si="62"/>
        <v>0</v>
      </c>
      <c r="L66" s="37">
        <f t="shared" si="62"/>
        <v>0.5</v>
      </c>
      <c r="M66" s="37">
        <f t="shared" si="62"/>
        <v>0.58333333333333337</v>
      </c>
      <c r="N66" s="37">
        <f t="shared" ref="N66" si="63">IF(N65=0,0,N65/$F65)</f>
        <v>0.25</v>
      </c>
      <c r="O66" s="37">
        <f t="shared" si="62"/>
        <v>0</v>
      </c>
      <c r="P66" s="37">
        <f t="shared" si="62"/>
        <v>0</v>
      </c>
    </row>
    <row r="67" spans="1:16" ht="12" customHeight="1">
      <c r="A67" s="101"/>
      <c r="B67" s="101"/>
      <c r="C67" s="8"/>
      <c r="D67" s="174" t="s">
        <v>391</v>
      </c>
      <c r="E67" s="9"/>
      <c r="F67" s="52">
        <v>3</v>
      </c>
      <c r="G67" s="54">
        <v>1</v>
      </c>
      <c r="H67" s="16">
        <v>1</v>
      </c>
      <c r="I67" s="16">
        <v>3</v>
      </c>
      <c r="J67" s="16">
        <v>1</v>
      </c>
      <c r="K67" s="16">
        <v>0</v>
      </c>
      <c r="L67" s="16">
        <v>2</v>
      </c>
      <c r="M67" s="16">
        <v>3</v>
      </c>
      <c r="N67" s="16">
        <v>0</v>
      </c>
      <c r="O67" s="16">
        <v>0</v>
      </c>
      <c r="P67" s="16">
        <v>0</v>
      </c>
    </row>
    <row r="68" spans="1:16" ht="12" customHeight="1">
      <c r="A68" s="101"/>
      <c r="B68" s="102"/>
      <c r="C68" s="6"/>
      <c r="D68" s="175"/>
      <c r="E68" s="7"/>
      <c r="F68" s="53"/>
      <c r="G68" s="55">
        <f t="shared" ref="G68:P68" si="64">IF(G67=0,0,G67/$F67)</f>
        <v>0.33333333333333331</v>
      </c>
      <c r="H68" s="37">
        <f t="shared" si="64"/>
        <v>0.33333333333333331</v>
      </c>
      <c r="I68" s="37">
        <f t="shared" si="64"/>
        <v>1</v>
      </c>
      <c r="J68" s="37">
        <f t="shared" si="64"/>
        <v>0.33333333333333331</v>
      </c>
      <c r="K68" s="37">
        <f t="shared" si="64"/>
        <v>0</v>
      </c>
      <c r="L68" s="37">
        <f t="shared" si="64"/>
        <v>0.66666666666666663</v>
      </c>
      <c r="M68" s="37">
        <f t="shared" si="64"/>
        <v>1</v>
      </c>
      <c r="N68" s="37">
        <f t="shared" ref="N68" si="65">IF(N67=0,0,N67/$F67)</f>
        <v>0</v>
      </c>
      <c r="O68" s="37">
        <f t="shared" si="64"/>
        <v>0</v>
      </c>
      <c r="P68" s="37">
        <f t="shared" si="64"/>
        <v>0</v>
      </c>
    </row>
    <row r="69" spans="1:16" ht="12" customHeight="1">
      <c r="A69" s="101"/>
      <c r="B69" s="100" t="s">
        <v>63</v>
      </c>
      <c r="C69" s="8"/>
      <c r="D69" s="174" t="s">
        <v>56</v>
      </c>
      <c r="E69" s="9"/>
      <c r="F69" s="52">
        <v>705</v>
      </c>
      <c r="G69" s="54">
        <f t="shared" ref="G69:P69" si="66">SUM(G71,G73,G75,G77,G79,G81,G83,G85,G87,G89,G91,G93,G95,G97,G99)</f>
        <v>276</v>
      </c>
      <c r="H69" s="16">
        <f t="shared" si="66"/>
        <v>318</v>
      </c>
      <c r="I69" s="16">
        <f t="shared" si="66"/>
        <v>437</v>
      </c>
      <c r="J69" s="16">
        <f t="shared" si="66"/>
        <v>48</v>
      </c>
      <c r="K69" s="16">
        <f t="shared" si="66"/>
        <v>44</v>
      </c>
      <c r="L69" s="16">
        <f t="shared" si="66"/>
        <v>309</v>
      </c>
      <c r="M69" s="16">
        <f t="shared" si="66"/>
        <v>187</v>
      </c>
      <c r="N69" s="16">
        <f t="shared" ref="N69" si="67">SUM(N71,N73,N75,N77,N79,N81,N83,N85,N87,N89,N91,N93,N95,N97,N99)</f>
        <v>159</v>
      </c>
      <c r="O69" s="16">
        <f t="shared" si="66"/>
        <v>55</v>
      </c>
      <c r="P69" s="16">
        <f t="shared" si="66"/>
        <v>17</v>
      </c>
    </row>
    <row r="70" spans="1:16" ht="12" customHeight="1">
      <c r="A70" s="101"/>
      <c r="B70" s="101"/>
      <c r="C70" s="6"/>
      <c r="D70" s="175"/>
      <c r="E70" s="7"/>
      <c r="F70" s="53"/>
      <c r="G70" s="55">
        <f t="shared" ref="G70:P70" si="68">IF(G69=0,0,G69/$F69)</f>
        <v>0.39148936170212767</v>
      </c>
      <c r="H70" s="37">
        <f t="shared" si="68"/>
        <v>0.45106382978723403</v>
      </c>
      <c r="I70" s="37">
        <f t="shared" si="68"/>
        <v>0.6198581560283688</v>
      </c>
      <c r="J70" s="37">
        <f t="shared" si="68"/>
        <v>6.8085106382978725E-2</v>
      </c>
      <c r="K70" s="37">
        <f t="shared" si="68"/>
        <v>6.2411347517730496E-2</v>
      </c>
      <c r="L70" s="37">
        <f t="shared" si="68"/>
        <v>0.43829787234042555</v>
      </c>
      <c r="M70" s="37">
        <f t="shared" si="68"/>
        <v>0.2652482269503546</v>
      </c>
      <c r="N70" s="37">
        <f t="shared" ref="N70" si="69">IF(N69=0,0,N69/$F69)</f>
        <v>0.22553191489361701</v>
      </c>
      <c r="O70" s="37">
        <f t="shared" si="68"/>
        <v>7.8014184397163122E-2</v>
      </c>
      <c r="P70" s="37">
        <f t="shared" si="68"/>
        <v>2.4113475177304965E-2</v>
      </c>
    </row>
    <row r="71" spans="1:16" ht="12" customHeight="1">
      <c r="A71" s="101"/>
      <c r="B71" s="101"/>
      <c r="C71" s="8"/>
      <c r="D71" s="174" t="s">
        <v>109</v>
      </c>
      <c r="E71" s="9"/>
      <c r="F71" s="52">
        <v>4</v>
      </c>
      <c r="G71" s="54">
        <v>0</v>
      </c>
      <c r="H71" s="16">
        <v>1</v>
      </c>
      <c r="I71" s="16">
        <v>0</v>
      </c>
      <c r="J71" s="16">
        <v>0</v>
      </c>
      <c r="K71" s="16">
        <v>1</v>
      </c>
      <c r="L71" s="16">
        <v>2</v>
      </c>
      <c r="M71" s="16">
        <v>1</v>
      </c>
      <c r="N71" s="16">
        <v>0</v>
      </c>
      <c r="O71" s="16">
        <v>0</v>
      </c>
      <c r="P71" s="16">
        <v>1</v>
      </c>
    </row>
    <row r="72" spans="1:16" ht="12" customHeight="1">
      <c r="A72" s="101"/>
      <c r="B72" s="101"/>
      <c r="C72" s="6"/>
      <c r="D72" s="175"/>
      <c r="E72" s="7"/>
      <c r="F72" s="53"/>
      <c r="G72" s="55">
        <f t="shared" ref="G72:P72" si="70">IF(G71=0,0,G71/$F71)</f>
        <v>0</v>
      </c>
      <c r="H72" s="37">
        <f t="shared" si="70"/>
        <v>0.25</v>
      </c>
      <c r="I72" s="37">
        <f t="shared" si="70"/>
        <v>0</v>
      </c>
      <c r="J72" s="37">
        <f t="shared" si="70"/>
        <v>0</v>
      </c>
      <c r="K72" s="37">
        <f t="shared" si="70"/>
        <v>0.25</v>
      </c>
      <c r="L72" s="37">
        <f t="shared" si="70"/>
        <v>0.5</v>
      </c>
      <c r="M72" s="37">
        <f t="shared" si="70"/>
        <v>0.25</v>
      </c>
      <c r="N72" s="37">
        <f t="shared" ref="N72" si="71">IF(N71=0,0,N71/$F71)</f>
        <v>0</v>
      </c>
      <c r="O72" s="37">
        <f t="shared" si="70"/>
        <v>0</v>
      </c>
      <c r="P72" s="37">
        <f t="shared" si="70"/>
        <v>0.25</v>
      </c>
    </row>
    <row r="73" spans="1:16" ht="12" customHeight="1">
      <c r="A73" s="101"/>
      <c r="B73" s="101"/>
      <c r="C73" s="8"/>
      <c r="D73" s="174" t="s">
        <v>58</v>
      </c>
      <c r="E73" s="9"/>
      <c r="F73" s="52">
        <v>83</v>
      </c>
      <c r="G73" s="54">
        <v>15</v>
      </c>
      <c r="H73" s="16">
        <v>39</v>
      </c>
      <c r="I73" s="16">
        <v>39</v>
      </c>
      <c r="J73" s="16">
        <v>8</v>
      </c>
      <c r="K73" s="16">
        <v>7</v>
      </c>
      <c r="L73" s="16">
        <v>56</v>
      </c>
      <c r="M73" s="16">
        <v>14</v>
      </c>
      <c r="N73" s="16">
        <v>12</v>
      </c>
      <c r="O73" s="16">
        <v>5</v>
      </c>
      <c r="P73" s="16">
        <v>2</v>
      </c>
    </row>
    <row r="74" spans="1:16" ht="12" customHeight="1">
      <c r="A74" s="101"/>
      <c r="B74" s="101"/>
      <c r="C74" s="6"/>
      <c r="D74" s="175"/>
      <c r="E74" s="7"/>
      <c r="F74" s="53"/>
      <c r="G74" s="55">
        <f t="shared" ref="G74:P74" si="72">IF(G73=0,0,G73/$F73)</f>
        <v>0.18072289156626506</v>
      </c>
      <c r="H74" s="37">
        <f t="shared" si="72"/>
        <v>0.46987951807228917</v>
      </c>
      <c r="I74" s="37">
        <f t="shared" si="72"/>
        <v>0.46987951807228917</v>
      </c>
      <c r="J74" s="37">
        <f t="shared" si="72"/>
        <v>9.6385542168674704E-2</v>
      </c>
      <c r="K74" s="37">
        <f t="shared" si="72"/>
        <v>8.4337349397590355E-2</v>
      </c>
      <c r="L74" s="37">
        <f t="shared" si="72"/>
        <v>0.67469879518072284</v>
      </c>
      <c r="M74" s="37">
        <f t="shared" si="72"/>
        <v>0.16867469879518071</v>
      </c>
      <c r="N74" s="37">
        <f t="shared" ref="N74" si="73">IF(N73=0,0,N73/$F73)</f>
        <v>0.14457831325301204</v>
      </c>
      <c r="O74" s="37">
        <f t="shared" si="72"/>
        <v>6.0240963855421686E-2</v>
      </c>
      <c r="P74" s="37">
        <f t="shared" si="72"/>
        <v>2.4096385542168676E-2</v>
      </c>
    </row>
    <row r="75" spans="1:16" ht="12" customHeight="1">
      <c r="A75" s="101"/>
      <c r="B75" s="101"/>
      <c r="C75" s="8"/>
      <c r="D75" s="174" t="s">
        <v>99</v>
      </c>
      <c r="E75" s="9"/>
      <c r="F75" s="52">
        <v>19</v>
      </c>
      <c r="G75" s="54">
        <v>8</v>
      </c>
      <c r="H75" s="16">
        <v>6</v>
      </c>
      <c r="I75" s="16">
        <v>17</v>
      </c>
      <c r="J75" s="16">
        <v>1</v>
      </c>
      <c r="K75" s="16">
        <v>1</v>
      </c>
      <c r="L75" s="16">
        <v>14</v>
      </c>
      <c r="M75" s="16">
        <v>2</v>
      </c>
      <c r="N75" s="16">
        <v>2</v>
      </c>
      <c r="O75" s="16">
        <v>0</v>
      </c>
      <c r="P75" s="16">
        <v>1</v>
      </c>
    </row>
    <row r="76" spans="1:16" ht="12" customHeight="1">
      <c r="A76" s="101"/>
      <c r="B76" s="101"/>
      <c r="C76" s="6"/>
      <c r="D76" s="175"/>
      <c r="E76" s="7"/>
      <c r="F76" s="53"/>
      <c r="G76" s="55">
        <f t="shared" ref="G76:P76" si="74">IF(G75=0,0,G75/$F75)</f>
        <v>0.42105263157894735</v>
      </c>
      <c r="H76" s="37">
        <f t="shared" si="74"/>
        <v>0.31578947368421051</v>
      </c>
      <c r="I76" s="37">
        <f t="shared" si="74"/>
        <v>0.89473684210526316</v>
      </c>
      <c r="J76" s="37">
        <f t="shared" si="74"/>
        <v>5.2631578947368418E-2</v>
      </c>
      <c r="K76" s="37">
        <f t="shared" si="74"/>
        <v>5.2631578947368418E-2</v>
      </c>
      <c r="L76" s="37">
        <f t="shared" si="74"/>
        <v>0.73684210526315785</v>
      </c>
      <c r="M76" s="37">
        <f t="shared" si="74"/>
        <v>0.10526315789473684</v>
      </c>
      <c r="N76" s="37">
        <f t="shared" ref="N76" si="75">IF(N75=0,0,N75/$F75)</f>
        <v>0.10526315789473684</v>
      </c>
      <c r="O76" s="37">
        <f t="shared" si="74"/>
        <v>0</v>
      </c>
      <c r="P76" s="37">
        <f t="shared" si="74"/>
        <v>5.2631578947368418E-2</v>
      </c>
    </row>
    <row r="77" spans="1:16" ht="12" customHeight="1">
      <c r="A77" s="101"/>
      <c r="B77" s="101"/>
      <c r="C77" s="8"/>
      <c r="D77" s="174" t="s">
        <v>59</v>
      </c>
      <c r="E77" s="9"/>
      <c r="F77" s="52">
        <v>8</v>
      </c>
      <c r="G77" s="54">
        <v>2</v>
      </c>
      <c r="H77" s="16">
        <v>3</v>
      </c>
      <c r="I77" s="16">
        <v>4</v>
      </c>
      <c r="J77" s="16">
        <v>2</v>
      </c>
      <c r="K77" s="16">
        <v>1</v>
      </c>
      <c r="L77" s="16">
        <v>3</v>
      </c>
      <c r="M77" s="16">
        <v>1</v>
      </c>
      <c r="N77" s="16">
        <v>0</v>
      </c>
      <c r="O77" s="16">
        <v>0</v>
      </c>
      <c r="P77" s="16">
        <v>1</v>
      </c>
    </row>
    <row r="78" spans="1:16" ht="12" customHeight="1">
      <c r="A78" s="101"/>
      <c r="B78" s="101"/>
      <c r="C78" s="6"/>
      <c r="D78" s="175"/>
      <c r="E78" s="7"/>
      <c r="F78" s="53"/>
      <c r="G78" s="55">
        <f t="shared" ref="G78:P78" si="76">IF(G77=0,0,G77/$F77)</f>
        <v>0.25</v>
      </c>
      <c r="H78" s="37">
        <f t="shared" si="76"/>
        <v>0.375</v>
      </c>
      <c r="I78" s="37">
        <f t="shared" si="76"/>
        <v>0.5</v>
      </c>
      <c r="J78" s="37">
        <f t="shared" si="76"/>
        <v>0.25</v>
      </c>
      <c r="K78" s="37">
        <f t="shared" si="76"/>
        <v>0.125</v>
      </c>
      <c r="L78" s="37">
        <f t="shared" si="76"/>
        <v>0.375</v>
      </c>
      <c r="M78" s="37">
        <f t="shared" si="76"/>
        <v>0.125</v>
      </c>
      <c r="N78" s="37">
        <f t="shared" ref="N78" si="77">IF(N77=0,0,N77/$F77)</f>
        <v>0</v>
      </c>
      <c r="O78" s="37">
        <f t="shared" si="76"/>
        <v>0</v>
      </c>
      <c r="P78" s="37">
        <f t="shared" si="76"/>
        <v>0.125</v>
      </c>
    </row>
    <row r="79" spans="1:16" ht="12" customHeight="1">
      <c r="A79" s="101"/>
      <c r="B79" s="101"/>
      <c r="C79" s="8"/>
      <c r="D79" s="174" t="s">
        <v>100</v>
      </c>
      <c r="E79" s="9"/>
      <c r="F79" s="52">
        <v>38</v>
      </c>
      <c r="G79" s="54">
        <v>15</v>
      </c>
      <c r="H79" s="16">
        <v>17</v>
      </c>
      <c r="I79" s="16">
        <v>23</v>
      </c>
      <c r="J79" s="16">
        <v>6</v>
      </c>
      <c r="K79" s="16">
        <v>0</v>
      </c>
      <c r="L79" s="16">
        <v>16</v>
      </c>
      <c r="M79" s="16">
        <v>10</v>
      </c>
      <c r="N79" s="16">
        <v>10</v>
      </c>
      <c r="O79" s="16">
        <v>2</v>
      </c>
      <c r="P79" s="16">
        <v>1</v>
      </c>
    </row>
    <row r="80" spans="1:16" ht="12" customHeight="1">
      <c r="A80" s="101"/>
      <c r="B80" s="101"/>
      <c r="C80" s="6"/>
      <c r="D80" s="175"/>
      <c r="E80" s="7"/>
      <c r="F80" s="53"/>
      <c r="G80" s="55">
        <f t="shared" ref="G80:P80" si="78">IF(G79=0,0,G79/$F79)</f>
        <v>0.39473684210526316</v>
      </c>
      <c r="H80" s="37">
        <f t="shared" si="78"/>
        <v>0.44736842105263158</v>
      </c>
      <c r="I80" s="37">
        <f t="shared" si="78"/>
        <v>0.60526315789473684</v>
      </c>
      <c r="J80" s="37">
        <f t="shared" si="78"/>
        <v>0.15789473684210525</v>
      </c>
      <c r="K80" s="37">
        <f t="shared" si="78"/>
        <v>0</v>
      </c>
      <c r="L80" s="37">
        <f t="shared" si="78"/>
        <v>0.42105263157894735</v>
      </c>
      <c r="M80" s="37">
        <f t="shared" si="78"/>
        <v>0.26315789473684209</v>
      </c>
      <c r="N80" s="37">
        <f t="shared" ref="N80" si="79">IF(N79=0,0,N79/$F79)</f>
        <v>0.26315789473684209</v>
      </c>
      <c r="O80" s="37">
        <f t="shared" si="78"/>
        <v>5.2631578947368418E-2</v>
      </c>
      <c r="P80" s="37">
        <f t="shared" si="78"/>
        <v>2.6315789473684209E-2</v>
      </c>
    </row>
    <row r="81" spans="1:16" ht="12" customHeight="1">
      <c r="A81" s="101"/>
      <c r="B81" s="101"/>
      <c r="C81" s="8"/>
      <c r="D81" s="174" t="s">
        <v>101</v>
      </c>
      <c r="E81" s="9"/>
      <c r="F81" s="52">
        <v>184</v>
      </c>
      <c r="G81" s="54">
        <v>88</v>
      </c>
      <c r="H81" s="16">
        <v>67</v>
      </c>
      <c r="I81" s="16">
        <v>101</v>
      </c>
      <c r="J81" s="16">
        <v>15</v>
      </c>
      <c r="K81" s="16">
        <v>15</v>
      </c>
      <c r="L81" s="16">
        <v>67</v>
      </c>
      <c r="M81" s="16">
        <v>50</v>
      </c>
      <c r="N81" s="16">
        <v>45</v>
      </c>
      <c r="O81" s="16">
        <v>23</v>
      </c>
      <c r="P81" s="16">
        <v>4</v>
      </c>
    </row>
    <row r="82" spans="1:16" ht="12" customHeight="1">
      <c r="A82" s="101"/>
      <c r="B82" s="101"/>
      <c r="C82" s="6"/>
      <c r="D82" s="175"/>
      <c r="E82" s="7"/>
      <c r="F82" s="53"/>
      <c r="G82" s="55">
        <f t="shared" ref="G82:P82" si="80">IF(G81=0,0,G81/$F81)</f>
        <v>0.47826086956521741</v>
      </c>
      <c r="H82" s="37">
        <f t="shared" si="80"/>
        <v>0.3641304347826087</v>
      </c>
      <c r="I82" s="37">
        <f t="shared" si="80"/>
        <v>0.54891304347826086</v>
      </c>
      <c r="J82" s="37">
        <f t="shared" si="80"/>
        <v>8.1521739130434784E-2</v>
      </c>
      <c r="K82" s="37">
        <f t="shared" si="80"/>
        <v>8.1521739130434784E-2</v>
      </c>
      <c r="L82" s="37">
        <f t="shared" si="80"/>
        <v>0.3641304347826087</v>
      </c>
      <c r="M82" s="37">
        <f t="shared" si="80"/>
        <v>0.27173913043478259</v>
      </c>
      <c r="N82" s="37">
        <f t="shared" ref="N82" si="81">IF(N81=0,0,N81/$F81)</f>
        <v>0.24456521739130435</v>
      </c>
      <c r="O82" s="37">
        <f t="shared" si="80"/>
        <v>0.125</v>
      </c>
      <c r="P82" s="37">
        <f t="shared" si="80"/>
        <v>2.1739130434782608E-2</v>
      </c>
    </row>
    <row r="83" spans="1:16" ht="12" customHeight="1">
      <c r="A83" s="101"/>
      <c r="B83" s="101"/>
      <c r="C83" s="8"/>
      <c r="D83" s="174" t="s">
        <v>102</v>
      </c>
      <c r="E83" s="9"/>
      <c r="F83" s="52">
        <v>22</v>
      </c>
      <c r="G83" s="54">
        <v>8</v>
      </c>
      <c r="H83" s="16">
        <v>14</v>
      </c>
      <c r="I83" s="16">
        <v>19</v>
      </c>
      <c r="J83" s="16">
        <v>4</v>
      </c>
      <c r="K83" s="16">
        <v>2</v>
      </c>
      <c r="L83" s="16">
        <v>8</v>
      </c>
      <c r="M83" s="16">
        <v>10</v>
      </c>
      <c r="N83" s="16">
        <v>7</v>
      </c>
      <c r="O83" s="16">
        <v>0</v>
      </c>
      <c r="P83" s="16">
        <v>0</v>
      </c>
    </row>
    <row r="84" spans="1:16" ht="12" customHeight="1">
      <c r="A84" s="101"/>
      <c r="B84" s="101"/>
      <c r="C84" s="6"/>
      <c r="D84" s="175"/>
      <c r="E84" s="7"/>
      <c r="F84" s="53"/>
      <c r="G84" s="55">
        <f t="shared" ref="G84:P84" si="82">IF(G83=0,0,G83/$F83)</f>
        <v>0.36363636363636365</v>
      </c>
      <c r="H84" s="37">
        <f t="shared" si="82"/>
        <v>0.63636363636363635</v>
      </c>
      <c r="I84" s="37">
        <f t="shared" si="82"/>
        <v>0.86363636363636365</v>
      </c>
      <c r="J84" s="37">
        <f t="shared" si="82"/>
        <v>0.18181818181818182</v>
      </c>
      <c r="K84" s="37">
        <f t="shared" si="82"/>
        <v>9.0909090909090912E-2</v>
      </c>
      <c r="L84" s="37">
        <f t="shared" si="82"/>
        <v>0.36363636363636365</v>
      </c>
      <c r="M84" s="37">
        <f t="shared" si="82"/>
        <v>0.45454545454545453</v>
      </c>
      <c r="N84" s="37">
        <f t="shared" ref="N84" si="83">IF(N83=0,0,N83/$F83)</f>
        <v>0.31818181818181818</v>
      </c>
      <c r="O84" s="37">
        <f t="shared" si="82"/>
        <v>0</v>
      </c>
      <c r="P84" s="37">
        <f t="shared" si="82"/>
        <v>0</v>
      </c>
    </row>
    <row r="85" spans="1:16" ht="12" customHeight="1">
      <c r="A85" s="101"/>
      <c r="B85" s="101"/>
      <c r="C85" s="8"/>
      <c r="D85" s="174" t="s">
        <v>103</v>
      </c>
      <c r="E85" s="9"/>
      <c r="F85" s="52">
        <v>12</v>
      </c>
      <c r="G85" s="54">
        <v>4</v>
      </c>
      <c r="H85" s="16">
        <v>5</v>
      </c>
      <c r="I85" s="16">
        <v>9</v>
      </c>
      <c r="J85" s="16">
        <v>0</v>
      </c>
      <c r="K85" s="16">
        <v>1</v>
      </c>
      <c r="L85" s="16">
        <v>6</v>
      </c>
      <c r="M85" s="16">
        <v>3</v>
      </c>
      <c r="N85" s="16">
        <v>6</v>
      </c>
      <c r="O85" s="16">
        <v>0</v>
      </c>
      <c r="P85" s="16">
        <v>0</v>
      </c>
    </row>
    <row r="86" spans="1:16" ht="12" customHeight="1">
      <c r="A86" s="101"/>
      <c r="B86" s="101"/>
      <c r="C86" s="6"/>
      <c r="D86" s="175"/>
      <c r="E86" s="7"/>
      <c r="F86" s="53"/>
      <c r="G86" s="55">
        <f t="shared" ref="G86:P86" si="84">IF(G85=0,0,G85/$F85)</f>
        <v>0.33333333333333331</v>
      </c>
      <c r="H86" s="37">
        <f t="shared" si="84"/>
        <v>0.41666666666666669</v>
      </c>
      <c r="I86" s="37">
        <f t="shared" si="84"/>
        <v>0.75</v>
      </c>
      <c r="J86" s="37">
        <f t="shared" si="84"/>
        <v>0</v>
      </c>
      <c r="K86" s="37">
        <f t="shared" si="84"/>
        <v>8.3333333333333329E-2</v>
      </c>
      <c r="L86" s="37">
        <f t="shared" si="84"/>
        <v>0.5</v>
      </c>
      <c r="M86" s="37">
        <f t="shared" si="84"/>
        <v>0.25</v>
      </c>
      <c r="N86" s="37">
        <f t="shared" ref="N86" si="85">IF(N85=0,0,N85/$F85)</f>
        <v>0.5</v>
      </c>
      <c r="O86" s="37">
        <f t="shared" si="84"/>
        <v>0</v>
      </c>
      <c r="P86" s="37">
        <f t="shared" si="84"/>
        <v>0</v>
      </c>
    </row>
    <row r="87" spans="1:16" ht="13.5" customHeight="1">
      <c r="A87" s="101"/>
      <c r="B87" s="101"/>
      <c r="C87" s="8"/>
      <c r="D87" s="176" t="s">
        <v>110</v>
      </c>
      <c r="E87" s="9"/>
      <c r="F87" s="52">
        <v>16</v>
      </c>
      <c r="G87" s="54">
        <v>2</v>
      </c>
      <c r="H87" s="16">
        <v>9</v>
      </c>
      <c r="I87" s="16">
        <v>9</v>
      </c>
      <c r="J87" s="16">
        <v>0</v>
      </c>
      <c r="K87" s="16">
        <v>3</v>
      </c>
      <c r="L87" s="16">
        <v>11</v>
      </c>
      <c r="M87" s="16">
        <v>4</v>
      </c>
      <c r="N87" s="16">
        <v>1</v>
      </c>
      <c r="O87" s="16">
        <v>2</v>
      </c>
      <c r="P87" s="16">
        <v>1</v>
      </c>
    </row>
    <row r="88" spans="1:16" ht="13.5" customHeight="1">
      <c r="A88" s="101"/>
      <c r="B88" s="101"/>
      <c r="C88" s="6"/>
      <c r="D88" s="175"/>
      <c r="E88" s="7"/>
      <c r="F88" s="53"/>
      <c r="G88" s="55">
        <f t="shared" ref="G88:P88" si="86">IF(G87=0,0,G87/$F87)</f>
        <v>0.125</v>
      </c>
      <c r="H88" s="37">
        <f t="shared" si="86"/>
        <v>0.5625</v>
      </c>
      <c r="I88" s="37">
        <f t="shared" si="86"/>
        <v>0.5625</v>
      </c>
      <c r="J88" s="37">
        <f t="shared" si="86"/>
        <v>0</v>
      </c>
      <c r="K88" s="37">
        <f t="shared" si="86"/>
        <v>0.1875</v>
      </c>
      <c r="L88" s="37">
        <f t="shared" si="86"/>
        <v>0.6875</v>
      </c>
      <c r="M88" s="37">
        <f t="shared" si="86"/>
        <v>0.25</v>
      </c>
      <c r="N88" s="37">
        <f t="shared" ref="N88" si="87">IF(N87=0,0,N87/$F87)</f>
        <v>6.25E-2</v>
      </c>
      <c r="O88" s="37">
        <f t="shared" si="86"/>
        <v>0.125</v>
      </c>
      <c r="P88" s="37">
        <f t="shared" si="86"/>
        <v>6.25E-2</v>
      </c>
    </row>
    <row r="89" spans="1:16" ht="12" customHeight="1">
      <c r="A89" s="101"/>
      <c r="B89" s="101"/>
      <c r="C89" s="8"/>
      <c r="D89" s="174" t="s">
        <v>105</v>
      </c>
      <c r="E89" s="9"/>
      <c r="F89" s="52">
        <v>47</v>
      </c>
      <c r="G89" s="54">
        <v>32</v>
      </c>
      <c r="H89" s="16">
        <v>14</v>
      </c>
      <c r="I89" s="16">
        <v>25</v>
      </c>
      <c r="J89" s="16">
        <v>1</v>
      </c>
      <c r="K89" s="16">
        <v>1</v>
      </c>
      <c r="L89" s="16">
        <v>9</v>
      </c>
      <c r="M89" s="16">
        <v>13</v>
      </c>
      <c r="N89" s="16">
        <v>15</v>
      </c>
      <c r="O89" s="16">
        <v>2</v>
      </c>
      <c r="P89" s="16">
        <v>4</v>
      </c>
    </row>
    <row r="90" spans="1:16" ht="12" customHeight="1">
      <c r="A90" s="101"/>
      <c r="B90" s="101"/>
      <c r="C90" s="6"/>
      <c r="D90" s="175"/>
      <c r="E90" s="7"/>
      <c r="F90" s="53"/>
      <c r="G90" s="55">
        <f t="shared" ref="G90:P90" si="88">IF(G89=0,0,G89/$F89)</f>
        <v>0.68085106382978722</v>
      </c>
      <c r="H90" s="37">
        <f t="shared" si="88"/>
        <v>0.2978723404255319</v>
      </c>
      <c r="I90" s="37">
        <f t="shared" si="88"/>
        <v>0.53191489361702127</v>
      </c>
      <c r="J90" s="37">
        <f t="shared" si="88"/>
        <v>2.1276595744680851E-2</v>
      </c>
      <c r="K90" s="37">
        <f t="shared" si="88"/>
        <v>2.1276595744680851E-2</v>
      </c>
      <c r="L90" s="37">
        <f t="shared" si="88"/>
        <v>0.19148936170212766</v>
      </c>
      <c r="M90" s="37">
        <f t="shared" si="88"/>
        <v>0.27659574468085107</v>
      </c>
      <c r="N90" s="37">
        <f t="shared" ref="N90" si="89">IF(N89=0,0,N89/$F89)</f>
        <v>0.31914893617021278</v>
      </c>
      <c r="O90" s="37">
        <f t="shared" si="88"/>
        <v>4.2553191489361701E-2</v>
      </c>
      <c r="P90" s="37">
        <f t="shared" si="88"/>
        <v>8.5106382978723402E-2</v>
      </c>
    </row>
    <row r="91" spans="1:16" ht="12" customHeight="1">
      <c r="A91" s="101"/>
      <c r="B91" s="101"/>
      <c r="C91" s="8"/>
      <c r="D91" s="174" t="s">
        <v>106</v>
      </c>
      <c r="E91" s="9"/>
      <c r="F91" s="52">
        <v>17</v>
      </c>
      <c r="G91" s="54">
        <v>14</v>
      </c>
      <c r="H91" s="16">
        <v>6</v>
      </c>
      <c r="I91" s="16">
        <v>12</v>
      </c>
      <c r="J91" s="16">
        <v>1</v>
      </c>
      <c r="K91" s="16">
        <v>1</v>
      </c>
      <c r="L91" s="16">
        <v>1</v>
      </c>
      <c r="M91" s="16">
        <v>6</v>
      </c>
      <c r="N91" s="16">
        <v>7</v>
      </c>
      <c r="O91" s="16">
        <v>0</v>
      </c>
      <c r="P91" s="16">
        <v>0</v>
      </c>
    </row>
    <row r="92" spans="1:16" ht="12" customHeight="1">
      <c r="A92" s="101"/>
      <c r="B92" s="101"/>
      <c r="C92" s="6"/>
      <c r="D92" s="175"/>
      <c r="E92" s="7"/>
      <c r="F92" s="53"/>
      <c r="G92" s="55">
        <f t="shared" ref="G92:P92" si="90">IF(G91=0,0,G91/$F91)</f>
        <v>0.82352941176470584</v>
      </c>
      <c r="H92" s="37">
        <f t="shared" si="90"/>
        <v>0.35294117647058826</v>
      </c>
      <c r="I92" s="37">
        <f t="shared" si="90"/>
        <v>0.70588235294117652</v>
      </c>
      <c r="J92" s="37">
        <f t="shared" si="90"/>
        <v>5.8823529411764705E-2</v>
      </c>
      <c r="K92" s="37">
        <f t="shared" si="90"/>
        <v>5.8823529411764705E-2</v>
      </c>
      <c r="L92" s="37">
        <f t="shared" si="90"/>
        <v>5.8823529411764705E-2</v>
      </c>
      <c r="M92" s="37">
        <f t="shared" si="90"/>
        <v>0.35294117647058826</v>
      </c>
      <c r="N92" s="37">
        <f t="shared" ref="N92" si="91">IF(N91=0,0,N91/$F91)</f>
        <v>0.41176470588235292</v>
      </c>
      <c r="O92" s="37">
        <f t="shared" si="90"/>
        <v>0</v>
      </c>
      <c r="P92" s="37">
        <f t="shared" si="90"/>
        <v>0</v>
      </c>
    </row>
    <row r="93" spans="1:16" ht="12" customHeight="1">
      <c r="A93" s="101"/>
      <c r="B93" s="101"/>
      <c r="C93" s="8"/>
      <c r="D93" s="174" t="s">
        <v>107</v>
      </c>
      <c r="E93" s="9"/>
      <c r="F93" s="52">
        <v>40</v>
      </c>
      <c r="G93" s="54">
        <v>10</v>
      </c>
      <c r="H93" s="16">
        <v>25</v>
      </c>
      <c r="I93" s="16">
        <v>31</v>
      </c>
      <c r="J93" s="16">
        <v>3</v>
      </c>
      <c r="K93" s="16">
        <v>2</v>
      </c>
      <c r="L93" s="16">
        <v>12</v>
      </c>
      <c r="M93" s="16">
        <v>13</v>
      </c>
      <c r="N93" s="16">
        <v>11</v>
      </c>
      <c r="O93" s="16">
        <v>4</v>
      </c>
      <c r="P93" s="16">
        <v>0</v>
      </c>
    </row>
    <row r="94" spans="1:16" ht="12" customHeight="1">
      <c r="A94" s="101"/>
      <c r="B94" s="101"/>
      <c r="C94" s="6"/>
      <c r="D94" s="175"/>
      <c r="E94" s="7"/>
      <c r="F94" s="53"/>
      <c r="G94" s="55">
        <f t="shared" ref="G94:P94" si="92">IF(G93=0,0,G93/$F93)</f>
        <v>0.25</v>
      </c>
      <c r="H94" s="37">
        <f t="shared" si="92"/>
        <v>0.625</v>
      </c>
      <c r="I94" s="37">
        <f t="shared" si="92"/>
        <v>0.77500000000000002</v>
      </c>
      <c r="J94" s="37">
        <f t="shared" si="92"/>
        <v>7.4999999999999997E-2</v>
      </c>
      <c r="K94" s="37">
        <f t="shared" si="92"/>
        <v>0.05</v>
      </c>
      <c r="L94" s="37">
        <f t="shared" si="92"/>
        <v>0.3</v>
      </c>
      <c r="M94" s="37">
        <f t="shared" si="92"/>
        <v>0.32500000000000001</v>
      </c>
      <c r="N94" s="37">
        <f t="shared" ref="N94" si="93">IF(N93=0,0,N93/$F93)</f>
        <v>0.27500000000000002</v>
      </c>
      <c r="O94" s="37">
        <f t="shared" si="92"/>
        <v>0.1</v>
      </c>
      <c r="P94" s="37">
        <f t="shared" si="92"/>
        <v>0</v>
      </c>
    </row>
    <row r="95" spans="1:16" ht="12" customHeight="1">
      <c r="A95" s="101"/>
      <c r="B95" s="101"/>
      <c r="C95" s="8"/>
      <c r="D95" s="174" t="s">
        <v>108</v>
      </c>
      <c r="E95" s="9"/>
      <c r="F95" s="52">
        <v>134</v>
      </c>
      <c r="G95" s="54">
        <v>55</v>
      </c>
      <c r="H95" s="16">
        <v>75</v>
      </c>
      <c r="I95" s="16">
        <v>99</v>
      </c>
      <c r="J95" s="16">
        <v>2</v>
      </c>
      <c r="K95" s="16">
        <v>6</v>
      </c>
      <c r="L95" s="16">
        <v>64</v>
      </c>
      <c r="M95" s="16">
        <v>36</v>
      </c>
      <c r="N95" s="16">
        <v>26</v>
      </c>
      <c r="O95" s="16">
        <v>9</v>
      </c>
      <c r="P95" s="16">
        <v>1</v>
      </c>
    </row>
    <row r="96" spans="1:16" ht="12" customHeight="1">
      <c r="A96" s="101"/>
      <c r="B96" s="101"/>
      <c r="C96" s="6"/>
      <c r="D96" s="175"/>
      <c r="E96" s="7"/>
      <c r="F96" s="53"/>
      <c r="G96" s="55">
        <f t="shared" ref="G96:P96" si="94">IF(G95=0,0,G95/$F95)</f>
        <v>0.41044776119402987</v>
      </c>
      <c r="H96" s="37">
        <f t="shared" si="94"/>
        <v>0.55970149253731338</v>
      </c>
      <c r="I96" s="37">
        <f t="shared" si="94"/>
        <v>0.73880597014925375</v>
      </c>
      <c r="J96" s="37">
        <f t="shared" si="94"/>
        <v>1.4925373134328358E-2</v>
      </c>
      <c r="K96" s="37">
        <f t="shared" si="94"/>
        <v>4.4776119402985072E-2</v>
      </c>
      <c r="L96" s="37">
        <f t="shared" si="94"/>
        <v>0.47761194029850745</v>
      </c>
      <c r="M96" s="37">
        <f t="shared" si="94"/>
        <v>0.26865671641791045</v>
      </c>
      <c r="N96" s="37">
        <f t="shared" ref="N96" si="95">IF(N95=0,0,N95/$F95)</f>
        <v>0.19402985074626866</v>
      </c>
      <c r="O96" s="37">
        <f t="shared" si="94"/>
        <v>6.7164179104477612E-2</v>
      </c>
      <c r="P96" s="37">
        <f t="shared" si="94"/>
        <v>7.462686567164179E-3</v>
      </c>
    </row>
    <row r="97" spans="1:16" ht="12" customHeight="1">
      <c r="A97" s="101"/>
      <c r="B97" s="101"/>
      <c r="C97" s="8"/>
      <c r="D97" s="174" t="s">
        <v>60</v>
      </c>
      <c r="E97" s="9"/>
      <c r="F97" s="52">
        <v>19</v>
      </c>
      <c r="G97" s="54">
        <v>7</v>
      </c>
      <c r="H97" s="16">
        <v>11</v>
      </c>
      <c r="I97" s="16">
        <v>13</v>
      </c>
      <c r="J97" s="16">
        <v>0</v>
      </c>
      <c r="K97" s="16">
        <v>1</v>
      </c>
      <c r="L97" s="16">
        <v>9</v>
      </c>
      <c r="M97" s="16">
        <v>5</v>
      </c>
      <c r="N97" s="16">
        <v>6</v>
      </c>
      <c r="O97" s="16">
        <v>2</v>
      </c>
      <c r="P97" s="16">
        <v>0</v>
      </c>
    </row>
    <row r="98" spans="1:16" ht="12" customHeight="1">
      <c r="A98" s="101"/>
      <c r="B98" s="101"/>
      <c r="C98" s="6"/>
      <c r="D98" s="175"/>
      <c r="E98" s="7"/>
      <c r="F98" s="53"/>
      <c r="G98" s="55">
        <f t="shared" ref="G98:P98" si="96">IF(G97=0,0,G97/$F97)</f>
        <v>0.36842105263157893</v>
      </c>
      <c r="H98" s="37">
        <f t="shared" si="96"/>
        <v>0.57894736842105265</v>
      </c>
      <c r="I98" s="37">
        <f t="shared" si="96"/>
        <v>0.68421052631578949</v>
      </c>
      <c r="J98" s="37">
        <f t="shared" si="96"/>
        <v>0</v>
      </c>
      <c r="K98" s="37">
        <f t="shared" si="96"/>
        <v>5.2631578947368418E-2</v>
      </c>
      <c r="L98" s="37">
        <f t="shared" si="96"/>
        <v>0.47368421052631576</v>
      </c>
      <c r="M98" s="37">
        <f t="shared" si="96"/>
        <v>0.26315789473684209</v>
      </c>
      <c r="N98" s="37">
        <f t="shared" ref="N98" si="97">IF(N97=0,0,N97/$F97)</f>
        <v>0.31578947368421051</v>
      </c>
      <c r="O98" s="37">
        <f t="shared" si="96"/>
        <v>0.10526315789473684</v>
      </c>
      <c r="P98" s="37">
        <f t="shared" si="96"/>
        <v>0</v>
      </c>
    </row>
    <row r="99" spans="1:16" ht="12.75" customHeight="1">
      <c r="A99" s="101"/>
      <c r="B99" s="101"/>
      <c r="C99" s="8"/>
      <c r="D99" s="174" t="s">
        <v>91</v>
      </c>
      <c r="E99" s="9"/>
      <c r="F99" s="52">
        <v>62</v>
      </c>
      <c r="G99" s="54">
        <v>16</v>
      </c>
      <c r="H99" s="16">
        <v>26</v>
      </c>
      <c r="I99" s="16">
        <v>36</v>
      </c>
      <c r="J99" s="16">
        <v>5</v>
      </c>
      <c r="K99" s="16">
        <v>2</v>
      </c>
      <c r="L99" s="16">
        <v>31</v>
      </c>
      <c r="M99" s="16">
        <v>19</v>
      </c>
      <c r="N99" s="16">
        <v>11</v>
      </c>
      <c r="O99" s="16">
        <v>6</v>
      </c>
      <c r="P99" s="16">
        <v>1</v>
      </c>
    </row>
    <row r="100" spans="1:16" ht="12.75" customHeight="1">
      <c r="A100" s="102"/>
      <c r="B100" s="102"/>
      <c r="C100" s="6"/>
      <c r="D100" s="175"/>
      <c r="E100" s="7"/>
      <c r="F100" s="66"/>
      <c r="G100" s="55">
        <f t="shared" ref="G100:P100" si="98">IF(G99=0,0,G99/$F99)</f>
        <v>0.25806451612903225</v>
      </c>
      <c r="H100" s="37">
        <f t="shared" si="98"/>
        <v>0.41935483870967744</v>
      </c>
      <c r="I100" s="37">
        <f t="shared" si="98"/>
        <v>0.58064516129032262</v>
      </c>
      <c r="J100" s="37">
        <f t="shared" si="98"/>
        <v>8.0645161290322578E-2</v>
      </c>
      <c r="K100" s="37">
        <f t="shared" si="98"/>
        <v>3.2258064516129031E-2</v>
      </c>
      <c r="L100" s="37">
        <f t="shared" si="98"/>
        <v>0.5</v>
      </c>
      <c r="M100" s="37">
        <f t="shared" si="98"/>
        <v>0.30645161290322581</v>
      </c>
      <c r="N100" s="37">
        <f t="shared" ref="N100" si="99">IF(N99=0,0,N99/$F99)</f>
        <v>0.17741935483870969</v>
      </c>
      <c r="O100" s="37">
        <f t="shared" si="98"/>
        <v>9.6774193548387094E-2</v>
      </c>
      <c r="P100" s="37">
        <f t="shared" si="98"/>
        <v>1.6129032258064516E-2</v>
      </c>
    </row>
  </sheetData>
  <mergeCells count="63">
    <mergeCell ref="D79:D80"/>
    <mergeCell ref="D81:D82"/>
    <mergeCell ref="D83:D84"/>
    <mergeCell ref="D95:D96"/>
    <mergeCell ref="D97:D98"/>
    <mergeCell ref="D85:D86"/>
    <mergeCell ref="D87:D88"/>
    <mergeCell ref="D89:D90"/>
    <mergeCell ref="D91:D92"/>
    <mergeCell ref="D93:D94"/>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39:D40"/>
    <mergeCell ref="D41:D42"/>
    <mergeCell ref="D43:D44"/>
    <mergeCell ref="D45:D46"/>
    <mergeCell ref="D47:D48"/>
    <mergeCell ref="K3:K6"/>
    <mergeCell ref="L3:L6"/>
    <mergeCell ref="M3:M6"/>
    <mergeCell ref="A19:A100"/>
    <mergeCell ref="B19:B68"/>
    <mergeCell ref="D19:D20"/>
    <mergeCell ref="D21:D22"/>
    <mergeCell ref="D23:D24"/>
    <mergeCell ref="D25:D26"/>
    <mergeCell ref="D27:D28"/>
    <mergeCell ref="D29:D30"/>
    <mergeCell ref="D31:D32"/>
    <mergeCell ref="D33:D34"/>
    <mergeCell ref="D57:D58"/>
    <mergeCell ref="D35:D36"/>
    <mergeCell ref="D37:D38"/>
    <mergeCell ref="O3:O6"/>
    <mergeCell ref="P3:P6"/>
    <mergeCell ref="A9:A18"/>
    <mergeCell ref="B9:E10"/>
    <mergeCell ref="B11:E12"/>
    <mergeCell ref="B13:E14"/>
    <mergeCell ref="B15:E16"/>
    <mergeCell ref="B17:E18"/>
    <mergeCell ref="A7:E8"/>
    <mergeCell ref="N3:N6"/>
    <mergeCell ref="A3:E6"/>
    <mergeCell ref="F3:F6"/>
    <mergeCell ref="G3:G6"/>
    <mergeCell ref="H3:H6"/>
    <mergeCell ref="I3:I6"/>
    <mergeCell ref="J3:J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P70" formula="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M100"/>
  <sheetViews>
    <sheetView showGridLines="0" tabSelected="1" zoomScaleNormal="100" zoomScaleSheetLayoutView="100" workbookViewId="0">
      <selection activeCell="K26" sqref="K26"/>
    </sheetView>
  </sheetViews>
  <sheetFormatPr defaultRowHeight="13.5"/>
  <cols>
    <col min="1" max="2" width="2.625" style="4" customWidth="1"/>
    <col min="3" max="3" width="1.375" style="4" customWidth="1"/>
    <col min="4" max="4" width="28.125" style="4" customWidth="1"/>
    <col min="5" max="5" width="1.375" style="4" customWidth="1"/>
    <col min="6" max="13" width="11" style="2" customWidth="1"/>
    <col min="14" max="16384" width="9" style="2"/>
  </cols>
  <sheetData>
    <row r="1" spans="1:13" ht="14.25">
      <c r="A1" s="17" t="s">
        <v>449</v>
      </c>
    </row>
    <row r="2" spans="1:13">
      <c r="M2" s="1" t="s">
        <v>253</v>
      </c>
    </row>
    <row r="3" spans="1:13" ht="21.75" customHeight="1">
      <c r="A3" s="159" t="s">
        <v>67</v>
      </c>
      <c r="B3" s="160"/>
      <c r="C3" s="160"/>
      <c r="D3" s="160"/>
      <c r="E3" s="161"/>
      <c r="F3" s="121" t="s">
        <v>143</v>
      </c>
      <c r="G3" s="226" t="s">
        <v>343</v>
      </c>
      <c r="H3" s="185" t="s">
        <v>344</v>
      </c>
      <c r="I3" s="185" t="s">
        <v>341</v>
      </c>
      <c r="J3" s="185" t="s">
        <v>345</v>
      </c>
      <c r="K3" s="185" t="s">
        <v>346</v>
      </c>
      <c r="L3" s="185" t="s">
        <v>342</v>
      </c>
      <c r="M3" s="185" t="s">
        <v>6</v>
      </c>
    </row>
    <row r="4" spans="1:13" ht="21.75" customHeight="1">
      <c r="A4" s="162"/>
      <c r="B4" s="163"/>
      <c r="C4" s="163"/>
      <c r="D4" s="163"/>
      <c r="E4" s="164"/>
      <c r="F4" s="99"/>
      <c r="G4" s="227"/>
      <c r="H4" s="186"/>
      <c r="I4" s="186"/>
      <c r="J4" s="186"/>
      <c r="K4" s="186"/>
      <c r="L4" s="186"/>
      <c r="M4" s="186"/>
    </row>
    <row r="5" spans="1:13" ht="21.75" customHeight="1">
      <c r="A5" s="162"/>
      <c r="B5" s="163"/>
      <c r="C5" s="163"/>
      <c r="D5" s="163"/>
      <c r="E5" s="164"/>
      <c r="F5" s="99"/>
      <c r="G5" s="227"/>
      <c r="H5" s="186"/>
      <c r="I5" s="186"/>
      <c r="J5" s="186"/>
      <c r="K5" s="186"/>
      <c r="L5" s="186"/>
      <c r="M5" s="186"/>
    </row>
    <row r="6" spans="1:13" ht="21.75" customHeight="1">
      <c r="A6" s="165"/>
      <c r="B6" s="166"/>
      <c r="C6" s="166"/>
      <c r="D6" s="166"/>
      <c r="E6" s="167"/>
      <c r="F6" s="99"/>
      <c r="G6" s="228"/>
      <c r="H6" s="187"/>
      <c r="I6" s="187"/>
      <c r="J6" s="187"/>
      <c r="K6" s="187"/>
      <c r="L6" s="187"/>
      <c r="M6" s="187"/>
    </row>
    <row r="7" spans="1:13" ht="12" customHeight="1">
      <c r="A7" s="112" t="s">
        <v>68</v>
      </c>
      <c r="B7" s="113"/>
      <c r="C7" s="113"/>
      <c r="D7" s="113"/>
      <c r="E7" s="114"/>
      <c r="F7" s="52">
        <f>SUM(G7:M7)</f>
        <v>918</v>
      </c>
      <c r="G7" s="54">
        <f>SUM(G9,G11,G13,G15,G17)</f>
        <v>289</v>
      </c>
      <c r="H7" s="16">
        <f t="shared" ref="H7:M7" si="0">SUM(H9,H11,H13,H15,H17)</f>
        <v>198</v>
      </c>
      <c r="I7" s="16">
        <f t="shared" si="0"/>
        <v>22</v>
      </c>
      <c r="J7" s="16">
        <f t="shared" si="0"/>
        <v>83</v>
      </c>
      <c r="K7" s="16">
        <f t="shared" si="0"/>
        <v>106</v>
      </c>
      <c r="L7" s="16">
        <f t="shared" si="0"/>
        <v>184</v>
      </c>
      <c r="M7" s="16">
        <f t="shared" si="0"/>
        <v>36</v>
      </c>
    </row>
    <row r="8" spans="1:13" ht="12" customHeight="1">
      <c r="A8" s="115"/>
      <c r="B8" s="116"/>
      <c r="C8" s="116"/>
      <c r="D8" s="116"/>
      <c r="E8" s="117"/>
      <c r="F8" s="53">
        <f>SUM(G8:M8)</f>
        <v>1</v>
      </c>
      <c r="G8" s="55">
        <f t="shared" ref="G8:M8" si="1">IF(G7=0,0,G7/$F7)</f>
        <v>0.31481481481481483</v>
      </c>
      <c r="H8" s="37">
        <f t="shared" si="1"/>
        <v>0.21568627450980393</v>
      </c>
      <c r="I8" s="37">
        <f t="shared" si="1"/>
        <v>2.3965141612200435E-2</v>
      </c>
      <c r="J8" s="37">
        <f t="shared" si="1"/>
        <v>9.0413943355119819E-2</v>
      </c>
      <c r="K8" s="37">
        <f t="shared" si="1"/>
        <v>0.11546840958605664</v>
      </c>
      <c r="L8" s="37">
        <f t="shared" si="1"/>
        <v>0.20043572984749455</v>
      </c>
      <c r="M8" s="37">
        <f t="shared" si="1"/>
        <v>3.9215686274509803E-2</v>
      </c>
    </row>
    <row r="9" spans="1:13" ht="12" customHeight="1">
      <c r="A9" s="103" t="s">
        <v>55</v>
      </c>
      <c r="B9" s="168" t="s">
        <v>92</v>
      </c>
      <c r="C9" s="169"/>
      <c r="D9" s="169"/>
      <c r="E9" s="170"/>
      <c r="F9" s="52">
        <f t="shared" ref="F9:F72" si="2">SUM(G9:M9)</f>
        <v>310</v>
      </c>
      <c r="G9" s="54">
        <v>67</v>
      </c>
      <c r="H9" s="16">
        <v>65</v>
      </c>
      <c r="I9" s="16">
        <v>9</v>
      </c>
      <c r="J9" s="16">
        <v>34</v>
      </c>
      <c r="K9" s="16">
        <v>32</v>
      </c>
      <c r="L9" s="16">
        <v>85</v>
      </c>
      <c r="M9" s="16">
        <v>18</v>
      </c>
    </row>
    <row r="10" spans="1:13" ht="12" customHeight="1">
      <c r="A10" s="104"/>
      <c r="B10" s="171"/>
      <c r="C10" s="172"/>
      <c r="D10" s="172"/>
      <c r="E10" s="173"/>
      <c r="F10" s="53">
        <f t="shared" si="2"/>
        <v>1</v>
      </c>
      <c r="G10" s="55">
        <f t="shared" ref="G10:M10" si="3">IF(G9=0,0,G9/$F9)</f>
        <v>0.21612903225806451</v>
      </c>
      <c r="H10" s="37">
        <f t="shared" si="3"/>
        <v>0.20967741935483872</v>
      </c>
      <c r="I10" s="37">
        <f t="shared" si="3"/>
        <v>2.903225806451613E-2</v>
      </c>
      <c r="J10" s="37">
        <f t="shared" si="3"/>
        <v>0.10967741935483871</v>
      </c>
      <c r="K10" s="37">
        <f t="shared" si="3"/>
        <v>0.1032258064516129</v>
      </c>
      <c r="L10" s="37">
        <f t="shared" si="3"/>
        <v>0.27419354838709675</v>
      </c>
      <c r="M10" s="37">
        <f t="shared" si="3"/>
        <v>5.8064516129032261E-2</v>
      </c>
    </row>
    <row r="11" spans="1:13" ht="12" customHeight="1">
      <c r="A11" s="104"/>
      <c r="B11" s="168" t="s">
        <v>93</v>
      </c>
      <c r="C11" s="169"/>
      <c r="D11" s="169"/>
      <c r="E11" s="170"/>
      <c r="F11" s="52">
        <f t="shared" si="2"/>
        <v>137</v>
      </c>
      <c r="G11" s="54">
        <v>48</v>
      </c>
      <c r="H11" s="16">
        <v>36</v>
      </c>
      <c r="I11" s="16">
        <v>2</v>
      </c>
      <c r="J11" s="16">
        <v>12</v>
      </c>
      <c r="K11" s="16">
        <v>18</v>
      </c>
      <c r="L11" s="16">
        <v>16</v>
      </c>
      <c r="M11" s="16">
        <v>5</v>
      </c>
    </row>
    <row r="12" spans="1:13" ht="12" customHeight="1">
      <c r="A12" s="104"/>
      <c r="B12" s="171"/>
      <c r="C12" s="172"/>
      <c r="D12" s="172"/>
      <c r="E12" s="173"/>
      <c r="F12" s="53">
        <f t="shared" si="2"/>
        <v>1</v>
      </c>
      <c r="G12" s="55">
        <f t="shared" ref="G12:M12" si="4">IF(G11=0,0,G11/$F11)</f>
        <v>0.35036496350364965</v>
      </c>
      <c r="H12" s="37">
        <f t="shared" si="4"/>
        <v>0.26277372262773724</v>
      </c>
      <c r="I12" s="37">
        <f t="shared" si="4"/>
        <v>1.4598540145985401E-2</v>
      </c>
      <c r="J12" s="37">
        <f t="shared" si="4"/>
        <v>8.7591240875912413E-2</v>
      </c>
      <c r="K12" s="37">
        <f t="shared" si="4"/>
        <v>0.13138686131386862</v>
      </c>
      <c r="L12" s="37">
        <f t="shared" si="4"/>
        <v>0.11678832116788321</v>
      </c>
      <c r="M12" s="37">
        <f t="shared" si="4"/>
        <v>3.6496350364963501E-2</v>
      </c>
    </row>
    <row r="13" spans="1:13" ht="12" customHeight="1">
      <c r="A13" s="104"/>
      <c r="B13" s="168" t="s">
        <v>94</v>
      </c>
      <c r="C13" s="169"/>
      <c r="D13" s="169"/>
      <c r="E13" s="170"/>
      <c r="F13" s="52">
        <f t="shared" si="2"/>
        <v>200</v>
      </c>
      <c r="G13" s="54">
        <v>96</v>
      </c>
      <c r="H13" s="16">
        <v>38</v>
      </c>
      <c r="I13" s="16">
        <v>3</v>
      </c>
      <c r="J13" s="16">
        <v>12</v>
      </c>
      <c r="K13" s="16">
        <v>14</v>
      </c>
      <c r="L13" s="16">
        <v>32</v>
      </c>
      <c r="M13" s="16">
        <v>5</v>
      </c>
    </row>
    <row r="14" spans="1:13" ht="12" customHeight="1">
      <c r="A14" s="104"/>
      <c r="B14" s="171"/>
      <c r="C14" s="172"/>
      <c r="D14" s="172"/>
      <c r="E14" s="173"/>
      <c r="F14" s="53">
        <f t="shared" si="2"/>
        <v>1</v>
      </c>
      <c r="G14" s="55">
        <f t="shared" ref="G14:M14" si="5">IF(G13=0,0,G13/$F13)</f>
        <v>0.48</v>
      </c>
      <c r="H14" s="37">
        <f t="shared" si="5"/>
        <v>0.19</v>
      </c>
      <c r="I14" s="37">
        <f t="shared" si="5"/>
        <v>1.4999999999999999E-2</v>
      </c>
      <c r="J14" s="37">
        <f t="shared" si="5"/>
        <v>0.06</v>
      </c>
      <c r="K14" s="37">
        <f t="shared" si="5"/>
        <v>7.0000000000000007E-2</v>
      </c>
      <c r="L14" s="37">
        <f t="shared" si="5"/>
        <v>0.16</v>
      </c>
      <c r="M14" s="37">
        <f t="shared" si="5"/>
        <v>2.5000000000000001E-2</v>
      </c>
    </row>
    <row r="15" spans="1:13" ht="12" customHeight="1">
      <c r="A15" s="104"/>
      <c r="B15" s="168" t="s">
        <v>95</v>
      </c>
      <c r="C15" s="169"/>
      <c r="D15" s="169"/>
      <c r="E15" s="170"/>
      <c r="F15" s="52">
        <f t="shared" si="2"/>
        <v>79</v>
      </c>
      <c r="G15" s="54">
        <v>31</v>
      </c>
      <c r="H15" s="16">
        <v>18</v>
      </c>
      <c r="I15" s="16">
        <v>2</v>
      </c>
      <c r="J15" s="16">
        <v>5</v>
      </c>
      <c r="K15" s="16">
        <v>10</v>
      </c>
      <c r="L15" s="16">
        <v>12</v>
      </c>
      <c r="M15" s="16">
        <v>1</v>
      </c>
    </row>
    <row r="16" spans="1:13" ht="12" customHeight="1">
      <c r="A16" s="104"/>
      <c r="B16" s="171"/>
      <c r="C16" s="172"/>
      <c r="D16" s="172"/>
      <c r="E16" s="173"/>
      <c r="F16" s="53">
        <f t="shared" si="2"/>
        <v>1</v>
      </c>
      <c r="G16" s="55">
        <f t="shared" ref="G16:M16" si="6">IF(G15=0,0,G15/$F15)</f>
        <v>0.39240506329113922</v>
      </c>
      <c r="H16" s="37">
        <f t="shared" si="6"/>
        <v>0.22784810126582278</v>
      </c>
      <c r="I16" s="37">
        <f t="shared" si="6"/>
        <v>2.5316455696202531E-2</v>
      </c>
      <c r="J16" s="37">
        <f t="shared" si="6"/>
        <v>6.3291139240506333E-2</v>
      </c>
      <c r="K16" s="37">
        <f t="shared" si="6"/>
        <v>0.12658227848101267</v>
      </c>
      <c r="L16" s="37">
        <f t="shared" si="6"/>
        <v>0.15189873417721519</v>
      </c>
      <c r="M16" s="37">
        <f t="shared" si="6"/>
        <v>1.2658227848101266E-2</v>
      </c>
    </row>
    <row r="17" spans="1:13" ht="12" customHeight="1">
      <c r="A17" s="104"/>
      <c r="B17" s="168" t="s">
        <v>96</v>
      </c>
      <c r="C17" s="169"/>
      <c r="D17" s="169"/>
      <c r="E17" s="170"/>
      <c r="F17" s="52">
        <f t="shared" si="2"/>
        <v>192</v>
      </c>
      <c r="G17" s="54">
        <v>47</v>
      </c>
      <c r="H17" s="16">
        <v>41</v>
      </c>
      <c r="I17" s="16">
        <v>6</v>
      </c>
      <c r="J17" s="16">
        <v>20</v>
      </c>
      <c r="K17" s="16">
        <v>32</v>
      </c>
      <c r="L17" s="16">
        <v>39</v>
      </c>
      <c r="M17" s="16">
        <v>7</v>
      </c>
    </row>
    <row r="18" spans="1:13" ht="12" customHeight="1">
      <c r="A18" s="105"/>
      <c r="B18" s="171"/>
      <c r="C18" s="172"/>
      <c r="D18" s="172"/>
      <c r="E18" s="173"/>
      <c r="F18" s="53">
        <f t="shared" si="2"/>
        <v>1</v>
      </c>
      <c r="G18" s="55">
        <f t="shared" ref="G18:M18" si="7">IF(G17=0,0,G17/$F17)</f>
        <v>0.24479166666666666</v>
      </c>
      <c r="H18" s="37">
        <f t="shared" si="7"/>
        <v>0.21354166666666666</v>
      </c>
      <c r="I18" s="37">
        <f t="shared" si="7"/>
        <v>3.125E-2</v>
      </c>
      <c r="J18" s="37">
        <f t="shared" si="7"/>
        <v>0.10416666666666667</v>
      </c>
      <c r="K18" s="37">
        <f t="shared" si="7"/>
        <v>0.16666666666666666</v>
      </c>
      <c r="L18" s="37">
        <f t="shared" si="7"/>
        <v>0.203125</v>
      </c>
      <c r="M18" s="37">
        <f t="shared" si="7"/>
        <v>3.6458333333333336E-2</v>
      </c>
    </row>
    <row r="19" spans="1:13" ht="12" customHeight="1">
      <c r="A19" s="100" t="s">
        <v>61</v>
      </c>
      <c r="B19" s="100" t="s">
        <v>62</v>
      </c>
      <c r="C19" s="8"/>
      <c r="D19" s="174" t="s">
        <v>56</v>
      </c>
      <c r="E19" s="9"/>
      <c r="F19" s="52">
        <f t="shared" si="2"/>
        <v>213</v>
      </c>
      <c r="G19" s="54">
        <f t="shared" ref="G19:M19" si="8">SUM(G21,G23,G25,G27,G29,G31,G33,G35,G37,G39,G41,G43,G45,G47,G49,G51,G53,G55,G57,G59,G61,G63,G65,G67)</f>
        <v>109</v>
      </c>
      <c r="H19" s="16">
        <f t="shared" si="8"/>
        <v>45</v>
      </c>
      <c r="I19" s="16">
        <f t="shared" si="8"/>
        <v>8</v>
      </c>
      <c r="J19" s="16">
        <f t="shared" si="8"/>
        <v>17</v>
      </c>
      <c r="K19" s="16">
        <f t="shared" si="8"/>
        <v>15</v>
      </c>
      <c r="L19" s="16">
        <f t="shared" si="8"/>
        <v>15</v>
      </c>
      <c r="M19" s="16">
        <f t="shared" si="8"/>
        <v>4</v>
      </c>
    </row>
    <row r="20" spans="1:13" ht="12" customHeight="1">
      <c r="A20" s="101"/>
      <c r="B20" s="101"/>
      <c r="C20" s="6"/>
      <c r="D20" s="175"/>
      <c r="E20" s="7"/>
      <c r="F20" s="53">
        <f t="shared" si="2"/>
        <v>1</v>
      </c>
      <c r="G20" s="55">
        <f t="shared" ref="G20:M20" si="9">IF(G19=0,0,G19/$F19)</f>
        <v>0.51173708920187788</v>
      </c>
      <c r="H20" s="37">
        <f t="shared" si="9"/>
        <v>0.21126760563380281</v>
      </c>
      <c r="I20" s="37">
        <f t="shared" si="9"/>
        <v>3.7558685446009391E-2</v>
      </c>
      <c r="J20" s="37">
        <f t="shared" si="9"/>
        <v>7.9812206572769953E-2</v>
      </c>
      <c r="K20" s="37">
        <f t="shared" si="9"/>
        <v>7.0422535211267609E-2</v>
      </c>
      <c r="L20" s="37">
        <f t="shared" si="9"/>
        <v>7.0422535211267609E-2</v>
      </c>
      <c r="M20" s="37">
        <f t="shared" si="9"/>
        <v>1.8779342723004695E-2</v>
      </c>
    </row>
    <row r="21" spans="1:13" ht="12" customHeight="1">
      <c r="A21" s="101"/>
      <c r="B21" s="101"/>
      <c r="C21" s="8"/>
      <c r="D21" s="174" t="s">
        <v>392</v>
      </c>
      <c r="E21" s="9"/>
      <c r="F21" s="52">
        <f t="shared" si="2"/>
        <v>29</v>
      </c>
      <c r="G21" s="54">
        <v>13</v>
      </c>
      <c r="H21" s="16">
        <v>5</v>
      </c>
      <c r="I21" s="16">
        <v>0</v>
      </c>
      <c r="J21" s="16">
        <v>2</v>
      </c>
      <c r="K21" s="16">
        <v>1</v>
      </c>
      <c r="L21" s="16">
        <v>6</v>
      </c>
      <c r="M21" s="16">
        <v>2</v>
      </c>
    </row>
    <row r="22" spans="1:13" ht="12" customHeight="1">
      <c r="A22" s="101"/>
      <c r="B22" s="101"/>
      <c r="C22" s="6"/>
      <c r="D22" s="175"/>
      <c r="E22" s="7"/>
      <c r="F22" s="53">
        <f t="shared" si="2"/>
        <v>1</v>
      </c>
      <c r="G22" s="55">
        <f t="shared" ref="G22:M22" si="10">IF(G21=0,0,G21/$F21)</f>
        <v>0.44827586206896552</v>
      </c>
      <c r="H22" s="37">
        <f t="shared" si="10"/>
        <v>0.17241379310344829</v>
      </c>
      <c r="I22" s="37">
        <f t="shared" si="10"/>
        <v>0</v>
      </c>
      <c r="J22" s="37">
        <f t="shared" si="10"/>
        <v>6.8965517241379309E-2</v>
      </c>
      <c r="K22" s="37">
        <f t="shared" si="10"/>
        <v>3.4482758620689655E-2</v>
      </c>
      <c r="L22" s="37">
        <f t="shared" si="10"/>
        <v>0.20689655172413793</v>
      </c>
      <c r="M22" s="37">
        <f t="shared" si="10"/>
        <v>6.8965517241379309E-2</v>
      </c>
    </row>
    <row r="23" spans="1:13" ht="12" customHeight="1">
      <c r="A23" s="101"/>
      <c r="B23" s="101"/>
      <c r="C23" s="8"/>
      <c r="D23" s="174" t="s">
        <v>393</v>
      </c>
      <c r="E23" s="9"/>
      <c r="F23" s="52">
        <f t="shared" si="2"/>
        <v>4</v>
      </c>
      <c r="G23" s="54">
        <v>2</v>
      </c>
      <c r="H23" s="16">
        <v>2</v>
      </c>
      <c r="I23" s="16">
        <v>0</v>
      </c>
      <c r="J23" s="16">
        <v>0</v>
      </c>
      <c r="K23" s="16">
        <v>0</v>
      </c>
      <c r="L23" s="16">
        <v>0</v>
      </c>
      <c r="M23" s="16">
        <v>0</v>
      </c>
    </row>
    <row r="24" spans="1:13" ht="12" customHeight="1">
      <c r="A24" s="101"/>
      <c r="B24" s="101"/>
      <c r="C24" s="6"/>
      <c r="D24" s="175"/>
      <c r="E24" s="7"/>
      <c r="F24" s="53">
        <f t="shared" si="2"/>
        <v>1</v>
      </c>
      <c r="G24" s="55">
        <f t="shared" ref="G24:M24" si="11">IF(G23=0,0,G23/$F23)</f>
        <v>0.5</v>
      </c>
      <c r="H24" s="37">
        <f t="shared" si="11"/>
        <v>0.5</v>
      </c>
      <c r="I24" s="37">
        <f t="shared" si="11"/>
        <v>0</v>
      </c>
      <c r="J24" s="37">
        <f t="shared" si="11"/>
        <v>0</v>
      </c>
      <c r="K24" s="37">
        <f t="shared" si="11"/>
        <v>0</v>
      </c>
      <c r="L24" s="37">
        <f t="shared" si="11"/>
        <v>0</v>
      </c>
      <c r="M24" s="37">
        <f t="shared" si="11"/>
        <v>0</v>
      </c>
    </row>
    <row r="25" spans="1:13" ht="12" customHeight="1">
      <c r="A25" s="101"/>
      <c r="B25" s="101"/>
      <c r="C25" s="8"/>
      <c r="D25" s="174" t="s">
        <v>394</v>
      </c>
      <c r="E25" s="9"/>
      <c r="F25" s="52">
        <f t="shared" si="2"/>
        <v>15</v>
      </c>
      <c r="G25" s="54">
        <v>4</v>
      </c>
      <c r="H25" s="16">
        <v>3</v>
      </c>
      <c r="I25" s="16">
        <v>1</v>
      </c>
      <c r="J25" s="16">
        <v>2</v>
      </c>
      <c r="K25" s="16">
        <v>0</v>
      </c>
      <c r="L25" s="16">
        <v>5</v>
      </c>
      <c r="M25" s="16">
        <v>0</v>
      </c>
    </row>
    <row r="26" spans="1:13" ht="12" customHeight="1">
      <c r="A26" s="101"/>
      <c r="B26" s="101"/>
      <c r="C26" s="6"/>
      <c r="D26" s="175"/>
      <c r="E26" s="7"/>
      <c r="F26" s="53">
        <f t="shared" si="2"/>
        <v>1</v>
      </c>
      <c r="G26" s="55">
        <f t="shared" ref="G26:M26" si="12">IF(G25=0,0,G25/$F25)</f>
        <v>0.26666666666666666</v>
      </c>
      <c r="H26" s="37">
        <f t="shared" si="12"/>
        <v>0.2</v>
      </c>
      <c r="I26" s="37">
        <f t="shared" si="12"/>
        <v>6.6666666666666666E-2</v>
      </c>
      <c r="J26" s="37">
        <f t="shared" si="12"/>
        <v>0.13333333333333333</v>
      </c>
      <c r="K26" s="37">
        <f t="shared" si="12"/>
        <v>0</v>
      </c>
      <c r="L26" s="37">
        <f t="shared" si="12"/>
        <v>0.33333333333333331</v>
      </c>
      <c r="M26" s="37">
        <f t="shared" si="12"/>
        <v>0</v>
      </c>
    </row>
    <row r="27" spans="1:13" ht="12" customHeight="1">
      <c r="A27" s="101"/>
      <c r="B27" s="101"/>
      <c r="C27" s="8"/>
      <c r="D27" s="174" t="s">
        <v>395</v>
      </c>
      <c r="E27" s="9"/>
      <c r="F27" s="52">
        <f t="shared" si="2"/>
        <v>1</v>
      </c>
      <c r="G27" s="54">
        <v>0</v>
      </c>
      <c r="H27" s="16">
        <v>0</v>
      </c>
      <c r="I27" s="16">
        <v>0</v>
      </c>
      <c r="J27" s="16">
        <v>0</v>
      </c>
      <c r="K27" s="16">
        <v>1</v>
      </c>
      <c r="L27" s="16">
        <v>0</v>
      </c>
      <c r="M27" s="16">
        <v>0</v>
      </c>
    </row>
    <row r="28" spans="1:13" ht="12" customHeight="1">
      <c r="A28" s="101"/>
      <c r="B28" s="101"/>
      <c r="C28" s="6"/>
      <c r="D28" s="175"/>
      <c r="E28" s="7"/>
      <c r="F28" s="53">
        <f t="shared" si="2"/>
        <v>1</v>
      </c>
      <c r="G28" s="55">
        <f t="shared" ref="G28:M28" si="13">IF(G27=0,0,G27/$F27)</f>
        <v>0</v>
      </c>
      <c r="H28" s="37">
        <f t="shared" si="13"/>
        <v>0</v>
      </c>
      <c r="I28" s="37">
        <f t="shared" si="13"/>
        <v>0</v>
      </c>
      <c r="J28" s="37">
        <f t="shared" si="13"/>
        <v>0</v>
      </c>
      <c r="K28" s="37">
        <f t="shared" si="13"/>
        <v>1</v>
      </c>
      <c r="L28" s="37">
        <f t="shared" si="13"/>
        <v>0</v>
      </c>
      <c r="M28" s="37">
        <f t="shared" si="13"/>
        <v>0</v>
      </c>
    </row>
    <row r="29" spans="1:13" ht="12" customHeight="1">
      <c r="A29" s="101"/>
      <c r="B29" s="101"/>
      <c r="C29" s="8"/>
      <c r="D29" s="174" t="s">
        <v>396</v>
      </c>
      <c r="E29" s="9"/>
      <c r="F29" s="52">
        <f t="shared" si="2"/>
        <v>6</v>
      </c>
      <c r="G29" s="54">
        <v>3</v>
      </c>
      <c r="H29" s="16">
        <v>2</v>
      </c>
      <c r="I29" s="16">
        <v>1</v>
      </c>
      <c r="J29" s="16">
        <v>0</v>
      </c>
      <c r="K29" s="16">
        <v>0</v>
      </c>
      <c r="L29" s="16">
        <v>0</v>
      </c>
      <c r="M29" s="16">
        <v>0</v>
      </c>
    </row>
    <row r="30" spans="1:13" ht="12" customHeight="1">
      <c r="A30" s="101"/>
      <c r="B30" s="101"/>
      <c r="C30" s="6"/>
      <c r="D30" s="175"/>
      <c r="E30" s="7"/>
      <c r="F30" s="53">
        <f t="shared" si="2"/>
        <v>0.99999999999999989</v>
      </c>
      <c r="G30" s="55">
        <f t="shared" ref="G30:M30" si="14">IF(G29=0,0,G29/$F29)</f>
        <v>0.5</v>
      </c>
      <c r="H30" s="37">
        <f t="shared" si="14"/>
        <v>0.33333333333333331</v>
      </c>
      <c r="I30" s="37">
        <f t="shared" si="14"/>
        <v>0.16666666666666666</v>
      </c>
      <c r="J30" s="37">
        <f t="shared" si="14"/>
        <v>0</v>
      </c>
      <c r="K30" s="37">
        <f t="shared" si="14"/>
        <v>0</v>
      </c>
      <c r="L30" s="37">
        <f t="shared" si="14"/>
        <v>0</v>
      </c>
      <c r="M30" s="37">
        <f t="shared" si="14"/>
        <v>0</v>
      </c>
    </row>
    <row r="31" spans="1:13" ht="12" customHeight="1">
      <c r="A31" s="101"/>
      <c r="B31" s="101"/>
      <c r="C31" s="8"/>
      <c r="D31" s="174" t="s">
        <v>397</v>
      </c>
      <c r="E31" s="9"/>
      <c r="F31" s="52">
        <f t="shared" si="2"/>
        <v>1</v>
      </c>
      <c r="G31" s="54">
        <v>0</v>
      </c>
      <c r="H31" s="16">
        <v>0</v>
      </c>
      <c r="I31" s="16">
        <v>1</v>
      </c>
      <c r="J31" s="16">
        <v>0</v>
      </c>
      <c r="K31" s="16">
        <v>0</v>
      </c>
      <c r="L31" s="16">
        <v>0</v>
      </c>
      <c r="M31" s="16">
        <v>0</v>
      </c>
    </row>
    <row r="32" spans="1:13" ht="12" customHeight="1">
      <c r="A32" s="101"/>
      <c r="B32" s="101"/>
      <c r="C32" s="6"/>
      <c r="D32" s="175"/>
      <c r="E32" s="7"/>
      <c r="F32" s="53">
        <f t="shared" si="2"/>
        <v>1</v>
      </c>
      <c r="G32" s="55">
        <f t="shared" ref="G32:M32" si="15">IF(G31=0,0,G31/$F31)</f>
        <v>0</v>
      </c>
      <c r="H32" s="37">
        <f t="shared" si="15"/>
        <v>0</v>
      </c>
      <c r="I32" s="37">
        <f t="shared" si="15"/>
        <v>1</v>
      </c>
      <c r="J32" s="37">
        <f t="shared" si="15"/>
        <v>0</v>
      </c>
      <c r="K32" s="37">
        <f t="shared" si="15"/>
        <v>0</v>
      </c>
      <c r="L32" s="37">
        <f t="shared" si="15"/>
        <v>0</v>
      </c>
      <c r="M32" s="37">
        <f t="shared" si="15"/>
        <v>0</v>
      </c>
    </row>
    <row r="33" spans="1:13" ht="12" customHeight="1">
      <c r="A33" s="101"/>
      <c r="B33" s="101"/>
      <c r="C33" s="8"/>
      <c r="D33" s="174" t="s">
        <v>398</v>
      </c>
      <c r="E33" s="9"/>
      <c r="F33" s="52">
        <f t="shared" si="2"/>
        <v>7</v>
      </c>
      <c r="G33" s="54">
        <v>4</v>
      </c>
      <c r="H33" s="16">
        <v>0</v>
      </c>
      <c r="I33" s="16">
        <v>0</v>
      </c>
      <c r="J33" s="16">
        <v>0</v>
      </c>
      <c r="K33" s="16">
        <v>3</v>
      </c>
      <c r="L33" s="16">
        <v>0</v>
      </c>
      <c r="M33" s="16">
        <v>0</v>
      </c>
    </row>
    <row r="34" spans="1:13" ht="12" customHeight="1">
      <c r="A34" s="101"/>
      <c r="B34" s="101"/>
      <c r="C34" s="6"/>
      <c r="D34" s="175"/>
      <c r="E34" s="7"/>
      <c r="F34" s="53">
        <f t="shared" si="2"/>
        <v>1</v>
      </c>
      <c r="G34" s="55">
        <f t="shared" ref="G34:M34" si="16">IF(G33=0,0,G33/$F33)</f>
        <v>0.5714285714285714</v>
      </c>
      <c r="H34" s="37">
        <f t="shared" si="16"/>
        <v>0</v>
      </c>
      <c r="I34" s="37">
        <f t="shared" si="16"/>
        <v>0</v>
      </c>
      <c r="J34" s="37">
        <f t="shared" si="16"/>
        <v>0</v>
      </c>
      <c r="K34" s="37">
        <f t="shared" si="16"/>
        <v>0.42857142857142855</v>
      </c>
      <c r="L34" s="37">
        <f t="shared" si="16"/>
        <v>0</v>
      </c>
      <c r="M34" s="37">
        <f t="shared" si="16"/>
        <v>0</v>
      </c>
    </row>
    <row r="35" spans="1:13" ht="12" customHeight="1">
      <c r="A35" s="101"/>
      <c r="B35" s="101"/>
      <c r="C35" s="8"/>
      <c r="D35" s="174" t="s">
        <v>399</v>
      </c>
      <c r="E35" s="9"/>
      <c r="F35" s="52">
        <f t="shared" si="2"/>
        <v>10</v>
      </c>
      <c r="G35" s="54">
        <v>6</v>
      </c>
      <c r="H35" s="16">
        <v>2</v>
      </c>
      <c r="I35" s="16">
        <v>1</v>
      </c>
      <c r="J35" s="16">
        <v>1</v>
      </c>
      <c r="K35" s="16">
        <v>0</v>
      </c>
      <c r="L35" s="16">
        <v>0</v>
      </c>
      <c r="M35" s="16">
        <v>0</v>
      </c>
    </row>
    <row r="36" spans="1:13" ht="12" customHeight="1">
      <c r="A36" s="101"/>
      <c r="B36" s="101"/>
      <c r="C36" s="6"/>
      <c r="D36" s="175"/>
      <c r="E36" s="7"/>
      <c r="F36" s="53">
        <f t="shared" si="2"/>
        <v>1</v>
      </c>
      <c r="G36" s="55">
        <f t="shared" ref="G36:M36" si="17">IF(G35=0,0,G35/$F35)</f>
        <v>0.6</v>
      </c>
      <c r="H36" s="37">
        <f t="shared" si="17"/>
        <v>0.2</v>
      </c>
      <c r="I36" s="37">
        <f t="shared" si="17"/>
        <v>0.1</v>
      </c>
      <c r="J36" s="37">
        <f t="shared" si="17"/>
        <v>0.1</v>
      </c>
      <c r="K36" s="37">
        <f t="shared" si="17"/>
        <v>0</v>
      </c>
      <c r="L36" s="37">
        <f t="shared" si="17"/>
        <v>0</v>
      </c>
      <c r="M36" s="37">
        <f t="shared" si="17"/>
        <v>0</v>
      </c>
    </row>
    <row r="37" spans="1:13" ht="12" customHeight="1">
      <c r="A37" s="101"/>
      <c r="B37" s="101"/>
      <c r="C37" s="8"/>
      <c r="D37" s="174" t="s">
        <v>378</v>
      </c>
      <c r="E37" s="9"/>
      <c r="F37" s="52">
        <f t="shared" si="2"/>
        <v>0</v>
      </c>
      <c r="G37" s="54">
        <v>0</v>
      </c>
      <c r="H37" s="16">
        <v>0</v>
      </c>
      <c r="I37" s="16">
        <v>0</v>
      </c>
      <c r="J37" s="16">
        <v>0</v>
      </c>
      <c r="K37" s="16">
        <v>0</v>
      </c>
      <c r="L37" s="16">
        <v>0</v>
      </c>
      <c r="M37" s="16">
        <v>0</v>
      </c>
    </row>
    <row r="38" spans="1:13" ht="12" customHeight="1">
      <c r="A38" s="101"/>
      <c r="B38" s="101"/>
      <c r="C38" s="6"/>
      <c r="D38" s="175"/>
      <c r="E38" s="7"/>
      <c r="F38" s="53">
        <f t="shared" si="2"/>
        <v>0</v>
      </c>
      <c r="G38" s="55">
        <f t="shared" ref="G38:M38" si="18">IF(G37=0,0,G37/$F37)</f>
        <v>0</v>
      </c>
      <c r="H38" s="37">
        <f t="shared" si="18"/>
        <v>0</v>
      </c>
      <c r="I38" s="37">
        <f t="shared" si="18"/>
        <v>0</v>
      </c>
      <c r="J38" s="37">
        <f t="shared" si="18"/>
        <v>0</v>
      </c>
      <c r="K38" s="37">
        <f t="shared" si="18"/>
        <v>0</v>
      </c>
      <c r="L38" s="37">
        <f t="shared" si="18"/>
        <v>0</v>
      </c>
      <c r="M38" s="37">
        <f t="shared" si="18"/>
        <v>0</v>
      </c>
    </row>
    <row r="39" spans="1:13" ht="12" customHeight="1">
      <c r="A39" s="101"/>
      <c r="B39" s="101"/>
      <c r="C39" s="8"/>
      <c r="D39" s="174" t="s">
        <v>379</v>
      </c>
      <c r="E39" s="9"/>
      <c r="F39" s="52">
        <f t="shared" si="2"/>
        <v>8</v>
      </c>
      <c r="G39" s="54">
        <v>3</v>
      </c>
      <c r="H39" s="16">
        <v>1</v>
      </c>
      <c r="I39" s="16">
        <v>0</v>
      </c>
      <c r="J39" s="16">
        <v>2</v>
      </c>
      <c r="K39" s="16">
        <v>0</v>
      </c>
      <c r="L39" s="16">
        <v>2</v>
      </c>
      <c r="M39" s="16">
        <v>0</v>
      </c>
    </row>
    <row r="40" spans="1:13" ht="12" customHeight="1">
      <c r="A40" s="101"/>
      <c r="B40" s="101"/>
      <c r="C40" s="6"/>
      <c r="D40" s="175"/>
      <c r="E40" s="7"/>
      <c r="F40" s="53">
        <f t="shared" si="2"/>
        <v>1</v>
      </c>
      <c r="G40" s="55">
        <f t="shared" ref="G40:M40" si="19">IF(G39=0,0,G39/$F39)</f>
        <v>0.375</v>
      </c>
      <c r="H40" s="37">
        <f t="shared" si="19"/>
        <v>0.125</v>
      </c>
      <c r="I40" s="37">
        <f t="shared" si="19"/>
        <v>0</v>
      </c>
      <c r="J40" s="37">
        <f t="shared" si="19"/>
        <v>0.25</v>
      </c>
      <c r="K40" s="37">
        <f t="shared" si="19"/>
        <v>0</v>
      </c>
      <c r="L40" s="37">
        <f t="shared" si="19"/>
        <v>0.25</v>
      </c>
      <c r="M40" s="37">
        <f t="shared" si="19"/>
        <v>0</v>
      </c>
    </row>
    <row r="41" spans="1:13" ht="12" customHeight="1">
      <c r="A41" s="101"/>
      <c r="B41" s="101"/>
      <c r="C41" s="8"/>
      <c r="D41" s="174" t="s">
        <v>380</v>
      </c>
      <c r="E41" s="9"/>
      <c r="F41" s="52">
        <f t="shared" si="2"/>
        <v>0</v>
      </c>
      <c r="G41" s="54">
        <v>0</v>
      </c>
      <c r="H41" s="16">
        <v>0</v>
      </c>
      <c r="I41" s="16">
        <v>0</v>
      </c>
      <c r="J41" s="16">
        <v>0</v>
      </c>
      <c r="K41" s="16">
        <v>0</v>
      </c>
      <c r="L41" s="16">
        <v>0</v>
      </c>
      <c r="M41" s="16">
        <v>0</v>
      </c>
    </row>
    <row r="42" spans="1:13" ht="12" customHeight="1">
      <c r="A42" s="101"/>
      <c r="B42" s="101"/>
      <c r="C42" s="6"/>
      <c r="D42" s="175"/>
      <c r="E42" s="7"/>
      <c r="F42" s="53">
        <f t="shared" si="2"/>
        <v>0</v>
      </c>
      <c r="G42" s="55">
        <f t="shared" ref="G42:M42" si="20">IF(G41=0,0,G41/$F41)</f>
        <v>0</v>
      </c>
      <c r="H42" s="37">
        <f t="shared" si="20"/>
        <v>0</v>
      </c>
      <c r="I42" s="37">
        <f t="shared" si="20"/>
        <v>0</v>
      </c>
      <c r="J42" s="37">
        <f t="shared" si="20"/>
        <v>0</v>
      </c>
      <c r="K42" s="37">
        <f t="shared" si="20"/>
        <v>0</v>
      </c>
      <c r="L42" s="37">
        <f t="shared" si="20"/>
        <v>0</v>
      </c>
      <c r="M42" s="37">
        <f t="shared" si="20"/>
        <v>0</v>
      </c>
    </row>
    <row r="43" spans="1:13" ht="12" customHeight="1">
      <c r="A43" s="101"/>
      <c r="B43" s="101"/>
      <c r="C43" s="8"/>
      <c r="D43" s="176" t="s">
        <v>89</v>
      </c>
      <c r="E43" s="9"/>
      <c r="F43" s="52">
        <f t="shared" si="2"/>
        <v>3</v>
      </c>
      <c r="G43" s="54">
        <v>1</v>
      </c>
      <c r="H43" s="16">
        <v>2</v>
      </c>
      <c r="I43" s="16">
        <v>0</v>
      </c>
      <c r="J43" s="16">
        <v>0</v>
      </c>
      <c r="K43" s="16">
        <v>0</v>
      </c>
      <c r="L43" s="16">
        <v>0</v>
      </c>
      <c r="M43" s="16">
        <v>0</v>
      </c>
    </row>
    <row r="44" spans="1:13" ht="12" customHeight="1">
      <c r="A44" s="101"/>
      <c r="B44" s="101"/>
      <c r="C44" s="6"/>
      <c r="D44" s="175"/>
      <c r="E44" s="7"/>
      <c r="F44" s="53">
        <f t="shared" si="2"/>
        <v>1</v>
      </c>
      <c r="G44" s="55">
        <f t="shared" ref="G44:M44" si="21">IF(G43=0,0,G43/$F43)</f>
        <v>0.33333333333333331</v>
      </c>
      <c r="H44" s="37">
        <f t="shared" si="21"/>
        <v>0.66666666666666663</v>
      </c>
      <c r="I44" s="37">
        <f t="shared" si="21"/>
        <v>0</v>
      </c>
      <c r="J44" s="37">
        <f t="shared" si="21"/>
        <v>0</v>
      </c>
      <c r="K44" s="37">
        <f t="shared" si="21"/>
        <v>0</v>
      </c>
      <c r="L44" s="37">
        <f t="shared" si="21"/>
        <v>0</v>
      </c>
      <c r="M44" s="37">
        <f t="shared" si="21"/>
        <v>0</v>
      </c>
    </row>
    <row r="45" spans="1:13" ht="12" customHeight="1">
      <c r="A45" s="101"/>
      <c r="B45" s="101"/>
      <c r="C45" s="8"/>
      <c r="D45" s="174" t="s">
        <v>381</v>
      </c>
      <c r="E45" s="9"/>
      <c r="F45" s="52">
        <f t="shared" si="2"/>
        <v>8</v>
      </c>
      <c r="G45" s="54">
        <v>3</v>
      </c>
      <c r="H45" s="16">
        <v>3</v>
      </c>
      <c r="I45" s="16">
        <v>0</v>
      </c>
      <c r="J45" s="16">
        <v>0</v>
      </c>
      <c r="K45" s="16">
        <v>1</v>
      </c>
      <c r="L45" s="16">
        <v>1</v>
      </c>
      <c r="M45" s="16">
        <v>0</v>
      </c>
    </row>
    <row r="46" spans="1:13" ht="12" customHeight="1">
      <c r="A46" s="101"/>
      <c r="B46" s="101"/>
      <c r="C46" s="6"/>
      <c r="D46" s="175"/>
      <c r="E46" s="7"/>
      <c r="F46" s="53">
        <f t="shared" si="2"/>
        <v>1</v>
      </c>
      <c r="G46" s="55">
        <f t="shared" ref="G46:M46" si="22">IF(G45=0,0,G45/$F45)</f>
        <v>0.375</v>
      </c>
      <c r="H46" s="37">
        <f t="shared" si="22"/>
        <v>0.375</v>
      </c>
      <c r="I46" s="37">
        <f t="shared" si="22"/>
        <v>0</v>
      </c>
      <c r="J46" s="37">
        <f t="shared" si="22"/>
        <v>0</v>
      </c>
      <c r="K46" s="37">
        <f t="shared" si="22"/>
        <v>0.125</v>
      </c>
      <c r="L46" s="37">
        <f t="shared" si="22"/>
        <v>0.125</v>
      </c>
      <c r="M46" s="37">
        <f t="shared" si="22"/>
        <v>0</v>
      </c>
    </row>
    <row r="47" spans="1:13" ht="12" customHeight="1">
      <c r="A47" s="101"/>
      <c r="B47" s="101"/>
      <c r="C47" s="8"/>
      <c r="D47" s="176" t="s">
        <v>382</v>
      </c>
      <c r="E47" s="9"/>
      <c r="F47" s="52">
        <f t="shared" si="2"/>
        <v>2</v>
      </c>
      <c r="G47" s="54">
        <v>1</v>
      </c>
      <c r="H47" s="16">
        <v>0</v>
      </c>
      <c r="I47" s="16">
        <v>0</v>
      </c>
      <c r="J47" s="16">
        <v>1</v>
      </c>
      <c r="K47" s="16">
        <v>0</v>
      </c>
      <c r="L47" s="16">
        <v>0</v>
      </c>
      <c r="M47" s="16">
        <v>0</v>
      </c>
    </row>
    <row r="48" spans="1:13" ht="12" customHeight="1">
      <c r="A48" s="101"/>
      <c r="B48" s="101"/>
      <c r="C48" s="6"/>
      <c r="D48" s="175"/>
      <c r="E48" s="7"/>
      <c r="F48" s="53">
        <f t="shared" si="2"/>
        <v>1</v>
      </c>
      <c r="G48" s="55">
        <f t="shared" ref="G48:M48" si="23">IF(G47=0,0,G47/$F47)</f>
        <v>0.5</v>
      </c>
      <c r="H48" s="37">
        <f t="shared" si="23"/>
        <v>0</v>
      </c>
      <c r="I48" s="37">
        <f t="shared" si="23"/>
        <v>0</v>
      </c>
      <c r="J48" s="37">
        <f t="shared" si="23"/>
        <v>0.5</v>
      </c>
      <c r="K48" s="37">
        <f t="shared" si="23"/>
        <v>0</v>
      </c>
      <c r="L48" s="37">
        <f t="shared" si="23"/>
        <v>0</v>
      </c>
      <c r="M48" s="37">
        <f t="shared" si="23"/>
        <v>0</v>
      </c>
    </row>
    <row r="49" spans="1:13" ht="12" customHeight="1">
      <c r="A49" s="101"/>
      <c r="B49" s="101"/>
      <c r="C49" s="8"/>
      <c r="D49" s="174" t="s">
        <v>383</v>
      </c>
      <c r="E49" s="9"/>
      <c r="F49" s="52">
        <f t="shared" si="2"/>
        <v>3</v>
      </c>
      <c r="G49" s="54">
        <v>1</v>
      </c>
      <c r="H49" s="16">
        <v>1</v>
      </c>
      <c r="I49" s="16">
        <v>0</v>
      </c>
      <c r="J49" s="16">
        <v>0</v>
      </c>
      <c r="K49" s="16">
        <v>1</v>
      </c>
      <c r="L49" s="16">
        <v>0</v>
      </c>
      <c r="M49" s="16">
        <v>0</v>
      </c>
    </row>
    <row r="50" spans="1:13" ht="12" customHeight="1">
      <c r="A50" s="101"/>
      <c r="B50" s="101"/>
      <c r="C50" s="6"/>
      <c r="D50" s="175"/>
      <c r="E50" s="7"/>
      <c r="F50" s="53">
        <f t="shared" si="2"/>
        <v>1</v>
      </c>
      <c r="G50" s="55">
        <f t="shared" ref="G50:M50" si="24">IF(G49=0,0,G49/$F49)</f>
        <v>0.33333333333333331</v>
      </c>
      <c r="H50" s="37">
        <f t="shared" si="24"/>
        <v>0.33333333333333331</v>
      </c>
      <c r="I50" s="37">
        <f t="shared" si="24"/>
        <v>0</v>
      </c>
      <c r="J50" s="37">
        <f t="shared" si="24"/>
        <v>0</v>
      </c>
      <c r="K50" s="37">
        <f t="shared" si="24"/>
        <v>0.33333333333333331</v>
      </c>
      <c r="L50" s="37">
        <f t="shared" si="24"/>
        <v>0</v>
      </c>
      <c r="M50" s="37">
        <f t="shared" si="24"/>
        <v>0</v>
      </c>
    </row>
    <row r="51" spans="1:13" ht="12" customHeight="1">
      <c r="A51" s="101"/>
      <c r="B51" s="101"/>
      <c r="C51" s="8"/>
      <c r="D51" s="174" t="s">
        <v>384</v>
      </c>
      <c r="E51" s="9"/>
      <c r="F51" s="52">
        <f t="shared" si="2"/>
        <v>13</v>
      </c>
      <c r="G51" s="54">
        <v>6</v>
      </c>
      <c r="H51" s="16">
        <v>5</v>
      </c>
      <c r="I51" s="16">
        <v>0</v>
      </c>
      <c r="J51" s="16">
        <v>1</v>
      </c>
      <c r="K51" s="16">
        <v>1</v>
      </c>
      <c r="L51" s="16">
        <v>0</v>
      </c>
      <c r="M51" s="16">
        <v>0</v>
      </c>
    </row>
    <row r="52" spans="1:13" ht="12" customHeight="1">
      <c r="A52" s="101"/>
      <c r="B52" s="101"/>
      <c r="C52" s="6"/>
      <c r="D52" s="175"/>
      <c r="E52" s="7"/>
      <c r="F52" s="53">
        <f t="shared" si="2"/>
        <v>1</v>
      </c>
      <c r="G52" s="55">
        <f t="shared" ref="G52:M52" si="25">IF(G51=0,0,G51/$F51)</f>
        <v>0.46153846153846156</v>
      </c>
      <c r="H52" s="37">
        <f t="shared" si="25"/>
        <v>0.38461538461538464</v>
      </c>
      <c r="I52" s="37">
        <f t="shared" si="25"/>
        <v>0</v>
      </c>
      <c r="J52" s="37">
        <f t="shared" si="25"/>
        <v>7.6923076923076927E-2</v>
      </c>
      <c r="K52" s="37">
        <f t="shared" si="25"/>
        <v>7.6923076923076927E-2</v>
      </c>
      <c r="L52" s="37">
        <f t="shared" si="25"/>
        <v>0</v>
      </c>
      <c r="M52" s="37">
        <f t="shared" si="25"/>
        <v>0</v>
      </c>
    </row>
    <row r="53" spans="1:13" ht="12" customHeight="1">
      <c r="A53" s="101"/>
      <c r="B53" s="101"/>
      <c r="C53" s="8"/>
      <c r="D53" s="174" t="s">
        <v>385</v>
      </c>
      <c r="E53" s="9"/>
      <c r="F53" s="52">
        <f t="shared" si="2"/>
        <v>3</v>
      </c>
      <c r="G53" s="54">
        <v>0</v>
      </c>
      <c r="H53" s="16">
        <v>3</v>
      </c>
      <c r="I53" s="16">
        <v>0</v>
      </c>
      <c r="J53" s="16">
        <v>0</v>
      </c>
      <c r="K53" s="16">
        <v>0</v>
      </c>
      <c r="L53" s="16">
        <v>0</v>
      </c>
      <c r="M53" s="16">
        <v>0</v>
      </c>
    </row>
    <row r="54" spans="1:13" ht="12" customHeight="1">
      <c r="A54" s="101"/>
      <c r="B54" s="101"/>
      <c r="C54" s="6"/>
      <c r="D54" s="175"/>
      <c r="E54" s="7"/>
      <c r="F54" s="53">
        <f t="shared" si="2"/>
        <v>1</v>
      </c>
      <c r="G54" s="55">
        <f t="shared" ref="G54:M54" si="26">IF(G53=0,0,G53/$F53)</f>
        <v>0</v>
      </c>
      <c r="H54" s="37">
        <f t="shared" si="26"/>
        <v>1</v>
      </c>
      <c r="I54" s="37">
        <f t="shared" si="26"/>
        <v>0</v>
      </c>
      <c r="J54" s="37">
        <f t="shared" si="26"/>
        <v>0</v>
      </c>
      <c r="K54" s="37">
        <f t="shared" si="26"/>
        <v>0</v>
      </c>
      <c r="L54" s="37">
        <f t="shared" si="26"/>
        <v>0</v>
      </c>
      <c r="M54" s="37">
        <f t="shared" si="26"/>
        <v>0</v>
      </c>
    </row>
    <row r="55" spans="1:13" ht="12" customHeight="1">
      <c r="A55" s="101"/>
      <c r="B55" s="101"/>
      <c r="C55" s="8"/>
      <c r="D55" s="174" t="s">
        <v>386</v>
      </c>
      <c r="E55" s="9"/>
      <c r="F55" s="52">
        <f t="shared" si="2"/>
        <v>28</v>
      </c>
      <c r="G55" s="54">
        <v>22</v>
      </c>
      <c r="H55" s="16">
        <v>3</v>
      </c>
      <c r="I55" s="16">
        <v>1</v>
      </c>
      <c r="J55" s="16">
        <v>2</v>
      </c>
      <c r="K55" s="16">
        <v>0</v>
      </c>
      <c r="L55" s="16">
        <v>0</v>
      </c>
      <c r="M55" s="16">
        <v>0</v>
      </c>
    </row>
    <row r="56" spans="1:13" ht="12" customHeight="1">
      <c r="A56" s="101"/>
      <c r="B56" s="101"/>
      <c r="C56" s="6"/>
      <c r="D56" s="175"/>
      <c r="E56" s="7"/>
      <c r="F56" s="53">
        <f t="shared" si="2"/>
        <v>0.99999999999999989</v>
      </c>
      <c r="G56" s="55">
        <f t="shared" ref="G56:M56" si="27">IF(G55=0,0,G55/$F55)</f>
        <v>0.7857142857142857</v>
      </c>
      <c r="H56" s="37">
        <f t="shared" si="27"/>
        <v>0.10714285714285714</v>
      </c>
      <c r="I56" s="37">
        <f t="shared" si="27"/>
        <v>3.5714285714285712E-2</v>
      </c>
      <c r="J56" s="37">
        <f t="shared" si="27"/>
        <v>7.1428571428571425E-2</v>
      </c>
      <c r="K56" s="37">
        <f t="shared" si="27"/>
        <v>0</v>
      </c>
      <c r="L56" s="37">
        <f t="shared" si="27"/>
        <v>0</v>
      </c>
      <c r="M56" s="37">
        <f t="shared" si="27"/>
        <v>0</v>
      </c>
    </row>
    <row r="57" spans="1:13" ht="12" customHeight="1">
      <c r="A57" s="101"/>
      <c r="B57" s="101"/>
      <c r="C57" s="8"/>
      <c r="D57" s="174" t="s">
        <v>387</v>
      </c>
      <c r="E57" s="9"/>
      <c r="F57" s="52">
        <f t="shared" si="2"/>
        <v>10</v>
      </c>
      <c r="G57" s="54">
        <v>5</v>
      </c>
      <c r="H57" s="16">
        <v>2</v>
      </c>
      <c r="I57" s="16">
        <v>0</v>
      </c>
      <c r="J57" s="16">
        <v>1</v>
      </c>
      <c r="K57" s="16">
        <v>1</v>
      </c>
      <c r="L57" s="16">
        <v>0</v>
      </c>
      <c r="M57" s="16">
        <v>1</v>
      </c>
    </row>
    <row r="58" spans="1:13" ht="12" customHeight="1">
      <c r="A58" s="101"/>
      <c r="B58" s="101"/>
      <c r="C58" s="6"/>
      <c r="D58" s="175"/>
      <c r="E58" s="7"/>
      <c r="F58" s="53">
        <f t="shared" si="2"/>
        <v>0.99999999999999989</v>
      </c>
      <c r="G58" s="55">
        <f t="shared" ref="G58:M58" si="28">IF(G57=0,0,G57/$F57)</f>
        <v>0.5</v>
      </c>
      <c r="H58" s="37">
        <f t="shared" si="28"/>
        <v>0.2</v>
      </c>
      <c r="I58" s="37">
        <f t="shared" si="28"/>
        <v>0</v>
      </c>
      <c r="J58" s="37">
        <f t="shared" si="28"/>
        <v>0.1</v>
      </c>
      <c r="K58" s="37">
        <f t="shared" si="28"/>
        <v>0.1</v>
      </c>
      <c r="L58" s="37">
        <f t="shared" si="28"/>
        <v>0</v>
      </c>
      <c r="M58" s="37">
        <f t="shared" si="28"/>
        <v>0.1</v>
      </c>
    </row>
    <row r="59" spans="1:13" ht="12.75" customHeight="1">
      <c r="A59" s="101"/>
      <c r="B59" s="101"/>
      <c r="C59" s="8"/>
      <c r="D59" s="174" t="s">
        <v>388</v>
      </c>
      <c r="E59" s="9"/>
      <c r="F59" s="52">
        <f t="shared" si="2"/>
        <v>25</v>
      </c>
      <c r="G59" s="54">
        <v>14</v>
      </c>
      <c r="H59" s="16">
        <v>5</v>
      </c>
      <c r="I59" s="16">
        <v>2</v>
      </c>
      <c r="J59" s="16">
        <v>3</v>
      </c>
      <c r="K59" s="16">
        <v>1</v>
      </c>
      <c r="L59" s="16">
        <v>0</v>
      </c>
      <c r="M59" s="16">
        <v>0</v>
      </c>
    </row>
    <row r="60" spans="1:13" ht="12.75" customHeight="1">
      <c r="A60" s="101"/>
      <c r="B60" s="101"/>
      <c r="C60" s="6"/>
      <c r="D60" s="175"/>
      <c r="E60" s="7"/>
      <c r="F60" s="53">
        <f t="shared" si="2"/>
        <v>1</v>
      </c>
      <c r="G60" s="55">
        <f t="shared" ref="G60:M60" si="29">IF(G59=0,0,G59/$F59)</f>
        <v>0.56000000000000005</v>
      </c>
      <c r="H60" s="37">
        <f t="shared" si="29"/>
        <v>0.2</v>
      </c>
      <c r="I60" s="37">
        <f t="shared" si="29"/>
        <v>0.08</v>
      </c>
      <c r="J60" s="37">
        <f t="shared" si="29"/>
        <v>0.12</v>
      </c>
      <c r="K60" s="37">
        <f t="shared" si="29"/>
        <v>0.04</v>
      </c>
      <c r="L60" s="37">
        <f t="shared" si="29"/>
        <v>0</v>
      </c>
      <c r="M60" s="37">
        <f t="shared" si="29"/>
        <v>0</v>
      </c>
    </row>
    <row r="61" spans="1:13" ht="12" customHeight="1">
      <c r="A61" s="101"/>
      <c r="B61" s="101"/>
      <c r="C61" s="8"/>
      <c r="D61" s="174" t="s">
        <v>97</v>
      </c>
      <c r="E61" s="9"/>
      <c r="F61" s="52">
        <f t="shared" si="2"/>
        <v>13</v>
      </c>
      <c r="G61" s="54">
        <v>8</v>
      </c>
      <c r="H61" s="16">
        <v>1</v>
      </c>
      <c r="I61" s="16">
        <v>1</v>
      </c>
      <c r="J61" s="16">
        <v>1</v>
      </c>
      <c r="K61" s="16">
        <v>2</v>
      </c>
      <c r="L61" s="16">
        <v>0</v>
      </c>
      <c r="M61" s="16">
        <v>0</v>
      </c>
    </row>
    <row r="62" spans="1:13" ht="12" customHeight="1">
      <c r="A62" s="101"/>
      <c r="B62" s="101"/>
      <c r="C62" s="6"/>
      <c r="D62" s="175"/>
      <c r="E62" s="7"/>
      <c r="F62" s="53">
        <f t="shared" si="2"/>
        <v>0.99999999999999989</v>
      </c>
      <c r="G62" s="55">
        <f t="shared" ref="G62:M62" si="30">IF(G61=0,0,G61/$F61)</f>
        <v>0.61538461538461542</v>
      </c>
      <c r="H62" s="37">
        <f t="shared" si="30"/>
        <v>7.6923076923076927E-2</v>
      </c>
      <c r="I62" s="37">
        <f t="shared" si="30"/>
        <v>7.6923076923076927E-2</v>
      </c>
      <c r="J62" s="37">
        <f t="shared" si="30"/>
        <v>7.6923076923076927E-2</v>
      </c>
      <c r="K62" s="37">
        <f t="shared" si="30"/>
        <v>0.15384615384615385</v>
      </c>
      <c r="L62" s="37">
        <f t="shared" si="30"/>
        <v>0</v>
      </c>
      <c r="M62" s="37">
        <f t="shared" si="30"/>
        <v>0</v>
      </c>
    </row>
    <row r="63" spans="1:13" ht="12" customHeight="1">
      <c r="A63" s="101"/>
      <c r="B63" s="101"/>
      <c r="C63" s="8"/>
      <c r="D63" s="174" t="s">
        <v>389</v>
      </c>
      <c r="E63" s="9"/>
      <c r="F63" s="52">
        <f t="shared" si="2"/>
        <v>9</v>
      </c>
      <c r="G63" s="54">
        <v>3</v>
      </c>
      <c r="H63" s="16">
        <v>3</v>
      </c>
      <c r="I63" s="16">
        <v>0</v>
      </c>
      <c r="J63" s="16">
        <v>1</v>
      </c>
      <c r="K63" s="16">
        <v>2</v>
      </c>
      <c r="L63" s="16">
        <v>0</v>
      </c>
      <c r="M63" s="16">
        <v>0</v>
      </c>
    </row>
    <row r="64" spans="1:13" ht="12" customHeight="1">
      <c r="A64" s="101"/>
      <c r="B64" s="101"/>
      <c r="C64" s="6"/>
      <c r="D64" s="175"/>
      <c r="E64" s="7"/>
      <c r="F64" s="53">
        <f t="shared" si="2"/>
        <v>0.99999999999999989</v>
      </c>
      <c r="G64" s="55">
        <f t="shared" ref="G64:M64" si="31">IF(G63=0,0,G63/$F63)</f>
        <v>0.33333333333333331</v>
      </c>
      <c r="H64" s="37">
        <f t="shared" si="31"/>
        <v>0.33333333333333331</v>
      </c>
      <c r="I64" s="37">
        <f t="shared" si="31"/>
        <v>0</v>
      </c>
      <c r="J64" s="37">
        <f t="shared" si="31"/>
        <v>0.1111111111111111</v>
      </c>
      <c r="K64" s="37">
        <f t="shared" si="31"/>
        <v>0.22222222222222221</v>
      </c>
      <c r="L64" s="37">
        <f t="shared" si="31"/>
        <v>0</v>
      </c>
      <c r="M64" s="37">
        <f t="shared" si="31"/>
        <v>0</v>
      </c>
    </row>
    <row r="65" spans="1:13" ht="12" customHeight="1">
      <c r="A65" s="101"/>
      <c r="B65" s="101"/>
      <c r="C65" s="8"/>
      <c r="D65" s="174" t="s">
        <v>390</v>
      </c>
      <c r="E65" s="9"/>
      <c r="F65" s="52">
        <f t="shared" si="2"/>
        <v>12</v>
      </c>
      <c r="G65" s="54">
        <v>9</v>
      </c>
      <c r="H65" s="16">
        <v>1</v>
      </c>
      <c r="I65" s="16">
        <v>0</v>
      </c>
      <c r="J65" s="16">
        <v>0</v>
      </c>
      <c r="K65" s="16">
        <v>0</v>
      </c>
      <c r="L65" s="16">
        <v>1</v>
      </c>
      <c r="M65" s="16">
        <v>1</v>
      </c>
    </row>
    <row r="66" spans="1:13" ht="12" customHeight="1">
      <c r="A66" s="101"/>
      <c r="B66" s="101"/>
      <c r="C66" s="6"/>
      <c r="D66" s="175"/>
      <c r="E66" s="7"/>
      <c r="F66" s="53">
        <f t="shared" si="2"/>
        <v>1</v>
      </c>
      <c r="G66" s="55">
        <f t="shared" ref="G66:M66" si="32">IF(G65=0,0,G65/$F65)</f>
        <v>0.75</v>
      </c>
      <c r="H66" s="37">
        <f t="shared" si="32"/>
        <v>8.3333333333333329E-2</v>
      </c>
      <c r="I66" s="37">
        <f t="shared" si="32"/>
        <v>0</v>
      </c>
      <c r="J66" s="37">
        <f t="shared" si="32"/>
        <v>0</v>
      </c>
      <c r="K66" s="37">
        <f t="shared" si="32"/>
        <v>0</v>
      </c>
      <c r="L66" s="37">
        <f t="shared" si="32"/>
        <v>8.3333333333333329E-2</v>
      </c>
      <c r="M66" s="37">
        <f t="shared" si="32"/>
        <v>8.3333333333333329E-2</v>
      </c>
    </row>
    <row r="67" spans="1:13" ht="12" customHeight="1">
      <c r="A67" s="101"/>
      <c r="B67" s="101"/>
      <c r="C67" s="8"/>
      <c r="D67" s="174" t="s">
        <v>391</v>
      </c>
      <c r="E67" s="9"/>
      <c r="F67" s="52">
        <f t="shared" si="2"/>
        <v>3</v>
      </c>
      <c r="G67" s="54">
        <v>1</v>
      </c>
      <c r="H67" s="16">
        <v>1</v>
      </c>
      <c r="I67" s="16">
        <v>0</v>
      </c>
      <c r="J67" s="16">
        <v>0</v>
      </c>
      <c r="K67" s="16">
        <v>1</v>
      </c>
      <c r="L67" s="16">
        <v>0</v>
      </c>
      <c r="M67" s="16">
        <v>0</v>
      </c>
    </row>
    <row r="68" spans="1:13" ht="12" customHeight="1">
      <c r="A68" s="101"/>
      <c r="B68" s="102"/>
      <c r="C68" s="6"/>
      <c r="D68" s="175"/>
      <c r="E68" s="7"/>
      <c r="F68" s="53">
        <f t="shared" si="2"/>
        <v>1</v>
      </c>
      <c r="G68" s="55">
        <f t="shared" ref="G68:M68" si="33">IF(G67=0,0,G67/$F67)</f>
        <v>0.33333333333333331</v>
      </c>
      <c r="H68" s="37">
        <f t="shared" si="33"/>
        <v>0.33333333333333331</v>
      </c>
      <c r="I68" s="37">
        <f t="shared" si="33"/>
        <v>0</v>
      </c>
      <c r="J68" s="37">
        <f t="shared" si="33"/>
        <v>0</v>
      </c>
      <c r="K68" s="37">
        <f t="shared" si="33"/>
        <v>0.33333333333333331</v>
      </c>
      <c r="L68" s="37">
        <f t="shared" si="33"/>
        <v>0</v>
      </c>
      <c r="M68" s="37">
        <f t="shared" si="33"/>
        <v>0</v>
      </c>
    </row>
    <row r="69" spans="1:13" ht="12" customHeight="1">
      <c r="A69" s="101"/>
      <c r="B69" s="100" t="s">
        <v>63</v>
      </c>
      <c r="C69" s="8"/>
      <c r="D69" s="174" t="s">
        <v>56</v>
      </c>
      <c r="E69" s="9"/>
      <c r="F69" s="52">
        <f t="shared" si="2"/>
        <v>705</v>
      </c>
      <c r="G69" s="54">
        <f>SUM(G71,G73,G75,G77,G79,G81,G83,G85,G87,G89,G91,G93,G95,G97,G99)</f>
        <v>180</v>
      </c>
      <c r="H69" s="16">
        <f>SUM(H71,H73,H75,H77,H79,H81,H83,H85,H87,H89,H91,H93,H95,H97,H99)</f>
        <v>153</v>
      </c>
      <c r="I69" s="16">
        <f t="shared" ref="I69:M69" si="34">SUM(I71,I73,I75,I77,I79,I81,I83,I85,I87,I89,I91,I93,I95,I97,I99)</f>
        <v>14</v>
      </c>
      <c r="J69" s="16">
        <f t="shared" si="34"/>
        <v>66</v>
      </c>
      <c r="K69" s="16">
        <f t="shared" si="34"/>
        <v>91</v>
      </c>
      <c r="L69" s="16">
        <f t="shared" si="34"/>
        <v>169</v>
      </c>
      <c r="M69" s="16">
        <f t="shared" si="34"/>
        <v>32</v>
      </c>
    </row>
    <row r="70" spans="1:13" ht="12" customHeight="1">
      <c r="A70" s="101"/>
      <c r="B70" s="101"/>
      <c r="C70" s="6"/>
      <c r="D70" s="175"/>
      <c r="E70" s="7"/>
      <c r="F70" s="53">
        <f t="shared" si="2"/>
        <v>1</v>
      </c>
      <c r="G70" s="55">
        <f t="shared" ref="G70:M70" si="35">IF(G69=0,0,G69/$F69)</f>
        <v>0.25531914893617019</v>
      </c>
      <c r="H70" s="37">
        <f t="shared" si="35"/>
        <v>0.21702127659574469</v>
      </c>
      <c r="I70" s="37">
        <f t="shared" si="35"/>
        <v>1.9858156028368795E-2</v>
      </c>
      <c r="J70" s="37">
        <f t="shared" si="35"/>
        <v>9.3617021276595741E-2</v>
      </c>
      <c r="K70" s="37">
        <f t="shared" si="35"/>
        <v>0.12907801418439716</v>
      </c>
      <c r="L70" s="37">
        <f t="shared" si="35"/>
        <v>0.2397163120567376</v>
      </c>
      <c r="M70" s="37">
        <f t="shared" si="35"/>
        <v>4.5390070921985819E-2</v>
      </c>
    </row>
    <row r="71" spans="1:13" ht="12" customHeight="1">
      <c r="A71" s="101"/>
      <c r="B71" s="101"/>
      <c r="C71" s="8"/>
      <c r="D71" s="174" t="s">
        <v>109</v>
      </c>
      <c r="E71" s="9"/>
      <c r="F71" s="52">
        <f t="shared" si="2"/>
        <v>4</v>
      </c>
      <c r="G71" s="54">
        <v>0</v>
      </c>
      <c r="H71" s="16">
        <v>0</v>
      </c>
      <c r="I71" s="16">
        <v>0</v>
      </c>
      <c r="J71" s="16">
        <v>0</v>
      </c>
      <c r="K71" s="16">
        <v>0</v>
      </c>
      <c r="L71" s="16">
        <v>3</v>
      </c>
      <c r="M71" s="16">
        <v>1</v>
      </c>
    </row>
    <row r="72" spans="1:13" ht="12" customHeight="1">
      <c r="A72" s="101"/>
      <c r="B72" s="101"/>
      <c r="C72" s="6"/>
      <c r="D72" s="175"/>
      <c r="E72" s="7"/>
      <c r="F72" s="53">
        <f t="shared" si="2"/>
        <v>1</v>
      </c>
      <c r="G72" s="55">
        <f t="shared" ref="G72:M72" si="36">IF(G71=0,0,G71/$F71)</f>
        <v>0</v>
      </c>
      <c r="H72" s="37">
        <f t="shared" si="36"/>
        <v>0</v>
      </c>
      <c r="I72" s="37">
        <f t="shared" si="36"/>
        <v>0</v>
      </c>
      <c r="J72" s="37">
        <f t="shared" si="36"/>
        <v>0</v>
      </c>
      <c r="K72" s="37">
        <f t="shared" si="36"/>
        <v>0</v>
      </c>
      <c r="L72" s="37">
        <f t="shared" si="36"/>
        <v>0.75</v>
      </c>
      <c r="M72" s="37">
        <f t="shared" si="36"/>
        <v>0.25</v>
      </c>
    </row>
    <row r="73" spans="1:13" ht="12" customHeight="1">
      <c r="A73" s="101"/>
      <c r="B73" s="101"/>
      <c r="C73" s="8"/>
      <c r="D73" s="174" t="s">
        <v>58</v>
      </c>
      <c r="E73" s="9"/>
      <c r="F73" s="52">
        <f t="shared" ref="F73:F100" si="37">SUM(G73:M73)</f>
        <v>83</v>
      </c>
      <c r="G73" s="54">
        <v>32</v>
      </c>
      <c r="H73" s="16">
        <v>20</v>
      </c>
      <c r="I73" s="16">
        <v>2</v>
      </c>
      <c r="J73" s="16">
        <v>6</v>
      </c>
      <c r="K73" s="16">
        <v>5</v>
      </c>
      <c r="L73" s="16">
        <v>12</v>
      </c>
      <c r="M73" s="16">
        <v>6</v>
      </c>
    </row>
    <row r="74" spans="1:13" ht="12" customHeight="1">
      <c r="A74" s="101"/>
      <c r="B74" s="101"/>
      <c r="C74" s="6"/>
      <c r="D74" s="175"/>
      <c r="E74" s="7"/>
      <c r="F74" s="53">
        <f t="shared" si="37"/>
        <v>1</v>
      </c>
      <c r="G74" s="55">
        <f t="shared" ref="G74:M74" si="38">IF(G73=0,0,G73/$F73)</f>
        <v>0.38554216867469882</v>
      </c>
      <c r="H74" s="37">
        <f t="shared" si="38"/>
        <v>0.24096385542168675</v>
      </c>
      <c r="I74" s="37">
        <f t="shared" si="38"/>
        <v>2.4096385542168676E-2</v>
      </c>
      <c r="J74" s="37">
        <f t="shared" si="38"/>
        <v>7.2289156626506021E-2</v>
      </c>
      <c r="K74" s="37">
        <f t="shared" si="38"/>
        <v>6.0240963855421686E-2</v>
      </c>
      <c r="L74" s="37">
        <f t="shared" si="38"/>
        <v>0.14457831325301204</v>
      </c>
      <c r="M74" s="37">
        <f t="shared" si="38"/>
        <v>7.2289156626506021E-2</v>
      </c>
    </row>
    <row r="75" spans="1:13" ht="12" customHeight="1">
      <c r="A75" s="101"/>
      <c r="B75" s="101"/>
      <c r="C75" s="8"/>
      <c r="D75" s="174" t="s">
        <v>99</v>
      </c>
      <c r="E75" s="9"/>
      <c r="F75" s="52">
        <f t="shared" si="37"/>
        <v>19</v>
      </c>
      <c r="G75" s="54">
        <v>7</v>
      </c>
      <c r="H75" s="16">
        <v>1</v>
      </c>
      <c r="I75" s="16">
        <v>0</v>
      </c>
      <c r="J75" s="16">
        <v>2</v>
      </c>
      <c r="K75" s="16">
        <v>1</v>
      </c>
      <c r="L75" s="16">
        <v>4</v>
      </c>
      <c r="M75" s="16">
        <v>4</v>
      </c>
    </row>
    <row r="76" spans="1:13" ht="12" customHeight="1">
      <c r="A76" s="101"/>
      <c r="B76" s="101"/>
      <c r="C76" s="6"/>
      <c r="D76" s="175"/>
      <c r="E76" s="7"/>
      <c r="F76" s="53">
        <f t="shared" si="37"/>
        <v>1</v>
      </c>
      <c r="G76" s="55">
        <f t="shared" ref="G76:M76" si="39">IF(G75=0,0,G75/$F75)</f>
        <v>0.36842105263157893</v>
      </c>
      <c r="H76" s="37">
        <f t="shared" si="39"/>
        <v>5.2631578947368418E-2</v>
      </c>
      <c r="I76" s="37">
        <f t="shared" si="39"/>
        <v>0</v>
      </c>
      <c r="J76" s="37">
        <f t="shared" si="39"/>
        <v>0.10526315789473684</v>
      </c>
      <c r="K76" s="37">
        <f t="shared" si="39"/>
        <v>5.2631578947368418E-2</v>
      </c>
      <c r="L76" s="37">
        <f t="shared" si="39"/>
        <v>0.21052631578947367</v>
      </c>
      <c r="M76" s="37">
        <f t="shared" si="39"/>
        <v>0.21052631578947367</v>
      </c>
    </row>
    <row r="77" spans="1:13" ht="12" customHeight="1">
      <c r="A77" s="101"/>
      <c r="B77" s="101"/>
      <c r="C77" s="8"/>
      <c r="D77" s="174" t="s">
        <v>59</v>
      </c>
      <c r="E77" s="9"/>
      <c r="F77" s="52">
        <f t="shared" si="37"/>
        <v>8</v>
      </c>
      <c r="G77" s="54">
        <v>2</v>
      </c>
      <c r="H77" s="16">
        <v>2</v>
      </c>
      <c r="I77" s="16">
        <v>0</v>
      </c>
      <c r="J77" s="16">
        <v>2</v>
      </c>
      <c r="K77" s="16">
        <v>0</v>
      </c>
      <c r="L77" s="16">
        <v>2</v>
      </c>
      <c r="M77" s="16">
        <v>0</v>
      </c>
    </row>
    <row r="78" spans="1:13" ht="12" customHeight="1">
      <c r="A78" s="101"/>
      <c r="B78" s="101"/>
      <c r="C78" s="6"/>
      <c r="D78" s="175"/>
      <c r="E78" s="7"/>
      <c r="F78" s="53">
        <f t="shared" si="37"/>
        <v>1</v>
      </c>
      <c r="G78" s="55">
        <f t="shared" ref="G78:M78" si="40">IF(G77=0,0,G77/$F77)</f>
        <v>0.25</v>
      </c>
      <c r="H78" s="37">
        <f t="shared" si="40"/>
        <v>0.25</v>
      </c>
      <c r="I78" s="37">
        <f t="shared" si="40"/>
        <v>0</v>
      </c>
      <c r="J78" s="37">
        <f t="shared" si="40"/>
        <v>0.25</v>
      </c>
      <c r="K78" s="37">
        <f t="shared" si="40"/>
        <v>0</v>
      </c>
      <c r="L78" s="37">
        <f t="shared" si="40"/>
        <v>0.25</v>
      </c>
      <c r="M78" s="37">
        <f t="shared" si="40"/>
        <v>0</v>
      </c>
    </row>
    <row r="79" spans="1:13" ht="12" customHeight="1">
      <c r="A79" s="101"/>
      <c r="B79" s="101"/>
      <c r="C79" s="8"/>
      <c r="D79" s="174" t="s">
        <v>100</v>
      </c>
      <c r="E79" s="9"/>
      <c r="F79" s="52">
        <f t="shared" si="37"/>
        <v>38</v>
      </c>
      <c r="G79" s="54">
        <v>10</v>
      </c>
      <c r="H79" s="16">
        <v>9</v>
      </c>
      <c r="I79" s="16">
        <v>0</v>
      </c>
      <c r="J79" s="16">
        <v>4</v>
      </c>
      <c r="K79" s="16">
        <v>6</v>
      </c>
      <c r="L79" s="16">
        <v>7</v>
      </c>
      <c r="M79" s="16">
        <v>2</v>
      </c>
    </row>
    <row r="80" spans="1:13" ht="12" customHeight="1">
      <c r="A80" s="101"/>
      <c r="B80" s="101"/>
      <c r="C80" s="6"/>
      <c r="D80" s="175"/>
      <c r="E80" s="7"/>
      <c r="F80" s="53">
        <f t="shared" si="37"/>
        <v>1</v>
      </c>
      <c r="G80" s="55">
        <f t="shared" ref="G80:M80" si="41">IF(G79=0,0,G79/$F79)</f>
        <v>0.26315789473684209</v>
      </c>
      <c r="H80" s="37">
        <f t="shared" si="41"/>
        <v>0.23684210526315788</v>
      </c>
      <c r="I80" s="37">
        <f t="shared" si="41"/>
        <v>0</v>
      </c>
      <c r="J80" s="37">
        <f t="shared" si="41"/>
        <v>0.10526315789473684</v>
      </c>
      <c r="K80" s="37">
        <f t="shared" si="41"/>
        <v>0.15789473684210525</v>
      </c>
      <c r="L80" s="37">
        <f t="shared" si="41"/>
        <v>0.18421052631578946</v>
      </c>
      <c r="M80" s="37">
        <f t="shared" si="41"/>
        <v>5.2631578947368418E-2</v>
      </c>
    </row>
    <row r="81" spans="1:13" ht="12" customHeight="1">
      <c r="A81" s="101"/>
      <c r="B81" s="101"/>
      <c r="C81" s="8"/>
      <c r="D81" s="174" t="s">
        <v>101</v>
      </c>
      <c r="E81" s="9"/>
      <c r="F81" s="52">
        <f t="shared" si="37"/>
        <v>184</v>
      </c>
      <c r="G81" s="54">
        <v>24</v>
      </c>
      <c r="H81" s="16">
        <v>35</v>
      </c>
      <c r="I81" s="16">
        <v>3</v>
      </c>
      <c r="J81" s="16">
        <v>26</v>
      </c>
      <c r="K81" s="16">
        <v>31</v>
      </c>
      <c r="L81" s="16">
        <v>60</v>
      </c>
      <c r="M81" s="16">
        <v>5</v>
      </c>
    </row>
    <row r="82" spans="1:13" ht="12" customHeight="1">
      <c r="A82" s="101"/>
      <c r="B82" s="101"/>
      <c r="C82" s="6"/>
      <c r="D82" s="175"/>
      <c r="E82" s="7"/>
      <c r="F82" s="53">
        <f t="shared" si="37"/>
        <v>1</v>
      </c>
      <c r="G82" s="55">
        <f t="shared" ref="G82:M82" si="42">IF(G81=0,0,G81/$F81)</f>
        <v>0.13043478260869565</v>
      </c>
      <c r="H82" s="37">
        <f t="shared" si="42"/>
        <v>0.19021739130434784</v>
      </c>
      <c r="I82" s="37">
        <f t="shared" si="42"/>
        <v>1.6304347826086956E-2</v>
      </c>
      <c r="J82" s="37">
        <f t="shared" si="42"/>
        <v>0.14130434782608695</v>
      </c>
      <c r="K82" s="37">
        <f t="shared" si="42"/>
        <v>0.16847826086956522</v>
      </c>
      <c r="L82" s="37">
        <f t="shared" si="42"/>
        <v>0.32608695652173914</v>
      </c>
      <c r="M82" s="37">
        <f t="shared" si="42"/>
        <v>2.717391304347826E-2</v>
      </c>
    </row>
    <row r="83" spans="1:13" ht="12" customHeight="1">
      <c r="A83" s="101"/>
      <c r="B83" s="101"/>
      <c r="C83" s="8"/>
      <c r="D83" s="174" t="s">
        <v>102</v>
      </c>
      <c r="E83" s="9"/>
      <c r="F83" s="52">
        <f t="shared" si="37"/>
        <v>22</v>
      </c>
      <c r="G83" s="54">
        <v>4</v>
      </c>
      <c r="H83" s="16">
        <v>6</v>
      </c>
      <c r="I83" s="16">
        <v>3</v>
      </c>
      <c r="J83" s="16">
        <v>2</v>
      </c>
      <c r="K83" s="16">
        <v>4</v>
      </c>
      <c r="L83" s="16">
        <v>3</v>
      </c>
      <c r="M83" s="16">
        <v>0</v>
      </c>
    </row>
    <row r="84" spans="1:13" ht="12" customHeight="1">
      <c r="A84" s="101"/>
      <c r="B84" s="101"/>
      <c r="C84" s="6"/>
      <c r="D84" s="175"/>
      <c r="E84" s="7"/>
      <c r="F84" s="53">
        <f t="shared" si="37"/>
        <v>0.99999999999999989</v>
      </c>
      <c r="G84" s="55">
        <f t="shared" ref="G84:M84" si="43">IF(G83=0,0,G83/$F83)</f>
        <v>0.18181818181818182</v>
      </c>
      <c r="H84" s="37">
        <f t="shared" si="43"/>
        <v>0.27272727272727271</v>
      </c>
      <c r="I84" s="37">
        <f t="shared" si="43"/>
        <v>0.13636363636363635</v>
      </c>
      <c r="J84" s="37">
        <f t="shared" si="43"/>
        <v>9.0909090909090912E-2</v>
      </c>
      <c r="K84" s="37">
        <f t="shared" si="43"/>
        <v>0.18181818181818182</v>
      </c>
      <c r="L84" s="37">
        <f t="shared" si="43"/>
        <v>0.13636363636363635</v>
      </c>
      <c r="M84" s="37">
        <f t="shared" si="43"/>
        <v>0</v>
      </c>
    </row>
    <row r="85" spans="1:13" ht="12" customHeight="1">
      <c r="A85" s="101"/>
      <c r="B85" s="101"/>
      <c r="C85" s="8"/>
      <c r="D85" s="174" t="s">
        <v>103</v>
      </c>
      <c r="E85" s="9"/>
      <c r="F85" s="52">
        <f t="shared" si="37"/>
        <v>12</v>
      </c>
      <c r="G85" s="54">
        <v>1</v>
      </c>
      <c r="H85" s="16">
        <v>2</v>
      </c>
      <c r="I85" s="16">
        <v>0</v>
      </c>
      <c r="J85" s="16">
        <v>1</v>
      </c>
      <c r="K85" s="16">
        <v>3</v>
      </c>
      <c r="L85" s="16">
        <v>5</v>
      </c>
      <c r="M85" s="16">
        <v>0</v>
      </c>
    </row>
    <row r="86" spans="1:13" ht="12" customHeight="1">
      <c r="A86" s="101"/>
      <c r="B86" s="101"/>
      <c r="C86" s="6"/>
      <c r="D86" s="175"/>
      <c r="E86" s="7"/>
      <c r="F86" s="53">
        <f t="shared" si="37"/>
        <v>1</v>
      </c>
      <c r="G86" s="55">
        <f t="shared" ref="G86:M86" si="44">IF(G85=0,0,G85/$F85)</f>
        <v>8.3333333333333329E-2</v>
      </c>
      <c r="H86" s="37">
        <f t="shared" si="44"/>
        <v>0.16666666666666666</v>
      </c>
      <c r="I86" s="37">
        <f t="shared" si="44"/>
        <v>0</v>
      </c>
      <c r="J86" s="37">
        <f t="shared" si="44"/>
        <v>8.3333333333333329E-2</v>
      </c>
      <c r="K86" s="37">
        <f t="shared" si="44"/>
        <v>0.25</v>
      </c>
      <c r="L86" s="37">
        <f t="shared" si="44"/>
        <v>0.41666666666666669</v>
      </c>
      <c r="M86" s="37">
        <f t="shared" si="44"/>
        <v>0</v>
      </c>
    </row>
    <row r="87" spans="1:13" ht="13.5" customHeight="1">
      <c r="A87" s="101"/>
      <c r="B87" s="101"/>
      <c r="C87" s="8"/>
      <c r="D87" s="176" t="s">
        <v>110</v>
      </c>
      <c r="E87" s="9"/>
      <c r="F87" s="52">
        <f t="shared" si="37"/>
        <v>16</v>
      </c>
      <c r="G87" s="54">
        <v>5</v>
      </c>
      <c r="H87" s="16">
        <v>5</v>
      </c>
      <c r="I87" s="16">
        <v>0</v>
      </c>
      <c r="J87" s="16">
        <v>1</v>
      </c>
      <c r="K87" s="16">
        <v>2</v>
      </c>
      <c r="L87" s="16">
        <v>2</v>
      </c>
      <c r="M87" s="16">
        <v>1</v>
      </c>
    </row>
    <row r="88" spans="1:13" ht="13.5" customHeight="1">
      <c r="A88" s="101"/>
      <c r="B88" s="101"/>
      <c r="C88" s="6"/>
      <c r="D88" s="175"/>
      <c r="E88" s="7"/>
      <c r="F88" s="53">
        <f t="shared" si="37"/>
        <v>1</v>
      </c>
      <c r="G88" s="55">
        <f t="shared" ref="G88:M88" si="45">IF(G87=0,0,G87/$F87)</f>
        <v>0.3125</v>
      </c>
      <c r="H88" s="37">
        <f t="shared" si="45"/>
        <v>0.3125</v>
      </c>
      <c r="I88" s="37">
        <f t="shared" si="45"/>
        <v>0</v>
      </c>
      <c r="J88" s="37">
        <f t="shared" si="45"/>
        <v>6.25E-2</v>
      </c>
      <c r="K88" s="37">
        <f t="shared" si="45"/>
        <v>0.125</v>
      </c>
      <c r="L88" s="37">
        <f t="shared" si="45"/>
        <v>0.125</v>
      </c>
      <c r="M88" s="37">
        <f t="shared" si="45"/>
        <v>6.25E-2</v>
      </c>
    </row>
    <row r="89" spans="1:13" ht="12" customHeight="1">
      <c r="A89" s="101"/>
      <c r="B89" s="101"/>
      <c r="C89" s="8"/>
      <c r="D89" s="174" t="s">
        <v>105</v>
      </c>
      <c r="E89" s="9"/>
      <c r="F89" s="52">
        <f t="shared" si="37"/>
        <v>47</v>
      </c>
      <c r="G89" s="54">
        <v>9</v>
      </c>
      <c r="H89" s="16">
        <v>13</v>
      </c>
      <c r="I89" s="16">
        <v>1</v>
      </c>
      <c r="J89" s="16">
        <v>3</v>
      </c>
      <c r="K89" s="16">
        <v>2</v>
      </c>
      <c r="L89" s="16">
        <v>15</v>
      </c>
      <c r="M89" s="16">
        <v>4</v>
      </c>
    </row>
    <row r="90" spans="1:13" ht="12" customHeight="1">
      <c r="A90" s="101"/>
      <c r="B90" s="101"/>
      <c r="C90" s="6"/>
      <c r="D90" s="175"/>
      <c r="E90" s="7"/>
      <c r="F90" s="53">
        <f t="shared" si="37"/>
        <v>1</v>
      </c>
      <c r="G90" s="55">
        <f t="shared" ref="G90:M90" si="46">IF(G89=0,0,G89/$F89)</f>
        <v>0.19148936170212766</v>
      </c>
      <c r="H90" s="37">
        <f t="shared" si="46"/>
        <v>0.27659574468085107</v>
      </c>
      <c r="I90" s="37">
        <f t="shared" si="46"/>
        <v>2.1276595744680851E-2</v>
      </c>
      <c r="J90" s="37">
        <f t="shared" si="46"/>
        <v>6.3829787234042548E-2</v>
      </c>
      <c r="K90" s="37">
        <f t="shared" si="46"/>
        <v>4.2553191489361701E-2</v>
      </c>
      <c r="L90" s="37">
        <f t="shared" si="46"/>
        <v>0.31914893617021278</v>
      </c>
      <c r="M90" s="37">
        <f t="shared" si="46"/>
        <v>8.5106382978723402E-2</v>
      </c>
    </row>
    <row r="91" spans="1:13" ht="12" customHeight="1">
      <c r="A91" s="101"/>
      <c r="B91" s="101"/>
      <c r="C91" s="8"/>
      <c r="D91" s="174" t="s">
        <v>106</v>
      </c>
      <c r="E91" s="9"/>
      <c r="F91" s="52">
        <f t="shared" si="37"/>
        <v>17</v>
      </c>
      <c r="G91" s="54">
        <v>4</v>
      </c>
      <c r="H91" s="16">
        <v>2</v>
      </c>
      <c r="I91" s="16">
        <v>0</v>
      </c>
      <c r="J91" s="16">
        <v>2</v>
      </c>
      <c r="K91" s="16">
        <v>4</v>
      </c>
      <c r="L91" s="16">
        <v>5</v>
      </c>
      <c r="M91" s="16">
        <v>0</v>
      </c>
    </row>
    <row r="92" spans="1:13" ht="12" customHeight="1">
      <c r="A92" s="101"/>
      <c r="B92" s="101"/>
      <c r="C92" s="6"/>
      <c r="D92" s="175"/>
      <c r="E92" s="7"/>
      <c r="F92" s="53">
        <f t="shared" si="37"/>
        <v>1</v>
      </c>
      <c r="G92" s="55">
        <f t="shared" ref="G92:M92" si="47">IF(G91=0,0,G91/$F91)</f>
        <v>0.23529411764705882</v>
      </c>
      <c r="H92" s="37">
        <f t="shared" si="47"/>
        <v>0.11764705882352941</v>
      </c>
      <c r="I92" s="37">
        <f t="shared" si="47"/>
        <v>0</v>
      </c>
      <c r="J92" s="37">
        <f t="shared" si="47"/>
        <v>0.11764705882352941</v>
      </c>
      <c r="K92" s="37">
        <f t="shared" si="47"/>
        <v>0.23529411764705882</v>
      </c>
      <c r="L92" s="37">
        <f t="shared" si="47"/>
        <v>0.29411764705882354</v>
      </c>
      <c r="M92" s="37">
        <f t="shared" si="47"/>
        <v>0</v>
      </c>
    </row>
    <row r="93" spans="1:13" ht="12" customHeight="1">
      <c r="A93" s="101"/>
      <c r="B93" s="101"/>
      <c r="C93" s="8"/>
      <c r="D93" s="174" t="s">
        <v>107</v>
      </c>
      <c r="E93" s="9"/>
      <c r="F93" s="52">
        <f t="shared" si="37"/>
        <v>40</v>
      </c>
      <c r="G93" s="54">
        <v>12</v>
      </c>
      <c r="H93" s="16">
        <v>12</v>
      </c>
      <c r="I93" s="16">
        <v>1</v>
      </c>
      <c r="J93" s="16">
        <v>4</v>
      </c>
      <c r="K93" s="16">
        <v>4</v>
      </c>
      <c r="L93" s="16">
        <v>7</v>
      </c>
      <c r="M93" s="16">
        <v>0</v>
      </c>
    </row>
    <row r="94" spans="1:13" ht="12" customHeight="1">
      <c r="A94" s="101"/>
      <c r="B94" s="101"/>
      <c r="C94" s="6"/>
      <c r="D94" s="175"/>
      <c r="E94" s="7"/>
      <c r="F94" s="53">
        <f t="shared" si="37"/>
        <v>1</v>
      </c>
      <c r="G94" s="55">
        <f t="shared" ref="G94:M94" si="48">IF(G93=0,0,G93/$F93)</f>
        <v>0.3</v>
      </c>
      <c r="H94" s="37">
        <f t="shared" si="48"/>
        <v>0.3</v>
      </c>
      <c r="I94" s="37">
        <f t="shared" si="48"/>
        <v>2.5000000000000001E-2</v>
      </c>
      <c r="J94" s="37">
        <f t="shared" si="48"/>
        <v>0.1</v>
      </c>
      <c r="K94" s="37">
        <f t="shared" si="48"/>
        <v>0.1</v>
      </c>
      <c r="L94" s="37">
        <f t="shared" si="48"/>
        <v>0.17499999999999999</v>
      </c>
      <c r="M94" s="37">
        <f t="shared" si="48"/>
        <v>0</v>
      </c>
    </row>
    <row r="95" spans="1:13" ht="12" customHeight="1">
      <c r="A95" s="101"/>
      <c r="B95" s="101"/>
      <c r="C95" s="8"/>
      <c r="D95" s="174" t="s">
        <v>108</v>
      </c>
      <c r="E95" s="9"/>
      <c r="F95" s="52">
        <f t="shared" si="37"/>
        <v>134</v>
      </c>
      <c r="G95" s="54">
        <v>52</v>
      </c>
      <c r="H95" s="16">
        <v>28</v>
      </c>
      <c r="I95" s="16">
        <v>0</v>
      </c>
      <c r="J95" s="16">
        <v>5</v>
      </c>
      <c r="K95" s="16">
        <v>14</v>
      </c>
      <c r="L95" s="16">
        <v>32</v>
      </c>
      <c r="M95" s="16">
        <v>3</v>
      </c>
    </row>
    <row r="96" spans="1:13" ht="12" customHeight="1">
      <c r="A96" s="101"/>
      <c r="B96" s="101"/>
      <c r="C96" s="6"/>
      <c r="D96" s="175"/>
      <c r="E96" s="7"/>
      <c r="F96" s="53">
        <f t="shared" si="37"/>
        <v>0.99999999999999989</v>
      </c>
      <c r="G96" s="55">
        <f t="shared" ref="G96:M96" si="49">IF(G95=0,0,G95/$F95)</f>
        <v>0.38805970149253732</v>
      </c>
      <c r="H96" s="37">
        <f t="shared" si="49"/>
        <v>0.20895522388059701</v>
      </c>
      <c r="I96" s="37">
        <f t="shared" si="49"/>
        <v>0</v>
      </c>
      <c r="J96" s="37">
        <f t="shared" si="49"/>
        <v>3.7313432835820892E-2</v>
      </c>
      <c r="K96" s="37">
        <f t="shared" si="49"/>
        <v>0.1044776119402985</v>
      </c>
      <c r="L96" s="37">
        <f t="shared" si="49"/>
        <v>0.23880597014925373</v>
      </c>
      <c r="M96" s="37">
        <f t="shared" si="49"/>
        <v>2.2388059701492536E-2</v>
      </c>
    </row>
    <row r="97" spans="1:13" ht="12" customHeight="1">
      <c r="A97" s="101"/>
      <c r="B97" s="101"/>
      <c r="C97" s="8"/>
      <c r="D97" s="174" t="s">
        <v>60</v>
      </c>
      <c r="E97" s="9"/>
      <c r="F97" s="52">
        <f t="shared" si="37"/>
        <v>19</v>
      </c>
      <c r="G97" s="54">
        <v>3</v>
      </c>
      <c r="H97" s="16">
        <v>7</v>
      </c>
      <c r="I97" s="16">
        <v>0</v>
      </c>
      <c r="J97" s="16">
        <v>0</v>
      </c>
      <c r="K97" s="16">
        <v>4</v>
      </c>
      <c r="L97" s="16">
        <v>5</v>
      </c>
      <c r="M97" s="16">
        <v>0</v>
      </c>
    </row>
    <row r="98" spans="1:13" ht="12" customHeight="1">
      <c r="A98" s="101"/>
      <c r="B98" s="101"/>
      <c r="C98" s="6"/>
      <c r="D98" s="175"/>
      <c r="E98" s="7"/>
      <c r="F98" s="53">
        <f t="shared" si="37"/>
        <v>1</v>
      </c>
      <c r="G98" s="55">
        <f t="shared" ref="G98:M98" si="50">IF(G97=0,0,G97/$F97)</f>
        <v>0.15789473684210525</v>
      </c>
      <c r="H98" s="37">
        <f t="shared" si="50"/>
        <v>0.36842105263157893</v>
      </c>
      <c r="I98" s="37">
        <f t="shared" si="50"/>
        <v>0</v>
      </c>
      <c r="J98" s="37">
        <f t="shared" si="50"/>
        <v>0</v>
      </c>
      <c r="K98" s="37">
        <f t="shared" si="50"/>
        <v>0.21052631578947367</v>
      </c>
      <c r="L98" s="37">
        <f t="shared" si="50"/>
        <v>0.26315789473684209</v>
      </c>
      <c r="M98" s="37">
        <f t="shared" si="50"/>
        <v>0</v>
      </c>
    </row>
    <row r="99" spans="1:13" ht="12.75" customHeight="1">
      <c r="A99" s="101"/>
      <c r="B99" s="101"/>
      <c r="C99" s="8"/>
      <c r="D99" s="174" t="s">
        <v>91</v>
      </c>
      <c r="E99" s="9"/>
      <c r="F99" s="85">
        <f t="shared" si="37"/>
        <v>62</v>
      </c>
      <c r="G99" s="54">
        <v>15</v>
      </c>
      <c r="H99" s="16">
        <v>11</v>
      </c>
      <c r="I99" s="16">
        <v>4</v>
      </c>
      <c r="J99" s="16">
        <v>8</v>
      </c>
      <c r="K99" s="16">
        <v>11</v>
      </c>
      <c r="L99" s="16">
        <v>7</v>
      </c>
      <c r="M99" s="16">
        <v>6</v>
      </c>
    </row>
    <row r="100" spans="1:13" ht="12.75" customHeight="1">
      <c r="A100" s="102"/>
      <c r="B100" s="102"/>
      <c r="C100" s="6"/>
      <c r="D100" s="175"/>
      <c r="E100" s="7"/>
      <c r="F100" s="86">
        <f t="shared" si="37"/>
        <v>1</v>
      </c>
      <c r="G100" s="55">
        <f t="shared" ref="G100:M100" si="51">IF(G99=0,0,G99/$F99)</f>
        <v>0.24193548387096775</v>
      </c>
      <c r="H100" s="37">
        <f t="shared" si="51"/>
        <v>0.17741935483870969</v>
      </c>
      <c r="I100" s="37">
        <f t="shared" si="51"/>
        <v>6.4516129032258063E-2</v>
      </c>
      <c r="J100" s="37">
        <f t="shared" si="51"/>
        <v>0.12903225806451613</v>
      </c>
      <c r="K100" s="37">
        <f t="shared" si="51"/>
        <v>0.17741935483870969</v>
      </c>
      <c r="L100" s="37">
        <f t="shared" si="51"/>
        <v>0.11290322580645161</v>
      </c>
      <c r="M100" s="37">
        <f t="shared" si="51"/>
        <v>9.6774193548387094E-2</v>
      </c>
    </row>
  </sheetData>
  <mergeCells count="60">
    <mergeCell ref="D95:D96"/>
    <mergeCell ref="D97:D98"/>
    <mergeCell ref="D85:D86"/>
    <mergeCell ref="D87:D88"/>
    <mergeCell ref="D89:D90"/>
    <mergeCell ref="D91:D92"/>
    <mergeCell ref="D93:D9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45:D46"/>
    <mergeCell ref="D47:D48"/>
    <mergeCell ref="D49:D50"/>
    <mergeCell ref="D51:D52"/>
    <mergeCell ref="D53:D54"/>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A9:A18"/>
    <mergeCell ref="B9:E10"/>
    <mergeCell ref="B11:E12"/>
    <mergeCell ref="B13:E14"/>
    <mergeCell ref="B15:E16"/>
    <mergeCell ref="B17:E18"/>
    <mergeCell ref="K3:K6"/>
    <mergeCell ref="L3:L6"/>
    <mergeCell ref="M3:M6"/>
    <mergeCell ref="A7:E8"/>
    <mergeCell ref="A3:E6"/>
    <mergeCell ref="F3:F6"/>
    <mergeCell ref="G3:G6"/>
    <mergeCell ref="H3:H6"/>
    <mergeCell ref="I3:I6"/>
    <mergeCell ref="J3:J6"/>
  </mergeCells>
  <phoneticPr fontId="9"/>
  <pageMargins left="0.59055118110236227" right="0.19685039370078741" top="0.39370078740157483" bottom="0.39370078740157483" header="0.51181102362204722" footer="0.51181102362204722"/>
  <pageSetup paperSize="9" scale="68" orientation="portrait" r:id="rId1"/>
  <headerFooter alignWithMargins="0"/>
  <ignoredErrors>
    <ignoredError sqref="G19:M7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18" width="7.625" style="2" customWidth="1"/>
    <col min="19" max="16384" width="9" style="2"/>
  </cols>
  <sheetData>
    <row r="1" spans="1:18" ht="14.25">
      <c r="A1" s="17" t="s">
        <v>127</v>
      </c>
    </row>
    <row r="2" spans="1:18" ht="14.25" thickBot="1"/>
    <row r="3" spans="1:18">
      <c r="A3" s="112" t="s">
        <v>67</v>
      </c>
      <c r="B3" s="113"/>
      <c r="C3" s="113"/>
      <c r="D3" s="113"/>
      <c r="E3" s="114"/>
      <c r="F3" s="121" t="s">
        <v>66</v>
      </c>
      <c r="G3" s="130" t="s">
        <v>124</v>
      </c>
      <c r="H3" s="134"/>
      <c r="I3" s="126" t="s">
        <v>273</v>
      </c>
      <c r="J3" s="137"/>
      <c r="K3" s="139" t="s">
        <v>125</v>
      </c>
      <c r="L3" s="140"/>
      <c r="M3" s="137" t="s">
        <v>274</v>
      </c>
      <c r="N3" s="127"/>
      <c r="O3" s="126" t="s">
        <v>275</v>
      </c>
      <c r="P3" s="127"/>
      <c r="Q3" s="130" t="s">
        <v>126</v>
      </c>
      <c r="R3" s="131"/>
    </row>
    <row r="4" spans="1:18" ht="42" customHeight="1">
      <c r="A4" s="115"/>
      <c r="B4" s="116"/>
      <c r="C4" s="116"/>
      <c r="D4" s="116"/>
      <c r="E4" s="117"/>
      <c r="F4" s="99"/>
      <c r="G4" s="135"/>
      <c r="H4" s="136"/>
      <c r="I4" s="128"/>
      <c r="J4" s="138"/>
      <c r="K4" s="141"/>
      <c r="L4" s="142"/>
      <c r="M4" s="138"/>
      <c r="N4" s="129"/>
      <c r="O4" s="128"/>
      <c r="P4" s="129"/>
      <c r="Q4" s="132"/>
      <c r="R4" s="133"/>
    </row>
    <row r="5" spans="1:18" ht="15" customHeight="1">
      <c r="A5" s="115"/>
      <c r="B5" s="116"/>
      <c r="C5" s="116"/>
      <c r="D5" s="116"/>
      <c r="E5" s="117"/>
      <c r="F5" s="99"/>
      <c r="G5" s="95" t="s">
        <v>64</v>
      </c>
      <c r="H5" s="97" t="s">
        <v>65</v>
      </c>
      <c r="I5" s="95" t="s">
        <v>64</v>
      </c>
      <c r="J5" s="143" t="s">
        <v>65</v>
      </c>
      <c r="K5" s="145" t="s">
        <v>64</v>
      </c>
      <c r="L5" s="147" t="s">
        <v>65</v>
      </c>
      <c r="M5" s="149" t="s">
        <v>64</v>
      </c>
      <c r="N5" s="97" t="s">
        <v>65</v>
      </c>
      <c r="O5" s="95" t="s">
        <v>64</v>
      </c>
      <c r="P5" s="97" t="s">
        <v>65</v>
      </c>
      <c r="Q5" s="95" t="s">
        <v>64</v>
      </c>
      <c r="R5" s="97" t="s">
        <v>65</v>
      </c>
    </row>
    <row r="6" spans="1:18" ht="15" customHeight="1">
      <c r="A6" s="118"/>
      <c r="B6" s="119"/>
      <c r="C6" s="119"/>
      <c r="D6" s="119"/>
      <c r="E6" s="120"/>
      <c r="F6" s="99"/>
      <c r="G6" s="96"/>
      <c r="H6" s="98"/>
      <c r="I6" s="96"/>
      <c r="J6" s="144"/>
      <c r="K6" s="146"/>
      <c r="L6" s="148"/>
      <c r="M6" s="150"/>
      <c r="N6" s="98"/>
      <c r="O6" s="96"/>
      <c r="P6" s="98"/>
      <c r="Q6" s="96"/>
      <c r="R6" s="98"/>
    </row>
    <row r="7" spans="1:18" ht="23.1" customHeight="1">
      <c r="A7" s="109" t="s">
        <v>68</v>
      </c>
      <c r="B7" s="110"/>
      <c r="C7" s="110"/>
      <c r="D7" s="110"/>
      <c r="E7" s="111"/>
      <c r="F7" s="12">
        <f>SUM(G7,I7,M7,O7,Q7)</f>
        <v>903</v>
      </c>
      <c r="G7" s="13">
        <f>SUM(G8:G12)</f>
        <v>180</v>
      </c>
      <c r="H7" s="14">
        <f>IF(G7=0,0,G7/$F7*100)</f>
        <v>19.933554817275748</v>
      </c>
      <c r="I7" s="13">
        <f>SUM(I8:I12)</f>
        <v>663</v>
      </c>
      <c r="J7" s="20">
        <f t="shared" ref="J7:J53" si="0">IF(I7=0,0,I7/$F7*100)</f>
        <v>73.421926910299007</v>
      </c>
      <c r="K7" s="32">
        <f>SUM(G7,I7)</f>
        <v>843</v>
      </c>
      <c r="L7" s="23">
        <f>IF(K7=0,0,K7/$F7*100)</f>
        <v>93.355481727574755</v>
      </c>
      <c r="M7" s="13">
        <f>SUM(M8:M12)</f>
        <v>14</v>
      </c>
      <c r="N7" s="14">
        <f t="shared" ref="N7:N42" si="1">IF(M7=0,0,M7/$F7*100)</f>
        <v>1.5503875968992249</v>
      </c>
      <c r="O7" s="13">
        <f>SUM(O8:O12)</f>
        <v>22</v>
      </c>
      <c r="P7" s="14">
        <f t="shared" ref="P7:P42" si="2">IF(O7=0,0,O7/$F7*100)</f>
        <v>2.436323366555925</v>
      </c>
      <c r="Q7" s="13">
        <f>SUM(Q8:Q12)</f>
        <v>24</v>
      </c>
      <c r="R7" s="14">
        <f t="shared" ref="R7:R42" si="3">IF(Q7=0,0,Q7/$F7*100)</f>
        <v>2.6578073089700998</v>
      </c>
    </row>
    <row r="8" spans="1:18" ht="23.1" customHeight="1">
      <c r="A8" s="103" t="s">
        <v>55</v>
      </c>
      <c r="B8" s="106" t="s">
        <v>92</v>
      </c>
      <c r="C8" s="107"/>
      <c r="D8" s="107"/>
      <c r="E8" s="108"/>
      <c r="F8" s="12">
        <f>SUM(G8,I8,M8,O8,Q8)</f>
        <v>301</v>
      </c>
      <c r="G8" s="13">
        <v>54</v>
      </c>
      <c r="H8" s="14">
        <f t="shared" ref="H8:H53" si="4">IF(G8=0,0,G8/$F8*100)</f>
        <v>17.940199335548172</v>
      </c>
      <c r="I8" s="15">
        <v>204</v>
      </c>
      <c r="J8" s="20">
        <f t="shared" si="0"/>
        <v>67.774086378737536</v>
      </c>
      <c r="K8" s="32">
        <f>SUM(G8,I8)</f>
        <v>258</v>
      </c>
      <c r="L8" s="23">
        <f t="shared" ref="L8:R43" si="5">IF(K8=0,0,K8/$F8*100)</f>
        <v>85.714285714285708</v>
      </c>
      <c r="M8" s="21">
        <v>11</v>
      </c>
      <c r="N8" s="14">
        <f t="shared" si="1"/>
        <v>3.6544850498338874</v>
      </c>
      <c r="O8" s="15">
        <v>15</v>
      </c>
      <c r="P8" s="14">
        <f t="shared" si="2"/>
        <v>4.9833887043189371</v>
      </c>
      <c r="Q8" s="15">
        <v>17</v>
      </c>
      <c r="R8" s="14">
        <f t="shared" si="3"/>
        <v>5.6478405315614619</v>
      </c>
    </row>
    <row r="9" spans="1:18" ht="23.1" customHeight="1">
      <c r="A9" s="104"/>
      <c r="B9" s="106" t="s">
        <v>93</v>
      </c>
      <c r="C9" s="107"/>
      <c r="D9" s="107"/>
      <c r="E9" s="108"/>
      <c r="F9" s="12">
        <f t="shared" ref="F9:F53" si="6">SUM(G9,I9,M9,O9,Q9)</f>
        <v>134</v>
      </c>
      <c r="G9" s="13">
        <v>17</v>
      </c>
      <c r="H9" s="14">
        <f t="shared" si="4"/>
        <v>12.686567164179104</v>
      </c>
      <c r="I9" s="15">
        <v>114</v>
      </c>
      <c r="J9" s="20">
        <f t="shared" si="0"/>
        <v>85.074626865671647</v>
      </c>
      <c r="K9" s="22">
        <f t="shared" ref="K9:K53" si="7">SUM(G9,I9)</f>
        <v>131</v>
      </c>
      <c r="L9" s="23">
        <f t="shared" si="5"/>
        <v>97.761194029850756</v>
      </c>
      <c r="M9" s="21">
        <v>2</v>
      </c>
      <c r="N9" s="14">
        <f t="shared" si="1"/>
        <v>1.4925373134328357</v>
      </c>
      <c r="O9" s="15">
        <v>1</v>
      </c>
      <c r="P9" s="14">
        <f t="shared" si="2"/>
        <v>0.74626865671641784</v>
      </c>
      <c r="Q9" s="15">
        <v>0</v>
      </c>
      <c r="R9" s="14">
        <f t="shared" si="3"/>
        <v>0</v>
      </c>
    </row>
    <row r="10" spans="1:18" ht="23.1" customHeight="1">
      <c r="A10" s="104"/>
      <c r="B10" s="106" t="s">
        <v>94</v>
      </c>
      <c r="C10" s="107"/>
      <c r="D10" s="107"/>
      <c r="E10" s="108"/>
      <c r="F10" s="12">
        <f t="shared" si="6"/>
        <v>198</v>
      </c>
      <c r="G10" s="13">
        <v>39</v>
      </c>
      <c r="H10" s="14">
        <f t="shared" si="4"/>
        <v>19.696969696969695</v>
      </c>
      <c r="I10" s="15">
        <v>152</v>
      </c>
      <c r="J10" s="20">
        <f t="shared" si="0"/>
        <v>76.767676767676761</v>
      </c>
      <c r="K10" s="22">
        <f t="shared" si="7"/>
        <v>191</v>
      </c>
      <c r="L10" s="23">
        <f t="shared" si="5"/>
        <v>96.464646464646464</v>
      </c>
      <c r="M10" s="21">
        <v>0</v>
      </c>
      <c r="N10" s="14">
        <f t="shared" si="1"/>
        <v>0</v>
      </c>
      <c r="O10" s="15">
        <v>3</v>
      </c>
      <c r="P10" s="14">
        <f t="shared" si="2"/>
        <v>1.5151515151515151</v>
      </c>
      <c r="Q10" s="15">
        <v>4</v>
      </c>
      <c r="R10" s="14">
        <f t="shared" si="3"/>
        <v>2.0202020202020203</v>
      </c>
    </row>
    <row r="11" spans="1:18" ht="23.1" customHeight="1">
      <c r="A11" s="104"/>
      <c r="B11" s="106" t="s">
        <v>95</v>
      </c>
      <c r="C11" s="107"/>
      <c r="D11" s="107"/>
      <c r="E11" s="108"/>
      <c r="F11" s="12">
        <f t="shared" si="6"/>
        <v>78</v>
      </c>
      <c r="G11" s="13">
        <v>25</v>
      </c>
      <c r="H11" s="14">
        <f t="shared" si="4"/>
        <v>32.051282051282051</v>
      </c>
      <c r="I11" s="15">
        <v>51</v>
      </c>
      <c r="J11" s="20">
        <f t="shared" si="0"/>
        <v>65.384615384615387</v>
      </c>
      <c r="K11" s="22">
        <f t="shared" si="7"/>
        <v>76</v>
      </c>
      <c r="L11" s="23">
        <f t="shared" si="5"/>
        <v>97.435897435897431</v>
      </c>
      <c r="M11" s="21">
        <v>1</v>
      </c>
      <c r="N11" s="14">
        <f t="shared" si="1"/>
        <v>1.2820512820512819</v>
      </c>
      <c r="O11" s="15">
        <v>1</v>
      </c>
      <c r="P11" s="14">
        <f t="shared" si="2"/>
        <v>1.2820512820512819</v>
      </c>
      <c r="Q11" s="15">
        <v>0</v>
      </c>
      <c r="R11" s="14">
        <f t="shared" si="3"/>
        <v>0</v>
      </c>
    </row>
    <row r="12" spans="1:18" ht="23.1" customHeight="1">
      <c r="A12" s="105"/>
      <c r="B12" s="106" t="s">
        <v>96</v>
      </c>
      <c r="C12" s="107"/>
      <c r="D12" s="107"/>
      <c r="E12" s="108"/>
      <c r="F12" s="12">
        <f t="shared" si="6"/>
        <v>192</v>
      </c>
      <c r="G12" s="13">
        <v>45</v>
      </c>
      <c r="H12" s="14">
        <f t="shared" si="4"/>
        <v>23.4375</v>
      </c>
      <c r="I12" s="15">
        <v>142</v>
      </c>
      <c r="J12" s="20">
        <f t="shared" si="0"/>
        <v>73.958333333333343</v>
      </c>
      <c r="K12" s="22">
        <f t="shared" si="7"/>
        <v>187</v>
      </c>
      <c r="L12" s="23">
        <f t="shared" si="5"/>
        <v>97.395833333333343</v>
      </c>
      <c r="M12" s="21">
        <v>0</v>
      </c>
      <c r="N12" s="14">
        <f t="shared" si="1"/>
        <v>0</v>
      </c>
      <c r="O12" s="15">
        <v>2</v>
      </c>
      <c r="P12" s="14">
        <f t="shared" si="2"/>
        <v>1.0416666666666665</v>
      </c>
      <c r="Q12" s="15">
        <v>3</v>
      </c>
      <c r="R12" s="14">
        <f t="shared" si="3"/>
        <v>1.5625</v>
      </c>
    </row>
    <row r="13" spans="1:18" ht="23.1" customHeight="1">
      <c r="A13" s="100" t="s">
        <v>61</v>
      </c>
      <c r="B13" s="100" t="s">
        <v>62</v>
      </c>
      <c r="C13" s="5"/>
      <c r="D13" s="10" t="s">
        <v>56</v>
      </c>
      <c r="E13" s="3"/>
      <c r="F13" s="12">
        <f t="shared" si="6"/>
        <v>211</v>
      </c>
      <c r="G13" s="13">
        <f>SUM(G14:G37)</f>
        <v>43</v>
      </c>
      <c r="H13" s="14">
        <f t="shared" si="4"/>
        <v>20.379146919431278</v>
      </c>
      <c r="I13" s="13">
        <f>SUM(I14:I37)</f>
        <v>160</v>
      </c>
      <c r="J13" s="20">
        <f t="shared" si="0"/>
        <v>75.829383886255926</v>
      </c>
      <c r="K13" s="32">
        <f t="shared" si="7"/>
        <v>203</v>
      </c>
      <c r="L13" s="23">
        <f t="shared" si="5"/>
        <v>96.208530805687204</v>
      </c>
      <c r="M13" s="13">
        <f>SUM(M14:M37)</f>
        <v>2</v>
      </c>
      <c r="N13" s="14">
        <f t="shared" si="1"/>
        <v>0.94786729857819907</v>
      </c>
      <c r="O13" s="13">
        <f>SUM(O14:O37)</f>
        <v>4</v>
      </c>
      <c r="P13" s="14">
        <f t="shared" si="2"/>
        <v>1.8957345971563981</v>
      </c>
      <c r="Q13" s="13">
        <f>SUM(Q14:Q37)</f>
        <v>2</v>
      </c>
      <c r="R13" s="14">
        <f>IF(Q13=0,0,Q13/$F13*100)</f>
        <v>0.94786729857819907</v>
      </c>
    </row>
    <row r="14" spans="1:18" ht="23.1" customHeight="1">
      <c r="A14" s="101"/>
      <c r="B14" s="101"/>
      <c r="C14" s="5"/>
      <c r="D14" s="10" t="s">
        <v>69</v>
      </c>
      <c r="E14" s="3"/>
      <c r="F14" s="12">
        <f t="shared" si="6"/>
        <v>29</v>
      </c>
      <c r="G14" s="13">
        <v>3</v>
      </c>
      <c r="H14" s="14">
        <f t="shared" si="4"/>
        <v>10.344827586206897</v>
      </c>
      <c r="I14" s="15">
        <v>25</v>
      </c>
      <c r="J14" s="20">
        <f t="shared" si="0"/>
        <v>86.206896551724128</v>
      </c>
      <c r="K14" s="22">
        <f t="shared" si="7"/>
        <v>28</v>
      </c>
      <c r="L14" s="23">
        <f t="shared" si="5"/>
        <v>96.551724137931032</v>
      </c>
      <c r="M14" s="21">
        <v>0</v>
      </c>
      <c r="N14" s="14">
        <f t="shared" si="1"/>
        <v>0</v>
      </c>
      <c r="O14" s="15">
        <v>1</v>
      </c>
      <c r="P14" s="14">
        <f t="shared" si="2"/>
        <v>3.4482758620689653</v>
      </c>
      <c r="Q14" s="15">
        <v>0</v>
      </c>
      <c r="R14" s="14">
        <f t="shared" si="3"/>
        <v>0</v>
      </c>
    </row>
    <row r="15" spans="1:18" ht="23.1" customHeight="1">
      <c r="A15" s="101"/>
      <c r="B15" s="101"/>
      <c r="C15" s="5"/>
      <c r="D15" s="10" t="s">
        <v>70</v>
      </c>
      <c r="E15" s="3"/>
      <c r="F15" s="12">
        <f t="shared" si="6"/>
        <v>4</v>
      </c>
      <c r="G15" s="13">
        <v>1</v>
      </c>
      <c r="H15" s="14">
        <f t="shared" si="4"/>
        <v>25</v>
      </c>
      <c r="I15" s="15">
        <v>3</v>
      </c>
      <c r="J15" s="20">
        <f t="shared" si="0"/>
        <v>75</v>
      </c>
      <c r="K15" s="22">
        <f t="shared" si="7"/>
        <v>4</v>
      </c>
      <c r="L15" s="23">
        <f t="shared" si="5"/>
        <v>100</v>
      </c>
      <c r="M15" s="21">
        <v>0</v>
      </c>
      <c r="N15" s="14">
        <f t="shared" si="1"/>
        <v>0</v>
      </c>
      <c r="O15" s="15">
        <v>0</v>
      </c>
      <c r="P15" s="14">
        <f t="shared" si="2"/>
        <v>0</v>
      </c>
      <c r="Q15" s="15">
        <v>0</v>
      </c>
      <c r="R15" s="14">
        <f t="shared" si="3"/>
        <v>0</v>
      </c>
    </row>
    <row r="16" spans="1:18" ht="23.1" customHeight="1">
      <c r="A16" s="101"/>
      <c r="B16" s="101"/>
      <c r="C16" s="5"/>
      <c r="D16" s="10" t="s">
        <v>71</v>
      </c>
      <c r="E16" s="3"/>
      <c r="F16" s="12">
        <f t="shared" si="6"/>
        <v>15</v>
      </c>
      <c r="G16" s="13">
        <v>2</v>
      </c>
      <c r="H16" s="14">
        <f t="shared" si="4"/>
        <v>13.333333333333334</v>
      </c>
      <c r="I16" s="15">
        <v>13</v>
      </c>
      <c r="J16" s="20">
        <f t="shared" si="0"/>
        <v>86.666666666666671</v>
      </c>
      <c r="K16" s="22">
        <f t="shared" si="7"/>
        <v>15</v>
      </c>
      <c r="L16" s="23">
        <f t="shared" si="5"/>
        <v>100</v>
      </c>
      <c r="M16" s="21">
        <v>0</v>
      </c>
      <c r="N16" s="14">
        <f t="shared" si="1"/>
        <v>0</v>
      </c>
      <c r="O16" s="15">
        <v>0</v>
      </c>
      <c r="P16" s="14">
        <f t="shared" si="2"/>
        <v>0</v>
      </c>
      <c r="Q16" s="15">
        <v>0</v>
      </c>
      <c r="R16" s="14">
        <f t="shared" si="3"/>
        <v>0</v>
      </c>
    </row>
    <row r="17" spans="1:18" ht="23.1" customHeight="1">
      <c r="A17" s="101"/>
      <c r="B17" s="101"/>
      <c r="C17" s="5"/>
      <c r="D17" s="10" t="s">
        <v>57</v>
      </c>
      <c r="E17" s="3"/>
      <c r="F17" s="12">
        <f t="shared" si="6"/>
        <v>1</v>
      </c>
      <c r="G17" s="13">
        <v>1</v>
      </c>
      <c r="H17" s="14">
        <f t="shared" si="4"/>
        <v>100</v>
      </c>
      <c r="I17" s="15">
        <v>0</v>
      </c>
      <c r="J17" s="20">
        <f t="shared" si="0"/>
        <v>0</v>
      </c>
      <c r="K17" s="32">
        <f t="shared" si="7"/>
        <v>1</v>
      </c>
      <c r="L17" s="23">
        <f t="shared" si="5"/>
        <v>100</v>
      </c>
      <c r="M17" s="21">
        <v>0</v>
      </c>
      <c r="N17" s="14">
        <f t="shared" si="1"/>
        <v>0</v>
      </c>
      <c r="O17" s="15">
        <v>0</v>
      </c>
      <c r="P17" s="14">
        <f t="shared" si="2"/>
        <v>0</v>
      </c>
      <c r="Q17" s="15">
        <v>0</v>
      </c>
      <c r="R17" s="14">
        <f t="shared" si="3"/>
        <v>0</v>
      </c>
    </row>
    <row r="18" spans="1:18" ht="23.1" customHeight="1">
      <c r="A18" s="101"/>
      <c r="B18" s="101"/>
      <c r="C18" s="5"/>
      <c r="D18" s="10" t="s">
        <v>72</v>
      </c>
      <c r="E18" s="3"/>
      <c r="F18" s="12">
        <f t="shared" si="6"/>
        <v>6</v>
      </c>
      <c r="G18" s="13">
        <v>1</v>
      </c>
      <c r="H18" s="14">
        <f t="shared" si="4"/>
        <v>16.666666666666664</v>
      </c>
      <c r="I18" s="15">
        <v>4</v>
      </c>
      <c r="J18" s="20">
        <f t="shared" si="0"/>
        <v>66.666666666666657</v>
      </c>
      <c r="K18" s="22">
        <f t="shared" si="7"/>
        <v>5</v>
      </c>
      <c r="L18" s="23">
        <f t="shared" si="5"/>
        <v>83.333333333333343</v>
      </c>
      <c r="M18" s="21">
        <v>0</v>
      </c>
      <c r="N18" s="14">
        <f t="shared" si="1"/>
        <v>0</v>
      </c>
      <c r="O18" s="15">
        <v>0</v>
      </c>
      <c r="P18" s="14">
        <f t="shared" si="2"/>
        <v>0</v>
      </c>
      <c r="Q18" s="15">
        <v>1</v>
      </c>
      <c r="R18" s="14">
        <f t="shared" si="3"/>
        <v>16.666666666666664</v>
      </c>
    </row>
    <row r="19" spans="1:18" ht="23.1" customHeight="1">
      <c r="A19" s="101"/>
      <c r="B19" s="101"/>
      <c r="C19" s="5"/>
      <c r="D19" s="10" t="s">
        <v>73</v>
      </c>
      <c r="E19" s="3"/>
      <c r="F19" s="12">
        <f t="shared" si="6"/>
        <v>1</v>
      </c>
      <c r="G19" s="13">
        <v>1</v>
      </c>
      <c r="H19" s="14">
        <f t="shared" si="4"/>
        <v>100</v>
      </c>
      <c r="I19" s="15">
        <v>0</v>
      </c>
      <c r="J19" s="20">
        <f t="shared" si="0"/>
        <v>0</v>
      </c>
      <c r="K19" s="22">
        <f t="shared" si="7"/>
        <v>1</v>
      </c>
      <c r="L19" s="23">
        <f t="shared" si="5"/>
        <v>100</v>
      </c>
      <c r="M19" s="21">
        <v>0</v>
      </c>
      <c r="N19" s="14">
        <f t="shared" si="1"/>
        <v>0</v>
      </c>
      <c r="O19" s="15">
        <v>0</v>
      </c>
      <c r="P19" s="14">
        <f t="shared" si="2"/>
        <v>0</v>
      </c>
      <c r="Q19" s="15">
        <v>0</v>
      </c>
      <c r="R19" s="14">
        <f t="shared" si="3"/>
        <v>0</v>
      </c>
    </row>
    <row r="20" spans="1:18" ht="23.1" customHeight="1">
      <c r="A20" s="101"/>
      <c r="B20" s="101"/>
      <c r="C20" s="5"/>
      <c r="D20" s="10" t="s">
        <v>74</v>
      </c>
      <c r="E20" s="3"/>
      <c r="F20" s="12">
        <f t="shared" si="6"/>
        <v>7</v>
      </c>
      <c r="G20" s="13">
        <v>1</v>
      </c>
      <c r="H20" s="14">
        <f t="shared" si="4"/>
        <v>14.285714285714285</v>
      </c>
      <c r="I20" s="15">
        <v>5</v>
      </c>
      <c r="J20" s="20">
        <f t="shared" si="0"/>
        <v>71.428571428571431</v>
      </c>
      <c r="K20" s="22">
        <f t="shared" si="7"/>
        <v>6</v>
      </c>
      <c r="L20" s="23">
        <f t="shared" si="5"/>
        <v>85.714285714285708</v>
      </c>
      <c r="M20" s="21">
        <v>0</v>
      </c>
      <c r="N20" s="14">
        <f t="shared" si="1"/>
        <v>0</v>
      </c>
      <c r="O20" s="15">
        <v>1</v>
      </c>
      <c r="P20" s="14">
        <f t="shared" si="2"/>
        <v>14.285714285714285</v>
      </c>
      <c r="Q20" s="15">
        <v>0</v>
      </c>
      <c r="R20" s="14">
        <f t="shared" si="3"/>
        <v>0</v>
      </c>
    </row>
    <row r="21" spans="1:18" ht="23.1" customHeight="1">
      <c r="A21" s="101"/>
      <c r="B21" s="101"/>
      <c r="C21" s="5"/>
      <c r="D21" s="10" t="s">
        <v>75</v>
      </c>
      <c r="E21" s="3"/>
      <c r="F21" s="12">
        <f t="shared" si="6"/>
        <v>10</v>
      </c>
      <c r="G21" s="13">
        <v>6</v>
      </c>
      <c r="H21" s="14">
        <f t="shared" si="4"/>
        <v>60</v>
      </c>
      <c r="I21" s="15">
        <v>4</v>
      </c>
      <c r="J21" s="20">
        <f t="shared" si="0"/>
        <v>40</v>
      </c>
      <c r="K21" s="22">
        <f t="shared" si="7"/>
        <v>10</v>
      </c>
      <c r="L21" s="23">
        <f t="shared" si="5"/>
        <v>100</v>
      </c>
      <c r="M21" s="21">
        <v>0</v>
      </c>
      <c r="N21" s="14">
        <f t="shared" si="1"/>
        <v>0</v>
      </c>
      <c r="O21" s="15">
        <v>0</v>
      </c>
      <c r="P21" s="14">
        <f t="shared" si="2"/>
        <v>0</v>
      </c>
      <c r="Q21" s="15">
        <v>0</v>
      </c>
      <c r="R21" s="14">
        <f t="shared" si="3"/>
        <v>0</v>
      </c>
    </row>
    <row r="22" spans="1:18" ht="23.1" customHeight="1">
      <c r="A22" s="101"/>
      <c r="B22" s="101"/>
      <c r="C22" s="5"/>
      <c r="D22" s="10" t="s">
        <v>76</v>
      </c>
      <c r="E22" s="3"/>
      <c r="F22" s="12">
        <f t="shared" si="6"/>
        <v>0</v>
      </c>
      <c r="G22" s="13">
        <v>0</v>
      </c>
      <c r="H22" s="14">
        <f t="shared" si="4"/>
        <v>0</v>
      </c>
      <c r="I22" s="15">
        <v>0</v>
      </c>
      <c r="J22" s="20">
        <f t="shared" si="0"/>
        <v>0</v>
      </c>
      <c r="K22" s="22">
        <f t="shared" si="7"/>
        <v>0</v>
      </c>
      <c r="L22" s="23">
        <f t="shared" si="5"/>
        <v>0</v>
      </c>
      <c r="M22" s="21">
        <v>0</v>
      </c>
      <c r="N22" s="14">
        <f t="shared" si="1"/>
        <v>0</v>
      </c>
      <c r="O22" s="15">
        <v>0</v>
      </c>
      <c r="P22" s="14">
        <f t="shared" si="2"/>
        <v>0</v>
      </c>
      <c r="Q22" s="15">
        <v>0</v>
      </c>
      <c r="R22" s="14">
        <f t="shared" si="3"/>
        <v>0</v>
      </c>
    </row>
    <row r="23" spans="1:18" ht="23.1" customHeight="1">
      <c r="A23" s="101"/>
      <c r="B23" s="101"/>
      <c r="C23" s="5"/>
      <c r="D23" s="10" t="s">
        <v>77</v>
      </c>
      <c r="E23" s="3"/>
      <c r="F23" s="12">
        <f t="shared" si="6"/>
        <v>8</v>
      </c>
      <c r="G23" s="13">
        <v>0</v>
      </c>
      <c r="H23" s="14">
        <f t="shared" si="4"/>
        <v>0</v>
      </c>
      <c r="I23" s="15">
        <v>8</v>
      </c>
      <c r="J23" s="20">
        <f t="shared" si="0"/>
        <v>100</v>
      </c>
      <c r="K23" s="22">
        <f t="shared" si="7"/>
        <v>8</v>
      </c>
      <c r="L23" s="23">
        <f t="shared" si="5"/>
        <v>100</v>
      </c>
      <c r="M23" s="21">
        <v>0</v>
      </c>
      <c r="N23" s="14">
        <f t="shared" si="1"/>
        <v>0</v>
      </c>
      <c r="O23" s="15">
        <v>0</v>
      </c>
      <c r="P23" s="14">
        <f t="shared" si="2"/>
        <v>0</v>
      </c>
      <c r="Q23" s="15">
        <v>0</v>
      </c>
      <c r="R23" s="14">
        <f t="shared" si="3"/>
        <v>0</v>
      </c>
    </row>
    <row r="24" spans="1:18" ht="23.1" customHeight="1">
      <c r="A24" s="101"/>
      <c r="B24" s="101"/>
      <c r="C24" s="5"/>
      <c r="D24" s="10" t="s">
        <v>78</v>
      </c>
      <c r="E24" s="3"/>
      <c r="F24" s="12">
        <f t="shared" si="6"/>
        <v>0</v>
      </c>
      <c r="G24" s="13">
        <v>0</v>
      </c>
      <c r="H24" s="14">
        <f t="shared" si="4"/>
        <v>0</v>
      </c>
      <c r="I24" s="15">
        <v>0</v>
      </c>
      <c r="J24" s="20">
        <f t="shared" si="0"/>
        <v>0</v>
      </c>
      <c r="K24" s="22">
        <f t="shared" si="7"/>
        <v>0</v>
      </c>
      <c r="L24" s="23">
        <f t="shared" si="5"/>
        <v>0</v>
      </c>
      <c r="M24" s="21">
        <v>0</v>
      </c>
      <c r="N24" s="14">
        <f t="shared" si="1"/>
        <v>0</v>
      </c>
      <c r="O24" s="15">
        <v>0</v>
      </c>
      <c r="P24" s="14">
        <f t="shared" si="2"/>
        <v>0</v>
      </c>
      <c r="Q24" s="15">
        <v>0</v>
      </c>
      <c r="R24" s="14">
        <f t="shared" si="3"/>
        <v>0</v>
      </c>
    </row>
    <row r="25" spans="1:18" ht="23.1" customHeight="1">
      <c r="A25" s="101"/>
      <c r="B25" s="101"/>
      <c r="C25" s="5"/>
      <c r="D25" s="11" t="s">
        <v>89</v>
      </c>
      <c r="E25" s="3"/>
      <c r="F25" s="12">
        <f t="shared" si="6"/>
        <v>3</v>
      </c>
      <c r="G25" s="13">
        <v>0</v>
      </c>
      <c r="H25" s="14">
        <f t="shared" si="4"/>
        <v>0</v>
      </c>
      <c r="I25" s="15">
        <v>3</v>
      </c>
      <c r="J25" s="20">
        <f t="shared" si="0"/>
        <v>100</v>
      </c>
      <c r="K25" s="22">
        <f t="shared" si="7"/>
        <v>3</v>
      </c>
      <c r="L25" s="23">
        <f t="shared" si="5"/>
        <v>100</v>
      </c>
      <c r="M25" s="21">
        <v>0</v>
      </c>
      <c r="N25" s="14">
        <f t="shared" si="1"/>
        <v>0</v>
      </c>
      <c r="O25" s="15">
        <v>0</v>
      </c>
      <c r="P25" s="14">
        <f t="shared" si="2"/>
        <v>0</v>
      </c>
      <c r="Q25" s="15">
        <v>0</v>
      </c>
      <c r="R25" s="14">
        <f t="shared" si="3"/>
        <v>0</v>
      </c>
    </row>
    <row r="26" spans="1:18" ht="23.1" customHeight="1">
      <c r="A26" s="101"/>
      <c r="B26" s="101"/>
      <c r="C26" s="5"/>
      <c r="D26" s="10" t="s">
        <v>79</v>
      </c>
      <c r="E26" s="3"/>
      <c r="F26" s="12">
        <f t="shared" si="6"/>
        <v>8</v>
      </c>
      <c r="G26" s="13">
        <v>2</v>
      </c>
      <c r="H26" s="14">
        <f t="shared" si="4"/>
        <v>25</v>
      </c>
      <c r="I26" s="15">
        <v>5</v>
      </c>
      <c r="J26" s="20">
        <f t="shared" si="0"/>
        <v>62.5</v>
      </c>
      <c r="K26" s="22">
        <f t="shared" si="7"/>
        <v>7</v>
      </c>
      <c r="L26" s="23">
        <f t="shared" si="5"/>
        <v>87.5</v>
      </c>
      <c r="M26" s="21">
        <v>1</v>
      </c>
      <c r="N26" s="14">
        <f t="shared" si="1"/>
        <v>12.5</v>
      </c>
      <c r="O26" s="15">
        <v>0</v>
      </c>
      <c r="P26" s="14">
        <f t="shared" si="2"/>
        <v>0</v>
      </c>
      <c r="Q26" s="15">
        <v>0</v>
      </c>
      <c r="R26" s="14">
        <f t="shared" si="3"/>
        <v>0</v>
      </c>
    </row>
    <row r="27" spans="1:18" ht="23.1" customHeight="1">
      <c r="A27" s="101"/>
      <c r="B27" s="101"/>
      <c r="C27" s="5"/>
      <c r="D27" s="10" t="s">
        <v>80</v>
      </c>
      <c r="E27" s="3"/>
      <c r="F27" s="12">
        <f t="shared" si="6"/>
        <v>2</v>
      </c>
      <c r="G27" s="13">
        <v>1</v>
      </c>
      <c r="H27" s="14">
        <f t="shared" si="4"/>
        <v>50</v>
      </c>
      <c r="I27" s="15">
        <v>1</v>
      </c>
      <c r="J27" s="20">
        <f t="shared" si="0"/>
        <v>50</v>
      </c>
      <c r="K27" s="22">
        <f t="shared" si="7"/>
        <v>2</v>
      </c>
      <c r="L27" s="23">
        <f t="shared" si="5"/>
        <v>100</v>
      </c>
      <c r="M27" s="21">
        <v>0</v>
      </c>
      <c r="N27" s="14">
        <f t="shared" si="1"/>
        <v>0</v>
      </c>
      <c r="O27" s="15">
        <v>0</v>
      </c>
      <c r="P27" s="14">
        <f t="shared" si="2"/>
        <v>0</v>
      </c>
      <c r="Q27" s="15">
        <v>0</v>
      </c>
      <c r="R27" s="14">
        <f t="shared" si="3"/>
        <v>0</v>
      </c>
    </row>
    <row r="28" spans="1:18" ht="23.1" customHeight="1">
      <c r="A28" s="101"/>
      <c r="B28" s="101"/>
      <c r="C28" s="5"/>
      <c r="D28" s="10" t="s">
        <v>81</v>
      </c>
      <c r="E28" s="3"/>
      <c r="F28" s="12">
        <f t="shared" si="6"/>
        <v>3</v>
      </c>
      <c r="G28" s="13">
        <v>0</v>
      </c>
      <c r="H28" s="14">
        <f t="shared" si="4"/>
        <v>0</v>
      </c>
      <c r="I28" s="15">
        <v>2</v>
      </c>
      <c r="J28" s="20">
        <f t="shared" si="0"/>
        <v>66.666666666666657</v>
      </c>
      <c r="K28" s="22">
        <f t="shared" si="7"/>
        <v>2</v>
      </c>
      <c r="L28" s="23">
        <f t="shared" si="5"/>
        <v>66.666666666666657</v>
      </c>
      <c r="M28" s="21">
        <v>1</v>
      </c>
      <c r="N28" s="14">
        <f t="shared" si="1"/>
        <v>33.333333333333329</v>
      </c>
      <c r="O28" s="15">
        <v>0</v>
      </c>
      <c r="P28" s="14">
        <f t="shared" si="2"/>
        <v>0</v>
      </c>
      <c r="Q28" s="15">
        <v>0</v>
      </c>
      <c r="R28" s="14">
        <f t="shared" si="3"/>
        <v>0</v>
      </c>
    </row>
    <row r="29" spans="1:18" ht="23.1" customHeight="1">
      <c r="A29" s="101"/>
      <c r="B29" s="101"/>
      <c r="C29" s="5"/>
      <c r="D29" s="10" t="s">
        <v>82</v>
      </c>
      <c r="E29" s="3"/>
      <c r="F29" s="12">
        <f t="shared" si="6"/>
        <v>13</v>
      </c>
      <c r="G29" s="13">
        <v>4</v>
      </c>
      <c r="H29" s="14">
        <f t="shared" si="4"/>
        <v>30.76923076923077</v>
      </c>
      <c r="I29" s="15">
        <v>9</v>
      </c>
      <c r="J29" s="20">
        <f t="shared" si="0"/>
        <v>69.230769230769226</v>
      </c>
      <c r="K29" s="22">
        <f t="shared" si="7"/>
        <v>13</v>
      </c>
      <c r="L29" s="23">
        <f t="shared" si="5"/>
        <v>100</v>
      </c>
      <c r="M29" s="21">
        <v>0</v>
      </c>
      <c r="N29" s="14">
        <f t="shared" si="1"/>
        <v>0</v>
      </c>
      <c r="O29" s="15">
        <v>0</v>
      </c>
      <c r="P29" s="14">
        <f t="shared" si="2"/>
        <v>0</v>
      </c>
      <c r="Q29" s="15">
        <v>0</v>
      </c>
      <c r="R29" s="14">
        <f t="shared" si="3"/>
        <v>0</v>
      </c>
    </row>
    <row r="30" spans="1:18" ht="23.1" customHeight="1">
      <c r="A30" s="101"/>
      <c r="B30" s="101"/>
      <c r="C30" s="5"/>
      <c r="D30" s="10" t="s">
        <v>83</v>
      </c>
      <c r="E30" s="3"/>
      <c r="F30" s="12">
        <f t="shared" si="6"/>
        <v>3</v>
      </c>
      <c r="G30" s="13">
        <v>0</v>
      </c>
      <c r="H30" s="14">
        <f t="shared" si="4"/>
        <v>0</v>
      </c>
      <c r="I30" s="15">
        <v>2</v>
      </c>
      <c r="J30" s="20">
        <f t="shared" si="0"/>
        <v>66.666666666666657</v>
      </c>
      <c r="K30" s="22">
        <f t="shared" si="7"/>
        <v>2</v>
      </c>
      <c r="L30" s="23">
        <f t="shared" si="5"/>
        <v>66.666666666666657</v>
      </c>
      <c r="M30" s="21">
        <v>0</v>
      </c>
      <c r="N30" s="14">
        <f t="shared" si="1"/>
        <v>0</v>
      </c>
      <c r="O30" s="15">
        <v>0</v>
      </c>
      <c r="P30" s="14">
        <f t="shared" si="2"/>
        <v>0</v>
      </c>
      <c r="Q30" s="15">
        <v>1</v>
      </c>
      <c r="R30" s="14">
        <f t="shared" si="3"/>
        <v>33.333333333333329</v>
      </c>
    </row>
    <row r="31" spans="1:18" ht="23.1" customHeight="1">
      <c r="A31" s="101"/>
      <c r="B31" s="101"/>
      <c r="C31" s="5"/>
      <c r="D31" s="10" t="s">
        <v>84</v>
      </c>
      <c r="E31" s="3"/>
      <c r="F31" s="12">
        <f t="shared" si="6"/>
        <v>28</v>
      </c>
      <c r="G31" s="13">
        <v>8</v>
      </c>
      <c r="H31" s="14">
        <f t="shared" si="4"/>
        <v>28.571428571428569</v>
      </c>
      <c r="I31" s="15">
        <v>19</v>
      </c>
      <c r="J31" s="20">
        <f t="shared" si="0"/>
        <v>67.857142857142861</v>
      </c>
      <c r="K31" s="22">
        <f t="shared" si="7"/>
        <v>27</v>
      </c>
      <c r="L31" s="23">
        <f t="shared" si="5"/>
        <v>96.428571428571431</v>
      </c>
      <c r="M31" s="21">
        <v>0</v>
      </c>
      <c r="N31" s="14">
        <f t="shared" si="1"/>
        <v>0</v>
      </c>
      <c r="O31" s="15">
        <v>1</v>
      </c>
      <c r="P31" s="14">
        <f t="shared" si="2"/>
        <v>3.5714285714285712</v>
      </c>
      <c r="Q31" s="15">
        <v>0</v>
      </c>
      <c r="R31" s="14">
        <f t="shared" si="3"/>
        <v>0</v>
      </c>
    </row>
    <row r="32" spans="1:18" ht="23.1" customHeight="1">
      <c r="A32" s="101"/>
      <c r="B32" s="101"/>
      <c r="C32" s="5"/>
      <c r="D32" s="10" t="s">
        <v>85</v>
      </c>
      <c r="E32" s="3"/>
      <c r="F32" s="12">
        <f t="shared" si="6"/>
        <v>9</v>
      </c>
      <c r="G32" s="13">
        <v>3</v>
      </c>
      <c r="H32" s="14">
        <f t="shared" si="4"/>
        <v>33.333333333333329</v>
      </c>
      <c r="I32" s="15">
        <v>6</v>
      </c>
      <c r="J32" s="20">
        <f t="shared" si="0"/>
        <v>66.666666666666657</v>
      </c>
      <c r="K32" s="22">
        <f t="shared" si="7"/>
        <v>9</v>
      </c>
      <c r="L32" s="23">
        <f t="shared" si="5"/>
        <v>100</v>
      </c>
      <c r="M32" s="21">
        <v>0</v>
      </c>
      <c r="N32" s="14">
        <f t="shared" si="1"/>
        <v>0</v>
      </c>
      <c r="O32" s="15">
        <v>0</v>
      </c>
      <c r="P32" s="14">
        <f t="shared" si="2"/>
        <v>0</v>
      </c>
      <c r="Q32" s="15">
        <v>0</v>
      </c>
      <c r="R32" s="14">
        <f t="shared" si="3"/>
        <v>0</v>
      </c>
    </row>
    <row r="33" spans="1:18" ht="24" customHeight="1">
      <c r="A33" s="101"/>
      <c r="B33" s="101"/>
      <c r="C33" s="5"/>
      <c r="D33" s="10" t="s">
        <v>90</v>
      </c>
      <c r="E33" s="3"/>
      <c r="F33" s="12">
        <f t="shared" si="6"/>
        <v>24</v>
      </c>
      <c r="G33" s="13">
        <v>3</v>
      </c>
      <c r="H33" s="14">
        <f t="shared" si="4"/>
        <v>12.5</v>
      </c>
      <c r="I33" s="15">
        <v>21</v>
      </c>
      <c r="J33" s="20">
        <f t="shared" si="0"/>
        <v>87.5</v>
      </c>
      <c r="K33" s="22">
        <f t="shared" si="7"/>
        <v>24</v>
      </c>
      <c r="L33" s="23">
        <f t="shared" si="5"/>
        <v>100</v>
      </c>
      <c r="M33" s="21">
        <v>0</v>
      </c>
      <c r="N33" s="14">
        <f t="shared" si="1"/>
        <v>0</v>
      </c>
      <c r="O33" s="15">
        <v>0</v>
      </c>
      <c r="P33" s="14">
        <f t="shared" si="2"/>
        <v>0</v>
      </c>
      <c r="Q33" s="15">
        <v>0</v>
      </c>
      <c r="R33" s="14">
        <f t="shared" si="3"/>
        <v>0</v>
      </c>
    </row>
    <row r="34" spans="1:18" ht="23.1" customHeight="1">
      <c r="A34" s="101"/>
      <c r="B34" s="101"/>
      <c r="C34" s="5"/>
      <c r="D34" s="10" t="s">
        <v>97</v>
      </c>
      <c r="E34" s="3"/>
      <c r="F34" s="12">
        <f t="shared" si="6"/>
        <v>13</v>
      </c>
      <c r="G34" s="13">
        <v>2</v>
      </c>
      <c r="H34" s="14">
        <f t="shared" si="4"/>
        <v>15.384615384615385</v>
      </c>
      <c r="I34" s="15">
        <v>10</v>
      </c>
      <c r="J34" s="20">
        <f t="shared" si="0"/>
        <v>76.923076923076934</v>
      </c>
      <c r="K34" s="22">
        <f t="shared" si="7"/>
        <v>12</v>
      </c>
      <c r="L34" s="23">
        <f t="shared" si="5"/>
        <v>92.307692307692307</v>
      </c>
      <c r="M34" s="21">
        <v>0</v>
      </c>
      <c r="N34" s="14">
        <f t="shared" si="1"/>
        <v>0</v>
      </c>
      <c r="O34" s="15">
        <v>1</v>
      </c>
      <c r="P34" s="14">
        <f t="shared" si="2"/>
        <v>7.6923076923076925</v>
      </c>
      <c r="Q34" s="15">
        <v>0</v>
      </c>
      <c r="R34" s="14">
        <f t="shared" si="3"/>
        <v>0</v>
      </c>
    </row>
    <row r="35" spans="1:18" ht="23.1" customHeight="1">
      <c r="A35" s="101"/>
      <c r="B35" s="101"/>
      <c r="C35" s="5"/>
      <c r="D35" s="10" t="s">
        <v>86</v>
      </c>
      <c r="E35" s="3"/>
      <c r="F35" s="12">
        <f t="shared" si="6"/>
        <v>9</v>
      </c>
      <c r="G35" s="13">
        <v>2</v>
      </c>
      <c r="H35" s="14">
        <f t="shared" si="4"/>
        <v>22.222222222222221</v>
      </c>
      <c r="I35" s="15">
        <v>7</v>
      </c>
      <c r="J35" s="20">
        <f t="shared" si="0"/>
        <v>77.777777777777786</v>
      </c>
      <c r="K35" s="22">
        <f t="shared" si="7"/>
        <v>9</v>
      </c>
      <c r="L35" s="23">
        <f t="shared" si="5"/>
        <v>100</v>
      </c>
      <c r="M35" s="21">
        <v>0</v>
      </c>
      <c r="N35" s="14">
        <f t="shared" si="1"/>
        <v>0</v>
      </c>
      <c r="O35" s="15">
        <v>0</v>
      </c>
      <c r="P35" s="14">
        <f t="shared" si="2"/>
        <v>0</v>
      </c>
      <c r="Q35" s="15">
        <v>0</v>
      </c>
      <c r="R35" s="14">
        <f t="shared" si="3"/>
        <v>0</v>
      </c>
    </row>
    <row r="36" spans="1:18" ht="23.1" customHeight="1">
      <c r="A36" s="101"/>
      <c r="B36" s="101"/>
      <c r="C36" s="5"/>
      <c r="D36" s="10" t="s">
        <v>87</v>
      </c>
      <c r="E36" s="3"/>
      <c r="F36" s="12">
        <f t="shared" si="6"/>
        <v>12</v>
      </c>
      <c r="G36" s="13">
        <v>1</v>
      </c>
      <c r="H36" s="14">
        <f t="shared" si="4"/>
        <v>8.3333333333333321</v>
      </c>
      <c r="I36" s="15">
        <v>11</v>
      </c>
      <c r="J36" s="20">
        <f t="shared" si="0"/>
        <v>91.666666666666657</v>
      </c>
      <c r="K36" s="22">
        <f t="shared" si="7"/>
        <v>12</v>
      </c>
      <c r="L36" s="23">
        <f t="shared" si="5"/>
        <v>100</v>
      </c>
      <c r="M36" s="21">
        <v>0</v>
      </c>
      <c r="N36" s="14">
        <f t="shared" si="1"/>
        <v>0</v>
      </c>
      <c r="O36" s="15">
        <v>0</v>
      </c>
      <c r="P36" s="14">
        <f t="shared" si="2"/>
        <v>0</v>
      </c>
      <c r="Q36" s="15">
        <v>0</v>
      </c>
      <c r="R36" s="14">
        <f t="shared" si="3"/>
        <v>0</v>
      </c>
    </row>
    <row r="37" spans="1:18" ht="23.1" customHeight="1">
      <c r="A37" s="101"/>
      <c r="B37" s="102"/>
      <c r="C37" s="5"/>
      <c r="D37" s="10" t="s">
        <v>88</v>
      </c>
      <c r="E37" s="3"/>
      <c r="F37" s="12">
        <f t="shared" si="6"/>
        <v>3</v>
      </c>
      <c r="G37" s="13">
        <v>1</v>
      </c>
      <c r="H37" s="14">
        <f t="shared" si="4"/>
        <v>33.333333333333329</v>
      </c>
      <c r="I37" s="15">
        <v>2</v>
      </c>
      <c r="J37" s="20">
        <f t="shared" si="0"/>
        <v>66.666666666666657</v>
      </c>
      <c r="K37" s="22">
        <f t="shared" si="7"/>
        <v>3</v>
      </c>
      <c r="L37" s="23">
        <f t="shared" si="5"/>
        <v>100</v>
      </c>
      <c r="M37" s="21">
        <v>0</v>
      </c>
      <c r="N37" s="14">
        <f t="shared" si="1"/>
        <v>0</v>
      </c>
      <c r="O37" s="15">
        <v>0</v>
      </c>
      <c r="P37" s="14">
        <f t="shared" si="2"/>
        <v>0</v>
      </c>
      <c r="Q37" s="15">
        <v>0</v>
      </c>
      <c r="R37" s="14">
        <f t="shared" si="3"/>
        <v>0</v>
      </c>
    </row>
    <row r="38" spans="1:18" ht="23.1" customHeight="1">
      <c r="A38" s="101"/>
      <c r="B38" s="100" t="s">
        <v>63</v>
      </c>
      <c r="C38" s="5"/>
      <c r="D38" s="10" t="s">
        <v>56</v>
      </c>
      <c r="E38" s="3"/>
      <c r="F38" s="12">
        <f t="shared" si="6"/>
        <v>692</v>
      </c>
      <c r="G38" s="13">
        <f>SUM(G39:G53)</f>
        <v>137</v>
      </c>
      <c r="H38" s="14">
        <f t="shared" si="4"/>
        <v>19.797687861271676</v>
      </c>
      <c r="I38" s="13">
        <f>SUM(I39:I53)</f>
        <v>503</v>
      </c>
      <c r="J38" s="20">
        <f t="shared" si="0"/>
        <v>72.687861271676297</v>
      </c>
      <c r="K38" s="22">
        <f t="shared" si="7"/>
        <v>640</v>
      </c>
      <c r="L38" s="23">
        <f t="shared" si="5"/>
        <v>92.48554913294798</v>
      </c>
      <c r="M38" s="13">
        <f>SUM(M39:M53)</f>
        <v>12</v>
      </c>
      <c r="N38" s="14">
        <f t="shared" si="1"/>
        <v>1.7341040462427744</v>
      </c>
      <c r="O38" s="13">
        <f>SUM(O39:O53)</f>
        <v>18</v>
      </c>
      <c r="P38" s="14">
        <f t="shared" si="2"/>
        <v>2.601156069364162</v>
      </c>
      <c r="Q38" s="13">
        <f>SUM(Q39:Q53)</f>
        <v>22</v>
      </c>
      <c r="R38" s="14">
        <f t="shared" si="3"/>
        <v>3.1791907514450863</v>
      </c>
    </row>
    <row r="39" spans="1:18" ht="23.1" customHeight="1">
      <c r="A39" s="101"/>
      <c r="B39" s="101"/>
      <c r="C39" s="5"/>
      <c r="D39" s="10" t="s">
        <v>98</v>
      </c>
      <c r="E39" s="3"/>
      <c r="F39" s="12">
        <f t="shared" si="6"/>
        <v>4</v>
      </c>
      <c r="G39" s="13">
        <v>1</v>
      </c>
      <c r="H39" s="14">
        <f t="shared" si="4"/>
        <v>25</v>
      </c>
      <c r="I39" s="15">
        <v>2</v>
      </c>
      <c r="J39" s="20">
        <f t="shared" si="0"/>
        <v>50</v>
      </c>
      <c r="K39" s="22">
        <f t="shared" si="7"/>
        <v>3</v>
      </c>
      <c r="L39" s="23">
        <f t="shared" si="5"/>
        <v>75</v>
      </c>
      <c r="M39" s="21">
        <v>0</v>
      </c>
      <c r="N39" s="14">
        <f t="shared" si="1"/>
        <v>0</v>
      </c>
      <c r="O39" s="15">
        <v>0</v>
      </c>
      <c r="P39" s="14">
        <f t="shared" si="2"/>
        <v>0</v>
      </c>
      <c r="Q39" s="15">
        <v>1</v>
      </c>
      <c r="R39" s="14">
        <f t="shared" si="3"/>
        <v>25</v>
      </c>
    </row>
    <row r="40" spans="1:18" ht="23.1" customHeight="1">
      <c r="A40" s="101"/>
      <c r="B40" s="101"/>
      <c r="C40" s="5"/>
      <c r="D40" s="10" t="s">
        <v>58</v>
      </c>
      <c r="E40" s="3"/>
      <c r="F40" s="12">
        <f t="shared" si="6"/>
        <v>81</v>
      </c>
      <c r="G40" s="13">
        <v>6</v>
      </c>
      <c r="H40" s="14">
        <f t="shared" si="4"/>
        <v>7.4074074074074066</v>
      </c>
      <c r="I40" s="15">
        <v>60</v>
      </c>
      <c r="J40" s="20">
        <f t="shared" si="0"/>
        <v>74.074074074074076</v>
      </c>
      <c r="K40" s="22">
        <f t="shared" si="7"/>
        <v>66</v>
      </c>
      <c r="L40" s="23">
        <f t="shared" si="5"/>
        <v>81.481481481481481</v>
      </c>
      <c r="M40" s="21">
        <v>4</v>
      </c>
      <c r="N40" s="14">
        <f t="shared" si="1"/>
        <v>4.9382716049382713</v>
      </c>
      <c r="O40" s="15">
        <v>3</v>
      </c>
      <c r="P40" s="14">
        <f t="shared" si="2"/>
        <v>3.7037037037037033</v>
      </c>
      <c r="Q40" s="15">
        <v>8</v>
      </c>
      <c r="R40" s="14">
        <f t="shared" si="3"/>
        <v>9.8765432098765427</v>
      </c>
    </row>
    <row r="41" spans="1:18" ht="23.1" customHeight="1">
      <c r="A41" s="101"/>
      <c r="B41" s="101"/>
      <c r="C41" s="5"/>
      <c r="D41" s="10" t="s">
        <v>99</v>
      </c>
      <c r="E41" s="3"/>
      <c r="F41" s="12">
        <f t="shared" si="6"/>
        <v>19</v>
      </c>
      <c r="G41" s="13">
        <v>2</v>
      </c>
      <c r="H41" s="14">
        <f t="shared" si="4"/>
        <v>10.526315789473683</v>
      </c>
      <c r="I41" s="15">
        <v>17</v>
      </c>
      <c r="J41" s="20">
        <f t="shared" si="0"/>
        <v>89.473684210526315</v>
      </c>
      <c r="K41" s="22">
        <f t="shared" si="7"/>
        <v>19</v>
      </c>
      <c r="L41" s="23">
        <f t="shared" si="5"/>
        <v>100</v>
      </c>
      <c r="M41" s="21">
        <v>0</v>
      </c>
      <c r="N41" s="14">
        <f t="shared" si="1"/>
        <v>0</v>
      </c>
      <c r="O41" s="15">
        <v>0</v>
      </c>
      <c r="P41" s="14">
        <f t="shared" si="2"/>
        <v>0</v>
      </c>
      <c r="Q41" s="15">
        <v>0</v>
      </c>
      <c r="R41" s="14">
        <f t="shared" si="3"/>
        <v>0</v>
      </c>
    </row>
    <row r="42" spans="1:18" ht="23.1" customHeight="1">
      <c r="A42" s="101"/>
      <c r="B42" s="101"/>
      <c r="C42" s="5"/>
      <c r="D42" s="10" t="s">
        <v>59</v>
      </c>
      <c r="E42" s="3"/>
      <c r="F42" s="12">
        <f t="shared" si="6"/>
        <v>8</v>
      </c>
      <c r="G42" s="13">
        <v>2</v>
      </c>
      <c r="H42" s="14">
        <f t="shared" si="4"/>
        <v>25</v>
      </c>
      <c r="I42" s="15">
        <v>6</v>
      </c>
      <c r="J42" s="20">
        <f t="shared" si="0"/>
        <v>75</v>
      </c>
      <c r="K42" s="22">
        <f t="shared" si="7"/>
        <v>8</v>
      </c>
      <c r="L42" s="23">
        <f t="shared" si="5"/>
        <v>100</v>
      </c>
      <c r="M42" s="21">
        <v>0</v>
      </c>
      <c r="N42" s="14">
        <f t="shared" si="1"/>
        <v>0</v>
      </c>
      <c r="O42" s="15">
        <v>0</v>
      </c>
      <c r="P42" s="14">
        <f t="shared" si="2"/>
        <v>0</v>
      </c>
      <c r="Q42" s="15">
        <v>0</v>
      </c>
      <c r="R42" s="14">
        <f t="shared" si="3"/>
        <v>0</v>
      </c>
    </row>
    <row r="43" spans="1:18" ht="23.1" customHeight="1">
      <c r="A43" s="101"/>
      <c r="B43" s="101"/>
      <c r="C43" s="5"/>
      <c r="D43" s="10" t="s">
        <v>100</v>
      </c>
      <c r="E43" s="3"/>
      <c r="F43" s="12">
        <f t="shared" si="6"/>
        <v>35</v>
      </c>
      <c r="G43" s="13">
        <v>7</v>
      </c>
      <c r="H43" s="14">
        <f t="shared" si="4"/>
        <v>20</v>
      </c>
      <c r="I43" s="15">
        <v>25</v>
      </c>
      <c r="J43" s="20">
        <f t="shared" si="0"/>
        <v>71.428571428571431</v>
      </c>
      <c r="K43" s="22">
        <f t="shared" si="7"/>
        <v>32</v>
      </c>
      <c r="L43" s="23">
        <f t="shared" si="5"/>
        <v>91.428571428571431</v>
      </c>
      <c r="M43" s="21">
        <v>0</v>
      </c>
      <c r="N43" s="14">
        <f t="shared" si="5"/>
        <v>0</v>
      </c>
      <c r="O43" s="15">
        <v>2</v>
      </c>
      <c r="P43" s="14">
        <f t="shared" si="5"/>
        <v>5.7142857142857144</v>
      </c>
      <c r="Q43" s="15">
        <v>1</v>
      </c>
      <c r="R43" s="14">
        <f t="shared" si="5"/>
        <v>2.8571428571428572</v>
      </c>
    </row>
    <row r="44" spans="1:18" ht="23.1" customHeight="1">
      <c r="A44" s="101"/>
      <c r="B44" s="101"/>
      <c r="C44" s="5"/>
      <c r="D44" s="10" t="s">
        <v>101</v>
      </c>
      <c r="E44" s="3"/>
      <c r="F44" s="12">
        <f t="shared" si="6"/>
        <v>181</v>
      </c>
      <c r="G44" s="13">
        <v>34</v>
      </c>
      <c r="H44" s="14">
        <f t="shared" si="4"/>
        <v>18.784530386740332</v>
      </c>
      <c r="I44" s="15">
        <v>131</v>
      </c>
      <c r="J44" s="20">
        <f t="shared" si="0"/>
        <v>72.375690607734811</v>
      </c>
      <c r="K44" s="22">
        <f t="shared" si="7"/>
        <v>165</v>
      </c>
      <c r="L44" s="23">
        <f t="shared" ref="L44:R53" si="8">IF(K44=0,0,K44/$F44*100)</f>
        <v>91.160220994475139</v>
      </c>
      <c r="M44" s="21">
        <v>4</v>
      </c>
      <c r="N44" s="14">
        <f t="shared" si="8"/>
        <v>2.2099447513812152</v>
      </c>
      <c r="O44" s="15">
        <v>6</v>
      </c>
      <c r="P44" s="14">
        <f t="shared" si="8"/>
        <v>3.3149171270718232</v>
      </c>
      <c r="Q44" s="15">
        <v>6</v>
      </c>
      <c r="R44" s="14">
        <f t="shared" si="8"/>
        <v>3.3149171270718232</v>
      </c>
    </row>
    <row r="45" spans="1:18" ht="23.1" customHeight="1">
      <c r="A45" s="101"/>
      <c r="B45" s="101"/>
      <c r="C45" s="5"/>
      <c r="D45" s="10" t="s">
        <v>102</v>
      </c>
      <c r="E45" s="3"/>
      <c r="F45" s="12">
        <f t="shared" si="6"/>
        <v>22</v>
      </c>
      <c r="G45" s="13">
        <v>11</v>
      </c>
      <c r="H45" s="14">
        <f t="shared" si="4"/>
        <v>50</v>
      </c>
      <c r="I45" s="15">
        <v>11</v>
      </c>
      <c r="J45" s="20">
        <f t="shared" si="0"/>
        <v>50</v>
      </c>
      <c r="K45" s="22">
        <f t="shared" si="7"/>
        <v>22</v>
      </c>
      <c r="L45" s="23">
        <f t="shared" si="8"/>
        <v>100</v>
      </c>
      <c r="M45" s="21">
        <v>0</v>
      </c>
      <c r="N45" s="14">
        <f t="shared" si="8"/>
        <v>0</v>
      </c>
      <c r="O45" s="15">
        <v>0</v>
      </c>
      <c r="P45" s="14">
        <f t="shared" si="8"/>
        <v>0</v>
      </c>
      <c r="Q45" s="15">
        <v>0</v>
      </c>
      <c r="R45" s="14">
        <f t="shared" si="8"/>
        <v>0</v>
      </c>
    </row>
    <row r="46" spans="1:18" ht="23.1" customHeight="1">
      <c r="A46" s="101"/>
      <c r="B46" s="101"/>
      <c r="C46" s="5"/>
      <c r="D46" s="10" t="s">
        <v>103</v>
      </c>
      <c r="E46" s="3"/>
      <c r="F46" s="12">
        <f t="shared" si="6"/>
        <v>12</v>
      </c>
      <c r="G46" s="13">
        <v>3</v>
      </c>
      <c r="H46" s="14">
        <f t="shared" si="4"/>
        <v>25</v>
      </c>
      <c r="I46" s="15">
        <v>9</v>
      </c>
      <c r="J46" s="20">
        <f t="shared" si="0"/>
        <v>75</v>
      </c>
      <c r="K46" s="22">
        <f t="shared" si="7"/>
        <v>12</v>
      </c>
      <c r="L46" s="23">
        <f t="shared" si="8"/>
        <v>100</v>
      </c>
      <c r="M46" s="21">
        <v>0</v>
      </c>
      <c r="N46" s="14">
        <f t="shared" si="8"/>
        <v>0</v>
      </c>
      <c r="O46" s="15">
        <v>0</v>
      </c>
      <c r="P46" s="14">
        <f t="shared" si="8"/>
        <v>0</v>
      </c>
      <c r="Q46" s="15">
        <v>0</v>
      </c>
      <c r="R46" s="14">
        <f t="shared" si="8"/>
        <v>0</v>
      </c>
    </row>
    <row r="47" spans="1:18" ht="24" customHeight="1">
      <c r="A47" s="101"/>
      <c r="B47" s="101"/>
      <c r="C47" s="5"/>
      <c r="D47" s="11" t="s">
        <v>104</v>
      </c>
      <c r="E47" s="3"/>
      <c r="F47" s="12">
        <f t="shared" si="6"/>
        <v>16</v>
      </c>
      <c r="G47" s="13">
        <v>3</v>
      </c>
      <c r="H47" s="14">
        <f t="shared" si="4"/>
        <v>18.75</v>
      </c>
      <c r="I47" s="15">
        <v>12</v>
      </c>
      <c r="J47" s="20">
        <f t="shared" si="0"/>
        <v>75</v>
      </c>
      <c r="K47" s="22">
        <f t="shared" si="7"/>
        <v>15</v>
      </c>
      <c r="L47" s="23">
        <f t="shared" si="8"/>
        <v>93.75</v>
      </c>
      <c r="M47" s="21">
        <v>0</v>
      </c>
      <c r="N47" s="14">
        <f t="shared" si="8"/>
        <v>0</v>
      </c>
      <c r="O47" s="15">
        <v>0</v>
      </c>
      <c r="P47" s="14">
        <f t="shared" si="8"/>
        <v>0</v>
      </c>
      <c r="Q47" s="15">
        <v>1</v>
      </c>
      <c r="R47" s="14">
        <f t="shared" si="8"/>
        <v>6.25</v>
      </c>
    </row>
    <row r="48" spans="1:18" ht="23.1" customHeight="1">
      <c r="A48" s="101"/>
      <c r="B48" s="101"/>
      <c r="C48" s="5"/>
      <c r="D48" s="10" t="s">
        <v>105</v>
      </c>
      <c r="E48" s="3"/>
      <c r="F48" s="12">
        <f t="shared" si="6"/>
        <v>44</v>
      </c>
      <c r="G48" s="13">
        <v>10</v>
      </c>
      <c r="H48" s="14">
        <f t="shared" si="4"/>
        <v>22.727272727272727</v>
      </c>
      <c r="I48" s="15">
        <v>28</v>
      </c>
      <c r="J48" s="20">
        <f t="shared" si="0"/>
        <v>63.636363636363633</v>
      </c>
      <c r="K48" s="22">
        <f t="shared" si="7"/>
        <v>38</v>
      </c>
      <c r="L48" s="23">
        <f t="shared" si="8"/>
        <v>86.36363636363636</v>
      </c>
      <c r="M48" s="21">
        <v>2</v>
      </c>
      <c r="N48" s="14">
        <f t="shared" si="8"/>
        <v>4.5454545454545459</v>
      </c>
      <c r="O48" s="15">
        <v>2</v>
      </c>
      <c r="P48" s="14">
        <f t="shared" si="8"/>
        <v>4.5454545454545459</v>
      </c>
      <c r="Q48" s="15">
        <v>2</v>
      </c>
      <c r="R48" s="14">
        <f t="shared" si="8"/>
        <v>4.5454545454545459</v>
      </c>
    </row>
    <row r="49" spans="1:18" ht="23.1" customHeight="1">
      <c r="A49" s="101"/>
      <c r="B49" s="101"/>
      <c r="C49" s="5"/>
      <c r="D49" s="10" t="s">
        <v>106</v>
      </c>
      <c r="E49" s="3"/>
      <c r="F49" s="12">
        <f t="shared" si="6"/>
        <v>16</v>
      </c>
      <c r="G49" s="13">
        <v>2</v>
      </c>
      <c r="H49" s="14">
        <f t="shared" si="4"/>
        <v>12.5</v>
      </c>
      <c r="I49" s="15">
        <v>12</v>
      </c>
      <c r="J49" s="20">
        <f t="shared" si="0"/>
        <v>75</v>
      </c>
      <c r="K49" s="22">
        <f t="shared" si="7"/>
        <v>14</v>
      </c>
      <c r="L49" s="23">
        <f t="shared" si="8"/>
        <v>87.5</v>
      </c>
      <c r="M49" s="21">
        <v>0</v>
      </c>
      <c r="N49" s="14">
        <f t="shared" si="8"/>
        <v>0</v>
      </c>
      <c r="O49" s="15">
        <v>0</v>
      </c>
      <c r="P49" s="14">
        <f t="shared" si="8"/>
        <v>0</v>
      </c>
      <c r="Q49" s="15">
        <v>2</v>
      </c>
      <c r="R49" s="14">
        <f t="shared" si="8"/>
        <v>12.5</v>
      </c>
    </row>
    <row r="50" spans="1:18" ht="23.1" customHeight="1">
      <c r="A50" s="101"/>
      <c r="B50" s="101"/>
      <c r="C50" s="5"/>
      <c r="D50" s="10" t="s">
        <v>107</v>
      </c>
      <c r="E50" s="3"/>
      <c r="F50" s="12">
        <f t="shared" si="6"/>
        <v>40</v>
      </c>
      <c r="G50" s="13">
        <v>6</v>
      </c>
      <c r="H50" s="14">
        <f t="shared" si="4"/>
        <v>15</v>
      </c>
      <c r="I50" s="15">
        <v>34</v>
      </c>
      <c r="J50" s="20">
        <f t="shared" si="0"/>
        <v>85</v>
      </c>
      <c r="K50" s="22">
        <f t="shared" si="7"/>
        <v>40</v>
      </c>
      <c r="L50" s="23">
        <f t="shared" si="8"/>
        <v>100</v>
      </c>
      <c r="M50" s="21">
        <v>0</v>
      </c>
      <c r="N50" s="14">
        <f t="shared" si="8"/>
        <v>0</v>
      </c>
      <c r="O50" s="15">
        <v>0</v>
      </c>
      <c r="P50" s="14">
        <f t="shared" si="8"/>
        <v>0</v>
      </c>
      <c r="Q50" s="15">
        <v>0</v>
      </c>
      <c r="R50" s="14">
        <f t="shared" si="8"/>
        <v>0</v>
      </c>
    </row>
    <row r="51" spans="1:18" ht="23.1" customHeight="1">
      <c r="A51" s="101"/>
      <c r="B51" s="101"/>
      <c r="C51" s="5"/>
      <c r="D51" s="10" t="s">
        <v>108</v>
      </c>
      <c r="E51" s="3"/>
      <c r="F51" s="12">
        <f t="shared" si="6"/>
        <v>133</v>
      </c>
      <c r="G51" s="13">
        <v>33</v>
      </c>
      <c r="H51" s="14">
        <f t="shared" si="4"/>
        <v>24.81203007518797</v>
      </c>
      <c r="I51" s="15">
        <v>94</v>
      </c>
      <c r="J51" s="20">
        <f t="shared" si="0"/>
        <v>70.676691729323309</v>
      </c>
      <c r="K51" s="22">
        <f t="shared" si="7"/>
        <v>127</v>
      </c>
      <c r="L51" s="23">
        <f t="shared" si="8"/>
        <v>95.488721804511272</v>
      </c>
      <c r="M51" s="21">
        <v>2</v>
      </c>
      <c r="N51" s="14">
        <f t="shared" si="8"/>
        <v>1.5037593984962405</v>
      </c>
      <c r="O51" s="15">
        <v>4</v>
      </c>
      <c r="P51" s="14">
        <f t="shared" si="8"/>
        <v>3.007518796992481</v>
      </c>
      <c r="Q51" s="15">
        <v>0</v>
      </c>
      <c r="R51" s="14">
        <f t="shared" si="8"/>
        <v>0</v>
      </c>
    </row>
    <row r="52" spans="1:18" ht="23.1" customHeight="1">
      <c r="A52" s="101"/>
      <c r="B52" s="101"/>
      <c r="C52" s="5"/>
      <c r="D52" s="10" t="s">
        <v>60</v>
      </c>
      <c r="E52" s="3"/>
      <c r="F52" s="12">
        <f t="shared" si="6"/>
        <v>19</v>
      </c>
      <c r="G52" s="13">
        <v>5</v>
      </c>
      <c r="H52" s="14">
        <f t="shared" si="4"/>
        <v>26.315789473684209</v>
      </c>
      <c r="I52" s="15">
        <v>14</v>
      </c>
      <c r="J52" s="20">
        <f t="shared" si="0"/>
        <v>73.68421052631578</v>
      </c>
      <c r="K52" s="22">
        <f t="shared" si="7"/>
        <v>19</v>
      </c>
      <c r="L52" s="23">
        <f t="shared" si="8"/>
        <v>100</v>
      </c>
      <c r="M52" s="21">
        <v>0</v>
      </c>
      <c r="N52" s="14">
        <f t="shared" si="8"/>
        <v>0</v>
      </c>
      <c r="O52" s="15">
        <v>0</v>
      </c>
      <c r="P52" s="14">
        <f t="shared" si="8"/>
        <v>0</v>
      </c>
      <c r="Q52" s="15">
        <v>0</v>
      </c>
      <c r="R52" s="14">
        <f t="shared" si="8"/>
        <v>0</v>
      </c>
    </row>
    <row r="53" spans="1:18" ht="24" customHeight="1" thickBot="1">
      <c r="A53" s="102"/>
      <c r="B53" s="102"/>
      <c r="C53" s="5"/>
      <c r="D53" s="11" t="s">
        <v>91</v>
      </c>
      <c r="E53" s="3"/>
      <c r="F53" s="12">
        <f t="shared" si="6"/>
        <v>62</v>
      </c>
      <c r="G53" s="13">
        <v>12</v>
      </c>
      <c r="H53" s="14">
        <f t="shared" si="4"/>
        <v>19.35483870967742</v>
      </c>
      <c r="I53" s="15">
        <v>48</v>
      </c>
      <c r="J53" s="20">
        <f t="shared" si="0"/>
        <v>77.41935483870968</v>
      </c>
      <c r="K53" s="89">
        <f t="shared" si="7"/>
        <v>60</v>
      </c>
      <c r="L53" s="90">
        <f t="shared" si="8"/>
        <v>96.774193548387103</v>
      </c>
      <c r="M53" s="21">
        <v>0</v>
      </c>
      <c r="N53" s="14">
        <f t="shared" si="8"/>
        <v>0</v>
      </c>
      <c r="O53" s="15">
        <v>1</v>
      </c>
      <c r="P53" s="14">
        <f t="shared" si="8"/>
        <v>1.6129032258064515</v>
      </c>
      <c r="Q53" s="15">
        <v>1</v>
      </c>
      <c r="R53" s="14">
        <f t="shared" si="8"/>
        <v>1.6129032258064515</v>
      </c>
    </row>
    <row r="64" spans="1:18">
      <c r="D64" s="18"/>
    </row>
    <row r="68" spans="4:4">
      <c r="D68" s="18"/>
    </row>
    <row r="72" spans="4:4">
      <c r="D72" s="18"/>
    </row>
    <row r="74" spans="4:4">
      <c r="D74" s="18"/>
    </row>
    <row r="76" spans="4:4">
      <c r="D76" s="18"/>
    </row>
    <row r="78" spans="4:4">
      <c r="D78" s="18"/>
    </row>
    <row r="80" spans="4:4" ht="13.5" customHeight="1">
      <c r="D80" s="19"/>
    </row>
    <row r="81" spans="4:4" ht="13.5" customHeight="1"/>
    <row r="82" spans="4:4">
      <c r="D82" s="18"/>
    </row>
    <row r="84" spans="4:4">
      <c r="D84" s="18"/>
    </row>
    <row r="86" spans="4:4">
      <c r="D86" s="18"/>
    </row>
    <row r="88" spans="4:4">
      <c r="D88" s="18"/>
    </row>
    <row r="92" spans="4:4" ht="12.75" customHeight="1"/>
    <row r="93" spans="4:4" ht="12.75" customHeight="1"/>
  </sheetData>
  <mergeCells count="30">
    <mergeCell ref="P5:P6"/>
    <mergeCell ref="Q5:Q6"/>
    <mergeCell ref="L5:L6"/>
    <mergeCell ref="M5:M6"/>
    <mergeCell ref="N5:N6"/>
    <mergeCell ref="G3:H4"/>
    <mergeCell ref="I3:J4"/>
    <mergeCell ref="K3:L4"/>
    <mergeCell ref="M3:N4"/>
    <mergeCell ref="G5:G6"/>
    <mergeCell ref="H5:H6"/>
    <mergeCell ref="I5:I6"/>
    <mergeCell ref="J5:J6"/>
    <mergeCell ref="K5:K6"/>
    <mergeCell ref="A13:A53"/>
    <mergeCell ref="B13:B37"/>
    <mergeCell ref="B38:B53"/>
    <mergeCell ref="O5:O6"/>
    <mergeCell ref="R5:R6"/>
    <mergeCell ref="A7:E7"/>
    <mergeCell ref="A8:A12"/>
    <mergeCell ref="B8:E8"/>
    <mergeCell ref="B9:E9"/>
    <mergeCell ref="B10:E10"/>
    <mergeCell ref="B11:E11"/>
    <mergeCell ref="A3:E6"/>
    <mergeCell ref="F3:F6"/>
    <mergeCell ref="B12:E12"/>
    <mergeCell ref="O3:P4"/>
    <mergeCell ref="Q3:R4"/>
  </mergeCells>
  <phoneticPr fontId="9"/>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zoomScaleNormal="100" zoomScaleSheetLayoutView="100" workbookViewId="0">
      <selection activeCell="K26" sqref="K26"/>
    </sheetView>
  </sheetViews>
  <sheetFormatPr defaultRowHeight="13.5"/>
  <cols>
    <col min="1" max="2" width="2.625" style="4" customWidth="1"/>
    <col min="3" max="3" width="1.375" style="4" customWidth="1"/>
    <col min="4" max="4" width="26.625" style="4" customWidth="1"/>
    <col min="5" max="5" width="1.375" style="4" customWidth="1"/>
    <col min="6" max="7" width="7.75" style="2" customWidth="1"/>
    <col min="8" max="8" width="6.625" style="2" customWidth="1"/>
    <col min="9" max="9" width="5.625" style="2" customWidth="1"/>
    <col min="10" max="11" width="7.75" style="2" customWidth="1"/>
    <col min="12" max="12" width="6.625" style="2" customWidth="1"/>
    <col min="13" max="13" width="5.625" style="2" customWidth="1"/>
    <col min="14" max="14" width="7.75" style="2" customWidth="1"/>
    <col min="15" max="16384" width="9" style="2"/>
  </cols>
  <sheetData>
    <row r="1" spans="1:14" ht="14.25">
      <c r="A1" s="17" t="s">
        <v>128</v>
      </c>
    </row>
    <row r="3" spans="1:14">
      <c r="A3" s="112" t="s">
        <v>67</v>
      </c>
      <c r="B3" s="113"/>
      <c r="C3" s="113"/>
      <c r="D3" s="113"/>
      <c r="E3" s="114"/>
      <c r="F3" s="121" t="s">
        <v>66</v>
      </c>
      <c r="G3" s="151" t="s">
        <v>131</v>
      </c>
      <c r="H3" s="113"/>
      <c r="I3" s="113"/>
      <c r="J3" s="113"/>
      <c r="K3" s="151" t="s">
        <v>276</v>
      </c>
      <c r="L3" s="113"/>
      <c r="M3" s="113"/>
      <c r="N3" s="114"/>
    </row>
    <row r="4" spans="1:14" ht="42" customHeight="1">
      <c r="A4" s="115"/>
      <c r="B4" s="116"/>
      <c r="C4" s="116"/>
      <c r="D4" s="116"/>
      <c r="E4" s="117"/>
      <c r="F4" s="99"/>
      <c r="G4" s="115"/>
      <c r="H4" s="116"/>
      <c r="I4" s="116"/>
      <c r="J4" s="116"/>
      <c r="K4" s="115"/>
      <c r="L4" s="116"/>
      <c r="M4" s="116"/>
      <c r="N4" s="117"/>
    </row>
    <row r="5" spans="1:14" ht="15" customHeight="1">
      <c r="A5" s="115"/>
      <c r="B5" s="116"/>
      <c r="C5" s="116"/>
      <c r="D5" s="116"/>
      <c r="E5" s="117"/>
      <c r="F5" s="99"/>
      <c r="G5" s="115"/>
      <c r="H5" s="116"/>
      <c r="I5" s="116"/>
      <c r="J5" s="116"/>
      <c r="K5" s="115"/>
      <c r="L5" s="116"/>
      <c r="M5" s="116"/>
      <c r="N5" s="117"/>
    </row>
    <row r="6" spans="1:14" ht="15" customHeight="1">
      <c r="A6" s="118"/>
      <c r="B6" s="119"/>
      <c r="C6" s="119"/>
      <c r="D6" s="119"/>
      <c r="E6" s="120"/>
      <c r="F6" s="99"/>
      <c r="G6" s="118"/>
      <c r="H6" s="119"/>
      <c r="I6" s="119"/>
      <c r="J6" s="119"/>
      <c r="K6" s="118"/>
      <c r="L6" s="119"/>
      <c r="M6" s="119"/>
      <c r="N6" s="120"/>
    </row>
    <row r="7" spans="1:14" ht="23.1" customHeight="1">
      <c r="A7" s="109" t="s">
        <v>68</v>
      </c>
      <c r="B7" s="110"/>
      <c r="C7" s="110"/>
      <c r="D7" s="110"/>
      <c r="E7" s="111"/>
      <c r="F7" s="12">
        <v>903</v>
      </c>
      <c r="G7" s="58">
        <v>39</v>
      </c>
      <c r="H7" s="59" t="s">
        <v>129</v>
      </c>
      <c r="I7" s="60">
        <v>17</v>
      </c>
      <c r="J7" s="59" t="s">
        <v>130</v>
      </c>
      <c r="K7" s="61">
        <v>38</v>
      </c>
      <c r="L7" s="59" t="s">
        <v>129</v>
      </c>
      <c r="M7" s="60">
        <v>52</v>
      </c>
      <c r="N7" s="62" t="s">
        <v>130</v>
      </c>
    </row>
    <row r="8" spans="1:14" ht="23.1" customHeight="1">
      <c r="A8" s="103" t="s">
        <v>55</v>
      </c>
      <c r="B8" s="106" t="s">
        <v>92</v>
      </c>
      <c r="C8" s="107"/>
      <c r="D8" s="107"/>
      <c r="E8" s="108"/>
      <c r="F8" s="12">
        <v>301</v>
      </c>
      <c r="G8" s="13">
        <v>39</v>
      </c>
      <c r="H8" s="21" t="s">
        <v>129</v>
      </c>
      <c r="I8" s="33">
        <v>30</v>
      </c>
      <c r="J8" s="21" t="s">
        <v>130</v>
      </c>
      <c r="K8" s="15">
        <v>39</v>
      </c>
      <c r="L8" s="21" t="s">
        <v>129</v>
      </c>
      <c r="M8" s="33">
        <v>21</v>
      </c>
      <c r="N8" s="24" t="s">
        <v>130</v>
      </c>
    </row>
    <row r="9" spans="1:14" ht="23.1" customHeight="1">
      <c r="A9" s="104"/>
      <c r="B9" s="106" t="s">
        <v>93</v>
      </c>
      <c r="C9" s="107"/>
      <c r="D9" s="107"/>
      <c r="E9" s="108"/>
      <c r="F9" s="12">
        <v>134</v>
      </c>
      <c r="G9" s="13">
        <v>39</v>
      </c>
      <c r="H9" s="21" t="s">
        <v>129</v>
      </c>
      <c r="I9" s="33">
        <v>24</v>
      </c>
      <c r="J9" s="21" t="s">
        <v>130</v>
      </c>
      <c r="K9" s="15">
        <v>39</v>
      </c>
      <c r="L9" s="21" t="s">
        <v>129</v>
      </c>
      <c r="M9" s="33">
        <v>27</v>
      </c>
      <c r="N9" s="24" t="s">
        <v>130</v>
      </c>
    </row>
    <row r="10" spans="1:14" ht="23.1" customHeight="1">
      <c r="A10" s="104"/>
      <c r="B10" s="106" t="s">
        <v>94</v>
      </c>
      <c r="C10" s="107"/>
      <c r="D10" s="107"/>
      <c r="E10" s="108"/>
      <c r="F10" s="12">
        <v>198</v>
      </c>
      <c r="G10" s="13">
        <v>39</v>
      </c>
      <c r="H10" s="21" t="s">
        <v>129</v>
      </c>
      <c r="I10" s="33">
        <v>19</v>
      </c>
      <c r="J10" s="21" t="s">
        <v>130</v>
      </c>
      <c r="K10" s="15">
        <v>39</v>
      </c>
      <c r="L10" s="21" t="s">
        <v>129</v>
      </c>
      <c r="M10" s="33">
        <v>15</v>
      </c>
      <c r="N10" s="24" t="s">
        <v>130</v>
      </c>
    </row>
    <row r="11" spans="1:14" ht="23.1" customHeight="1">
      <c r="A11" s="104"/>
      <c r="B11" s="106" t="s">
        <v>95</v>
      </c>
      <c r="C11" s="107"/>
      <c r="D11" s="107"/>
      <c r="E11" s="108"/>
      <c r="F11" s="12">
        <v>78</v>
      </c>
      <c r="G11" s="13">
        <v>38</v>
      </c>
      <c r="H11" s="21" t="s">
        <v>129</v>
      </c>
      <c r="I11" s="33">
        <v>48</v>
      </c>
      <c r="J11" s="21" t="s">
        <v>130</v>
      </c>
      <c r="K11" s="15">
        <v>38</v>
      </c>
      <c r="L11" s="21" t="s">
        <v>129</v>
      </c>
      <c r="M11" s="33">
        <v>24</v>
      </c>
      <c r="N11" s="24" t="s">
        <v>130</v>
      </c>
    </row>
    <row r="12" spans="1:14" ht="23.1" customHeight="1">
      <c r="A12" s="105"/>
      <c r="B12" s="106" t="s">
        <v>96</v>
      </c>
      <c r="C12" s="107"/>
      <c r="D12" s="107"/>
      <c r="E12" s="108"/>
      <c r="F12" s="12">
        <v>192</v>
      </c>
      <c r="G12" s="13">
        <v>39</v>
      </c>
      <c r="H12" s="21" t="s">
        <v>129</v>
      </c>
      <c r="I12" s="33">
        <v>1</v>
      </c>
      <c r="J12" s="21" t="s">
        <v>130</v>
      </c>
      <c r="K12" s="15">
        <v>38</v>
      </c>
      <c r="L12" s="21" t="s">
        <v>129</v>
      </c>
      <c r="M12" s="33">
        <v>41</v>
      </c>
      <c r="N12" s="24" t="s">
        <v>130</v>
      </c>
    </row>
    <row r="13" spans="1:14" ht="23.1" customHeight="1">
      <c r="A13" s="100" t="s">
        <v>61</v>
      </c>
      <c r="B13" s="100" t="s">
        <v>62</v>
      </c>
      <c r="C13" s="5"/>
      <c r="D13" s="10" t="s">
        <v>56</v>
      </c>
      <c r="E13" s="3"/>
      <c r="F13" s="63">
        <v>211</v>
      </c>
      <c r="G13" s="58">
        <v>39</v>
      </c>
      <c r="H13" s="59" t="s">
        <v>129</v>
      </c>
      <c r="I13" s="60">
        <v>9</v>
      </c>
      <c r="J13" s="59" t="s">
        <v>130</v>
      </c>
      <c r="K13" s="61">
        <v>38</v>
      </c>
      <c r="L13" s="59" t="s">
        <v>129</v>
      </c>
      <c r="M13" s="60">
        <v>47</v>
      </c>
      <c r="N13" s="62" t="s">
        <v>130</v>
      </c>
    </row>
    <row r="14" spans="1:14" ht="23.1" customHeight="1">
      <c r="A14" s="101"/>
      <c r="B14" s="101"/>
      <c r="C14" s="5"/>
      <c r="D14" s="10" t="s">
        <v>69</v>
      </c>
      <c r="E14" s="3"/>
      <c r="F14" s="12">
        <v>29</v>
      </c>
      <c r="G14" s="13">
        <v>39</v>
      </c>
      <c r="H14" s="21" t="s">
        <v>129</v>
      </c>
      <c r="I14" s="33">
        <v>13</v>
      </c>
      <c r="J14" s="21" t="s">
        <v>130</v>
      </c>
      <c r="K14" s="15">
        <v>38</v>
      </c>
      <c r="L14" s="21" t="s">
        <v>129</v>
      </c>
      <c r="M14" s="33">
        <v>50</v>
      </c>
      <c r="N14" s="24" t="s">
        <v>130</v>
      </c>
    </row>
    <row r="15" spans="1:14" ht="23.1" customHeight="1">
      <c r="A15" s="101"/>
      <c r="B15" s="101"/>
      <c r="C15" s="5"/>
      <c r="D15" s="10" t="s">
        <v>70</v>
      </c>
      <c r="E15" s="3"/>
      <c r="F15" s="12">
        <v>4</v>
      </c>
      <c r="G15" s="13">
        <v>39</v>
      </c>
      <c r="H15" s="21" t="s">
        <v>129</v>
      </c>
      <c r="I15" s="33">
        <v>19</v>
      </c>
      <c r="J15" s="21" t="s">
        <v>130</v>
      </c>
      <c r="K15" s="15">
        <v>39</v>
      </c>
      <c r="L15" s="21" t="s">
        <v>129</v>
      </c>
      <c r="M15" s="33">
        <v>52</v>
      </c>
      <c r="N15" s="24" t="s">
        <v>130</v>
      </c>
    </row>
    <row r="16" spans="1:14" ht="23.1" customHeight="1">
      <c r="A16" s="101"/>
      <c r="B16" s="101"/>
      <c r="C16" s="5"/>
      <c r="D16" s="10" t="s">
        <v>71</v>
      </c>
      <c r="E16" s="3"/>
      <c r="F16" s="12">
        <v>15</v>
      </c>
      <c r="G16" s="13">
        <v>39</v>
      </c>
      <c r="H16" s="21" t="s">
        <v>129</v>
      </c>
      <c r="I16" s="33">
        <v>37</v>
      </c>
      <c r="J16" s="21" t="s">
        <v>130</v>
      </c>
      <c r="K16" s="15">
        <v>39</v>
      </c>
      <c r="L16" s="21" t="s">
        <v>129</v>
      </c>
      <c r="M16" s="33">
        <v>35</v>
      </c>
      <c r="N16" s="24" t="s">
        <v>130</v>
      </c>
    </row>
    <row r="17" spans="1:14" ht="23.1" customHeight="1">
      <c r="A17" s="101"/>
      <c r="B17" s="101"/>
      <c r="C17" s="5"/>
      <c r="D17" s="10" t="s">
        <v>57</v>
      </c>
      <c r="E17" s="3"/>
      <c r="F17" s="12">
        <v>1</v>
      </c>
      <c r="G17" s="13">
        <v>37</v>
      </c>
      <c r="H17" s="21" t="s">
        <v>129</v>
      </c>
      <c r="I17" s="33">
        <v>30</v>
      </c>
      <c r="J17" s="21" t="s">
        <v>130</v>
      </c>
      <c r="K17" s="15">
        <v>37</v>
      </c>
      <c r="L17" s="21" t="s">
        <v>129</v>
      </c>
      <c r="M17" s="33">
        <v>30</v>
      </c>
      <c r="N17" s="24" t="s">
        <v>130</v>
      </c>
    </row>
    <row r="18" spans="1:14" ht="23.1" customHeight="1">
      <c r="A18" s="101"/>
      <c r="B18" s="101"/>
      <c r="C18" s="5"/>
      <c r="D18" s="10" t="s">
        <v>72</v>
      </c>
      <c r="E18" s="3"/>
      <c r="F18" s="12">
        <v>6</v>
      </c>
      <c r="G18" s="13">
        <v>40</v>
      </c>
      <c r="H18" s="21" t="s">
        <v>129</v>
      </c>
      <c r="I18" s="33">
        <v>39</v>
      </c>
      <c r="J18" s="21" t="s">
        <v>130</v>
      </c>
      <c r="K18" s="15">
        <v>38</v>
      </c>
      <c r="L18" s="21" t="s">
        <v>129</v>
      </c>
      <c r="M18" s="33">
        <v>44</v>
      </c>
      <c r="N18" s="24" t="s">
        <v>130</v>
      </c>
    </row>
    <row r="19" spans="1:14" ht="23.1" customHeight="1">
      <c r="A19" s="101"/>
      <c r="B19" s="101"/>
      <c r="C19" s="5"/>
      <c r="D19" s="10" t="s">
        <v>73</v>
      </c>
      <c r="E19" s="3"/>
      <c r="F19" s="12">
        <v>1</v>
      </c>
      <c r="G19" s="56">
        <v>28</v>
      </c>
      <c r="H19" s="21" t="s">
        <v>129</v>
      </c>
      <c r="I19" s="57">
        <v>45</v>
      </c>
      <c r="J19" s="21" t="s">
        <v>130</v>
      </c>
      <c r="K19" s="56">
        <v>28</v>
      </c>
      <c r="L19" s="21" t="s">
        <v>129</v>
      </c>
      <c r="M19" s="57">
        <v>45</v>
      </c>
      <c r="N19" s="24" t="s">
        <v>130</v>
      </c>
    </row>
    <row r="20" spans="1:14" ht="23.1" customHeight="1">
      <c r="A20" s="101"/>
      <c r="B20" s="101"/>
      <c r="C20" s="5"/>
      <c r="D20" s="10" t="s">
        <v>74</v>
      </c>
      <c r="E20" s="3"/>
      <c r="F20" s="12">
        <v>7</v>
      </c>
      <c r="G20" s="13">
        <v>39</v>
      </c>
      <c r="H20" s="21" t="s">
        <v>129</v>
      </c>
      <c r="I20" s="33">
        <v>35</v>
      </c>
      <c r="J20" s="21" t="s">
        <v>130</v>
      </c>
      <c r="K20" s="15">
        <v>38</v>
      </c>
      <c r="L20" s="21" t="s">
        <v>129</v>
      </c>
      <c r="M20" s="33">
        <v>46</v>
      </c>
      <c r="N20" s="24" t="s">
        <v>130</v>
      </c>
    </row>
    <row r="21" spans="1:14" ht="23.1" customHeight="1">
      <c r="A21" s="101"/>
      <c r="B21" s="101"/>
      <c r="C21" s="5"/>
      <c r="D21" s="10" t="s">
        <v>75</v>
      </c>
      <c r="E21" s="3"/>
      <c r="F21" s="12">
        <v>10</v>
      </c>
      <c r="G21" s="13">
        <v>38</v>
      </c>
      <c r="H21" s="21" t="s">
        <v>129</v>
      </c>
      <c r="I21" s="33">
        <v>15</v>
      </c>
      <c r="J21" s="21" t="s">
        <v>130</v>
      </c>
      <c r="K21" s="15">
        <v>38</v>
      </c>
      <c r="L21" s="21" t="s">
        <v>129</v>
      </c>
      <c r="M21" s="33">
        <v>37</v>
      </c>
      <c r="N21" s="24" t="s">
        <v>130</v>
      </c>
    </row>
    <row r="22" spans="1:14" ht="23.1" customHeight="1">
      <c r="A22" s="101"/>
      <c r="B22" s="101"/>
      <c r="C22" s="5"/>
      <c r="D22" s="10" t="s">
        <v>76</v>
      </c>
      <c r="E22" s="3"/>
      <c r="F22" s="12">
        <v>0</v>
      </c>
      <c r="G22" s="56" t="s">
        <v>271</v>
      </c>
      <c r="H22" s="21" t="s">
        <v>129</v>
      </c>
      <c r="I22" s="57" t="s">
        <v>271</v>
      </c>
      <c r="J22" s="21" t="s">
        <v>130</v>
      </c>
      <c r="K22" s="64" t="s">
        <v>271</v>
      </c>
      <c r="L22" s="21" t="s">
        <v>129</v>
      </c>
      <c r="M22" s="57" t="s">
        <v>271</v>
      </c>
      <c r="N22" s="24" t="s">
        <v>130</v>
      </c>
    </row>
    <row r="23" spans="1:14" ht="23.1" customHeight="1">
      <c r="A23" s="101"/>
      <c r="B23" s="101"/>
      <c r="C23" s="5"/>
      <c r="D23" s="10" t="s">
        <v>77</v>
      </c>
      <c r="E23" s="3"/>
      <c r="F23" s="12">
        <v>8</v>
      </c>
      <c r="G23" s="13">
        <v>39</v>
      </c>
      <c r="H23" s="21" t="s">
        <v>129</v>
      </c>
      <c r="I23" s="33">
        <v>41</v>
      </c>
      <c r="J23" s="21" t="s">
        <v>130</v>
      </c>
      <c r="K23" s="15">
        <v>39</v>
      </c>
      <c r="L23" s="21" t="s">
        <v>129</v>
      </c>
      <c r="M23" s="33">
        <v>29</v>
      </c>
      <c r="N23" s="24" t="s">
        <v>130</v>
      </c>
    </row>
    <row r="24" spans="1:14" ht="23.1" customHeight="1">
      <c r="A24" s="101"/>
      <c r="B24" s="101"/>
      <c r="C24" s="5"/>
      <c r="D24" s="10" t="s">
        <v>78</v>
      </c>
      <c r="E24" s="3"/>
      <c r="F24" s="12">
        <v>0</v>
      </c>
      <c r="G24" s="56" t="s">
        <v>271</v>
      </c>
      <c r="H24" s="21" t="s">
        <v>129</v>
      </c>
      <c r="I24" s="57" t="s">
        <v>271</v>
      </c>
      <c r="J24" s="21" t="s">
        <v>130</v>
      </c>
      <c r="K24" s="56" t="s">
        <v>271</v>
      </c>
      <c r="L24" s="21" t="s">
        <v>129</v>
      </c>
      <c r="M24" s="57" t="s">
        <v>271</v>
      </c>
      <c r="N24" s="24" t="s">
        <v>130</v>
      </c>
    </row>
    <row r="25" spans="1:14" ht="23.1" customHeight="1">
      <c r="A25" s="101"/>
      <c r="B25" s="101"/>
      <c r="C25" s="5"/>
      <c r="D25" s="11" t="s">
        <v>89</v>
      </c>
      <c r="E25" s="3"/>
      <c r="F25" s="12">
        <v>3</v>
      </c>
      <c r="G25" s="13">
        <v>39</v>
      </c>
      <c r="H25" s="21" t="s">
        <v>129</v>
      </c>
      <c r="I25" s="33">
        <v>43</v>
      </c>
      <c r="J25" s="21" t="s">
        <v>130</v>
      </c>
      <c r="K25" s="15">
        <v>39</v>
      </c>
      <c r="L25" s="21" t="s">
        <v>129</v>
      </c>
      <c r="M25" s="33">
        <v>48</v>
      </c>
      <c r="N25" s="24" t="s">
        <v>130</v>
      </c>
    </row>
    <row r="26" spans="1:14" ht="23.1" customHeight="1">
      <c r="A26" s="101"/>
      <c r="B26" s="101"/>
      <c r="C26" s="5"/>
      <c r="D26" s="10" t="s">
        <v>79</v>
      </c>
      <c r="E26" s="3"/>
      <c r="F26" s="12">
        <v>8</v>
      </c>
      <c r="G26" s="13">
        <v>39</v>
      </c>
      <c r="H26" s="21" t="s">
        <v>129</v>
      </c>
      <c r="I26" s="33">
        <v>19</v>
      </c>
      <c r="J26" s="21" t="s">
        <v>130</v>
      </c>
      <c r="K26" s="15">
        <v>36</v>
      </c>
      <c r="L26" s="21" t="s">
        <v>129</v>
      </c>
      <c r="M26" s="33">
        <v>39</v>
      </c>
      <c r="N26" s="24" t="s">
        <v>130</v>
      </c>
    </row>
    <row r="27" spans="1:14" ht="23.1" customHeight="1">
      <c r="A27" s="101"/>
      <c r="B27" s="101"/>
      <c r="C27" s="5"/>
      <c r="D27" s="10" t="s">
        <v>80</v>
      </c>
      <c r="E27" s="3"/>
      <c r="F27" s="12">
        <v>2</v>
      </c>
      <c r="G27" s="13">
        <v>38</v>
      </c>
      <c r="H27" s="21" t="s">
        <v>129</v>
      </c>
      <c r="I27" s="33">
        <v>41</v>
      </c>
      <c r="J27" s="21" t="s">
        <v>130</v>
      </c>
      <c r="K27" s="15">
        <v>39</v>
      </c>
      <c r="L27" s="21" t="s">
        <v>129</v>
      </c>
      <c r="M27" s="33">
        <v>36</v>
      </c>
      <c r="N27" s="24" t="s">
        <v>130</v>
      </c>
    </row>
    <row r="28" spans="1:14" ht="23.1" customHeight="1">
      <c r="A28" s="101"/>
      <c r="B28" s="101"/>
      <c r="C28" s="5"/>
      <c r="D28" s="10" t="s">
        <v>81</v>
      </c>
      <c r="E28" s="3"/>
      <c r="F28" s="12">
        <v>3</v>
      </c>
      <c r="G28" s="13">
        <v>39</v>
      </c>
      <c r="H28" s="21" t="s">
        <v>129</v>
      </c>
      <c r="I28" s="33">
        <v>50</v>
      </c>
      <c r="J28" s="21" t="s">
        <v>130</v>
      </c>
      <c r="K28" s="15">
        <v>39</v>
      </c>
      <c r="L28" s="21" t="s">
        <v>129</v>
      </c>
      <c r="M28" s="33">
        <v>3</v>
      </c>
      <c r="N28" s="24" t="s">
        <v>130</v>
      </c>
    </row>
    <row r="29" spans="1:14" ht="23.1" customHeight="1">
      <c r="A29" s="101"/>
      <c r="B29" s="101"/>
      <c r="C29" s="5"/>
      <c r="D29" s="10" t="s">
        <v>82</v>
      </c>
      <c r="E29" s="3"/>
      <c r="F29" s="12">
        <v>13</v>
      </c>
      <c r="G29" s="13">
        <v>38</v>
      </c>
      <c r="H29" s="21" t="s">
        <v>129</v>
      </c>
      <c r="I29" s="33">
        <v>45</v>
      </c>
      <c r="J29" s="21" t="s">
        <v>130</v>
      </c>
      <c r="K29" s="15">
        <v>38</v>
      </c>
      <c r="L29" s="21" t="s">
        <v>129</v>
      </c>
      <c r="M29" s="33">
        <v>52</v>
      </c>
      <c r="N29" s="24" t="s">
        <v>130</v>
      </c>
    </row>
    <row r="30" spans="1:14" ht="23.1" customHeight="1">
      <c r="A30" s="101"/>
      <c r="B30" s="101"/>
      <c r="C30" s="5"/>
      <c r="D30" s="10" t="s">
        <v>83</v>
      </c>
      <c r="E30" s="3"/>
      <c r="F30" s="12">
        <v>3</v>
      </c>
      <c r="G30" s="13">
        <v>42</v>
      </c>
      <c r="H30" s="21" t="s">
        <v>129</v>
      </c>
      <c r="I30" s="33">
        <v>30</v>
      </c>
      <c r="J30" s="21" t="s">
        <v>130</v>
      </c>
      <c r="K30" s="15">
        <v>41</v>
      </c>
      <c r="L30" s="21" t="s">
        <v>129</v>
      </c>
      <c r="M30" s="33">
        <v>43</v>
      </c>
      <c r="N30" s="24" t="s">
        <v>130</v>
      </c>
    </row>
    <row r="31" spans="1:14" ht="23.1" customHeight="1">
      <c r="A31" s="101"/>
      <c r="B31" s="101"/>
      <c r="C31" s="5"/>
      <c r="D31" s="10" t="s">
        <v>84</v>
      </c>
      <c r="E31" s="3"/>
      <c r="F31" s="12">
        <v>28</v>
      </c>
      <c r="G31" s="13">
        <v>39</v>
      </c>
      <c r="H31" s="21" t="s">
        <v>129</v>
      </c>
      <c r="I31" s="33">
        <v>8</v>
      </c>
      <c r="J31" s="21" t="s">
        <v>130</v>
      </c>
      <c r="K31" s="15">
        <v>38</v>
      </c>
      <c r="L31" s="21" t="s">
        <v>129</v>
      </c>
      <c r="M31" s="33">
        <v>39</v>
      </c>
      <c r="N31" s="24" t="s">
        <v>130</v>
      </c>
    </row>
    <row r="32" spans="1:14" ht="23.1" customHeight="1">
      <c r="A32" s="101"/>
      <c r="B32" s="101"/>
      <c r="C32" s="5"/>
      <c r="D32" s="10" t="s">
        <v>85</v>
      </c>
      <c r="E32" s="3"/>
      <c r="F32" s="12">
        <v>9</v>
      </c>
      <c r="G32" s="13">
        <v>38</v>
      </c>
      <c r="H32" s="21" t="s">
        <v>129</v>
      </c>
      <c r="I32" s="33">
        <v>38</v>
      </c>
      <c r="J32" s="21" t="s">
        <v>130</v>
      </c>
      <c r="K32" s="15">
        <v>37</v>
      </c>
      <c r="L32" s="21" t="s">
        <v>129</v>
      </c>
      <c r="M32" s="33">
        <v>45</v>
      </c>
      <c r="N32" s="24" t="s">
        <v>130</v>
      </c>
    </row>
    <row r="33" spans="1:14" ht="24" customHeight="1">
      <c r="A33" s="101"/>
      <c r="B33" s="101"/>
      <c r="C33" s="5"/>
      <c r="D33" s="10" t="s">
        <v>90</v>
      </c>
      <c r="E33" s="3"/>
      <c r="F33" s="12">
        <v>24</v>
      </c>
      <c r="G33" s="13">
        <v>38</v>
      </c>
      <c r="H33" s="21" t="s">
        <v>129</v>
      </c>
      <c r="I33" s="33">
        <v>54</v>
      </c>
      <c r="J33" s="21" t="s">
        <v>130</v>
      </c>
      <c r="K33" s="15">
        <v>38</v>
      </c>
      <c r="L33" s="21" t="s">
        <v>129</v>
      </c>
      <c r="M33" s="33">
        <v>57</v>
      </c>
      <c r="N33" s="24" t="s">
        <v>130</v>
      </c>
    </row>
    <row r="34" spans="1:14" ht="23.1" customHeight="1">
      <c r="A34" s="101"/>
      <c r="B34" s="101"/>
      <c r="C34" s="5"/>
      <c r="D34" s="10" t="s">
        <v>97</v>
      </c>
      <c r="E34" s="3"/>
      <c r="F34" s="12">
        <v>13</v>
      </c>
      <c r="G34" s="13">
        <v>39</v>
      </c>
      <c r="H34" s="21" t="s">
        <v>129</v>
      </c>
      <c r="I34" s="33">
        <v>20</v>
      </c>
      <c r="J34" s="21" t="s">
        <v>130</v>
      </c>
      <c r="K34" s="15">
        <v>39</v>
      </c>
      <c r="L34" s="21" t="s">
        <v>129</v>
      </c>
      <c r="M34" s="33">
        <v>6</v>
      </c>
      <c r="N34" s="24" t="s">
        <v>130</v>
      </c>
    </row>
    <row r="35" spans="1:14" ht="23.1" customHeight="1">
      <c r="A35" s="101"/>
      <c r="B35" s="101"/>
      <c r="C35" s="5"/>
      <c r="D35" s="10" t="s">
        <v>86</v>
      </c>
      <c r="E35" s="3"/>
      <c r="F35" s="12">
        <v>9</v>
      </c>
      <c r="G35" s="13">
        <v>38</v>
      </c>
      <c r="H35" s="21" t="s">
        <v>129</v>
      </c>
      <c r="I35" s="33">
        <v>44</v>
      </c>
      <c r="J35" s="21" t="s">
        <v>130</v>
      </c>
      <c r="K35" s="15">
        <v>38</v>
      </c>
      <c r="L35" s="21" t="s">
        <v>129</v>
      </c>
      <c r="M35" s="33">
        <v>3</v>
      </c>
      <c r="N35" s="24" t="s">
        <v>130</v>
      </c>
    </row>
    <row r="36" spans="1:14" ht="23.1" customHeight="1">
      <c r="A36" s="101"/>
      <c r="B36" s="101"/>
      <c r="C36" s="5"/>
      <c r="D36" s="10" t="s">
        <v>87</v>
      </c>
      <c r="E36" s="3"/>
      <c r="F36" s="12">
        <v>12</v>
      </c>
      <c r="G36" s="13">
        <v>39</v>
      </c>
      <c r="H36" s="21" t="s">
        <v>129</v>
      </c>
      <c r="I36" s="33">
        <v>18</v>
      </c>
      <c r="J36" s="21" t="s">
        <v>130</v>
      </c>
      <c r="K36" s="15">
        <v>39</v>
      </c>
      <c r="L36" s="21" t="s">
        <v>129</v>
      </c>
      <c r="M36" s="33">
        <v>13</v>
      </c>
      <c r="N36" s="24" t="s">
        <v>130</v>
      </c>
    </row>
    <row r="37" spans="1:14" ht="23.1" customHeight="1">
      <c r="A37" s="101"/>
      <c r="B37" s="102"/>
      <c r="C37" s="5"/>
      <c r="D37" s="10" t="s">
        <v>88</v>
      </c>
      <c r="E37" s="3"/>
      <c r="F37" s="12">
        <v>3</v>
      </c>
      <c r="G37" s="13">
        <v>37</v>
      </c>
      <c r="H37" s="21" t="s">
        <v>129</v>
      </c>
      <c r="I37" s="33">
        <v>55</v>
      </c>
      <c r="J37" s="21" t="s">
        <v>130</v>
      </c>
      <c r="K37" s="15">
        <v>37</v>
      </c>
      <c r="L37" s="21" t="s">
        <v>129</v>
      </c>
      <c r="M37" s="33">
        <v>23</v>
      </c>
      <c r="N37" s="24" t="s">
        <v>130</v>
      </c>
    </row>
    <row r="38" spans="1:14" ht="23.1" customHeight="1">
      <c r="A38" s="101"/>
      <c r="B38" s="100" t="s">
        <v>63</v>
      </c>
      <c r="C38" s="5"/>
      <c r="D38" s="10" t="s">
        <v>56</v>
      </c>
      <c r="E38" s="3"/>
      <c r="F38" s="63">
        <v>692</v>
      </c>
      <c r="G38" s="58">
        <v>39</v>
      </c>
      <c r="H38" s="59" t="s">
        <v>129</v>
      </c>
      <c r="I38" s="60">
        <v>19</v>
      </c>
      <c r="J38" s="59" t="s">
        <v>130</v>
      </c>
      <c r="K38" s="61">
        <v>38</v>
      </c>
      <c r="L38" s="59" t="s">
        <v>129</v>
      </c>
      <c r="M38" s="60">
        <v>57</v>
      </c>
      <c r="N38" s="62" t="s">
        <v>130</v>
      </c>
    </row>
    <row r="39" spans="1:14" ht="23.1" customHeight="1">
      <c r="A39" s="101"/>
      <c r="B39" s="101"/>
      <c r="C39" s="5"/>
      <c r="D39" s="10" t="s">
        <v>98</v>
      </c>
      <c r="E39" s="3"/>
      <c r="F39" s="12">
        <v>4</v>
      </c>
      <c r="G39" s="13">
        <v>41</v>
      </c>
      <c r="H39" s="21" t="s">
        <v>129</v>
      </c>
      <c r="I39" s="33">
        <v>23</v>
      </c>
      <c r="J39" s="21" t="s">
        <v>130</v>
      </c>
      <c r="K39" s="15">
        <v>40</v>
      </c>
      <c r="L39" s="21" t="s">
        <v>129</v>
      </c>
      <c r="M39" s="33">
        <v>23</v>
      </c>
      <c r="N39" s="24" t="s">
        <v>130</v>
      </c>
    </row>
    <row r="40" spans="1:14" ht="23.1" customHeight="1">
      <c r="A40" s="101"/>
      <c r="B40" s="101"/>
      <c r="C40" s="5"/>
      <c r="D40" s="10" t="s">
        <v>58</v>
      </c>
      <c r="E40" s="3"/>
      <c r="F40" s="12">
        <v>81</v>
      </c>
      <c r="G40" s="13">
        <v>40</v>
      </c>
      <c r="H40" s="21" t="s">
        <v>129</v>
      </c>
      <c r="I40" s="33">
        <v>37</v>
      </c>
      <c r="J40" s="21" t="s">
        <v>130</v>
      </c>
      <c r="K40" s="15">
        <v>39</v>
      </c>
      <c r="L40" s="21" t="s">
        <v>129</v>
      </c>
      <c r="M40" s="33">
        <v>28</v>
      </c>
      <c r="N40" s="24" t="s">
        <v>130</v>
      </c>
    </row>
    <row r="41" spans="1:14" ht="23.1" customHeight="1">
      <c r="A41" s="101"/>
      <c r="B41" s="101"/>
      <c r="C41" s="5"/>
      <c r="D41" s="10" t="s">
        <v>99</v>
      </c>
      <c r="E41" s="3"/>
      <c r="F41" s="12">
        <v>19</v>
      </c>
      <c r="G41" s="13">
        <v>38</v>
      </c>
      <c r="H41" s="21" t="s">
        <v>129</v>
      </c>
      <c r="I41" s="33">
        <v>52</v>
      </c>
      <c r="J41" s="21" t="s">
        <v>130</v>
      </c>
      <c r="K41" s="15">
        <v>38</v>
      </c>
      <c r="L41" s="21" t="s">
        <v>129</v>
      </c>
      <c r="M41" s="33">
        <v>33</v>
      </c>
      <c r="N41" s="24" t="s">
        <v>130</v>
      </c>
    </row>
    <row r="42" spans="1:14" ht="23.1" customHeight="1">
      <c r="A42" s="101"/>
      <c r="B42" s="101"/>
      <c r="C42" s="5"/>
      <c r="D42" s="10" t="s">
        <v>59</v>
      </c>
      <c r="E42" s="3"/>
      <c r="F42" s="12">
        <v>8</v>
      </c>
      <c r="G42" s="13">
        <v>38</v>
      </c>
      <c r="H42" s="21" t="s">
        <v>129</v>
      </c>
      <c r="I42" s="33">
        <v>55</v>
      </c>
      <c r="J42" s="21" t="s">
        <v>130</v>
      </c>
      <c r="K42" s="15">
        <v>39</v>
      </c>
      <c r="L42" s="21" t="s">
        <v>129</v>
      </c>
      <c r="M42" s="33">
        <v>25</v>
      </c>
      <c r="N42" s="24" t="s">
        <v>130</v>
      </c>
    </row>
    <row r="43" spans="1:14" ht="23.1" customHeight="1">
      <c r="A43" s="101"/>
      <c r="B43" s="101"/>
      <c r="C43" s="5"/>
      <c r="D43" s="10" t="s">
        <v>100</v>
      </c>
      <c r="E43" s="3"/>
      <c r="F43" s="12">
        <v>35</v>
      </c>
      <c r="G43" s="13">
        <v>39</v>
      </c>
      <c r="H43" s="21" t="s">
        <v>129</v>
      </c>
      <c r="I43" s="33">
        <v>40</v>
      </c>
      <c r="J43" s="21" t="s">
        <v>130</v>
      </c>
      <c r="K43" s="15">
        <v>39</v>
      </c>
      <c r="L43" s="21" t="s">
        <v>129</v>
      </c>
      <c r="M43" s="33">
        <v>29</v>
      </c>
      <c r="N43" s="24" t="s">
        <v>130</v>
      </c>
    </row>
    <row r="44" spans="1:14" ht="23.1" customHeight="1">
      <c r="A44" s="101"/>
      <c r="B44" s="101"/>
      <c r="C44" s="5"/>
      <c r="D44" s="10" t="s">
        <v>101</v>
      </c>
      <c r="E44" s="3"/>
      <c r="F44" s="12">
        <v>181</v>
      </c>
      <c r="G44" s="13">
        <v>39</v>
      </c>
      <c r="H44" s="21" t="s">
        <v>129</v>
      </c>
      <c r="I44" s="33">
        <v>25</v>
      </c>
      <c r="J44" s="21" t="s">
        <v>130</v>
      </c>
      <c r="K44" s="15">
        <v>39</v>
      </c>
      <c r="L44" s="21" t="s">
        <v>129</v>
      </c>
      <c r="M44" s="33">
        <v>25</v>
      </c>
      <c r="N44" s="24" t="s">
        <v>130</v>
      </c>
    </row>
    <row r="45" spans="1:14" ht="23.1" customHeight="1">
      <c r="A45" s="101"/>
      <c r="B45" s="101"/>
      <c r="C45" s="5"/>
      <c r="D45" s="10" t="s">
        <v>102</v>
      </c>
      <c r="E45" s="3"/>
      <c r="F45" s="12">
        <v>22</v>
      </c>
      <c r="G45" s="13">
        <v>37</v>
      </c>
      <c r="H45" s="21" t="s">
        <v>129</v>
      </c>
      <c r="I45" s="33">
        <v>57</v>
      </c>
      <c r="J45" s="21" t="s">
        <v>130</v>
      </c>
      <c r="K45" s="15">
        <v>37</v>
      </c>
      <c r="L45" s="21" t="s">
        <v>129</v>
      </c>
      <c r="M45" s="33">
        <v>12</v>
      </c>
      <c r="N45" s="24" t="s">
        <v>130</v>
      </c>
    </row>
    <row r="46" spans="1:14" ht="23.1" customHeight="1">
      <c r="A46" s="101"/>
      <c r="B46" s="101"/>
      <c r="C46" s="5"/>
      <c r="D46" s="10" t="s">
        <v>103</v>
      </c>
      <c r="E46" s="3"/>
      <c r="F46" s="12">
        <v>12</v>
      </c>
      <c r="G46" s="13">
        <v>38</v>
      </c>
      <c r="H46" s="21" t="s">
        <v>129</v>
      </c>
      <c r="I46" s="33">
        <v>40</v>
      </c>
      <c r="J46" s="21" t="s">
        <v>130</v>
      </c>
      <c r="K46" s="15">
        <v>38</v>
      </c>
      <c r="L46" s="21" t="s">
        <v>129</v>
      </c>
      <c r="M46" s="33">
        <v>37</v>
      </c>
      <c r="N46" s="24" t="s">
        <v>130</v>
      </c>
    </row>
    <row r="47" spans="1:14" ht="24" customHeight="1">
      <c r="A47" s="101"/>
      <c r="B47" s="101"/>
      <c r="C47" s="5"/>
      <c r="D47" s="11" t="s">
        <v>104</v>
      </c>
      <c r="E47" s="3"/>
      <c r="F47" s="12">
        <v>16</v>
      </c>
      <c r="G47" s="13">
        <v>38</v>
      </c>
      <c r="H47" s="21" t="s">
        <v>129</v>
      </c>
      <c r="I47" s="33">
        <v>19</v>
      </c>
      <c r="J47" s="21" t="s">
        <v>130</v>
      </c>
      <c r="K47" s="15">
        <v>38</v>
      </c>
      <c r="L47" s="21" t="s">
        <v>129</v>
      </c>
      <c r="M47" s="33">
        <v>57</v>
      </c>
      <c r="N47" s="24" t="s">
        <v>130</v>
      </c>
    </row>
    <row r="48" spans="1:14" ht="23.1" customHeight="1">
      <c r="A48" s="101"/>
      <c r="B48" s="101"/>
      <c r="C48" s="5"/>
      <c r="D48" s="10" t="s">
        <v>105</v>
      </c>
      <c r="E48" s="3"/>
      <c r="F48" s="12">
        <v>44</v>
      </c>
      <c r="G48" s="13">
        <v>38</v>
      </c>
      <c r="H48" s="21" t="s">
        <v>129</v>
      </c>
      <c r="I48" s="33">
        <v>29</v>
      </c>
      <c r="J48" s="21" t="s">
        <v>130</v>
      </c>
      <c r="K48" s="15">
        <v>39</v>
      </c>
      <c r="L48" s="21" t="s">
        <v>129</v>
      </c>
      <c r="M48" s="33">
        <v>32</v>
      </c>
      <c r="N48" s="24" t="s">
        <v>130</v>
      </c>
    </row>
    <row r="49" spans="1:14" ht="23.1" customHeight="1">
      <c r="A49" s="101"/>
      <c r="B49" s="101"/>
      <c r="C49" s="5"/>
      <c r="D49" s="10" t="s">
        <v>106</v>
      </c>
      <c r="E49" s="3"/>
      <c r="F49" s="12">
        <v>16</v>
      </c>
      <c r="G49" s="13">
        <v>40</v>
      </c>
      <c r="H49" s="21" t="s">
        <v>129</v>
      </c>
      <c r="I49" s="33">
        <v>16</v>
      </c>
      <c r="J49" s="21" t="s">
        <v>130</v>
      </c>
      <c r="K49" s="15">
        <v>39</v>
      </c>
      <c r="L49" s="21" t="s">
        <v>129</v>
      </c>
      <c r="M49" s="33">
        <v>39</v>
      </c>
      <c r="N49" s="24" t="s">
        <v>130</v>
      </c>
    </row>
    <row r="50" spans="1:14" ht="23.1" customHeight="1">
      <c r="A50" s="101"/>
      <c r="B50" s="101"/>
      <c r="C50" s="5"/>
      <c r="D50" s="10" t="s">
        <v>107</v>
      </c>
      <c r="E50" s="3"/>
      <c r="F50" s="12">
        <v>40</v>
      </c>
      <c r="G50" s="13">
        <v>39</v>
      </c>
      <c r="H50" s="21" t="s">
        <v>129</v>
      </c>
      <c r="I50" s="33">
        <v>15</v>
      </c>
      <c r="J50" s="21" t="s">
        <v>130</v>
      </c>
      <c r="K50" s="15">
        <v>38</v>
      </c>
      <c r="L50" s="21" t="s">
        <v>129</v>
      </c>
      <c r="M50" s="33">
        <v>54</v>
      </c>
      <c r="N50" s="24" t="s">
        <v>130</v>
      </c>
    </row>
    <row r="51" spans="1:14" ht="23.1" customHeight="1">
      <c r="A51" s="101"/>
      <c r="B51" s="101"/>
      <c r="C51" s="5"/>
      <c r="D51" s="10" t="s">
        <v>108</v>
      </c>
      <c r="E51" s="3"/>
      <c r="F51" s="12">
        <v>133</v>
      </c>
      <c r="G51" s="13">
        <v>39</v>
      </c>
      <c r="H51" s="21" t="s">
        <v>129</v>
      </c>
      <c r="I51" s="33">
        <v>5</v>
      </c>
      <c r="J51" s="21" t="s">
        <v>130</v>
      </c>
      <c r="K51" s="15">
        <v>38</v>
      </c>
      <c r="L51" s="21" t="s">
        <v>129</v>
      </c>
      <c r="M51" s="33">
        <v>22</v>
      </c>
      <c r="N51" s="24" t="s">
        <v>130</v>
      </c>
    </row>
    <row r="52" spans="1:14" ht="23.1" customHeight="1">
      <c r="A52" s="101"/>
      <c r="B52" s="101"/>
      <c r="C52" s="5"/>
      <c r="D52" s="10" t="s">
        <v>60</v>
      </c>
      <c r="E52" s="3"/>
      <c r="F52" s="12">
        <v>19</v>
      </c>
      <c r="G52" s="13">
        <v>39</v>
      </c>
      <c r="H52" s="21" t="s">
        <v>129</v>
      </c>
      <c r="I52" s="33">
        <v>7</v>
      </c>
      <c r="J52" s="21" t="s">
        <v>130</v>
      </c>
      <c r="K52" s="15">
        <v>39</v>
      </c>
      <c r="L52" s="21" t="s">
        <v>129</v>
      </c>
      <c r="M52" s="33">
        <v>28</v>
      </c>
      <c r="N52" s="24" t="s">
        <v>130</v>
      </c>
    </row>
    <row r="53" spans="1:14" ht="24" customHeight="1">
      <c r="A53" s="102"/>
      <c r="B53" s="102"/>
      <c r="C53" s="5"/>
      <c r="D53" s="11" t="s">
        <v>91</v>
      </c>
      <c r="E53" s="3"/>
      <c r="F53" s="12">
        <v>62</v>
      </c>
      <c r="G53" s="13">
        <v>39</v>
      </c>
      <c r="H53" s="21" t="s">
        <v>129</v>
      </c>
      <c r="I53" s="33">
        <v>5</v>
      </c>
      <c r="J53" s="21" t="s">
        <v>130</v>
      </c>
      <c r="K53" s="15">
        <v>39</v>
      </c>
      <c r="L53" s="21" t="s">
        <v>129</v>
      </c>
      <c r="M53" s="33">
        <v>29</v>
      </c>
      <c r="N53" s="24" t="s">
        <v>130</v>
      </c>
    </row>
    <row r="59" spans="1:14" ht="12.75" customHeight="1"/>
    <row r="60" spans="1:14" ht="12.75" customHeight="1"/>
    <row r="61" spans="1:14">
      <c r="D61" s="18"/>
    </row>
    <row r="71" spans="4:4">
      <c r="D71" s="18"/>
    </row>
    <row r="75" spans="4:4">
      <c r="D75" s="18"/>
    </row>
    <row r="79" spans="4:4">
      <c r="D79" s="18"/>
    </row>
    <row r="81" spans="4:4">
      <c r="D81" s="18"/>
    </row>
    <row r="83" spans="4:4">
      <c r="D83" s="18"/>
    </row>
    <row r="85" spans="4:4">
      <c r="D85" s="18"/>
    </row>
    <row r="87" spans="4:4" ht="13.5" customHeight="1">
      <c r="D87" s="19"/>
    </row>
    <row r="88" spans="4:4" ht="13.5" customHeight="1"/>
    <row r="89" spans="4:4">
      <c r="D89" s="18"/>
    </row>
    <row r="91" spans="4:4">
      <c r="D91" s="18"/>
    </row>
    <row r="93" spans="4:4">
      <c r="D93" s="18"/>
    </row>
    <row r="95" spans="4:4">
      <c r="D95" s="18"/>
    </row>
    <row r="99" ht="12.75" customHeight="1"/>
    <row r="100" ht="12.75" customHeight="1"/>
  </sheetData>
  <mergeCells count="14">
    <mergeCell ref="G3:J6"/>
    <mergeCell ref="K3:N6"/>
    <mergeCell ref="A7:E7"/>
    <mergeCell ref="A8:A12"/>
    <mergeCell ref="B8:E8"/>
    <mergeCell ref="B9:E9"/>
    <mergeCell ref="B10:E10"/>
    <mergeCell ref="B11:E11"/>
    <mergeCell ref="B12:E12"/>
    <mergeCell ref="A13:A53"/>
    <mergeCell ref="B13:B37"/>
    <mergeCell ref="B38:B53"/>
    <mergeCell ref="A3:E6"/>
    <mergeCell ref="F3:F6"/>
  </mergeCells>
  <phoneticPr fontId="9"/>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95"/>
  <sheetViews>
    <sheetView showGridLines="0" zoomScaleNormal="100" zoomScaleSheetLayoutView="100" workbookViewId="0">
      <selection activeCell="A2" sqref="A2"/>
    </sheetView>
  </sheetViews>
  <sheetFormatPr defaultRowHeight="13.5"/>
  <cols>
    <col min="1" max="2" width="2.625" style="4" customWidth="1"/>
    <col min="3" max="3" width="1.375" style="4" customWidth="1"/>
    <col min="4" max="4" width="26.625" style="4" customWidth="1"/>
    <col min="5" max="5" width="1.375" style="4" customWidth="1"/>
    <col min="6" max="14" width="9.625" style="2" customWidth="1"/>
    <col min="15" max="16384" width="9" style="2"/>
  </cols>
  <sheetData>
    <row r="1" spans="1:14" ht="14.25">
      <c r="A1" s="17" t="s">
        <v>450</v>
      </c>
    </row>
    <row r="3" spans="1:14">
      <c r="A3" s="112" t="s">
        <v>67</v>
      </c>
      <c r="B3" s="113"/>
      <c r="C3" s="113"/>
      <c r="D3" s="113"/>
      <c r="E3" s="114"/>
      <c r="F3" s="121" t="s">
        <v>66</v>
      </c>
      <c r="G3" s="122" t="s">
        <v>132</v>
      </c>
      <c r="H3" s="122"/>
      <c r="I3" s="122" t="s">
        <v>133</v>
      </c>
      <c r="J3" s="122"/>
      <c r="K3" s="152" t="s">
        <v>277</v>
      </c>
      <c r="L3" s="152"/>
      <c r="M3" s="122" t="s">
        <v>7</v>
      </c>
      <c r="N3" s="122"/>
    </row>
    <row r="4" spans="1:14" ht="42" customHeight="1">
      <c r="A4" s="115"/>
      <c r="B4" s="116"/>
      <c r="C4" s="116"/>
      <c r="D4" s="116"/>
      <c r="E4" s="117"/>
      <c r="F4" s="99"/>
      <c r="G4" s="122"/>
      <c r="H4" s="122"/>
      <c r="I4" s="122"/>
      <c r="J4" s="122"/>
      <c r="K4" s="152"/>
      <c r="L4" s="152"/>
      <c r="M4" s="122"/>
      <c r="N4" s="122"/>
    </row>
    <row r="5" spans="1:14" ht="15" customHeight="1">
      <c r="A5" s="115"/>
      <c r="B5" s="116"/>
      <c r="C5" s="116"/>
      <c r="D5" s="116"/>
      <c r="E5" s="117"/>
      <c r="F5" s="99"/>
      <c r="G5" s="95" t="s">
        <v>64</v>
      </c>
      <c r="H5" s="97" t="s">
        <v>65</v>
      </c>
      <c r="I5" s="95" t="s">
        <v>64</v>
      </c>
      <c r="J5" s="97" t="s">
        <v>65</v>
      </c>
      <c r="K5" s="95" t="s">
        <v>64</v>
      </c>
      <c r="L5" s="97" t="s">
        <v>65</v>
      </c>
      <c r="M5" s="95" t="s">
        <v>64</v>
      </c>
      <c r="N5" s="97" t="s">
        <v>65</v>
      </c>
    </row>
    <row r="6" spans="1:14" ht="15" customHeight="1">
      <c r="A6" s="118"/>
      <c r="B6" s="119"/>
      <c r="C6" s="119"/>
      <c r="D6" s="119"/>
      <c r="E6" s="120"/>
      <c r="F6" s="99"/>
      <c r="G6" s="96"/>
      <c r="H6" s="98"/>
      <c r="I6" s="96"/>
      <c r="J6" s="98"/>
      <c r="K6" s="96"/>
      <c r="L6" s="98"/>
      <c r="M6" s="96"/>
      <c r="N6" s="98"/>
    </row>
    <row r="7" spans="1:14" ht="23.1" customHeight="1">
      <c r="A7" s="109" t="s">
        <v>68</v>
      </c>
      <c r="B7" s="110"/>
      <c r="C7" s="110"/>
      <c r="D7" s="110"/>
      <c r="E7" s="111"/>
      <c r="F7" s="12">
        <f>SUM(G7,I7,K7,M7)</f>
        <v>914</v>
      </c>
      <c r="G7" s="13">
        <f>SUM(G8:G12)</f>
        <v>34</v>
      </c>
      <c r="H7" s="14">
        <f>IF(G7=0,0,G7/$F7*100)</f>
        <v>3.7199124726477026</v>
      </c>
      <c r="I7" s="15">
        <f>SUM(I8:I12)</f>
        <v>16</v>
      </c>
      <c r="J7" s="14">
        <f t="shared" ref="J7:J53" si="0">IF(I7=0,0,I7/$F7*100)</f>
        <v>1.7505470459518599</v>
      </c>
      <c r="K7" s="15">
        <f>SUM(K8:K12)</f>
        <v>764</v>
      </c>
      <c r="L7" s="14">
        <f t="shared" ref="L7:N53" si="1">IF(K7=0,0,K7/$F7*100)</f>
        <v>83.588621444201323</v>
      </c>
      <c r="M7" s="15">
        <f>SUM(M8:M12)</f>
        <v>100</v>
      </c>
      <c r="N7" s="14">
        <f>IF(M7=0,0,M7/$F7*100)</f>
        <v>10.940919037199125</v>
      </c>
    </row>
    <row r="8" spans="1:14" ht="23.1" customHeight="1">
      <c r="A8" s="103" t="s">
        <v>55</v>
      </c>
      <c r="B8" s="106" t="s">
        <v>92</v>
      </c>
      <c r="C8" s="107"/>
      <c r="D8" s="107"/>
      <c r="E8" s="108"/>
      <c r="F8" s="12">
        <f t="shared" ref="F8:F53" si="2">SUM(G8,I8,K8,M8)</f>
        <v>308</v>
      </c>
      <c r="G8" s="13">
        <v>30</v>
      </c>
      <c r="H8" s="14">
        <f t="shared" ref="H8:H53" si="3">IF(G8=0,0,G8/$F8*100)</f>
        <v>9.7402597402597415</v>
      </c>
      <c r="I8" s="15">
        <v>13</v>
      </c>
      <c r="J8" s="14">
        <f t="shared" si="0"/>
        <v>4.220779220779221</v>
      </c>
      <c r="K8" s="15">
        <v>234</v>
      </c>
      <c r="L8" s="14">
        <f t="shared" si="1"/>
        <v>75.974025974025977</v>
      </c>
      <c r="M8" s="15">
        <v>31</v>
      </c>
      <c r="N8" s="14">
        <f t="shared" si="1"/>
        <v>10.064935064935066</v>
      </c>
    </row>
    <row r="9" spans="1:14" ht="23.1" customHeight="1">
      <c r="A9" s="104"/>
      <c r="B9" s="106" t="s">
        <v>93</v>
      </c>
      <c r="C9" s="107"/>
      <c r="D9" s="107"/>
      <c r="E9" s="108"/>
      <c r="F9" s="12">
        <f t="shared" si="2"/>
        <v>136</v>
      </c>
      <c r="G9" s="13">
        <v>2</v>
      </c>
      <c r="H9" s="14">
        <f t="shared" si="3"/>
        <v>1.4705882352941175</v>
      </c>
      <c r="I9" s="15">
        <v>0</v>
      </c>
      <c r="J9" s="14">
        <f t="shared" si="0"/>
        <v>0</v>
      </c>
      <c r="K9" s="15">
        <v>120</v>
      </c>
      <c r="L9" s="14">
        <f t="shared" si="1"/>
        <v>88.235294117647058</v>
      </c>
      <c r="M9" s="15">
        <v>14</v>
      </c>
      <c r="N9" s="14">
        <f t="shared" si="1"/>
        <v>10.294117647058822</v>
      </c>
    </row>
    <row r="10" spans="1:14" ht="23.1" customHeight="1">
      <c r="A10" s="104"/>
      <c r="B10" s="106" t="s">
        <v>94</v>
      </c>
      <c r="C10" s="107"/>
      <c r="D10" s="107"/>
      <c r="E10" s="108"/>
      <c r="F10" s="12">
        <f t="shared" si="2"/>
        <v>200</v>
      </c>
      <c r="G10" s="13">
        <v>2</v>
      </c>
      <c r="H10" s="14">
        <f t="shared" si="3"/>
        <v>1</v>
      </c>
      <c r="I10" s="15">
        <v>3</v>
      </c>
      <c r="J10" s="14">
        <f t="shared" si="0"/>
        <v>1.5</v>
      </c>
      <c r="K10" s="15">
        <v>170</v>
      </c>
      <c r="L10" s="14">
        <f t="shared" si="1"/>
        <v>85</v>
      </c>
      <c r="M10" s="15">
        <v>25</v>
      </c>
      <c r="N10" s="14">
        <f>IF(M10=0,0,M10/$F10*100)</f>
        <v>12.5</v>
      </c>
    </row>
    <row r="11" spans="1:14" ht="23.1" customHeight="1">
      <c r="A11" s="104"/>
      <c r="B11" s="106" t="s">
        <v>95</v>
      </c>
      <c r="C11" s="107"/>
      <c r="D11" s="107"/>
      <c r="E11" s="108"/>
      <c r="F11" s="12">
        <f t="shared" si="2"/>
        <v>79</v>
      </c>
      <c r="G11" s="13">
        <v>0</v>
      </c>
      <c r="H11" s="14">
        <f t="shared" si="3"/>
        <v>0</v>
      </c>
      <c r="I11" s="15">
        <v>0</v>
      </c>
      <c r="J11" s="14">
        <f t="shared" si="0"/>
        <v>0</v>
      </c>
      <c r="K11" s="15">
        <v>70</v>
      </c>
      <c r="L11" s="14">
        <f t="shared" si="1"/>
        <v>88.60759493670885</v>
      </c>
      <c r="M11" s="15">
        <v>9</v>
      </c>
      <c r="N11" s="14">
        <f t="shared" si="1"/>
        <v>11.39240506329114</v>
      </c>
    </row>
    <row r="12" spans="1:14" ht="23.1" customHeight="1">
      <c r="A12" s="105"/>
      <c r="B12" s="106" t="s">
        <v>96</v>
      </c>
      <c r="C12" s="107"/>
      <c r="D12" s="107"/>
      <c r="E12" s="108"/>
      <c r="F12" s="12">
        <f t="shared" si="2"/>
        <v>191</v>
      </c>
      <c r="G12" s="13">
        <v>0</v>
      </c>
      <c r="H12" s="14">
        <f t="shared" si="3"/>
        <v>0</v>
      </c>
      <c r="I12" s="15">
        <v>0</v>
      </c>
      <c r="J12" s="14">
        <f t="shared" si="0"/>
        <v>0</v>
      </c>
      <c r="K12" s="15">
        <v>170</v>
      </c>
      <c r="L12" s="14">
        <f t="shared" si="1"/>
        <v>89.005235602094245</v>
      </c>
      <c r="M12" s="15">
        <v>21</v>
      </c>
      <c r="N12" s="14">
        <f t="shared" si="1"/>
        <v>10.99476439790576</v>
      </c>
    </row>
    <row r="13" spans="1:14" ht="23.1" customHeight="1">
      <c r="A13" s="100" t="s">
        <v>61</v>
      </c>
      <c r="B13" s="100" t="s">
        <v>62</v>
      </c>
      <c r="C13" s="5"/>
      <c r="D13" s="10" t="s">
        <v>56</v>
      </c>
      <c r="E13" s="3"/>
      <c r="F13" s="12">
        <f t="shared" si="2"/>
        <v>212</v>
      </c>
      <c r="G13" s="13">
        <f>SUM(G14:G37)</f>
        <v>8</v>
      </c>
      <c r="H13" s="14">
        <f t="shared" si="3"/>
        <v>3.7735849056603774</v>
      </c>
      <c r="I13" s="15">
        <f>SUM(I14:I37)</f>
        <v>0</v>
      </c>
      <c r="J13" s="14">
        <f>IF(I13=0,0,I13/$F13*100)</f>
        <v>0</v>
      </c>
      <c r="K13" s="15">
        <f>SUM(K14:K37)</f>
        <v>186</v>
      </c>
      <c r="L13" s="14">
        <f t="shared" si="1"/>
        <v>87.735849056603783</v>
      </c>
      <c r="M13" s="15">
        <f>SUM(M14:M37)</f>
        <v>18</v>
      </c>
      <c r="N13" s="14">
        <f t="shared" si="1"/>
        <v>8.4905660377358494</v>
      </c>
    </row>
    <row r="14" spans="1:14" ht="23.1" customHeight="1">
      <c r="A14" s="101"/>
      <c r="B14" s="101"/>
      <c r="C14" s="5"/>
      <c r="D14" s="10" t="s">
        <v>69</v>
      </c>
      <c r="E14" s="3"/>
      <c r="F14" s="12">
        <f t="shared" si="2"/>
        <v>29</v>
      </c>
      <c r="G14" s="13">
        <v>3</v>
      </c>
      <c r="H14" s="14">
        <f t="shared" si="3"/>
        <v>10.344827586206897</v>
      </c>
      <c r="I14" s="15">
        <v>0</v>
      </c>
      <c r="J14" s="14">
        <f t="shared" si="0"/>
        <v>0</v>
      </c>
      <c r="K14" s="15">
        <v>22</v>
      </c>
      <c r="L14" s="14">
        <f t="shared" si="1"/>
        <v>75.862068965517238</v>
      </c>
      <c r="M14" s="15">
        <v>4</v>
      </c>
      <c r="N14" s="14">
        <f t="shared" si="1"/>
        <v>13.793103448275861</v>
      </c>
    </row>
    <row r="15" spans="1:14" ht="23.1" customHeight="1">
      <c r="A15" s="101"/>
      <c r="B15" s="101"/>
      <c r="C15" s="5"/>
      <c r="D15" s="10" t="s">
        <v>70</v>
      </c>
      <c r="E15" s="3"/>
      <c r="F15" s="12">
        <f t="shared" si="2"/>
        <v>4</v>
      </c>
      <c r="G15" s="13">
        <v>0</v>
      </c>
      <c r="H15" s="14">
        <f t="shared" si="3"/>
        <v>0</v>
      </c>
      <c r="I15" s="15">
        <v>0</v>
      </c>
      <c r="J15" s="14">
        <f t="shared" si="0"/>
        <v>0</v>
      </c>
      <c r="K15" s="15">
        <v>3</v>
      </c>
      <c r="L15" s="14">
        <f t="shared" si="1"/>
        <v>75</v>
      </c>
      <c r="M15" s="15">
        <v>1</v>
      </c>
      <c r="N15" s="14">
        <f t="shared" si="1"/>
        <v>25</v>
      </c>
    </row>
    <row r="16" spans="1:14" ht="23.1" customHeight="1">
      <c r="A16" s="101"/>
      <c r="B16" s="101"/>
      <c r="C16" s="5"/>
      <c r="D16" s="10" t="s">
        <v>71</v>
      </c>
      <c r="E16" s="3"/>
      <c r="F16" s="12">
        <f t="shared" si="2"/>
        <v>15</v>
      </c>
      <c r="G16" s="13">
        <v>1</v>
      </c>
      <c r="H16" s="14">
        <f t="shared" si="3"/>
        <v>6.666666666666667</v>
      </c>
      <c r="I16" s="15">
        <v>0</v>
      </c>
      <c r="J16" s="14">
        <f t="shared" si="0"/>
        <v>0</v>
      </c>
      <c r="K16" s="15">
        <v>11</v>
      </c>
      <c r="L16" s="14">
        <f t="shared" si="1"/>
        <v>73.333333333333329</v>
      </c>
      <c r="M16" s="15">
        <v>3</v>
      </c>
      <c r="N16" s="14">
        <f t="shared" si="1"/>
        <v>20</v>
      </c>
    </row>
    <row r="17" spans="1:14" ht="23.1" customHeight="1">
      <c r="A17" s="101"/>
      <c r="B17" s="101"/>
      <c r="C17" s="5"/>
      <c r="D17" s="10" t="s">
        <v>57</v>
      </c>
      <c r="E17" s="3"/>
      <c r="F17" s="12">
        <f t="shared" si="2"/>
        <v>1</v>
      </c>
      <c r="G17" s="13">
        <v>0</v>
      </c>
      <c r="H17" s="14">
        <f t="shared" si="3"/>
        <v>0</v>
      </c>
      <c r="I17" s="15">
        <v>0</v>
      </c>
      <c r="J17" s="14">
        <f t="shared" si="0"/>
        <v>0</v>
      </c>
      <c r="K17" s="15">
        <v>1</v>
      </c>
      <c r="L17" s="14">
        <f t="shared" si="1"/>
        <v>100</v>
      </c>
      <c r="M17" s="15">
        <v>0</v>
      </c>
      <c r="N17" s="14">
        <f t="shared" si="1"/>
        <v>0</v>
      </c>
    </row>
    <row r="18" spans="1:14" ht="23.1" customHeight="1">
      <c r="A18" s="101"/>
      <c r="B18" s="101"/>
      <c r="C18" s="5"/>
      <c r="D18" s="10" t="s">
        <v>72</v>
      </c>
      <c r="E18" s="3"/>
      <c r="F18" s="12">
        <f t="shared" si="2"/>
        <v>6</v>
      </c>
      <c r="G18" s="13">
        <v>1</v>
      </c>
      <c r="H18" s="14">
        <f t="shared" si="3"/>
        <v>16.666666666666664</v>
      </c>
      <c r="I18" s="15">
        <v>0</v>
      </c>
      <c r="J18" s="14">
        <f t="shared" si="0"/>
        <v>0</v>
      </c>
      <c r="K18" s="15">
        <v>5</v>
      </c>
      <c r="L18" s="14">
        <f t="shared" si="1"/>
        <v>83.333333333333343</v>
      </c>
      <c r="M18" s="15">
        <v>0</v>
      </c>
      <c r="N18" s="14">
        <f t="shared" si="1"/>
        <v>0</v>
      </c>
    </row>
    <row r="19" spans="1:14" ht="23.1" customHeight="1">
      <c r="A19" s="101"/>
      <c r="B19" s="101"/>
      <c r="C19" s="5"/>
      <c r="D19" s="10" t="s">
        <v>73</v>
      </c>
      <c r="E19" s="3"/>
      <c r="F19" s="12">
        <f t="shared" si="2"/>
        <v>1</v>
      </c>
      <c r="G19" s="13">
        <v>0</v>
      </c>
      <c r="H19" s="14">
        <f t="shared" si="3"/>
        <v>0</v>
      </c>
      <c r="I19" s="15">
        <v>0</v>
      </c>
      <c r="J19" s="14">
        <f t="shared" si="0"/>
        <v>0</v>
      </c>
      <c r="K19" s="15">
        <v>1</v>
      </c>
      <c r="L19" s="14">
        <f t="shared" si="1"/>
        <v>100</v>
      </c>
      <c r="M19" s="15">
        <v>0</v>
      </c>
      <c r="N19" s="14">
        <f t="shared" si="1"/>
        <v>0</v>
      </c>
    </row>
    <row r="20" spans="1:14" ht="23.1" customHeight="1">
      <c r="A20" s="101"/>
      <c r="B20" s="101"/>
      <c r="C20" s="5"/>
      <c r="D20" s="10" t="s">
        <v>74</v>
      </c>
      <c r="E20" s="3"/>
      <c r="F20" s="12">
        <f t="shared" si="2"/>
        <v>7</v>
      </c>
      <c r="G20" s="13">
        <v>0</v>
      </c>
      <c r="H20" s="14">
        <f t="shared" si="3"/>
        <v>0</v>
      </c>
      <c r="I20" s="15">
        <v>0</v>
      </c>
      <c r="J20" s="14">
        <f t="shared" si="0"/>
        <v>0</v>
      </c>
      <c r="K20" s="15">
        <v>6</v>
      </c>
      <c r="L20" s="14">
        <f t="shared" si="1"/>
        <v>85.714285714285708</v>
      </c>
      <c r="M20" s="15">
        <v>1</v>
      </c>
      <c r="N20" s="14">
        <f t="shared" si="1"/>
        <v>14.285714285714285</v>
      </c>
    </row>
    <row r="21" spans="1:14" ht="23.1" customHeight="1">
      <c r="A21" s="101"/>
      <c r="B21" s="101"/>
      <c r="C21" s="5"/>
      <c r="D21" s="10" t="s">
        <v>75</v>
      </c>
      <c r="E21" s="3"/>
      <c r="F21" s="12">
        <f t="shared" si="2"/>
        <v>10</v>
      </c>
      <c r="G21" s="13">
        <v>0</v>
      </c>
      <c r="H21" s="14">
        <f t="shared" si="3"/>
        <v>0</v>
      </c>
      <c r="I21" s="15">
        <v>0</v>
      </c>
      <c r="J21" s="14">
        <f t="shared" si="0"/>
        <v>0</v>
      </c>
      <c r="K21" s="15">
        <v>10</v>
      </c>
      <c r="L21" s="14">
        <f t="shared" si="1"/>
        <v>100</v>
      </c>
      <c r="M21" s="15">
        <v>0</v>
      </c>
      <c r="N21" s="14">
        <f t="shared" si="1"/>
        <v>0</v>
      </c>
    </row>
    <row r="22" spans="1:14" ht="23.1" customHeight="1">
      <c r="A22" s="101"/>
      <c r="B22" s="101"/>
      <c r="C22" s="5"/>
      <c r="D22" s="10" t="s">
        <v>76</v>
      </c>
      <c r="E22" s="3"/>
      <c r="F22" s="12">
        <f t="shared" si="2"/>
        <v>0</v>
      </c>
      <c r="G22" s="13">
        <v>0</v>
      </c>
      <c r="H22" s="14">
        <f t="shared" si="3"/>
        <v>0</v>
      </c>
      <c r="I22" s="15">
        <v>0</v>
      </c>
      <c r="J22" s="14">
        <f t="shared" si="0"/>
        <v>0</v>
      </c>
      <c r="K22" s="15">
        <v>0</v>
      </c>
      <c r="L22" s="14">
        <f t="shared" si="1"/>
        <v>0</v>
      </c>
      <c r="M22" s="15">
        <v>0</v>
      </c>
      <c r="N22" s="14">
        <f t="shared" si="1"/>
        <v>0</v>
      </c>
    </row>
    <row r="23" spans="1:14" ht="23.1" customHeight="1">
      <c r="A23" s="101"/>
      <c r="B23" s="101"/>
      <c r="C23" s="5"/>
      <c r="D23" s="10" t="s">
        <v>77</v>
      </c>
      <c r="E23" s="3"/>
      <c r="F23" s="12">
        <f t="shared" si="2"/>
        <v>8</v>
      </c>
      <c r="G23" s="13">
        <v>0</v>
      </c>
      <c r="H23" s="14">
        <f t="shared" si="3"/>
        <v>0</v>
      </c>
      <c r="I23" s="15">
        <v>0</v>
      </c>
      <c r="J23" s="14">
        <f t="shared" si="0"/>
        <v>0</v>
      </c>
      <c r="K23" s="15">
        <v>7</v>
      </c>
      <c r="L23" s="14">
        <f t="shared" si="1"/>
        <v>87.5</v>
      </c>
      <c r="M23" s="15">
        <v>1</v>
      </c>
      <c r="N23" s="14">
        <f t="shared" si="1"/>
        <v>12.5</v>
      </c>
    </row>
    <row r="24" spans="1:14" ht="23.1" customHeight="1">
      <c r="A24" s="101"/>
      <c r="B24" s="101"/>
      <c r="C24" s="5"/>
      <c r="D24" s="10" t="s">
        <v>78</v>
      </c>
      <c r="E24" s="3"/>
      <c r="F24" s="12">
        <f t="shared" si="2"/>
        <v>0</v>
      </c>
      <c r="G24" s="13">
        <v>0</v>
      </c>
      <c r="H24" s="14">
        <f t="shared" si="3"/>
        <v>0</v>
      </c>
      <c r="I24" s="15">
        <v>0</v>
      </c>
      <c r="J24" s="14">
        <f t="shared" si="0"/>
        <v>0</v>
      </c>
      <c r="K24" s="15">
        <v>0</v>
      </c>
      <c r="L24" s="14">
        <f t="shared" si="1"/>
        <v>0</v>
      </c>
      <c r="M24" s="15">
        <v>0</v>
      </c>
      <c r="N24" s="14">
        <f t="shared" si="1"/>
        <v>0</v>
      </c>
    </row>
    <row r="25" spans="1:14" ht="23.1" customHeight="1">
      <c r="A25" s="101"/>
      <c r="B25" s="101"/>
      <c r="C25" s="5"/>
      <c r="D25" s="11" t="s">
        <v>89</v>
      </c>
      <c r="E25" s="3"/>
      <c r="F25" s="12">
        <f t="shared" si="2"/>
        <v>3</v>
      </c>
      <c r="G25" s="13">
        <v>0</v>
      </c>
      <c r="H25" s="14">
        <f t="shared" si="3"/>
        <v>0</v>
      </c>
      <c r="I25" s="15">
        <v>0</v>
      </c>
      <c r="J25" s="14">
        <f t="shared" si="0"/>
        <v>0</v>
      </c>
      <c r="K25" s="15">
        <v>3</v>
      </c>
      <c r="L25" s="14">
        <f t="shared" si="1"/>
        <v>100</v>
      </c>
      <c r="M25" s="15">
        <v>0</v>
      </c>
      <c r="N25" s="14">
        <f t="shared" si="1"/>
        <v>0</v>
      </c>
    </row>
    <row r="26" spans="1:14" ht="23.1" customHeight="1">
      <c r="A26" s="101"/>
      <c r="B26" s="101"/>
      <c r="C26" s="5"/>
      <c r="D26" s="10" t="s">
        <v>79</v>
      </c>
      <c r="E26" s="3"/>
      <c r="F26" s="12">
        <f t="shared" si="2"/>
        <v>8</v>
      </c>
      <c r="G26" s="13">
        <v>1</v>
      </c>
      <c r="H26" s="14">
        <f t="shared" si="3"/>
        <v>12.5</v>
      </c>
      <c r="I26" s="15">
        <v>0</v>
      </c>
      <c r="J26" s="14">
        <f t="shared" si="0"/>
        <v>0</v>
      </c>
      <c r="K26" s="15">
        <v>7</v>
      </c>
      <c r="L26" s="14">
        <f t="shared" si="1"/>
        <v>87.5</v>
      </c>
      <c r="M26" s="15">
        <v>0</v>
      </c>
      <c r="N26" s="14">
        <f t="shared" si="1"/>
        <v>0</v>
      </c>
    </row>
    <row r="27" spans="1:14" ht="23.1" customHeight="1">
      <c r="A27" s="101"/>
      <c r="B27" s="101"/>
      <c r="C27" s="5"/>
      <c r="D27" s="10" t="s">
        <v>80</v>
      </c>
      <c r="E27" s="3"/>
      <c r="F27" s="12">
        <f t="shared" si="2"/>
        <v>2</v>
      </c>
      <c r="G27" s="13">
        <v>0</v>
      </c>
      <c r="H27" s="14">
        <f t="shared" si="3"/>
        <v>0</v>
      </c>
      <c r="I27" s="15">
        <v>0</v>
      </c>
      <c r="J27" s="14">
        <f t="shared" si="0"/>
        <v>0</v>
      </c>
      <c r="K27" s="15">
        <v>2</v>
      </c>
      <c r="L27" s="14">
        <f t="shared" si="1"/>
        <v>100</v>
      </c>
      <c r="M27" s="15">
        <v>0</v>
      </c>
      <c r="N27" s="14">
        <f t="shared" si="1"/>
        <v>0</v>
      </c>
    </row>
    <row r="28" spans="1:14" ht="23.1" customHeight="1">
      <c r="A28" s="101"/>
      <c r="B28" s="101"/>
      <c r="C28" s="5"/>
      <c r="D28" s="10" t="s">
        <v>81</v>
      </c>
      <c r="E28" s="3"/>
      <c r="F28" s="12">
        <f t="shared" si="2"/>
        <v>3</v>
      </c>
      <c r="G28" s="13">
        <v>0</v>
      </c>
      <c r="H28" s="14">
        <f t="shared" si="3"/>
        <v>0</v>
      </c>
      <c r="I28" s="15">
        <v>0</v>
      </c>
      <c r="J28" s="14">
        <f t="shared" si="0"/>
        <v>0</v>
      </c>
      <c r="K28" s="15">
        <v>3</v>
      </c>
      <c r="L28" s="14">
        <f t="shared" si="1"/>
        <v>100</v>
      </c>
      <c r="M28" s="15">
        <v>0</v>
      </c>
      <c r="N28" s="14">
        <f t="shared" si="1"/>
        <v>0</v>
      </c>
    </row>
    <row r="29" spans="1:14" ht="23.1" customHeight="1">
      <c r="A29" s="101"/>
      <c r="B29" s="101"/>
      <c r="C29" s="5"/>
      <c r="D29" s="10" t="s">
        <v>82</v>
      </c>
      <c r="E29" s="3"/>
      <c r="F29" s="12">
        <f t="shared" si="2"/>
        <v>13</v>
      </c>
      <c r="G29" s="13">
        <v>1</v>
      </c>
      <c r="H29" s="14">
        <f t="shared" si="3"/>
        <v>7.6923076923076925</v>
      </c>
      <c r="I29" s="15">
        <v>0</v>
      </c>
      <c r="J29" s="14">
        <f t="shared" si="0"/>
        <v>0</v>
      </c>
      <c r="K29" s="15">
        <v>12</v>
      </c>
      <c r="L29" s="14">
        <f t="shared" si="1"/>
        <v>92.307692307692307</v>
      </c>
      <c r="M29" s="15">
        <v>0</v>
      </c>
      <c r="N29" s="14">
        <f t="shared" si="1"/>
        <v>0</v>
      </c>
    </row>
    <row r="30" spans="1:14" ht="23.1" customHeight="1">
      <c r="A30" s="101"/>
      <c r="B30" s="101"/>
      <c r="C30" s="5"/>
      <c r="D30" s="10" t="s">
        <v>83</v>
      </c>
      <c r="E30" s="3"/>
      <c r="F30" s="12">
        <f t="shared" si="2"/>
        <v>3</v>
      </c>
      <c r="G30" s="13">
        <v>0</v>
      </c>
      <c r="H30" s="14">
        <f t="shared" si="3"/>
        <v>0</v>
      </c>
      <c r="I30" s="15">
        <v>0</v>
      </c>
      <c r="J30" s="14">
        <f t="shared" si="0"/>
        <v>0</v>
      </c>
      <c r="K30" s="15">
        <v>3</v>
      </c>
      <c r="L30" s="14">
        <f t="shared" si="1"/>
        <v>100</v>
      </c>
      <c r="M30" s="15">
        <v>0</v>
      </c>
      <c r="N30" s="14">
        <f t="shared" si="1"/>
        <v>0</v>
      </c>
    </row>
    <row r="31" spans="1:14" ht="23.1" customHeight="1">
      <c r="A31" s="101"/>
      <c r="B31" s="101"/>
      <c r="C31" s="5"/>
      <c r="D31" s="10" t="s">
        <v>84</v>
      </c>
      <c r="E31" s="3"/>
      <c r="F31" s="12">
        <f t="shared" si="2"/>
        <v>28</v>
      </c>
      <c r="G31" s="13">
        <v>0</v>
      </c>
      <c r="H31" s="14">
        <f t="shared" si="3"/>
        <v>0</v>
      </c>
      <c r="I31" s="15">
        <v>0</v>
      </c>
      <c r="J31" s="14">
        <f t="shared" si="0"/>
        <v>0</v>
      </c>
      <c r="K31" s="15">
        <v>26</v>
      </c>
      <c r="L31" s="14">
        <f t="shared" si="1"/>
        <v>92.857142857142861</v>
      </c>
      <c r="M31" s="15">
        <v>2</v>
      </c>
      <c r="N31" s="14">
        <f t="shared" si="1"/>
        <v>7.1428571428571423</v>
      </c>
    </row>
    <row r="32" spans="1:14" ht="23.1" customHeight="1">
      <c r="A32" s="101"/>
      <c r="B32" s="101"/>
      <c r="C32" s="5"/>
      <c r="D32" s="10" t="s">
        <v>85</v>
      </c>
      <c r="E32" s="3"/>
      <c r="F32" s="12">
        <f t="shared" si="2"/>
        <v>9</v>
      </c>
      <c r="G32" s="13">
        <v>1</v>
      </c>
      <c r="H32" s="14">
        <f t="shared" si="3"/>
        <v>11.111111111111111</v>
      </c>
      <c r="I32" s="15">
        <v>0</v>
      </c>
      <c r="J32" s="14">
        <f t="shared" si="0"/>
        <v>0</v>
      </c>
      <c r="K32" s="15">
        <v>8</v>
      </c>
      <c r="L32" s="14">
        <f t="shared" si="1"/>
        <v>88.888888888888886</v>
      </c>
      <c r="M32" s="15">
        <v>0</v>
      </c>
      <c r="N32" s="14">
        <f t="shared" si="1"/>
        <v>0</v>
      </c>
    </row>
    <row r="33" spans="1:14" ht="24" customHeight="1">
      <c r="A33" s="101"/>
      <c r="B33" s="101"/>
      <c r="C33" s="5"/>
      <c r="D33" s="10" t="s">
        <v>90</v>
      </c>
      <c r="E33" s="3"/>
      <c r="F33" s="12">
        <f t="shared" si="2"/>
        <v>25</v>
      </c>
      <c r="G33" s="13">
        <v>0</v>
      </c>
      <c r="H33" s="14">
        <f t="shared" si="3"/>
        <v>0</v>
      </c>
      <c r="I33" s="15">
        <v>0</v>
      </c>
      <c r="J33" s="14">
        <f t="shared" si="0"/>
        <v>0</v>
      </c>
      <c r="K33" s="15">
        <v>23</v>
      </c>
      <c r="L33" s="14">
        <f t="shared" si="1"/>
        <v>92</v>
      </c>
      <c r="M33" s="15">
        <v>2</v>
      </c>
      <c r="N33" s="14">
        <f t="shared" si="1"/>
        <v>8</v>
      </c>
    </row>
    <row r="34" spans="1:14" ht="23.1" customHeight="1">
      <c r="A34" s="101"/>
      <c r="B34" s="101"/>
      <c r="C34" s="5"/>
      <c r="D34" s="10" t="s">
        <v>97</v>
      </c>
      <c r="E34" s="3"/>
      <c r="F34" s="12">
        <f t="shared" si="2"/>
        <v>13</v>
      </c>
      <c r="G34" s="13">
        <v>0</v>
      </c>
      <c r="H34" s="14">
        <f t="shared" si="3"/>
        <v>0</v>
      </c>
      <c r="I34" s="15">
        <v>0</v>
      </c>
      <c r="J34" s="14">
        <f t="shared" si="0"/>
        <v>0</v>
      </c>
      <c r="K34" s="15">
        <v>11</v>
      </c>
      <c r="L34" s="14">
        <f t="shared" si="1"/>
        <v>84.615384615384613</v>
      </c>
      <c r="M34" s="15">
        <v>2</v>
      </c>
      <c r="N34" s="14">
        <f t="shared" si="1"/>
        <v>15.384615384615385</v>
      </c>
    </row>
    <row r="35" spans="1:14" ht="23.1" customHeight="1">
      <c r="A35" s="101"/>
      <c r="B35" s="101"/>
      <c r="C35" s="5"/>
      <c r="D35" s="10" t="s">
        <v>86</v>
      </c>
      <c r="E35" s="3"/>
      <c r="F35" s="12">
        <f t="shared" si="2"/>
        <v>9</v>
      </c>
      <c r="G35" s="13">
        <v>0</v>
      </c>
      <c r="H35" s="14">
        <f t="shared" si="3"/>
        <v>0</v>
      </c>
      <c r="I35" s="15">
        <v>0</v>
      </c>
      <c r="J35" s="14">
        <f t="shared" si="0"/>
        <v>0</v>
      </c>
      <c r="K35" s="15">
        <v>9</v>
      </c>
      <c r="L35" s="14">
        <f t="shared" si="1"/>
        <v>100</v>
      </c>
      <c r="M35" s="15">
        <v>0</v>
      </c>
      <c r="N35" s="14">
        <f t="shared" si="1"/>
        <v>0</v>
      </c>
    </row>
    <row r="36" spans="1:14" ht="23.1" customHeight="1">
      <c r="A36" s="101"/>
      <c r="B36" s="101"/>
      <c r="C36" s="5"/>
      <c r="D36" s="10" t="s">
        <v>87</v>
      </c>
      <c r="E36" s="3"/>
      <c r="F36" s="12">
        <f t="shared" si="2"/>
        <v>12</v>
      </c>
      <c r="G36" s="13">
        <v>0</v>
      </c>
      <c r="H36" s="14">
        <f t="shared" si="3"/>
        <v>0</v>
      </c>
      <c r="I36" s="15">
        <v>0</v>
      </c>
      <c r="J36" s="14">
        <f t="shared" si="0"/>
        <v>0</v>
      </c>
      <c r="K36" s="15">
        <v>11</v>
      </c>
      <c r="L36" s="14">
        <f t="shared" si="1"/>
        <v>91.666666666666657</v>
      </c>
      <c r="M36" s="15">
        <v>1</v>
      </c>
      <c r="N36" s="14">
        <f t="shared" si="1"/>
        <v>8.3333333333333321</v>
      </c>
    </row>
    <row r="37" spans="1:14" ht="23.1" customHeight="1">
      <c r="A37" s="101"/>
      <c r="B37" s="102"/>
      <c r="C37" s="5"/>
      <c r="D37" s="10" t="s">
        <v>88</v>
      </c>
      <c r="E37" s="3"/>
      <c r="F37" s="12">
        <f t="shared" si="2"/>
        <v>3</v>
      </c>
      <c r="G37" s="13">
        <v>0</v>
      </c>
      <c r="H37" s="14">
        <f t="shared" si="3"/>
        <v>0</v>
      </c>
      <c r="I37" s="15">
        <v>0</v>
      </c>
      <c r="J37" s="14">
        <f t="shared" si="0"/>
        <v>0</v>
      </c>
      <c r="K37" s="15">
        <v>2</v>
      </c>
      <c r="L37" s="14">
        <f t="shared" si="1"/>
        <v>66.666666666666657</v>
      </c>
      <c r="M37" s="15">
        <v>1</v>
      </c>
      <c r="N37" s="14">
        <f t="shared" si="1"/>
        <v>33.333333333333329</v>
      </c>
    </row>
    <row r="38" spans="1:14" ht="23.1" customHeight="1">
      <c r="A38" s="101"/>
      <c r="B38" s="100" t="s">
        <v>63</v>
      </c>
      <c r="C38" s="5"/>
      <c r="D38" s="10" t="s">
        <v>56</v>
      </c>
      <c r="E38" s="3"/>
      <c r="F38" s="12">
        <f t="shared" si="2"/>
        <v>702</v>
      </c>
      <c r="G38" s="13">
        <f>SUM(G39:G53)</f>
        <v>26</v>
      </c>
      <c r="H38" s="14">
        <f t="shared" si="3"/>
        <v>3.7037037037037033</v>
      </c>
      <c r="I38" s="15">
        <f>SUM(I39:I53)</f>
        <v>16</v>
      </c>
      <c r="J38" s="14">
        <f t="shared" si="0"/>
        <v>2.2792022792022792</v>
      </c>
      <c r="K38" s="15">
        <f>SUM(K39:K53)</f>
        <v>578</v>
      </c>
      <c r="L38" s="14">
        <f t="shared" si="1"/>
        <v>82.336182336182333</v>
      </c>
      <c r="M38" s="15">
        <f>SUM(M39:M53)</f>
        <v>82</v>
      </c>
      <c r="N38" s="14">
        <f t="shared" si="1"/>
        <v>11.680911680911681</v>
      </c>
    </row>
    <row r="39" spans="1:14" ht="23.1" customHeight="1">
      <c r="A39" s="101"/>
      <c r="B39" s="101"/>
      <c r="C39" s="5"/>
      <c r="D39" s="10" t="s">
        <v>98</v>
      </c>
      <c r="E39" s="3"/>
      <c r="F39" s="12">
        <f t="shared" si="2"/>
        <v>4</v>
      </c>
      <c r="G39" s="13">
        <v>1</v>
      </c>
      <c r="H39" s="14">
        <f t="shared" si="3"/>
        <v>25</v>
      </c>
      <c r="I39" s="15">
        <v>0</v>
      </c>
      <c r="J39" s="14">
        <f t="shared" si="0"/>
        <v>0</v>
      </c>
      <c r="K39" s="15">
        <v>1</v>
      </c>
      <c r="L39" s="14">
        <f t="shared" si="1"/>
        <v>25</v>
      </c>
      <c r="M39" s="15">
        <v>2</v>
      </c>
      <c r="N39" s="14">
        <f t="shared" si="1"/>
        <v>50</v>
      </c>
    </row>
    <row r="40" spans="1:14" ht="23.1" customHeight="1">
      <c r="A40" s="101"/>
      <c r="B40" s="101"/>
      <c r="C40" s="5"/>
      <c r="D40" s="10" t="s">
        <v>58</v>
      </c>
      <c r="E40" s="3"/>
      <c r="F40" s="12">
        <f t="shared" si="2"/>
        <v>83</v>
      </c>
      <c r="G40" s="13">
        <v>10</v>
      </c>
      <c r="H40" s="14">
        <f t="shared" si="3"/>
        <v>12.048192771084338</v>
      </c>
      <c r="I40" s="15">
        <v>2</v>
      </c>
      <c r="J40" s="14">
        <f t="shared" si="0"/>
        <v>2.4096385542168677</v>
      </c>
      <c r="K40" s="15">
        <v>60</v>
      </c>
      <c r="L40" s="14">
        <f t="shared" si="1"/>
        <v>72.289156626506028</v>
      </c>
      <c r="M40" s="15">
        <v>11</v>
      </c>
      <c r="N40" s="14">
        <f t="shared" si="1"/>
        <v>13.253012048192772</v>
      </c>
    </row>
    <row r="41" spans="1:14" ht="23.1" customHeight="1">
      <c r="A41" s="101"/>
      <c r="B41" s="101"/>
      <c r="C41" s="5"/>
      <c r="D41" s="10" t="s">
        <v>99</v>
      </c>
      <c r="E41" s="3"/>
      <c r="F41" s="12">
        <f t="shared" si="2"/>
        <v>19</v>
      </c>
      <c r="G41" s="13">
        <v>0</v>
      </c>
      <c r="H41" s="14">
        <f t="shared" si="3"/>
        <v>0</v>
      </c>
      <c r="I41" s="15">
        <v>0</v>
      </c>
      <c r="J41" s="14">
        <f t="shared" si="0"/>
        <v>0</v>
      </c>
      <c r="K41" s="15">
        <v>19</v>
      </c>
      <c r="L41" s="14">
        <f t="shared" si="1"/>
        <v>100</v>
      </c>
      <c r="M41" s="15">
        <v>0</v>
      </c>
      <c r="N41" s="14">
        <f t="shared" si="1"/>
        <v>0</v>
      </c>
    </row>
    <row r="42" spans="1:14" ht="23.1" customHeight="1">
      <c r="A42" s="101"/>
      <c r="B42" s="101"/>
      <c r="C42" s="5"/>
      <c r="D42" s="10" t="s">
        <v>59</v>
      </c>
      <c r="E42" s="3"/>
      <c r="F42" s="12">
        <f t="shared" si="2"/>
        <v>8</v>
      </c>
      <c r="G42" s="13">
        <v>0</v>
      </c>
      <c r="H42" s="14">
        <f t="shared" si="3"/>
        <v>0</v>
      </c>
      <c r="I42" s="15">
        <v>0</v>
      </c>
      <c r="J42" s="14">
        <f t="shared" si="0"/>
        <v>0</v>
      </c>
      <c r="K42" s="15">
        <v>7</v>
      </c>
      <c r="L42" s="14">
        <f t="shared" si="1"/>
        <v>87.5</v>
      </c>
      <c r="M42" s="15">
        <v>1</v>
      </c>
      <c r="N42" s="14">
        <f t="shared" si="1"/>
        <v>12.5</v>
      </c>
    </row>
    <row r="43" spans="1:14" ht="23.1" customHeight="1">
      <c r="A43" s="101"/>
      <c r="B43" s="101"/>
      <c r="C43" s="5"/>
      <c r="D43" s="10" t="s">
        <v>100</v>
      </c>
      <c r="E43" s="3"/>
      <c r="F43" s="12">
        <f t="shared" si="2"/>
        <v>37</v>
      </c>
      <c r="G43" s="13">
        <v>0</v>
      </c>
      <c r="H43" s="14">
        <f t="shared" si="3"/>
        <v>0</v>
      </c>
      <c r="I43" s="15">
        <v>1</v>
      </c>
      <c r="J43" s="14">
        <f t="shared" si="0"/>
        <v>2.7027027027027026</v>
      </c>
      <c r="K43" s="15">
        <v>31</v>
      </c>
      <c r="L43" s="14">
        <f t="shared" si="1"/>
        <v>83.78378378378379</v>
      </c>
      <c r="M43" s="15">
        <v>5</v>
      </c>
      <c r="N43" s="14">
        <f t="shared" si="1"/>
        <v>13.513513513513514</v>
      </c>
    </row>
    <row r="44" spans="1:14" ht="23.1" customHeight="1">
      <c r="A44" s="101"/>
      <c r="B44" s="101"/>
      <c r="C44" s="5"/>
      <c r="D44" s="10" t="s">
        <v>101</v>
      </c>
      <c r="E44" s="3"/>
      <c r="F44" s="12">
        <f t="shared" si="2"/>
        <v>184</v>
      </c>
      <c r="G44" s="13">
        <v>6</v>
      </c>
      <c r="H44" s="14">
        <f t="shared" si="3"/>
        <v>3.2608695652173911</v>
      </c>
      <c r="I44" s="15">
        <v>2</v>
      </c>
      <c r="J44" s="14">
        <f t="shared" si="0"/>
        <v>1.0869565217391304</v>
      </c>
      <c r="K44" s="15">
        <v>149</v>
      </c>
      <c r="L44" s="14">
        <f t="shared" si="1"/>
        <v>80.978260869565219</v>
      </c>
      <c r="M44" s="15">
        <v>27</v>
      </c>
      <c r="N44" s="14">
        <f t="shared" si="1"/>
        <v>14.673913043478262</v>
      </c>
    </row>
    <row r="45" spans="1:14" ht="23.1" customHeight="1">
      <c r="A45" s="101"/>
      <c r="B45" s="101"/>
      <c r="C45" s="5"/>
      <c r="D45" s="10" t="s">
        <v>102</v>
      </c>
      <c r="E45" s="3"/>
      <c r="F45" s="12">
        <f t="shared" si="2"/>
        <v>22</v>
      </c>
      <c r="G45" s="13">
        <v>0</v>
      </c>
      <c r="H45" s="14">
        <f t="shared" si="3"/>
        <v>0</v>
      </c>
      <c r="I45" s="15">
        <v>0</v>
      </c>
      <c r="J45" s="14">
        <f t="shared" si="0"/>
        <v>0</v>
      </c>
      <c r="K45" s="15">
        <v>22</v>
      </c>
      <c r="L45" s="14">
        <f t="shared" si="1"/>
        <v>100</v>
      </c>
      <c r="M45" s="15">
        <v>0</v>
      </c>
      <c r="N45" s="14">
        <f t="shared" si="1"/>
        <v>0</v>
      </c>
    </row>
    <row r="46" spans="1:14" ht="23.1" customHeight="1">
      <c r="A46" s="101"/>
      <c r="B46" s="101"/>
      <c r="C46" s="5"/>
      <c r="D46" s="10" t="s">
        <v>103</v>
      </c>
      <c r="E46" s="3"/>
      <c r="F46" s="12">
        <f t="shared" si="2"/>
        <v>12</v>
      </c>
      <c r="G46" s="13">
        <v>0</v>
      </c>
      <c r="H46" s="14">
        <f t="shared" si="3"/>
        <v>0</v>
      </c>
      <c r="I46" s="15">
        <v>0</v>
      </c>
      <c r="J46" s="14">
        <f t="shared" si="0"/>
        <v>0</v>
      </c>
      <c r="K46" s="15">
        <v>12</v>
      </c>
      <c r="L46" s="14">
        <f t="shared" si="1"/>
        <v>100</v>
      </c>
      <c r="M46" s="15">
        <v>0</v>
      </c>
      <c r="N46" s="14">
        <f t="shared" si="1"/>
        <v>0</v>
      </c>
    </row>
    <row r="47" spans="1:14" ht="24" customHeight="1">
      <c r="A47" s="101"/>
      <c r="B47" s="101"/>
      <c r="C47" s="5"/>
      <c r="D47" s="11" t="s">
        <v>104</v>
      </c>
      <c r="E47" s="3"/>
      <c r="F47" s="12">
        <f t="shared" si="2"/>
        <v>16</v>
      </c>
      <c r="G47" s="13">
        <v>0</v>
      </c>
      <c r="H47" s="14">
        <f t="shared" si="3"/>
        <v>0</v>
      </c>
      <c r="I47" s="15">
        <v>2</v>
      </c>
      <c r="J47" s="14">
        <f t="shared" si="0"/>
        <v>12.5</v>
      </c>
      <c r="K47" s="15">
        <v>13</v>
      </c>
      <c r="L47" s="14">
        <f t="shared" si="1"/>
        <v>81.25</v>
      </c>
      <c r="M47" s="15">
        <v>1</v>
      </c>
      <c r="N47" s="14">
        <f t="shared" si="1"/>
        <v>6.25</v>
      </c>
    </row>
    <row r="48" spans="1:14" ht="23.1" customHeight="1">
      <c r="A48" s="101"/>
      <c r="B48" s="101"/>
      <c r="C48" s="5"/>
      <c r="D48" s="10" t="s">
        <v>105</v>
      </c>
      <c r="E48" s="3"/>
      <c r="F48" s="12">
        <f t="shared" si="2"/>
        <v>46</v>
      </c>
      <c r="G48" s="13">
        <v>4</v>
      </c>
      <c r="H48" s="14">
        <f t="shared" si="3"/>
        <v>8.695652173913043</v>
      </c>
      <c r="I48" s="15">
        <v>2</v>
      </c>
      <c r="J48" s="14">
        <f t="shared" si="0"/>
        <v>4.3478260869565215</v>
      </c>
      <c r="K48" s="15">
        <v>29</v>
      </c>
      <c r="L48" s="14">
        <f t="shared" si="1"/>
        <v>63.04347826086957</v>
      </c>
      <c r="M48" s="15">
        <v>11</v>
      </c>
      <c r="N48" s="14">
        <f t="shared" si="1"/>
        <v>23.913043478260871</v>
      </c>
    </row>
    <row r="49" spans="1:14" ht="23.1" customHeight="1">
      <c r="A49" s="101"/>
      <c r="B49" s="101"/>
      <c r="C49" s="5"/>
      <c r="D49" s="10" t="s">
        <v>106</v>
      </c>
      <c r="E49" s="3"/>
      <c r="F49" s="12">
        <f t="shared" si="2"/>
        <v>17</v>
      </c>
      <c r="G49" s="13">
        <v>0</v>
      </c>
      <c r="H49" s="14">
        <f t="shared" si="3"/>
        <v>0</v>
      </c>
      <c r="I49" s="15">
        <v>0</v>
      </c>
      <c r="J49" s="14">
        <f t="shared" si="0"/>
        <v>0</v>
      </c>
      <c r="K49" s="15">
        <v>12</v>
      </c>
      <c r="L49" s="14">
        <f t="shared" si="1"/>
        <v>70.588235294117652</v>
      </c>
      <c r="M49" s="15">
        <v>5</v>
      </c>
      <c r="N49" s="14">
        <f t="shared" si="1"/>
        <v>29.411764705882355</v>
      </c>
    </row>
    <row r="50" spans="1:14" ht="23.1" customHeight="1">
      <c r="A50" s="101"/>
      <c r="B50" s="101"/>
      <c r="C50" s="5"/>
      <c r="D50" s="10" t="s">
        <v>107</v>
      </c>
      <c r="E50" s="3"/>
      <c r="F50" s="12">
        <f t="shared" si="2"/>
        <v>40</v>
      </c>
      <c r="G50" s="13">
        <v>3</v>
      </c>
      <c r="H50" s="14">
        <f t="shared" si="3"/>
        <v>7.5</v>
      </c>
      <c r="I50" s="15">
        <v>0</v>
      </c>
      <c r="J50" s="14">
        <f t="shared" si="0"/>
        <v>0</v>
      </c>
      <c r="K50" s="15">
        <v>36</v>
      </c>
      <c r="L50" s="14">
        <f t="shared" si="1"/>
        <v>90</v>
      </c>
      <c r="M50" s="15">
        <v>1</v>
      </c>
      <c r="N50" s="14">
        <f t="shared" si="1"/>
        <v>2.5</v>
      </c>
    </row>
    <row r="51" spans="1:14" ht="23.1" customHeight="1">
      <c r="A51" s="101"/>
      <c r="B51" s="101"/>
      <c r="C51" s="5"/>
      <c r="D51" s="10" t="s">
        <v>108</v>
      </c>
      <c r="E51" s="3"/>
      <c r="F51" s="12">
        <f t="shared" si="2"/>
        <v>134</v>
      </c>
      <c r="G51" s="13">
        <v>1</v>
      </c>
      <c r="H51" s="14">
        <f t="shared" si="3"/>
        <v>0.74626865671641784</v>
      </c>
      <c r="I51" s="15">
        <v>5</v>
      </c>
      <c r="J51" s="14">
        <f t="shared" si="0"/>
        <v>3.7313432835820892</v>
      </c>
      <c r="K51" s="15">
        <v>115</v>
      </c>
      <c r="L51" s="14">
        <f t="shared" si="1"/>
        <v>85.820895522388057</v>
      </c>
      <c r="M51" s="15">
        <v>13</v>
      </c>
      <c r="N51" s="14">
        <f t="shared" si="1"/>
        <v>9.7014925373134329</v>
      </c>
    </row>
    <row r="52" spans="1:14" ht="23.1" customHeight="1">
      <c r="A52" s="101"/>
      <c r="B52" s="101"/>
      <c r="C52" s="5"/>
      <c r="D52" s="10" t="s">
        <v>60</v>
      </c>
      <c r="E52" s="3"/>
      <c r="F52" s="12">
        <f t="shared" si="2"/>
        <v>18</v>
      </c>
      <c r="G52" s="13">
        <v>0</v>
      </c>
      <c r="H52" s="14">
        <f t="shared" si="3"/>
        <v>0</v>
      </c>
      <c r="I52" s="15">
        <v>0</v>
      </c>
      <c r="J52" s="14">
        <f t="shared" si="0"/>
        <v>0</v>
      </c>
      <c r="K52" s="15">
        <v>17</v>
      </c>
      <c r="L52" s="14">
        <f t="shared" si="1"/>
        <v>94.444444444444443</v>
      </c>
      <c r="M52" s="15">
        <v>1</v>
      </c>
      <c r="N52" s="14">
        <f t="shared" si="1"/>
        <v>5.5555555555555554</v>
      </c>
    </row>
    <row r="53" spans="1:14" ht="24" customHeight="1">
      <c r="A53" s="102"/>
      <c r="B53" s="102"/>
      <c r="C53" s="5"/>
      <c r="D53" s="11" t="s">
        <v>91</v>
      </c>
      <c r="E53" s="3"/>
      <c r="F53" s="12">
        <f t="shared" si="2"/>
        <v>62</v>
      </c>
      <c r="G53" s="13">
        <v>1</v>
      </c>
      <c r="H53" s="14">
        <f t="shared" si="3"/>
        <v>1.6129032258064515</v>
      </c>
      <c r="I53" s="15">
        <v>2</v>
      </c>
      <c r="J53" s="14">
        <f t="shared" si="0"/>
        <v>3.225806451612903</v>
      </c>
      <c r="K53" s="15">
        <v>55</v>
      </c>
      <c r="L53" s="14">
        <f t="shared" si="1"/>
        <v>88.709677419354833</v>
      </c>
      <c r="M53" s="15">
        <v>4</v>
      </c>
      <c r="N53" s="14">
        <f t="shared" si="1"/>
        <v>6.4516129032258061</v>
      </c>
    </row>
    <row r="55" spans="1:14" ht="12.75" customHeight="1"/>
    <row r="56" spans="1:14">
      <c r="D56" s="18"/>
    </row>
    <row r="66" spans="4:4">
      <c r="D66" s="18"/>
    </row>
    <row r="70" spans="4:4">
      <c r="D70" s="18"/>
    </row>
    <row r="74" spans="4:4">
      <c r="D74" s="18"/>
    </row>
    <row r="76" spans="4:4">
      <c r="D76" s="18"/>
    </row>
    <row r="78" spans="4:4">
      <c r="D78" s="18"/>
    </row>
    <row r="80" spans="4:4">
      <c r="D80" s="18"/>
    </row>
    <row r="82" spans="4:4" ht="13.5" customHeight="1">
      <c r="D82" s="19"/>
    </row>
    <row r="83" spans="4:4" ht="13.5" customHeight="1"/>
    <row r="84" spans="4:4">
      <c r="D84" s="18"/>
    </row>
    <row r="86" spans="4:4">
      <c r="D86" s="18"/>
    </row>
    <row r="88" spans="4:4">
      <c r="D88" s="18"/>
    </row>
    <row r="90" spans="4:4">
      <c r="D90" s="18"/>
    </row>
    <row r="94" spans="4:4" ht="12.75" customHeight="1"/>
    <row r="95" spans="4:4" ht="12.75" customHeight="1"/>
  </sheetData>
  <mergeCells count="24">
    <mergeCell ref="A13:A53"/>
    <mergeCell ref="B13:B37"/>
    <mergeCell ref="B38:B53"/>
    <mergeCell ref="G3:H4"/>
    <mergeCell ref="H5:H6"/>
    <mergeCell ref="A3:E6"/>
    <mergeCell ref="F3:F6"/>
    <mergeCell ref="A7:E7"/>
    <mergeCell ref="A8:A12"/>
    <mergeCell ref="B8:E8"/>
    <mergeCell ref="B9:E9"/>
    <mergeCell ref="B10:E10"/>
    <mergeCell ref="B11:E11"/>
    <mergeCell ref="B12:E12"/>
    <mergeCell ref="I5:I6"/>
    <mergeCell ref="G5:G6"/>
    <mergeCell ref="N5:N6"/>
    <mergeCell ref="M3:N4"/>
    <mergeCell ref="J5:J6"/>
    <mergeCell ref="K5:K6"/>
    <mergeCell ref="L5:L6"/>
    <mergeCell ref="M5:M6"/>
    <mergeCell ref="I3:J4"/>
    <mergeCell ref="K3:L4"/>
  </mergeCells>
  <phoneticPr fontId="9"/>
  <pageMargins left="0.59055118110236227" right="0.19685039370078741" top="0.39370078740157483" bottom="0.39370078740157483" header="0.51181102362204722" footer="0.51181102362204722"/>
  <pageSetup paperSize="9" scale="70" orientation="portrait" r:id="rId1"/>
  <headerFooter alignWithMargins="0"/>
  <ignoredErrors>
    <ignoredError sqref="H7:N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57</vt:i4>
      </vt:variant>
    </vt:vector>
  </HeadingPairs>
  <TitlesOfParts>
    <vt:vector size="119" baseType="lpstr">
      <vt:lpstr>表紙</vt:lpstr>
      <vt:lpstr>付表1</vt:lpstr>
      <vt:lpstr>付表2-1</vt:lpstr>
      <vt:lpstr>付表2-2</vt:lpstr>
      <vt:lpstr>付表2-3</vt:lpstr>
      <vt:lpstr>付表2-4</vt:lpstr>
      <vt:lpstr>付表3-1</vt:lpstr>
      <vt:lpstr>付表3-2</vt:lpstr>
      <vt:lpstr>付表4</vt:lpstr>
      <vt:lpstr>付表5</vt:lpstr>
      <vt:lpstr>付表6</vt:lpstr>
      <vt:lpstr>付表7</vt:lpstr>
      <vt:lpstr>付表8</vt:lpstr>
      <vt:lpstr>付表9</vt:lpstr>
      <vt:lpstr>付表10</vt:lpstr>
      <vt:lpstr>付表11</vt:lpstr>
      <vt:lpstr>付表10_old</vt:lpstr>
      <vt:lpstr>付表12</vt:lpstr>
      <vt:lpstr>付表13</vt:lpstr>
      <vt:lpstr>付表14</vt:lpstr>
      <vt:lpstr>付表15</vt:lpstr>
      <vt:lpstr>付表16</vt:lpstr>
      <vt:lpstr>付表17</vt:lpstr>
      <vt:lpstr>付表18</vt:lpstr>
      <vt:lpstr>付表19</vt:lpstr>
      <vt:lpstr>付表20</vt:lpstr>
      <vt:lpstr>付表21</vt:lpstr>
      <vt:lpstr>付表22-1</vt:lpstr>
      <vt:lpstr>付表22-2</vt:lpstr>
      <vt:lpstr>付表22-3</vt:lpstr>
      <vt:lpstr>付表22-4</vt:lpstr>
      <vt:lpstr>付表22-5</vt:lpstr>
      <vt:lpstr>付表22-6</vt:lpstr>
      <vt:lpstr>付表22-7</vt:lpstr>
      <vt:lpstr>付表23</vt:lpstr>
      <vt:lpstr>付表24</vt:lpstr>
      <vt:lpstr>付表25</vt:lpstr>
      <vt:lpstr>付表26</vt:lpstr>
      <vt:lpstr>付表27</vt:lpstr>
      <vt:lpstr>付表28</vt:lpstr>
      <vt:lpstr>付表29</vt:lpstr>
      <vt:lpstr>付表30</vt:lpstr>
      <vt:lpstr>付表31</vt:lpstr>
      <vt:lpstr>付表32</vt:lpstr>
      <vt:lpstr>付表33</vt:lpstr>
      <vt:lpstr>付表34</vt:lpstr>
      <vt:lpstr>付表35-1</vt:lpstr>
      <vt:lpstr>付表35-2</vt:lpstr>
      <vt:lpstr>付表36</vt:lpstr>
      <vt:lpstr>付表37-1</vt:lpstr>
      <vt:lpstr>付表37-2</vt:lpstr>
      <vt:lpstr>付表37-3</vt:lpstr>
      <vt:lpstr>付表37-4</vt:lpstr>
      <vt:lpstr>付表37-5</vt:lpstr>
      <vt:lpstr>付表37-6</vt:lpstr>
      <vt:lpstr>付表38-1</vt:lpstr>
      <vt:lpstr>付表38-2</vt:lpstr>
      <vt:lpstr>付表38-3</vt:lpstr>
      <vt:lpstr>付表38-4</vt:lpstr>
      <vt:lpstr>付表39</vt:lpstr>
      <vt:lpstr>付表40</vt:lpstr>
      <vt:lpstr>付表41</vt:lpstr>
      <vt:lpstr>付表1!Print_Area</vt:lpstr>
      <vt:lpstr>付表10!Print_Area</vt:lpstr>
      <vt:lpstr>付表10_old!Print_Area</vt:lpstr>
      <vt:lpstr>付表11!Print_Area</vt:lpstr>
      <vt:lpstr>付表12!Print_Area</vt:lpstr>
      <vt:lpstr>付表14!Print_Area</vt:lpstr>
      <vt:lpstr>付表15!Print_Area</vt:lpstr>
      <vt:lpstr>付表16!Print_Area</vt:lpstr>
      <vt:lpstr>付表17!Print_Area</vt:lpstr>
      <vt:lpstr>付表18!Print_Area</vt:lpstr>
      <vt:lpstr>付表19!Print_Area</vt:lpstr>
      <vt:lpstr>付表20!Print_Area</vt:lpstr>
      <vt:lpstr>付表21!Print_Area</vt:lpstr>
      <vt:lpstr>'付表2-1'!Print_Area</vt:lpstr>
      <vt:lpstr>'付表2-2'!Print_Area</vt:lpstr>
      <vt:lpstr>'付表22-1'!Print_Area</vt:lpstr>
      <vt:lpstr>'付表22-2'!Print_Area</vt:lpstr>
      <vt:lpstr>'付表22-3'!Print_Area</vt:lpstr>
      <vt:lpstr>'付表22-4'!Print_Area</vt:lpstr>
      <vt:lpstr>'付表22-5'!Print_Area</vt:lpstr>
      <vt:lpstr>'付表22-6'!Print_Area</vt:lpstr>
      <vt:lpstr>'付表22-7'!Print_Area</vt:lpstr>
      <vt:lpstr>付表23!Print_Area</vt:lpstr>
      <vt:lpstr>'付表2-3'!Print_Area</vt:lpstr>
      <vt:lpstr>付表24!Print_Area</vt:lpstr>
      <vt:lpstr>'付表2-4'!Print_Area</vt:lpstr>
      <vt:lpstr>付表25!Print_Area</vt:lpstr>
      <vt:lpstr>付表26!Print_Area</vt:lpstr>
      <vt:lpstr>付表28!Print_Area</vt:lpstr>
      <vt:lpstr>付表30!Print_Area</vt:lpstr>
      <vt:lpstr>付表31!Print_Area</vt:lpstr>
      <vt:lpstr>'付表3-1'!Print_Area</vt:lpstr>
      <vt:lpstr>付表32!Print_Area</vt:lpstr>
      <vt:lpstr>付表33!Print_Area</vt:lpstr>
      <vt:lpstr>付表34!Print_Area</vt:lpstr>
      <vt:lpstr>'付表35-1'!Print_Area</vt:lpstr>
      <vt:lpstr>'付表35-2'!Print_Area</vt:lpstr>
      <vt:lpstr>付表36!Print_Area</vt:lpstr>
      <vt:lpstr>'付表37-1'!Print_Area</vt:lpstr>
      <vt:lpstr>'付表37-2'!Print_Area</vt:lpstr>
      <vt:lpstr>'付表37-3'!Print_Area</vt:lpstr>
      <vt:lpstr>'付表37-4'!Print_Area</vt:lpstr>
      <vt:lpstr>'付表37-5'!Print_Area</vt:lpstr>
      <vt:lpstr>'付表37-6'!Print_Area</vt:lpstr>
      <vt:lpstr>'付表38-1'!Print_Area</vt:lpstr>
      <vt:lpstr>'付表38-2'!Print_Area</vt:lpstr>
      <vt:lpstr>'付表38-3'!Print_Area</vt:lpstr>
      <vt:lpstr>'付表38-4'!Print_Area</vt:lpstr>
      <vt:lpstr>付表39!Print_Area</vt:lpstr>
      <vt:lpstr>付表4!Print_Area</vt:lpstr>
      <vt:lpstr>付表40!Print_Area</vt:lpstr>
      <vt:lpstr>付表41!Print_Area</vt:lpstr>
      <vt:lpstr>付表5!Print_Area</vt:lpstr>
      <vt:lpstr>付表6!Print_Area</vt:lpstr>
      <vt:lpstr>付表7!Print_Area</vt:lpstr>
      <vt:lpstr>付表8!Print_Area</vt:lpstr>
      <vt:lpstr>付表9!Print_Area</vt:lpstr>
    </vt:vector>
  </TitlesOfParts>
  <Company>技術部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東北情報センター</dc:creator>
  <cp:lastModifiedBy>山形県庁</cp:lastModifiedBy>
  <cp:lastPrinted>2018-08-02T02:34:17Z</cp:lastPrinted>
  <dcterms:created xsi:type="dcterms:W3CDTF">2002-10-22T04:28:52Z</dcterms:created>
  <dcterms:modified xsi:type="dcterms:W3CDTF">2018-08-02T02:35:56Z</dcterms:modified>
</cp:coreProperties>
</file>