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0" yWindow="0" windowWidth="20496" windowHeight="754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<sst xmlns="http://schemas.openxmlformats.org/spreadsheetml/2006/main" count="1141" uniqueCount="601">
  <si>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</si>
  <si>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</si>
  <si>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</si>
  <si>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</si>
  <si>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</si>
  <si>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</si>
  <si>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</si>
  <si>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</si>
  <si>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</si>
  <si>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</si>
  <si>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</si>
  <si>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</si>
  <si>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</si>
  <si>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</si>
  <si>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</si>
  <si>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</si>
  <si>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</si>
  <si>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</si>
  <si>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</si>
  <si>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</si>
  <si>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</si>
  <si>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</si>
  <si>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</si>
  <si>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</si>
  <si>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</si>
  <si>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</si>
  <si>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</si>
  <si>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</si>
  <si>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</si>
  <si>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</si>
  <si>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</si>
  <si>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</si>
  <si>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</si>
  <si>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</si>
  <si>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</si>
  <si>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</si>
  <si>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</si>
  <si>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</si>
  <si>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</si>
  <si>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</si>
  <si>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</si>
  <si>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</si>
  <si>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</si>
  <si>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</si>
  <si>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</si>
  <si>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</si>
  <si>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</si>
  <si>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</si>
  <si>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</si>
  <si>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</si>
  <si>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</si>
  <si>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</si>
  <si>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</si>
  <si>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</si>
  <si>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</si>
  <si>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</si>
  <si>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</si>
  <si>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</si>
  <si>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</si>
  <si>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</si>
  <si>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</si>
  <si>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</si>
  <si>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</si>
  <si>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</si>
  <si>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</si>
  <si>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</si>
  <si>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</si>
  <si>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</si>
  <si>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</si>
  <si>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</si>
  <si>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</si>
  <si>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</si>
  <si>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</si>
  <si>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</si>
  <si>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</si>
  <si>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</si>
  <si>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</si>
  <si>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</si>
  <si>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</si>
  <si>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</si>
  <si>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</si>
  <si>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</si>
  <si>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</si>
  <si>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</si>
  <si>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</si>
  <si>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</si>
  <si>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</si>
  <si>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</si>
  <si>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</si>
  <si>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</si>
  <si>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</si>
  <si>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</si>
  <si>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</si>
  <si>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</si>
  <si>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</si>
  <si>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</si>
  <si>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</si>
  <si>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</si>
  <si>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</si>
  <si>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</si>
  <si>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</si>
  <si>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</si>
  <si>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</si>
  <si>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</si>
  <si>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</si>
  <si>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</si>
  <si>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</si>
  <si>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</si>
  <si>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</si>
  <si>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</si>
  <si>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</si>
  <si>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</si>
  <si>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</si>
  <si>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</si>
  <si>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</si>
  <si>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</si>
  <si>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</si>
  <si>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</si>
  <si>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</si>
  <si>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</si>
  <si>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</si>
  <si>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</si>
  <si>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</si>
  <si>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</si>
  <si>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</si>
  <si>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</si>
  <si>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</si>
  <si>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</si>
  <si>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</si>
  <si>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</si>
  <si>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</si>
  <si>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</si>
  <si>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</si>
  <si>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</si>
  <si>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</si>
  <si>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</si>
  <si>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</si>
  <si>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</si>
  <si>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</si>
  <si>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</si>
  <si>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</si>
  <si>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</si>
  <si>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</si>
  <si>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</si>
  <si>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</si>
  <si>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</si>
  <si>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</si>
  <si>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</si>
  <si>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</si>
  <si>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</si>
  <si>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</si>
  <si>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</si>
  <si>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</si>
  <si>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</si>
  <si>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</si>
  <si>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</si>
  <si>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</si>
  <si>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</si>
  <si>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</si>
  <si>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</si>
  <si>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</si>
  <si>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</si>
  <si>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</si>
  <si>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</si>
  <si>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</si>
  <si>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</si>
  <si>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</si>
  <si>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</si>
  <si>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</si>
  <si>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</si>
  <si>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</si>
  <si>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</si>
  <si>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</si>
  <si>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</si>
  <si>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</si>
  <si>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</si>
  <si>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</si>
  <si>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</si>
  <si>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</si>
  <si>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</si>
  <si>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</si>
  <si>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</si>
  <si>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</si>
  <si>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</si>
  <si>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</si>
  <si>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</si>
  <si>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</si>
  <si>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</si>
  <si>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</si>
  <si>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</si>
  <si>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</si>
  <si>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</si>
  <si>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</si>
  <si>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</si>
  <si>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</si>
  <si>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</si>
  <si>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</si>
  <si>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</si>
  <si>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</si>
  <si>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</si>
  <si>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</si>
  <si>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</si>
  <si>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</si>
  <si>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</si>
  <si>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</si>
  <si>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</si>
  <si>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</si>
  <si>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</si>
  <si>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</si>
  <si>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</si>
  <si>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</si>
  <si>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</si>
  <si>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</si>
  <si>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</si>
  <si>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</si>
  <si>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</si>
  <si>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</si>
  <si>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</si>
  <si>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</si>
  <si>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</si>
  <si>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</si>
  <si>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</si>
  <si>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</si>
  <si>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</si>
  <si>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</si>
  <si>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</si>
  <si>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</si>
  <si>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</si>
  <si>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</si>
  <si>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</si>
  <si>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</si>
  <si>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</si>
  <si>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</si>
  <si>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</si>
  <si>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</si>
  <si>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</si>
  <si>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</si>
  <si>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</si>
  <si>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</si>
  <si>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</si>
  <si>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</si>
  <si>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</si>
  <si>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</si>
  <si>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</si>
  <si>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</si>
  <si>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</si>
  <si>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</si>
  <si>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</si>
  <si>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</si>
  <si>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</si>
  <si>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</si>
  <si>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</si>
  <si>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</si>
  <si>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</si>
  <si>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</si>
  <si>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</si>
  <si>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</si>
  <si>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</si>
  <si>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</si>
  <si>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</si>
  <si>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</si>
  <si>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</si>
  <si>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</si>
  <si>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</si>
  <si>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</si>
  <si>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</si>
  <si>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</si>
  <si>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</si>
  <si>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</si>
  <si>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</si>
  <si>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</si>
  <si>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</si>
  <si>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</si>
  <si>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</si>
  <si>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</si>
  <si>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</si>
  <si>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</si>
  <si>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</si>
  <si>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</si>
  <si>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</si>
  <si>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</si>
  <si>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</si>
  <si>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</si>
  <si>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</si>
  <si>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</si>
  <si>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</si>
  <si>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</si>
  <si>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</si>
  <si>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</si>
  <si>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</si>
  <si>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</si>
  <si>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</si>
  <si>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</si>
  <si>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</si>
  <si>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</si>
  <si>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</si>
  <si>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</si>
  <si>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</si>
  <si>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</si>
  <si>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</si>
  <si>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</si>
  <si>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</si>
  <si>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</si>
  <si>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</si>
  <si>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</si>
  <si>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</si>
  <si>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</si>
  <si>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</si>
  <si>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</si>
  <si>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</si>
  <si>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</si>
  <si>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</si>
  <si>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</si>
  <si>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</si>
  <si>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</si>
  <si>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</si>
  <si>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</si>
  <si>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</si>
  <si>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</si>
  <si>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</si>
  <si>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</si>
  <si>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</si>
  <si>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</si>
  <si>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</si>
  <si>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</si>
  <si>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</si>
  <si>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</si>
  <si>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</si>
  <si>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</si>
  <si>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</si>
  <si>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</si>
  <si>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</si>
  <si>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と畜場</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</si>
  <si>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</si>
  <si>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</si>
  <si>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</si>
  <si>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</si>
  <si>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</si>
  <si>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</si>
  <si>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</si>
  <si>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</si>
  <si>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</si>
  <si>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</si>
  <si>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</si>
  <si>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</si>
  <si>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</si>
  <si>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</si>
  <si>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</si>
  <si>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</si>
  <si>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</si>
  <si>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</si>
  <si>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</si>
  <si>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</si>
  <si>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</si>
  <si>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</si>
  <si>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</si>
  <si>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</si>
  <si>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</si>
  <si>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</si>
  <si>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</si>
  <si>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</si>
  <si>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</si>
  <si>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</si>
  <si>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</si>
  <si>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</si>
  <si>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</si>
  <si>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</si>
  <si>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</si>
  <si>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</si>
  <si>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</si>
  <si>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</si>
  <si>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</si>
  <si>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</si>
  <si>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</si>
  <si>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</si>
  <si>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</si>
  <si>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</si>
  <si>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</si>
  <si>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</si>
  <si>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</si>
  <si>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</si>
  <si>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</si>
  <si>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</si>
  <si>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</si>
  <si>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</si>
  <si>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</si>
  <si>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</si>
  <si>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</si>
  <si>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</si>
  <si>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</si>
  <si>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</si>
  <si>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</si>
  <si>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</si>
  <si>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</si>
  <si>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</si>
  <si>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</si>
  <si>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</si>
  <si>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</si>
  <si>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</si>
  <si>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</si>
  <si>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</si>
  <si>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三川町国民健康保険特別会計</t>
    <phoneticPr fontId="5"/>
  </si>
  <si>
    <t>三川町後期高齢者医療特別会計</t>
    <phoneticPr fontId="5"/>
  </si>
  <si>
    <t>三川町介護保険特別会計</t>
    <phoneticPr fontId="5"/>
  </si>
  <si>
    <t>三川町農業集落排水事業特別会計</t>
    <phoneticPr fontId="5"/>
  </si>
  <si>
    <t>三川町下水道事業特別会計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</si>
  <si>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</si>
  <si>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</si>
  <si>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</si>
  <si>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</si>
  <si>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</si>
  <si>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</si>
  <si>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</si>
  <si>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</si>
  <si>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</si>
  <si>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</si>
  <si>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</si>
  <si>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</si>
  <si>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</si>
  <si>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</si>
  <si>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</si>
  <si>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</si>
  <si>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</si>
  <si>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</si>
  <si>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</si>
  <si>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</si>
  <si>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</si>
  <si>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</si>
  <si>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</si>
  <si>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</si>
  <si>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</si>
  <si>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</si>
  <si>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</si>
  <si>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</si>
  <si>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</si>
  <si>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</si>
  <si>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</si>
  <si>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</si>
  <si>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</si>
  <si>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</si>
  <si>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</si>
  <si>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</si>
  <si>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</si>
  <si>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</si>
  <si>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</si>
  <si>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</si>
  <si>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</si>
  <si>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</si>
  <si>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</si>
  <si>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</si>
  <si>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</si>
  <si>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</si>
  <si>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</si>
  <si>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</si>
  <si>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</si>
  <si>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</si>
  <si>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</si>
  <si>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</si>
  <si>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</si>
  <si>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</si>
  <si>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</si>
  <si>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</si>
  <si>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</si>
  <si>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</si>
  <si>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</si>
  <si>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</si>
  <si>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三川町農業集落排水事業特別会計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</si>
  <si>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</si>
  <si>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三川町介護保険特別会計</t>
    <phoneticPr fontId="5"/>
  </si>
  <si>
    <t>(Ｆ)</t>
    <phoneticPr fontId="5"/>
  </si>
  <si>
    <t>三川町後期高齢者医療特別会計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</si>
  <si>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</si>
  <si>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</si>
  <si>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</si>
  <si>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</si>
  <si>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</si>
  <si>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</si>
  <si>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</si>
  <si>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</si>
  <si>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</si>
  <si>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</si>
  <si>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</si>
  <si>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</si>
  <si>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</si>
  <si>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</si>
  <si>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</si>
  <si>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</si>
  <si>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</si>
  <si>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</si>
  <si>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</si>
  <si>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</si>
  <si>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</si>
  <si>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</si>
  <si>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</si>
  <si>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</si>
  <si>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</si>
  <si>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</si>
  <si>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</si>
  <si>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</si>
  <si>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</si>
  <si>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</si>
  <si>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</si>
  <si>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</si>
  <si>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</si>
  <si>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</si>
  <si>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</si>
  <si>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</si>
  <si>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</si>
  <si>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</si>
  <si>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</si>
  <si>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</si>
  <si>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</si>
  <si>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</si>
  <si>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</si>
  <si>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</si>
  <si>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</si>
  <si>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</si>
  <si>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</si>
  <si>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</si>
  <si>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</si>
  <si>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</si>
  <si>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</si>
  <si>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</si>
  <si>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</si>
  <si>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</si>
  <si>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</si>
  <si>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</si>
  <si>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</si>
  <si>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</si>
  <si>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</si>
  <si>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</si>
  <si>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</si>
  <si>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</si>
  <si>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</si>
  <si>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</si>
  <si>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</si>
  <si>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</si>
  <si>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</si>
  <si>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</si>
  <si>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</si>
  <si>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</si>
  <si>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</si>
  <si>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</si>
  <si>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</si>
  <si>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</si>
  <si>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</si>
  <si>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</si>
  <si>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</si>
  <si>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</si>
  <si>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</si>
  <si>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</si>
  <si>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</si>
  <si>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</si>
  <si>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</si>
  <si>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</si>
  <si>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</si>
  <si>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t>
  </si>
  <si>
    <t>▲ 0.54</t>
  </si>
  <si>
    <t>一般会計</t>
  </si>
  <si>
    <t>三川町介護保険特別会計</t>
  </si>
  <si>
    <t>三川町国民健康保険特別会計</t>
  </si>
  <si>
    <t>三川町後期高齢者医療特別会計</t>
  </si>
  <si>
    <t>三川町農業集落排水事業特別会計</t>
  </si>
  <si>
    <t>三川町下水道事業特別会計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</si>
  <si>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</si>
  <si>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</si>
  <si>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</si>
  <si>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</si>
  <si>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</si>
  <si>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</si>
  <si>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</si>
  <si>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</si>
  <si>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法非適用企業</t>
  </si>
  <si>
    <t>庄内広域行政組合（青果市場事業特別会計）</t>
    <rPh sb="9" eb="11">
      <t>セイカ</t>
    </rPh>
    <rPh sb="11" eb="13">
      <t>シジョウ</t>
    </rPh>
    <rPh sb="13" eb="15">
      <t>ジギョウ</t>
    </rPh>
    <rPh sb="15" eb="17">
      <t>トクベツ</t>
    </rPh>
    <rPh sb="17" eb="19">
      <t>カイケイ</t>
    </rPh>
    <phoneticPr fontId="32"/>
  </si>
  <si>
    <t>庄内広域行政組合（庄内食肉流通センター事業特別会計）</t>
    <rPh sb="9" eb="11">
      <t>ショウナイ</t>
    </rPh>
    <rPh sb="11" eb="13">
      <t>ショクニク</t>
    </rPh>
    <rPh sb="13" eb="15">
      <t>リュウツウ</t>
    </rPh>
    <rPh sb="19" eb="21">
      <t>ジギョウ</t>
    </rPh>
    <rPh sb="21" eb="23">
      <t>トクベツ</t>
    </rPh>
    <phoneticPr fontId="32"/>
  </si>
  <si>
    <t>山形県自治会館管理組合</t>
  </si>
  <si>
    <t>山形県市町村職員退職手当組合</t>
    <rPh sb="0" eb="3">
      <t>ヤマガタケン</t>
    </rPh>
    <rPh sb="3" eb="6">
      <t>シチョウソン</t>
    </rPh>
    <rPh sb="6" eb="8">
      <t>ショクイン</t>
    </rPh>
    <rPh sb="8" eb="10">
      <t>タイショク</t>
    </rPh>
    <rPh sb="10" eb="12">
      <t>テアテ</t>
    </rPh>
    <rPh sb="12" eb="14">
      <t>クミアイ</t>
    </rPh>
    <phoneticPr fontId="32"/>
  </si>
  <si>
    <t>山形県市町村交通災害共済組合</t>
    <rPh sb="0" eb="3">
      <t>ヤマガタケン</t>
    </rPh>
    <rPh sb="3" eb="6">
      <t>シチョウソン</t>
    </rPh>
    <rPh sb="6" eb="8">
      <t>コウツウ</t>
    </rPh>
    <rPh sb="8" eb="10">
      <t>サイガイ</t>
    </rPh>
    <rPh sb="10" eb="12">
      <t>キョウサイ</t>
    </rPh>
    <rPh sb="12" eb="14">
      <t>クミアイ</t>
    </rPh>
    <phoneticPr fontId="3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</si>
  <si>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2"/>
  </si>
  <si>
    <t>山形県後期高齢者医療広域連合（事業会計分）</t>
    <rPh sb="15" eb="17">
      <t>ジギョウ</t>
    </rPh>
    <rPh sb="17" eb="19">
      <t>カイケイ</t>
    </rPh>
    <rPh sb="19" eb="20">
      <t>ブン</t>
    </rPh>
    <phoneticPr fontId="32"/>
  </si>
  <si>
    <t>庄内広域行政組合（普通会計分）</t>
    <rPh sb="9" eb="11">
      <t>フツウ</t>
    </rPh>
    <rPh sb="11" eb="13">
      <t>カイケイ</t>
    </rPh>
    <rPh sb="13" eb="14">
      <t>ブン</t>
    </rPh>
    <phoneticPr fontId="32"/>
  </si>
  <si>
    <t>山形県消防補償等組合</t>
    <phoneticPr fontId="32"/>
  </si>
  <si>
    <t>みかわ振興公社</t>
    <rPh sb="3" eb="7">
      <t>シンコウコウシャ</t>
    </rPh>
    <phoneticPr fontId="32"/>
  </si>
  <si>
    <t>山形県東田川郡三川町土地開発公社</t>
    <rPh sb="0" eb="3">
      <t>ヤマガタケン</t>
    </rPh>
    <rPh sb="3" eb="7">
      <t>ヒガシタガワグン</t>
    </rPh>
    <rPh sb="7" eb="10">
      <t>ミカワマチ</t>
    </rPh>
    <rPh sb="10" eb="16">
      <t>トチカイハツコウシャ</t>
    </rPh>
    <phoneticPr fontId="32"/>
  </si>
  <si>
    <t>ふるさと基金</t>
    <rPh sb="4" eb="6">
      <t>キキン</t>
    </rPh>
    <phoneticPr fontId="5"/>
  </si>
  <si>
    <t>教育施設整備基金</t>
    <rPh sb="0" eb="2">
      <t>キョウイク</t>
    </rPh>
    <rPh sb="2" eb="4">
      <t>シセツ</t>
    </rPh>
    <rPh sb="4" eb="6">
      <t>セイビ</t>
    </rPh>
    <rPh sb="6" eb="8">
      <t>キキン</t>
    </rPh>
    <phoneticPr fontId="5"/>
  </si>
  <si>
    <t>温泉施設基金</t>
    <rPh sb="0" eb="2">
      <t>オンセン</t>
    </rPh>
    <rPh sb="2" eb="4">
      <t>シセツ</t>
    </rPh>
    <rPh sb="4" eb="6">
      <t>キキン</t>
    </rPh>
    <phoneticPr fontId="5"/>
  </si>
  <si>
    <t>国際交流基金</t>
    <rPh sb="0" eb="2">
      <t>コクサイ</t>
    </rPh>
    <rPh sb="2" eb="4">
      <t>コウリュウ</t>
    </rPh>
    <rPh sb="4" eb="6">
      <t>キキン</t>
    </rPh>
    <phoneticPr fontId="5"/>
  </si>
  <si>
    <t>リーディングファーマーズ銀行基金</t>
    <rPh sb="12" eb="14">
      <t>ギンコウ</t>
    </rPh>
    <rPh sb="14" eb="1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</si>
  <si>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</si>
  <si>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</si>
  <si>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</si>
  <si>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令和元年度以降、子育て交流施設整備や、本町がごみ処理を委託している市が行う一般廃棄物処理施設整備事業に多額の地方債を発行した影響で、近年増加傾向にある。ただし、令和３年度については、一般廃棄物処理整備事業に係る既発債の発行額が、施設の完成により大幅に減少したため、前年度に比べ▲6.3％減少した。
一方、有形固定資産減価償却率は類似団体平均よりやや低い水準となっている。これは、子育て交流施設の新規整備や町立押切小学校大規模改修等によって減価償却率が上昇したことによるものと考えられる。
今後、老朽化した施設の維持補修に係る事業が複数控えているため、基金等を計画的に活用しながら、地方債の発行を抑制し、将来負担比率を減少させるよう努める必要がある。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</si>
  <si>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</si>
  <si>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</si>
  <si>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</si>
  <si>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</si>
  <si>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</si>
  <si>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</si>
  <si>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令和元年度に実施した子育て交流施設整備事業や令和２年度に実施した一般廃棄物処理施設整備事業等により上昇傾向にあったが、令和３年度は施設の完成による事業費の減少によって▲6.3%減少した。一方、実質公債費比率は大型事業に係る地方債の償還終了などから減少傾向にあり、前年度から▲0.8%減少した。ただし、将来負担比率において令和元年度と令和２年度で上昇している要因となった地方債の償還が今後始まるため、実質公債費比率は増加が見込まれる。引き続き、基金等を活用するなど地方債の発行を抑制し、公債費の適正化に取り組むとともに、計画的な長寿命化対策を実施して維持補修経費等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</si>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</sst>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7AF8-436C-952F-E6A3B85E9E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66894</c:v>
                </c:pt>
                <c:pt idx="1">
                  <c:v>78109</c:v>
                </c:pt>
                <c:pt idx="2">
                  <c:v>217622</c:v>
                </c:pt>
                <c:pt idx="3">
                  <c:v>284833</c:v>
                </c:pt>
                <c:pt idx="4">
                  <c:v>144035</c:v>
                </c:pt>
              </c:numCache>
            </c:numRef>
          </c:val>
          <c:smooth val="0"/>
          <c:extLst>
            <c:ext xmlns:c16="http://schemas.microsoft.com/office/drawing/2014/chart" uri="{C3380CC4-5D6E-409C-BE32-E72D297353CC}">
              <c16:uniqueId val="{00000001-7AF8-436C-952F-E6A3B85E9E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6.87</c:v>
                </c:pt>
                <c:pt idx="1">
                  <c:v>7.96</c:v>
                </c:pt>
                <c:pt idx="2">
                  <c:v>9.6199999999999992</c:v>
                </c:pt>
                <c:pt idx="3">
                  <c:v>8.48</c:v>
                </c:pt>
                <c:pt idx="4">
                  <c:v>10.34</c:v>
                </c:pt>
              </c:numCache>
            </c:numRef>
          </c:val>
          <c:extLst>
            <c:ext xmlns:c16="http://schemas.microsoft.com/office/drawing/2014/chart" uri="{C3380CC4-5D6E-409C-BE32-E72D297353CC}">
              <c16:uniqueId val="{00000000-67D5-464B-973C-26E8867685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22.97</c:v>
                </c:pt>
                <c:pt idx="1">
                  <c:v>22.33</c:v>
                </c:pt>
                <c:pt idx="2">
                  <c:v>20.03</c:v>
                </c:pt>
                <c:pt idx="3">
                  <c:v>20.07</c:v>
                </c:pt>
                <c:pt idx="4">
                  <c:v>16.690000000000001</c:v>
                </c:pt>
              </c:numCache>
            </c:numRef>
          </c:val>
          <c:extLst>
            <c:ext xmlns:c16="http://schemas.microsoft.com/office/drawing/2014/chart" uri="{C3380CC4-5D6E-409C-BE32-E72D297353CC}">
              <c16:uniqueId val="{00000001-67D5-464B-973C-26E8867685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c:v>
                </c:pt>
                <c:pt idx="1">
                  <c:v>2.29</c:v>
                </c:pt>
                <c:pt idx="2">
                  <c:v>-0.54</c:v>
                </c:pt>
                <c:pt idx="3">
                  <c:v>0.57999999999999996</c:v>
                </c:pt>
                <c:pt idx="4">
                  <c:v>0.13</c:v>
                </c:pt>
              </c:numCache>
            </c:numRef>
          </c:val>
          <c:smooth val="0"/>
          <c:extLst>
            <c:ext xmlns:c16="http://schemas.microsoft.com/office/drawing/2014/chart" uri="{C3380CC4-5D6E-409C-BE32-E72D297353CC}">
              <c16:uniqueId val="{00000002-67D5-464B-973C-26E8867685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49-40C8-AFD4-425B2A6D0E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49-40C8-AFD4-425B2A6D0E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49-40C8-AFD4-425B2A6D0E3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149-40C8-AFD4-425B2A6D0E35}"/>
            </c:ext>
          </c:extLst>
        </c:ser>
        <c:ser>
          <c:idx val="4"/>
          <c:order val="4"/>
          <c:tx>
            <c:strRef>
              <c:f>データシート!$A$31</c:f>
              <c:strCache>
                <c:ptCount val="1"/>
                <c:pt idx="0">
                  <c:v>三川町下水道事業特別会計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149-40C8-AFD4-425B2A6D0E35}"/>
            </c:ext>
          </c:extLst>
        </c:ser>
        <c:ser>
          <c:idx val="5"/>
          <c:order val="5"/>
          <c:tx>
            <c:strRef>
              <c:f>データシート!$A$32</c:f>
              <c:strCache>
                <c:ptCount val="1"/>
                <c:pt idx="0">
                  <c:v>三川町農業集落排水事業特別会計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149-40C8-AFD4-425B2A6D0E35}"/>
            </c:ext>
          </c:extLst>
        </c:ser>
        <c:ser>
          <c:idx val="6"/>
          <c:order val="6"/>
          <c:tx>
            <c:strRef>
              <c:f>データシート!$A$33</c:f>
              <c:strCache>
                <c:ptCount val="1"/>
                <c:pt idx="0">
                  <c:v>三川町後期高齢者医療特別会計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0.35</c:v>
                </c:pt>
                <c:pt idx="2">
                  <c:v>#N/A</c:v>
                </c:pt>
                <c:pt idx="3">
                  <c:v>0.09</c:v>
                </c:pt>
                <c:pt idx="4">
                  <c:v>#N/A</c:v>
                </c:pt>
                <c:pt idx="5">
                  <c:v>0.43</c:v>
                </c:pt>
                <c:pt idx="6">
                  <c:v>#N/A</c:v>
                </c:pt>
                <c:pt idx="7">
                  <c:v>0.09</c:v>
                </c:pt>
                <c:pt idx="8">
                  <c:v>#N/A</c:v>
                </c:pt>
                <c:pt idx="9">
                  <c:v>0.08</c:v>
                </c:pt>
              </c:numCache>
            </c:numRef>
          </c:val>
          <c:extLst>
            <c:ext xmlns:c16="http://schemas.microsoft.com/office/drawing/2014/chart" uri="{C3380CC4-5D6E-409C-BE32-E72D297353CC}">
              <c16:uniqueId val="{00000006-8149-40C8-AFD4-425B2A6D0E35}"/>
            </c:ext>
          </c:extLst>
        </c:ser>
        <c:ser>
          <c:idx val="7"/>
          <c:order val="7"/>
          <c:tx>
            <c:strRef>
              <c:f>データシート!$A$34</c:f>
              <c:strCache>
                <c:ptCount val="1"/>
                <c:pt idx="0">
                  <c:v>三川町国民健康保険特別会計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1.36</c:v>
                </c:pt>
                <c:pt idx="2">
                  <c:v>#N/A</c:v>
                </c:pt>
                <c:pt idx="3">
                  <c:v>0.65</c:v>
                </c:pt>
                <c:pt idx="4">
                  <c:v>#N/A</c:v>
                </c:pt>
                <c:pt idx="5">
                  <c:v>1.1100000000000001</c:v>
                </c:pt>
                <c:pt idx="6">
                  <c:v>#N/A</c:v>
                </c:pt>
                <c:pt idx="7">
                  <c:v>1.19</c:v>
                </c:pt>
                <c:pt idx="8">
                  <c:v>#N/A</c:v>
                </c:pt>
                <c:pt idx="9">
                  <c:v>0.72</c:v>
                </c:pt>
              </c:numCache>
            </c:numRef>
          </c:val>
          <c:extLst>
            <c:ext xmlns:c16="http://schemas.microsoft.com/office/drawing/2014/chart" uri="{C3380CC4-5D6E-409C-BE32-E72D297353CC}">
              <c16:uniqueId val="{00000007-8149-40C8-AFD4-425B2A6D0E35}"/>
            </c:ext>
          </c:extLst>
        </c:ser>
        <c:ser>
          <c:idx val="8"/>
          <c:order val="8"/>
          <c:tx>
            <c:strRef>
              <c:f>データシート!$A$35</c:f>
              <c:strCache>
                <c:ptCount val="1"/>
                <c:pt idx="0">
                  <c:v>三川町介護保険特別会計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0.06</c:v>
                </c:pt>
                <c:pt idx="2">
                  <c:v>#N/A</c:v>
                </c:pt>
                <c:pt idx="3">
                  <c:v>0.48</c:v>
                </c:pt>
                <c:pt idx="4">
                  <c:v>#N/A</c:v>
                </c:pt>
                <c:pt idx="5">
                  <c:v>7.0000000000000007E-2</c:v>
                </c:pt>
                <c:pt idx="6">
                  <c:v>#N/A</c:v>
                </c:pt>
                <c:pt idx="7">
                  <c:v>0.55000000000000004</c:v>
                </c:pt>
                <c:pt idx="8">
                  <c:v>#N/A</c:v>
                </c:pt>
                <c:pt idx="9">
                  <c:v>1.08</c:v>
                </c:pt>
              </c:numCache>
            </c:numRef>
          </c:val>
          <c:extLst>
            <c:ext xmlns:c16="http://schemas.microsoft.com/office/drawing/2014/chart" uri="{C3380CC4-5D6E-409C-BE32-E72D297353CC}">
              <c16:uniqueId val="{00000008-8149-40C8-AFD4-425B2A6D0E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6.86</c:v>
                </c:pt>
                <c:pt idx="2">
                  <c:v>#N/A</c:v>
                </c:pt>
                <c:pt idx="3">
                  <c:v>7.95</c:v>
                </c:pt>
                <c:pt idx="4">
                  <c:v>#N/A</c:v>
                </c:pt>
                <c:pt idx="5">
                  <c:v>9.6199999999999992</c:v>
                </c:pt>
                <c:pt idx="6">
                  <c:v>#N/A</c:v>
                </c:pt>
                <c:pt idx="7">
                  <c:v>8.4700000000000006</c:v>
                </c:pt>
                <c:pt idx="8">
                  <c:v>#N/A</c:v>
                </c:pt>
                <c:pt idx="9">
                  <c:v>10.33</c:v>
                </c:pt>
              </c:numCache>
            </c:numRef>
          </c:val>
          <c:extLst>
            <c:ext xmlns:c16="http://schemas.microsoft.com/office/drawing/2014/chart" uri="{C3380CC4-5D6E-409C-BE32-E72D297353CC}">
              <c16:uniqueId val="{00000009-8149-40C8-AFD4-425B2A6D0E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420</c:v>
                </c:pt>
                <c:pt idx="5">
                  <c:v>419</c:v>
                </c:pt>
                <c:pt idx="8">
                  <c:v>411</c:v>
                </c:pt>
                <c:pt idx="11">
                  <c:v>407</c:v>
                </c:pt>
                <c:pt idx="14">
                  <c:v>391</c:v>
                </c:pt>
              </c:numCache>
            </c:numRef>
          </c:val>
          <c:extLst>
            <c:ext xmlns:c16="http://schemas.microsoft.com/office/drawing/2014/chart" uri="{C3380CC4-5D6E-409C-BE32-E72D297353CC}">
              <c16:uniqueId val="{00000000-7751-4E44-A5D5-EDAEF2E5CD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51-4E44-A5D5-EDAEF2E5CD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2-7751-4E44-A5D5-EDAEF2E5CD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3-7751-4E44-A5D5-EDAEF2E5CD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204</c:v>
                </c:pt>
                <c:pt idx="3">
                  <c:v>206</c:v>
                </c:pt>
                <c:pt idx="6">
                  <c:v>216</c:v>
                </c:pt>
                <c:pt idx="9">
                  <c:v>204</c:v>
                </c:pt>
                <c:pt idx="12">
                  <c:v>205</c:v>
                </c:pt>
              </c:numCache>
            </c:numRef>
          </c:val>
          <c:extLst>
            <c:ext xmlns:c16="http://schemas.microsoft.com/office/drawing/2014/chart" uri="{C3380CC4-5D6E-409C-BE32-E72D297353CC}">
              <c16:uniqueId val="{00000004-7751-4E44-A5D5-EDAEF2E5CD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51-4E44-A5D5-EDAEF2E5CD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51-4E44-A5D5-EDAEF2E5CD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469</c:v>
                </c:pt>
                <c:pt idx="3">
                  <c:v>477</c:v>
                </c:pt>
                <c:pt idx="6">
                  <c:v>478</c:v>
                </c:pt>
                <c:pt idx="9">
                  <c:v>440</c:v>
                </c:pt>
                <c:pt idx="12">
                  <c:v>432</c:v>
                </c:pt>
              </c:numCache>
            </c:numRef>
          </c:val>
          <c:extLst>
            <c:ext xmlns:c16="http://schemas.microsoft.com/office/drawing/2014/chart" uri="{C3380CC4-5D6E-409C-BE32-E72D297353CC}">
              <c16:uniqueId val="{00000007-7751-4E44-A5D5-EDAEF2E5CD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258</c:v>
                </c:pt>
                <c:pt idx="2">
                  <c:v>#N/A</c:v>
                </c:pt>
                <c:pt idx="3">
                  <c:v>#N/A</c:v>
                </c:pt>
                <c:pt idx="4">
                  <c:v>269</c:v>
                </c:pt>
                <c:pt idx="5">
                  <c:v>#N/A</c:v>
                </c:pt>
                <c:pt idx="6">
                  <c:v>#N/A</c:v>
                </c:pt>
                <c:pt idx="7">
                  <c:v>288</c:v>
                </c:pt>
                <c:pt idx="8">
                  <c:v>#N/A</c:v>
                </c:pt>
                <c:pt idx="9">
                  <c:v>#N/A</c:v>
                </c:pt>
                <c:pt idx="10">
                  <c:v>241</c:v>
                </c:pt>
                <c:pt idx="11">
                  <c:v>#N/A</c:v>
                </c:pt>
                <c:pt idx="12">
                  <c:v>#N/A</c:v>
                </c:pt>
                <c:pt idx="13">
                  <c:v>250</c:v>
                </c:pt>
                <c:pt idx="14">
                  <c:v>#N/A</c:v>
                </c:pt>
              </c:numCache>
            </c:numRef>
          </c:val>
          <c:smooth val="0"/>
          <c:extLst>
            <c:ext xmlns:c16="http://schemas.microsoft.com/office/drawing/2014/chart" uri="{C3380CC4-5D6E-409C-BE32-E72D297353CC}">
              <c16:uniqueId val="{00000008-7751-4E44-A5D5-EDAEF2E5CD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4784</c:v>
                </c:pt>
                <c:pt idx="5">
                  <c:v>4851</c:v>
                </c:pt>
                <c:pt idx="8">
                  <c:v>4815</c:v>
                </c:pt>
                <c:pt idx="11">
                  <c:v>5024</c:v>
                </c:pt>
                <c:pt idx="14">
                  <c:v>4922</c:v>
                </c:pt>
              </c:numCache>
            </c:numRef>
          </c:val>
          <c:extLst>
            <c:ext xmlns:c16="http://schemas.microsoft.com/office/drawing/2014/chart" uri="{C3380CC4-5D6E-409C-BE32-E72D297353CC}">
              <c16:uniqueId val="{00000000-2B2E-4EA6-8692-D557306B02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c:v>
                </c:pt>
                <c:pt idx="5">
                  <c:v>49</c:v>
                </c:pt>
                <c:pt idx="8">
                  <c:v>42</c:v>
                </c:pt>
                <c:pt idx="11">
                  <c:v>35</c:v>
                </c:pt>
                <c:pt idx="14">
                  <c:v>28</c:v>
                </c:pt>
              </c:numCache>
            </c:numRef>
          </c:val>
          <c:extLst>
            <c:ext xmlns:c16="http://schemas.microsoft.com/office/drawing/2014/chart" uri="{C3380CC4-5D6E-409C-BE32-E72D297353CC}">
              <c16:uniqueId val="{00000001-2B2E-4EA6-8692-D557306B02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1527</c:v>
                </c:pt>
                <c:pt idx="5">
                  <c:v>1605</c:v>
                </c:pt>
                <c:pt idx="8">
                  <c:v>1639</c:v>
                </c:pt>
                <c:pt idx="11">
                  <c:v>1446</c:v>
                </c:pt>
                <c:pt idx="14">
                  <c:v>1495</c:v>
                </c:pt>
              </c:numCache>
            </c:numRef>
          </c:val>
          <c:extLst>
            <c:ext xmlns:c16="http://schemas.microsoft.com/office/drawing/2014/chart" uri="{C3380CC4-5D6E-409C-BE32-E72D297353CC}">
              <c16:uniqueId val="{00000002-2B2E-4EA6-8692-D557306B02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2E-4EA6-8692-D557306B02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2E-4EA6-8692-D557306B02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E-4EA6-8692-D557306B02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593</c:v>
                </c:pt>
                <c:pt idx="3">
                  <c:v>592</c:v>
                </c:pt>
                <c:pt idx="6">
                  <c:v>597</c:v>
                </c:pt>
                <c:pt idx="9">
                  <c:v>612</c:v>
                </c:pt>
                <c:pt idx="12">
                  <c:v>603</c:v>
                </c:pt>
              </c:numCache>
            </c:numRef>
          </c:val>
          <c:extLst>
            <c:ext xmlns:c16="http://schemas.microsoft.com/office/drawing/2014/chart" uri="{C3380CC4-5D6E-409C-BE32-E72D297353CC}">
              <c16:uniqueId val="{00000006-2B2E-4EA6-8692-D557306B02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7-2B2E-4EA6-8692-D557306B02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3238</c:v>
                </c:pt>
                <c:pt idx="3">
                  <c:v>3028</c:v>
                </c:pt>
                <c:pt idx="6">
                  <c:v>2946</c:v>
                </c:pt>
                <c:pt idx="9">
                  <c:v>2804</c:v>
                </c:pt>
                <c:pt idx="12">
                  <c:v>2674</c:v>
                </c:pt>
              </c:numCache>
            </c:numRef>
          </c:val>
          <c:extLst>
            <c:ext xmlns:c16="http://schemas.microsoft.com/office/drawing/2014/chart" uri="{C3380CC4-5D6E-409C-BE32-E72D297353CC}">
              <c16:uniqueId val="{00000008-2B2E-4EA6-8692-D557306B02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c:v>
                </c:pt>
                <c:pt idx="3">
                  <c:v>13</c:v>
                </c:pt>
                <c:pt idx="6">
                  <c:v>8</c:v>
                </c:pt>
                <c:pt idx="9">
                  <c:v>4</c:v>
                </c:pt>
                <c:pt idx="12">
                  <c:v>0</c:v>
                </c:pt>
              </c:numCache>
            </c:numRef>
          </c:val>
          <c:extLst>
            <c:ext xmlns:c16="http://schemas.microsoft.com/office/drawing/2014/chart" uri="{C3380CC4-5D6E-409C-BE32-E72D297353CC}">
              <c16:uniqueId val="{00000009-2B2E-4EA6-8692-D557306B02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4972</c:v>
                </c:pt>
                <c:pt idx="3">
                  <c:v>4889</c:v>
                </c:pt>
                <c:pt idx="6">
                  <c:v>5225</c:v>
                </c:pt>
                <c:pt idx="9">
                  <c:v>5953</c:v>
                </c:pt>
                <c:pt idx="12">
                  <c:v>6096</c:v>
                </c:pt>
              </c:numCache>
            </c:numRef>
          </c:val>
          <c:extLst>
            <c:ext xmlns:c16="http://schemas.microsoft.com/office/drawing/2014/chart" uri="{C3380CC4-5D6E-409C-BE32-E72D297353CC}">
              <c16:uniqueId val="{0000000A-2B2E-4EA6-8692-D557306B02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2454</c:v>
                </c:pt>
                <c:pt idx="2">
                  <c:v>#N/A</c:v>
                </c:pt>
                <c:pt idx="3">
                  <c:v>#N/A</c:v>
                </c:pt>
                <c:pt idx="4">
                  <c:v>2017</c:v>
                </c:pt>
                <c:pt idx="5">
                  <c:v>#N/A</c:v>
                </c:pt>
                <c:pt idx="6">
                  <c:v>#N/A</c:v>
                </c:pt>
                <c:pt idx="7">
                  <c:v>2281</c:v>
                </c:pt>
                <c:pt idx="8">
                  <c:v>#N/A</c:v>
                </c:pt>
                <c:pt idx="9">
                  <c:v>#N/A</c:v>
                </c:pt>
                <c:pt idx="10">
                  <c:v>2869</c:v>
                </c:pt>
                <c:pt idx="11">
                  <c:v>#N/A</c:v>
                </c:pt>
                <c:pt idx="12">
                  <c:v>#N/A</c:v>
                </c:pt>
                <c:pt idx="13">
                  <c:v>2928</c:v>
                </c:pt>
                <c:pt idx="14">
                  <c:v>#N/A</c:v>
                </c:pt>
              </c:numCache>
            </c:numRef>
          </c:val>
          <c:smooth val="0"/>
          <c:extLst>
            <c:ext xmlns:c16="http://schemas.microsoft.com/office/drawing/2014/chart" uri="{C3380CC4-5D6E-409C-BE32-E72D297353CC}">
              <c16:uniqueId val="{0000000B-2B2E-4EA6-8692-D557306B02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536</c:v>
                </c:pt>
                <c:pt idx="1">
                  <c:v>569</c:v>
                </c:pt>
                <c:pt idx="2">
                  <c:v>502</c:v>
                </c:pt>
              </c:numCache>
            </c:numRef>
          </c:val>
          <c:extLst>
            <c:ext xmlns:c16="http://schemas.microsoft.com/office/drawing/2014/chart" uri="{C3380CC4-5D6E-409C-BE32-E72D297353CC}">
              <c16:uniqueId val="{00000000-BBFD-4DF1-9FD1-778F7A9744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c:v>
                </c:pt>
                <c:pt idx="1">
                  <c:v>68</c:v>
                </c:pt>
                <c:pt idx="2">
                  <c:v>68</c:v>
                </c:pt>
              </c:numCache>
            </c:numRef>
          </c:val>
          <c:extLst>
            <c:ext xmlns:c16="http://schemas.microsoft.com/office/drawing/2014/chart" uri="{C3380CC4-5D6E-409C-BE32-E72D297353CC}">
              <c16:uniqueId val="{00000001-BBFD-4DF1-9FD1-778F7A9744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897</c:v>
                </c:pt>
                <c:pt idx="1">
                  <c:v>658</c:v>
                </c:pt>
                <c:pt idx="2">
                  <c:v>778</c:v>
                </c:pt>
              </c:numCache>
            </c:numRef>
          </c:val>
          <c:extLst>
            <c:ext xmlns:c16="http://schemas.microsoft.com/office/drawing/2014/chart" uri="{C3380CC4-5D6E-409C-BE32-E72D297353CC}">
              <c16:uniqueId val="{00000002-BBFD-4DF1-9FD1-778F7A9744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{3D0C5944-7072-4C5D-9B99-1FF512724072}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3F-4B55-A4B4-1589F4DF45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{40F6D762-11CD-4055-94BF-608C3E69B5B8}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3F-4B55-A4B4-1589F4DF45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{73A8C6F5-DCF3-4679-B2BF-39A580BD0196}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3F-4B55-A4B4-1589F4DF45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{7A341816-9301-4D85-B61E-4C3616DEB483}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3F-4B55-A4B4-1589F4DF45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{70295804-86B5-4122-9838-9A5F6F0313DE}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3F-4B55-A4B4-1589F4DF451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{7268E0A3-C49A-44D4-9CD2-331D626F350F}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3F-4B55-A4B4-1589F4DF451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{B58E510D-D83F-42C9-A00C-AD910686ED60}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3F-4B55-A4B4-1589F4DF451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{DC34AE9A-CFC9-47F2-920E-42A0B40BB8A2}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3F-4B55-A4B4-1589F4DF451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{BFB8D969-7285-4B6C-BA30-F49E86C4BB6D}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3F-4B55-A4B4-1589F4DF45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63.4</c:v>
                </c:pt>
                <c:pt idx="16">
                  <c:v>61.1</c:v>
                </c:pt>
                <c:pt idx="24">
                  <c:v>61.4</c:v>
                </c:pt>
                <c:pt idx="32">
                  <c:v>62.9</c:v>
                </c:pt>
              </c:numCache>
            </c:numRef>
          </c:xVal>
          <c:yVal>
            <c:numRef>
              <c:f>公会計指標分析・財政指標組合せ分析表!$BP$51:$DC$51</c:f>
              <c:numCache>
                <c:formatCode>#,##0.0;"▲ "#,##0.0</c:formatCode>
                <c:ptCount val="40"/>
                <c:pt idx="0">
                  <c:v>110.4</c:v>
                </c:pt>
                <c:pt idx="8">
                  <c:v>89.5</c:v>
                </c:pt>
                <c:pt idx="16">
                  <c:v>100.4</c:v>
                </c:pt>
                <c:pt idx="24">
                  <c:v>117.8</c:v>
                </c:pt>
                <c:pt idx="32">
                  <c:v>111.5</c:v>
                </c:pt>
              </c:numCache>
            </c:numRef>
          </c:yVal>
          <c:smooth val="0"/>
          <c:extLst>
            <c:ext xmlns:c16="http://schemas.microsoft.com/office/drawing/2014/chart" uri="{C3380CC4-5D6E-409C-BE32-E72D297353CC}">
              <c16:uniqueId val="{00000009-EA3F-4B55-A4B4-1589F4DF45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{FDE46671-4E16-4731-8AF4-31A718F9DD46}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3F-4B55-A4B4-1589F4DF45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{9B00E16B-F76D-4FB6-8B7E-F711BF97F8F1}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3F-4B55-A4B4-1589F4DF45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{FE42B183-924D-4F1D-A904-B53637EEA8EF}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3F-4B55-A4B4-1589F4DF45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{CE7DFF50-00C1-400A-A159-819CF80E0C0C}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3F-4B55-A4B4-1589F4DF45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{0A8929D3-8373-49A5-BB19-68AA45F1819B}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3F-4B55-A4B4-1589F4DF451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{7F5B870E-CD2D-449B-8383-A8AD3C8FF512}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3F-4B55-A4B4-1589F4DF451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{571DE1FE-3F35-4B34-919D-4202E6C349AC}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3F-4B55-A4B4-1589F4DF451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{A01EC0E3-2D27-4B5E-86E7-1373D004477C}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3F-4B55-A4B4-1589F4DF451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{C12D52B9-CEC8-4D84-A9E7-93BE37D3595C}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3F-4B55-A4B4-1589F4DF45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3F-4B55-A4B4-1589F4DF4512}"/>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22564935810842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{9E0D7CAD-1E24-4C13-9173-1EEFAADDB6DA}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790-411C-8BA7-A585739A91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{0E02EFD6-AAE5-4B96-ABF2-5E74E2BE86E9}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90-411C-8BA7-A585739A91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{4F39095A-9944-40A1-AC06-1A3AE9ECCFA8}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90-411C-8BA7-A585739A91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{1864933D-5A0E-4E0B-B119-4CC8E536341D}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90-411C-8BA7-A585739A91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{8693BE73-81F6-4111-8AF0-F2D6319C44FA}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90-411C-8BA7-A585739A91F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{E841E75E-CE87-457A-B35D-A61C76B79F86}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790-411C-8BA7-A585739A91F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{B50F612D-B6C7-4BB4-8EA8-FDBE22A15AE3}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790-411C-8BA7-A585739A91FB}"/>
                </c:ext>
              </c:extLst>
            </c:dLbl>
            <c:dLbl>
              <c:idx val="24"/>
              <c:layout>
                <c:manualLayout>
                  <c:x val="-3.9042684986077797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{2CA4956D-C161-421B-BB0D-FF8941B7FCF4}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790-411C-8BA7-A585739A91F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{C48641FF-11A1-4211-981B-7CD5A4587DC1}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790-411C-8BA7-A585739A91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11.5</c:v>
                </c:pt>
                <c:pt idx="16">
                  <c:v>12</c:v>
                </c:pt>
                <c:pt idx="24">
                  <c:v>11.4</c:v>
                </c:pt>
                <c:pt idx="32">
                  <c:v>10.6</c:v>
                </c:pt>
              </c:numCache>
            </c:numRef>
          </c:xVal>
          <c:yVal>
            <c:numRef>
              <c:f>公会計指標分析・財政指標組合せ分析表!$BP$73:$DC$73</c:f>
              <c:numCache>
                <c:formatCode>#,##0.0;"▲ "#,##0.0</c:formatCode>
                <c:ptCount val="40"/>
                <c:pt idx="0">
                  <c:v>110.4</c:v>
                </c:pt>
                <c:pt idx="8">
                  <c:v>89.5</c:v>
                </c:pt>
                <c:pt idx="16">
                  <c:v>100.4</c:v>
                </c:pt>
                <c:pt idx="24">
                  <c:v>117.8</c:v>
                </c:pt>
                <c:pt idx="32">
                  <c:v>111.5</c:v>
                </c:pt>
              </c:numCache>
            </c:numRef>
          </c:yVal>
          <c:smooth val="0"/>
          <c:extLst>
            <c:ext xmlns:c16="http://schemas.microsoft.com/office/drawing/2014/chart" uri="{C3380CC4-5D6E-409C-BE32-E72D297353CC}">
              <c16:uniqueId val="{00000009-9790-411C-8BA7-A585739A91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{1C6AF14C-F5A2-4104-BE94-CBBA8C0DDF42}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790-411C-8BA7-A585739A91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{95BD851C-1092-43B9-96D4-505E8F5EBBD1}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90-411C-8BA7-A585739A91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{26F86ACB-F852-45EF-ADCD-C86B9E10D741}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90-411C-8BA7-A585739A91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{565B7728-BFFA-40A1-A742-4ACB0B8A1B70}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90-411C-8BA7-A585739A91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{A27254EE-D4D6-4425-8180-EF3E319A6DAB}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90-411C-8BA7-A585739A91FB}"/>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{45E4BC0D-F655-4B37-B8CD-8EBFA81C2D20}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790-411C-8BA7-A585739A91FB}"/>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{D8F4A069-2F58-43D3-81E1-7A30D78F81B0}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790-411C-8BA7-A585739A91FB}"/>
                </c:ext>
              </c:extLst>
            </c:dLbl>
            <c:dLbl>
              <c:idx val="24"/>
              <c:layout>
                <c:manualLayout>
                  <c:x val="-4.4905057365901176E-2"/>
                  <c:y val="-5.295628420166489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{243F2985-ADCA-4289-96E1-2B08109507B2}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790-411C-8BA7-A585739A91FB}"/>
                </c:ext>
              </c:extLst>
            </c:dLbl>
            <c:dLbl>
              <c:idx val="32"/>
              <c:layout>
                <c:manualLayout>
                  <c:x val="-1.8235628084249993E-2"/>
                  <c:y val="-9.07977357461810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{57385911-A3C2-43B6-8FF3-48C7E0698209}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790-411C-8BA7-A585739A91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90-411C-8BA7-A585739A91FB}"/>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分子）については、令和３年度は前年度に比べやや増加している。元利償還金については、低利率での借入等により地方債現在高を減少させ、元利償還金を抑えている。公営企業債の元利償還金に対する繰入金についても、過去に補償金免除繰上償還制度の活用により、農業集落排水事業に係る地方債の繰上償還を行っているものの、新規の借り入れもあり、公営企業債の元利償還金に対する繰入金はほぼ一定の水準となっている。今後も新規の地方債発行抑制や繰上償還によって、実質公債費比率（分子）を減少させ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比率（分子）については、令和３年度は前年度比２．１ポイント微増となった。将来負担額の中で最も大きな要因である地方債現在高については、起債抑制や繰上償還等により２５年度以降は５０億円を下回っていたが、子育て交流施設整備や一般廃棄物等処理施設整備などの大型事業の実施に伴う起債により、令和元年度は、平成２８年度以来再び５０億円を上回る結果となった。また公営企業債等については、計画的な償還により、着実に減少している。債務負担行為については、社会福祉法人が特別養護老人ホームの建設や増改築に対して借り入れた借入金に対して補助を行っていたものが終了したことにより０となった。また、充当可能財源等では、令和２年度では大型事業に伴う経費増により、基準財政需要額算入見込額は増加したが、令和３年度では基準財政需要額に算入される経費が前年度より減少した影響で、充当可能財源等も減少した。今後、充当可能基金を着実に積み立てていくほか、起債抑制等に努め地方債現在高を減少させ、将来負担比率（分子）を減少させていくことが課題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対応するための運転資金や近隣市が行う一般廃棄物処理施設整備事業等に充当するため、基金の取崩しが多かった令和２年度と比較して、令和３年度においては、教育施設整備基金及び温泉施設基金に積立を行ったことで基金残高が５２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使途の明確化を図るために、財政調整基金を取崩して個々の特定目的基金に積立てていく予定である。なお、その額は予算状況を見て対応していくことになるが、基金を充てる事業が後年度に順次控えているため、今後の全体額は減少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ふるさと基金：地域の特色を生かした魅力ある地域づくり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温泉施設基金：なの花温泉田田入浴施設等の整備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国際交流基金：国際化に適切に対応する人材育成及び国際交流促進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リーディングファーマーズ銀行基金：リーディングファーマーズ銀行事業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ふるさと基金：ふるさと応援寄附金の減に加え、廃棄物等処理施設整備など大型事業に充当したことで減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教育施設整備基金：今後の事業予定を勘案し、１５０百万円積み立てたことにより増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温泉施設基金：今後の施設改修などの事業予定を勘案し、５０百万円積み立てたことにより増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国際交流基金：新型コロナウイルス感染症拡大を受け、国際交流事業が未実施となり増減なし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リーディングファーマーズ銀行基金：Ｒ３年度については増減なし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ふるさと基金：投資的経費に多額を取り崩すため、減少予定。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教育施設整備基金：教育施設の大規模改修事業で多額を取り崩すため、減少予定。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温泉施設基金：温泉施設の大規模改修事業で多額を取り崩すため、減少予定。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国際交流基金：今後も同額程度を維持する予定。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リーディングファーマーズ銀行基金：今後も同額程度を維持する予定。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前年度に比べ全体としては６７百万円の減少した。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においては地方創生臨時交付金等の活用等により取崩し額が減少したが、令和３年度当初期における資金需要に対応するため基金を取り崩したこと、また、その他目的基金への積立を優先するため、積立額が前年度より減少したことなどが要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予算状況を見て対応していくが、各種事業が控えているため今後減少予定である。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減債基金ついては取崩しも積立も行わなかったことで増減はなかった。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F419791-D313-4290-A735-5F115F6E12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0396C8-3536-4914-B429-889B466DA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DA23DFF-E0DB-41FC-B09E-84147CF36A2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15A967B-EA16-46E7-A482-91426564A81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3D5A433-64E5-495D-9B24-520CEDD149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3A0F4F8-CD91-46DB-921F-5C41A65C58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62F125D-A900-490A-89BA-2FCEC202040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A0618B5-129A-42AE-A691-463FBC5369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DDB186B-C43F-493E-89D3-8A9C699C7B2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BB16330-6480-465F-A096-E2ACA05EE3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4415B8F-BE20-40BA-ADD9-787E641D7B6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9824505-E01B-420B-86A5-9A90399030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CF0A368-D710-4FA7-A821-3D6C99AC52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6B813B5-ED1A-4A42-A126-F22989499B2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7B9383-489D-4AC8-A91C-8DEE15F5502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D9CB4A2-A941-42ED-951D-10B68FEF19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F6D147E-EA4D-4D63-AE98-2F32A352A0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33C1E8-7C28-4CE5-8B0C-62EE7A709A6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59D255B-6EAD-4FC6-BDC0-F9FB24A4E4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6541C2-72B8-409B-993C-2EE01C337C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6100EB9-3C6D-4670-8C32-2267B77DE3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5CCF727-AA4E-4757-BE7D-28525FAADD9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839C5C9-DD26-4593-8E9E-BC497EC188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5D2D56D-4F21-485D-BA88-E77EC5DE74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7A6BECB-191A-430B-AF49-AD7FCAE52F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699FB89-427F-431B-A9D9-20A23E4871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503D72-59C7-4F12-8AC1-B2024DC3B7F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F165D71-60DB-4E67-9C4A-F6489787BA6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28AE63D-CF0E-46CD-9526-3A5D1AD492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BFE253B-1110-4899-A56B-2839A76AF8B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77A0C19-D584-4BE6-9F82-081C7DEF6E4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256087F-D4A2-48D7-91B9-AB8A5791F27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D20C14F-6C21-4E7B-964F-68B280CF58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EEA4F16-4B54-4A1C-B9D6-50015D157A1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98FDCAD-1061-4198-88B2-235C5FC036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C79F808-291E-4B2B-BF62-30ED56357E9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FE019B6-B869-450B-8953-BC89538580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3327FAE-632D-44DD-BF95-72F736D86C8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362BE6F-20E7-4F13-B1AC-8D3F6A2C79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3DBF97F-B4E5-49EF-B520-7F48517E679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1A314D5-57A7-4340-A403-95A969FB374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E62FC95-F00C-4F60-A4FE-67BDE2992B0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CF43E7A-E907-48CB-A492-FB7960A3F9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0DC51E6-6D2E-487A-A7D6-60D8F6882E0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8C6992A-ADAC-4840-8D9A-F1551F7AFAD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CC4540A-6003-4CC0-9606-6EC942C2656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262DBB2-4F3C-4427-BE69-A71F64D8D82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現時点では有形固定資産減価償却率は類似他団体に比べわずかに下回っているものの、施設の老朽化が進んでいるため今後は増加が見込まれる。令和３年度に改訂した公共施設等総合管理計画に基づき、施設の長寿命化や適切な維持補修に努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DC60C87-15B4-4FAB-A5D6-6D4F181903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DE60BC6-3868-4DB4-9D0D-0C2AB4EE85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CEE5B20-9015-41C5-9964-A21AF78D71A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9D1C189-3C73-403A-B7FB-3986EB7F37D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A797F70-CFD5-4C88-AF2C-B046817206A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B29C26B-415F-4F25-A8F7-252117D45F4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D5E879C-EADD-4EB4-92E2-CBCBA3C491A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8CE080E-628F-4114-8FBB-7F1F5DE5E81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9072ABE-4206-481D-98B2-FDCA72C1DBA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23444E7-0353-40EC-97D3-DE26CEDA4F8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6E6CEEE-C75C-46A6-8F7A-B36579C2D53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802C4BE-0AA5-4E95-991E-45E9614748E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846F9D2-3754-4722-B690-1606C2AEBF4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EABC275-A3A6-48B4-B477-E76808CFC71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A88459F2-A52B-4AFE-9846-6835932D5BC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BC8BADB-A9C9-4F7F-A045-5739E14880B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E8919F3C-E4D5-48E4-95BB-B4711540D694}"/>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9BE68685-E9A2-4E77-A838-58F6B50E5721}"/>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3D0B6A33-0EDF-45EC-A8A3-730A370E5347}"/>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72AE152A-3C7E-4A01-B5DC-269457B7AA3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928418A6-8C43-4094-96B9-82AA817B6814}"/>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03DB4C90-1FC9-4312-831D-48059B892246}"/>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E2E70C8F-18A5-44CE-B263-6CB3E29C9C72}"/>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3CD3AB2D-DFDC-41D6-94DC-8F48F2C8F2FB}"/>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57FCD9E9-585F-4074-8F0B-CFD70179D1BD}"/>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E08377CC-AF5B-412F-9A29-B1E1B2770539}"/>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EE893D31-1099-464C-90B3-CDBCD857C28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43CE819-C09E-4137-952D-CD4A88C02C2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AF3C230-B083-4831-9944-6248029DBA9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5B309E1-1974-4086-A852-4FF3CAE98E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E0A60D3-CECF-4948-8A37-261DF85311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7023F43-731D-426E-9502-B16D6A131B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楕円 80">
          <a:extLst>
            <a:ext uri="{FF2B5EF4-FFF2-40B4-BE49-F238E27FC236}">
              <a16:creationId xmlns:a16="http://schemas.microsoft.com/office/drawing/2014/main" id="{3AD4AD74-26EA-4BB5-A6F9-57A571B519C9}"/>
            </a:ext>
          </a:extLst>
        </xdr:cNvPr>
        <xdr:cNvSpPr/>
      </xdr:nvSpPr>
      <xdr:spPr>
        <a:xfrm>
          <a:off x="47117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141728</xdr:rowOff>
    </xdr:from>
    <xdr:ext cx="405111" cy="259045"/>
    <xdr:sp macro="" textlink="">
      <xdr:nvSpPr>
        <xdr:cNvPr id="82" name="有形固定資産減価償却率該当値テキスト">
          <a:extLst>
            <a:ext uri="{FF2B5EF4-FFF2-40B4-BE49-F238E27FC236}">
              <a16:creationId xmlns:a16="http://schemas.microsoft.com/office/drawing/2014/main" id="{9EE71D84-3B4F-4D04-B919-2F005D6C67CE}"/>
            </a:ext>
          </a:extLst>
        </xdr:cNvPr>
        <xdr:cNvSpPr txBox="1"/>
      </xdr:nvSpPr>
      <xdr:spPr>
        <a:xfrm>
          <a:off x="4813300" y="588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a:extLst>
            <a:ext uri="{FF2B5EF4-FFF2-40B4-BE49-F238E27FC236}">
              <a16:creationId xmlns:a16="http://schemas.microsoft.com/office/drawing/2014/main" id="{4597DED3-C331-4930-AD00-235E0577B92E}"/>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30</xdr:row>
      <xdr:rowOff>169651</xdr:rowOff>
    </xdr:to>
    <xdr:cxnSp macro="">
      <xdr:nvCxnSpPr>
        <xdr:cNvPr id="84" name="直線コネクタ 83">
          <a:extLst>
            <a:ext uri="{FF2B5EF4-FFF2-40B4-BE49-F238E27FC236}">
              <a16:creationId xmlns:a16="http://schemas.microsoft.com/office/drawing/2014/main" id="{35442C0D-085A-4ED8-A845-3CF8B84AD7F3}"/>
            </a:ext>
          </a:extLst>
        </xdr:cNvPr>
        <xdr:cNvCxnSpPr/>
      </xdr:nvCxnSpPr>
      <xdr:spPr>
        <a:xfrm>
          <a:off x="4051300" y="6057688"/>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86466</xdr:rowOff>
    </xdr:from>
    <xdr:to>
      <xdr:col>15</xdr:col>
      <xdr:colOff>187325</xdr:colOff>
      <xdr:row>31</xdr:row>
      <xdr:rowOff>16616</xdr:rowOff>
    </xdr:to>
    <xdr:sp macro="" textlink="">
      <xdr:nvSpPr>
        <xdr:cNvPr id="85" name="楕円 84">
          <a:extLst>
            <a:ext uri="{FF2B5EF4-FFF2-40B4-BE49-F238E27FC236}">
              <a16:creationId xmlns:a16="http://schemas.microsoft.com/office/drawing/2014/main" id="{2BAEE9F4-8E2F-42C5-B487-9D92685024CB}"/>
            </a:ext>
          </a:extLst>
        </xdr:cNvPr>
        <xdr:cNvSpPr/>
      </xdr:nvSpPr>
      <xdr:spPr>
        <a:xfrm>
          <a:off x="3238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137266</xdr:rowOff>
    </xdr:from>
    <xdr:to>
      <xdr:col>19</xdr:col>
      <xdr:colOff>136525</xdr:colOff>
      <xdr:row>30</xdr:row>
      <xdr:rowOff>142663</xdr:rowOff>
    </xdr:to>
    <xdr:cxnSp macro="">
      <xdr:nvCxnSpPr>
        <xdr:cNvPr id="86" name="直線コネクタ 85">
          <a:extLst>
            <a:ext uri="{FF2B5EF4-FFF2-40B4-BE49-F238E27FC236}">
              <a16:creationId xmlns:a16="http://schemas.microsoft.com/office/drawing/2014/main" id="{0DBFD06B-6945-45FE-B778-18645931F7D4}"/>
            </a:ext>
          </a:extLst>
        </xdr:cNvPr>
        <xdr:cNvCxnSpPr/>
      </xdr:nvCxnSpPr>
      <xdr:spPr>
        <a:xfrm>
          <a:off x="3289300" y="6052291"/>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7" name="楕円 86">
          <a:extLst>
            <a:ext uri="{FF2B5EF4-FFF2-40B4-BE49-F238E27FC236}">
              <a16:creationId xmlns:a16="http://schemas.microsoft.com/office/drawing/2014/main" id="{78A9ED33-0A2F-41B2-BD46-E0AE50F06901}"/>
            </a:ext>
          </a:extLst>
        </xdr:cNvPr>
        <xdr:cNvSpPr/>
      </xdr:nvSpPr>
      <xdr:spPr>
        <a:xfrm>
          <a:off x="2476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31</xdr:row>
      <xdr:rowOff>7197</xdr:rowOff>
    </xdr:to>
    <xdr:cxnSp macro="">
      <xdr:nvCxnSpPr>
        <xdr:cNvPr id="88" name="直線コネクタ 87">
          <a:extLst>
            <a:ext uri="{FF2B5EF4-FFF2-40B4-BE49-F238E27FC236}">
              <a16:creationId xmlns:a16="http://schemas.microsoft.com/office/drawing/2014/main" id="{CE7C61E2-DA62-4C35-9F5C-BEF2C532C7B1}"/>
            </a:ext>
          </a:extLst>
        </xdr:cNvPr>
        <xdr:cNvCxnSpPr/>
      </xdr:nvCxnSpPr>
      <xdr:spPr>
        <a:xfrm flipV="1">
          <a:off x="2527300" y="6052291"/>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89" name="楕円 88">
          <a:extLst>
            <a:ext uri="{FF2B5EF4-FFF2-40B4-BE49-F238E27FC236}">
              <a16:creationId xmlns:a16="http://schemas.microsoft.com/office/drawing/2014/main" id="{5DAB1DA8-FC1B-4FA0-AA65-3C05E3D53573}"/>
            </a:ext>
          </a:extLst>
        </xdr:cNvPr>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7197</xdr:rowOff>
    </xdr:to>
    <xdr:cxnSp macro="">
      <xdr:nvCxnSpPr>
        <xdr:cNvPr id="90" name="直線コネクタ 89">
          <a:extLst>
            <a:ext uri="{FF2B5EF4-FFF2-40B4-BE49-F238E27FC236}">
              <a16:creationId xmlns:a16="http://schemas.microsoft.com/office/drawing/2014/main" id="{57C92775-4E31-4AF8-8F53-616ACF9B0034}"/>
            </a:ext>
          </a:extLst>
        </xdr:cNvPr>
        <xdr:cNvCxnSpPr/>
      </xdr:nvCxnSpPr>
      <xdr:spPr>
        <a:xfrm>
          <a:off x="1765300" y="607568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3676E4B0-3BEA-4991-B70C-552585DF148F}"/>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B0A03B34-175A-4750-ABF5-656931EE6F5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a:extLst>
            <a:ext uri="{FF2B5EF4-FFF2-40B4-BE49-F238E27FC236}">
              <a16:creationId xmlns:a16="http://schemas.microsoft.com/office/drawing/2014/main" id="{E76E8F33-C15A-4650-8924-F06911944515}"/>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a:extLst>
            <a:ext uri="{FF2B5EF4-FFF2-40B4-BE49-F238E27FC236}">
              <a16:creationId xmlns:a16="http://schemas.microsoft.com/office/drawing/2014/main" id="{CF879279-40FC-4FA0-A5C4-1B76BE2EC6DC}"/>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95" name="n_1mainValue有形固定資産減価償却率">
          <a:extLst>
            <a:ext uri="{FF2B5EF4-FFF2-40B4-BE49-F238E27FC236}">
              <a16:creationId xmlns:a16="http://schemas.microsoft.com/office/drawing/2014/main" id="{44E6AEF7-1E39-427D-8BE2-D639F827255A}"/>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33143</xdr:rowOff>
    </xdr:from>
    <xdr:ext cx="405111" cy="259045"/>
    <xdr:sp macro="" textlink="">
      <xdr:nvSpPr>
        <xdr:cNvPr id="96" name="n_2mainValue有形固定資産減価償却率">
          <a:extLst>
            <a:ext uri="{FF2B5EF4-FFF2-40B4-BE49-F238E27FC236}">
              <a16:creationId xmlns:a16="http://schemas.microsoft.com/office/drawing/2014/main" id="{D5B752BF-281C-4384-9F7E-9B4E06CA427F}"/>
            </a:ext>
          </a:extLst>
        </xdr:cNvPr>
        <xdr:cNvSpPr txBox="1"/>
      </xdr:nvSpPr>
      <xdr:spPr>
        <a:xfrm>
          <a:off x="3086744" y="577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7" name="n_3mainValue有形固定資産減価償却率">
          <a:extLst>
            <a:ext uri="{FF2B5EF4-FFF2-40B4-BE49-F238E27FC236}">
              <a16:creationId xmlns:a16="http://schemas.microsoft.com/office/drawing/2014/main" id="{4EDDA53B-CA11-485E-8D29-9C2DE1711C9D}"/>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98" name="n_4mainValue有形固定資産減価償却率">
          <a:extLst>
            <a:ext uri="{FF2B5EF4-FFF2-40B4-BE49-F238E27FC236}">
              <a16:creationId xmlns:a16="http://schemas.microsoft.com/office/drawing/2014/main" id="{ABD4F9DA-3156-4680-9531-19F25A8A6DDE}"/>
            </a:ext>
          </a:extLst>
        </xdr:cNvPr>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41AAB6D-65DB-42E6-B0E8-C10B0006F66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4022398-621E-4866-9E8E-1E5D13C1A1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5B11FA5-D3CE-4AC7-B383-D04644E7EC6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66A802A-3C63-4C44-B135-2DDD97F8B82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9079EF3-ACEC-499B-B262-BB1BA1A76E4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2DD2D1F-14AE-4CD6-A0EB-FCCBDACE314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715019D-F07E-48D5-90EF-8165988190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FF17782-D92E-41CF-801C-5AE9B9576C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6E91EB2-8D97-40B0-977F-811639984BC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35BBD9B-61DF-4BF1-A086-F72C393BA0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E598238-EC51-43C0-AD65-C0AB08FF26A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C9A2738-B4EB-49F7-8268-AD4DC9A72D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C954D02-B0AB-49C9-8073-253F1368EB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令和元年度の子育て交流施設整備事業に係る地方債の発行終了や、令和２年度からの一般廃棄物処理施設整備事業への負担金の財源となる既発債の発行額が大幅に減少したことなどにより、前年度に比べ▲</a:t>
          </a:r>
          <a:r>
            <a:rPr kumimoji="1" lang="en-US" altLang="ja-JP" sz="1100">
              <a:solidFill>
                <a:schemeClr val="dk1"/>
              </a:solidFill>
              <a:effectLst/>
              <a:latin typeface="+mn-lt"/>
              <a:ea typeface="+mn-ea"/>
              <a:cs typeface="+mn-cs"/>
            </a:rPr>
            <a:t>124.6%</a:t>
          </a:r>
          <a:r>
            <a:rPr kumimoji="1" lang="ja-JP" altLang="ja-JP" sz="1100">
              <a:solidFill>
                <a:schemeClr val="dk1"/>
              </a:solidFill>
              <a:effectLst/>
              <a:latin typeface="+mn-lt"/>
              <a:ea typeface="+mn-ea"/>
              <a:cs typeface="+mn-cs"/>
            </a:rPr>
            <a:t>減少した。しかしながら、類似団体平均より２倍ほど上回っている状況にあるため、今後においても、事業の平準化などを考慮しながら計画的に事業を実施していく必要がある。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9342893-C812-44AA-B1EB-DA8F8660585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DC7B6E8-D911-40CA-A5F3-E8796B97CA2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6D2CA57-6059-4F85-89AD-7E5B62D453F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C9B7558-F35B-48D4-B2D8-4D0B24D7ED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41712FBA-0200-4DF9-9ED5-2F3F14B5A1D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2070E3C7-150B-45FE-88FE-477F6D176B9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F7DC056-0E8E-4D3C-9B18-79D409D68F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7525AFF-90EA-4B79-9823-B1C5264AA62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6D3C337-533E-41AE-9A63-C843CDBB50F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A91FE36-8B3F-4E69-A6D5-0B135410B7B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95E09DB-88D2-4F7E-BF72-04A2ACDFF56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0A299DA-3211-441C-972A-F5D4E6BF181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1AB1D21-8EA2-4F02-9C48-9A8EF157CF1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8BC555B-91E3-49B2-B662-1FC2908FF62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D5A9A0C4-7CCE-45CB-BF2D-738C6C3CC2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FC14A2D7-0DB7-4CBA-8F48-8C563559E68A}"/>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7336483C-B345-46B1-9CFA-2551B1193282}"/>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1BAB3028-A2DF-46B6-A6AA-3D81C1906F42}"/>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C884F7A-9356-4E67-9D24-52B78E90D31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EE7EF202-0E84-40E7-8980-1F21DFE15C1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89010B62-7D43-4109-86F6-0A415E3E2B39}"/>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CC1F83B2-127C-435F-B05B-54E74F783BCE}"/>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6AB59324-C705-4980-B30B-67693BDE02EC}"/>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BF0531E6-2A31-407F-84E1-3E1FD488EF95}"/>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D1533ACA-F26D-4BF5-85B1-C30D6BD41594}"/>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B5FF4F6B-F07F-4EC9-B57E-91A3079C22A1}"/>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B026DCD-2F11-4D6C-A0EA-2310B39FCC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49E8341-E981-4C54-AD97-19F14E9B65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A970D60-EB4E-47A6-A55B-0A394E8D068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7B0A5E2-8C56-42DE-9ED6-B666C850E53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7312CA1-D4A4-49A6-93F2-CA70C1B1FF4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132165</xdr:rowOff>
    </xdr:from>
    <xdr:to>
      <xdr:col>76</xdr:col>
      <xdr:colOff>73025</xdr:colOff>
      <xdr:row>31</xdr:row>
      <xdr:rowOff>62315</xdr:rowOff>
    </xdr:to>
    <xdr:sp macro="" textlink="">
      <xdr:nvSpPr>
        <xdr:cNvPr id="143" name="楕円 142">
          <a:extLst>
            <a:ext uri="{FF2B5EF4-FFF2-40B4-BE49-F238E27FC236}">
              <a16:creationId xmlns:a16="http://schemas.microsoft.com/office/drawing/2014/main" id="{0B8C1859-941C-45C3-ABD0-75722C579839}"/>
            </a:ext>
          </a:extLst>
        </xdr:cNvPr>
        <xdr:cNvSpPr/>
      </xdr:nvSpPr>
      <xdr:spPr>
        <a:xfrm>
          <a:off x="14744700" y="60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110592</xdr:rowOff>
    </xdr:from>
    <xdr:ext cx="469744" cy="259045"/>
    <xdr:sp macro="" textlink="">
      <xdr:nvSpPr>
        <xdr:cNvPr id="144" name="債務償還比率該当値テキスト">
          <a:extLst>
            <a:ext uri="{FF2B5EF4-FFF2-40B4-BE49-F238E27FC236}">
              <a16:creationId xmlns:a16="http://schemas.microsoft.com/office/drawing/2014/main" id="{AF571174-99DA-45C9-81AA-9453383687B4}"/>
            </a:ext>
          </a:extLst>
        </xdr:cNvPr>
        <xdr:cNvSpPr txBox="1"/>
      </xdr:nvSpPr>
      <xdr:spPr>
        <a:xfrm>
          <a:off x="14846300" y="60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110165</xdr:rowOff>
    </xdr:from>
    <xdr:to>
      <xdr:col>72</xdr:col>
      <xdr:colOff>123825</xdr:colOff>
      <xdr:row>32</xdr:row>
      <xdr:rowOff>40315</xdr:rowOff>
    </xdr:to>
    <xdr:sp macro="" textlink="">
      <xdr:nvSpPr>
        <xdr:cNvPr id="145" name="楕円 144">
          <a:extLst>
            <a:ext uri="{FF2B5EF4-FFF2-40B4-BE49-F238E27FC236}">
              <a16:creationId xmlns:a16="http://schemas.microsoft.com/office/drawing/2014/main" id="{79D6290F-F3D0-42E9-BA3E-D936B845F542}"/>
            </a:ext>
          </a:extLst>
        </xdr:cNvPr>
        <xdr:cNvSpPr/>
      </xdr:nvSpPr>
      <xdr:spPr>
        <a:xfrm>
          <a:off x="14033500" y="61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11515</xdr:rowOff>
    </xdr:from>
    <xdr:to>
      <xdr:col>76</xdr:col>
      <xdr:colOff>22225</xdr:colOff>
      <xdr:row>31</xdr:row>
      <xdr:rowOff>160965</xdr:rowOff>
    </xdr:to>
    <xdr:cxnSp macro="">
      <xdr:nvCxnSpPr>
        <xdr:cNvPr id="146" name="直線コネクタ 145">
          <a:extLst>
            <a:ext uri="{FF2B5EF4-FFF2-40B4-BE49-F238E27FC236}">
              <a16:creationId xmlns:a16="http://schemas.microsoft.com/office/drawing/2014/main" id="{7C53D419-CC73-4C56-966E-D7A9AD3DAC29}"/>
            </a:ext>
          </a:extLst>
        </xdr:cNvPr>
        <xdr:cNvCxnSpPr/>
      </xdr:nvCxnSpPr>
      <xdr:spPr>
        <a:xfrm flipV="1">
          <a:off x="14084300" y="6097990"/>
          <a:ext cx="711200" cy="1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66146</xdr:rowOff>
    </xdr:from>
    <xdr:to>
      <xdr:col>68</xdr:col>
      <xdr:colOff>123825</xdr:colOff>
      <xdr:row>31</xdr:row>
      <xdr:rowOff>167746</xdr:rowOff>
    </xdr:to>
    <xdr:sp macro="" textlink="">
      <xdr:nvSpPr>
        <xdr:cNvPr id="147" name="楕円 146">
          <a:extLst>
            <a:ext uri="{FF2B5EF4-FFF2-40B4-BE49-F238E27FC236}">
              <a16:creationId xmlns:a16="http://schemas.microsoft.com/office/drawing/2014/main" id="{A109CD0D-CC86-413B-B833-6FFE04444ACA}"/>
            </a:ext>
          </a:extLst>
        </xdr:cNvPr>
        <xdr:cNvSpPr/>
      </xdr:nvSpPr>
      <xdr:spPr>
        <a:xfrm>
          <a:off x="13271500" y="61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116946</xdr:rowOff>
    </xdr:from>
    <xdr:to>
      <xdr:col>72</xdr:col>
      <xdr:colOff>73025</xdr:colOff>
      <xdr:row>31</xdr:row>
      <xdr:rowOff>160965</xdr:rowOff>
    </xdr:to>
    <xdr:cxnSp macro="">
      <xdr:nvCxnSpPr>
        <xdr:cNvPr id="148" name="直線コネクタ 147">
          <a:extLst>
            <a:ext uri="{FF2B5EF4-FFF2-40B4-BE49-F238E27FC236}">
              <a16:creationId xmlns:a16="http://schemas.microsoft.com/office/drawing/2014/main" id="{6BBBC626-8582-4E7E-B485-BB30AFD066C3}"/>
            </a:ext>
          </a:extLst>
        </xdr:cNvPr>
        <xdr:cNvCxnSpPr/>
      </xdr:nvCxnSpPr>
      <xdr:spPr>
        <a:xfrm>
          <a:off x="13322300" y="6203421"/>
          <a:ext cx="762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139961</xdr:rowOff>
    </xdr:from>
    <xdr:to>
      <xdr:col>64</xdr:col>
      <xdr:colOff>123825</xdr:colOff>
      <xdr:row>31</xdr:row>
      <xdr:rowOff>70111</xdr:rowOff>
    </xdr:to>
    <xdr:sp macro="" textlink="">
      <xdr:nvSpPr>
        <xdr:cNvPr id="149" name="楕円 148">
          <a:extLst>
            <a:ext uri="{FF2B5EF4-FFF2-40B4-BE49-F238E27FC236}">
              <a16:creationId xmlns:a16="http://schemas.microsoft.com/office/drawing/2014/main" id="{85EBC17B-3C49-416A-8FC3-10F506A11C67}"/>
            </a:ext>
          </a:extLst>
        </xdr:cNvPr>
        <xdr:cNvSpPr/>
      </xdr:nvSpPr>
      <xdr:spPr>
        <a:xfrm>
          <a:off x="12509500" y="60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19311</xdr:rowOff>
    </xdr:from>
    <xdr:to>
      <xdr:col>68</xdr:col>
      <xdr:colOff>73025</xdr:colOff>
      <xdr:row>31</xdr:row>
      <xdr:rowOff>116946</xdr:rowOff>
    </xdr:to>
    <xdr:cxnSp macro="">
      <xdr:nvCxnSpPr>
        <xdr:cNvPr id="150" name="直線コネクタ 149">
          <a:extLst>
            <a:ext uri="{FF2B5EF4-FFF2-40B4-BE49-F238E27FC236}">
              <a16:creationId xmlns:a16="http://schemas.microsoft.com/office/drawing/2014/main" id="{5BBBD754-987A-4F87-8B6A-C2EDB2238B78}"/>
            </a:ext>
          </a:extLst>
        </xdr:cNvPr>
        <xdr:cNvCxnSpPr/>
      </xdr:nvCxnSpPr>
      <xdr:spPr>
        <a:xfrm>
          <a:off x="12560300" y="6105786"/>
          <a:ext cx="762000" cy="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29323</xdr:rowOff>
    </xdr:from>
    <xdr:to>
      <xdr:col>60</xdr:col>
      <xdr:colOff>123825</xdr:colOff>
      <xdr:row>31</xdr:row>
      <xdr:rowOff>130923</xdr:rowOff>
    </xdr:to>
    <xdr:sp macro="" textlink="">
      <xdr:nvSpPr>
        <xdr:cNvPr id="151" name="楕円 150">
          <a:extLst>
            <a:ext uri="{FF2B5EF4-FFF2-40B4-BE49-F238E27FC236}">
              <a16:creationId xmlns:a16="http://schemas.microsoft.com/office/drawing/2014/main" id="{E126B0CC-E152-43B5-A695-69CEB5F69E8B}"/>
            </a:ext>
          </a:extLst>
        </xdr:cNvPr>
        <xdr:cNvSpPr/>
      </xdr:nvSpPr>
      <xdr:spPr>
        <a:xfrm>
          <a:off x="11747500" y="61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19311</xdr:rowOff>
    </xdr:from>
    <xdr:to>
      <xdr:col>64</xdr:col>
      <xdr:colOff>73025</xdr:colOff>
      <xdr:row>31</xdr:row>
      <xdr:rowOff>80123</xdr:rowOff>
    </xdr:to>
    <xdr:cxnSp macro="">
      <xdr:nvCxnSpPr>
        <xdr:cNvPr id="152" name="直線コネクタ 151">
          <a:extLst>
            <a:ext uri="{FF2B5EF4-FFF2-40B4-BE49-F238E27FC236}">
              <a16:creationId xmlns:a16="http://schemas.microsoft.com/office/drawing/2014/main" id="{0AA58935-A8FF-40BC-AFD2-FA01D0F2DAC7}"/>
            </a:ext>
          </a:extLst>
        </xdr:cNvPr>
        <xdr:cNvCxnSpPr/>
      </xdr:nvCxnSpPr>
      <xdr:spPr>
        <a:xfrm flipV="1">
          <a:off x="11798300" y="6105786"/>
          <a:ext cx="762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B15B6478-5406-4472-98F2-E476299DB7BF}"/>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48CD5971-4E27-4FAF-B3AB-0655F108F1B0}"/>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D27EDD06-6E70-4327-AAAE-71149D1DBD38}"/>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50C1077F-656E-45D5-A64A-FA19E40A12B6}"/>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31442</xdr:rowOff>
    </xdr:from>
    <xdr:ext cx="469744" cy="259045"/>
    <xdr:sp macro="" textlink="">
      <xdr:nvSpPr>
        <xdr:cNvPr id="157" name="n_1mainValue債務償還比率">
          <a:extLst>
            <a:ext uri="{FF2B5EF4-FFF2-40B4-BE49-F238E27FC236}">
              <a16:creationId xmlns:a16="http://schemas.microsoft.com/office/drawing/2014/main" id="{C9C919FE-8893-4F15-8A23-54DC2C33CA64}"/>
            </a:ext>
          </a:extLst>
        </xdr:cNvPr>
        <xdr:cNvSpPr txBox="1"/>
      </xdr:nvSpPr>
      <xdr:spPr>
        <a:xfrm>
          <a:off x="13836727" y="62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158873</xdr:rowOff>
    </xdr:from>
    <xdr:ext cx="469744" cy="259045"/>
    <xdr:sp macro="" textlink="">
      <xdr:nvSpPr>
        <xdr:cNvPr id="158" name="n_2mainValue債務償還比率">
          <a:extLst>
            <a:ext uri="{FF2B5EF4-FFF2-40B4-BE49-F238E27FC236}">
              <a16:creationId xmlns:a16="http://schemas.microsoft.com/office/drawing/2014/main" id="{9126DE0D-57DB-4740-BC35-68ED02859A1F}"/>
            </a:ext>
          </a:extLst>
        </xdr:cNvPr>
        <xdr:cNvSpPr txBox="1"/>
      </xdr:nvSpPr>
      <xdr:spPr>
        <a:xfrm>
          <a:off x="13087427" y="624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61238</xdr:rowOff>
    </xdr:from>
    <xdr:ext cx="469744" cy="259045"/>
    <xdr:sp macro="" textlink="">
      <xdr:nvSpPr>
        <xdr:cNvPr id="159" name="n_3mainValue債務償還比率">
          <a:extLst>
            <a:ext uri="{FF2B5EF4-FFF2-40B4-BE49-F238E27FC236}">
              <a16:creationId xmlns:a16="http://schemas.microsoft.com/office/drawing/2014/main" id="{1D14CBAF-3498-4B4D-B4A9-7BA02450C233}"/>
            </a:ext>
          </a:extLst>
        </xdr:cNvPr>
        <xdr:cNvSpPr txBox="1"/>
      </xdr:nvSpPr>
      <xdr:spPr>
        <a:xfrm>
          <a:off x="12325427" y="614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122050</xdr:rowOff>
    </xdr:from>
    <xdr:ext cx="469744" cy="259045"/>
    <xdr:sp macro="" textlink="">
      <xdr:nvSpPr>
        <xdr:cNvPr id="160" name="n_4mainValue債務償還比率">
          <a:extLst>
            <a:ext uri="{FF2B5EF4-FFF2-40B4-BE49-F238E27FC236}">
              <a16:creationId xmlns:a16="http://schemas.microsoft.com/office/drawing/2014/main" id="{8B37949E-D72E-4514-97A5-0A80B6B826E1}"/>
            </a:ext>
          </a:extLst>
        </xdr:cNvPr>
        <xdr:cNvSpPr txBox="1"/>
      </xdr:nvSpPr>
      <xdr:spPr>
        <a:xfrm>
          <a:off x="11563427" y="620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D8A4BAD-E8C3-4945-9181-A5427643A19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2AFAEDB-63E4-44C7-965C-02376280879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87F26A9-180E-4726-AB26-5E1219EA367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C36D5F3-53C4-4EC9-BF39-E7D00C71628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63CE57B-455C-4FFE-87CC-95A8CE79F6E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2F252C7-A6E0-41AA-9259-F213C88D221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B8D27C-5D62-4CBF-8EBB-56D41EA36C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E6C7EE-9A12-4F23-B267-1B70B98270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5491FA-597B-4E6D-BCA8-01A2A7FDFA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528078-4AFB-4442-9F6E-07D001D65C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8C045B-50A9-453F-93B4-EE7C4499EA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6AB1E6-43C1-4A15-8D4F-793035974B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5F6AC5-CB96-43CA-903D-F0F94173B2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307888-56FC-4B6C-9092-9045919FAE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6A6ACB-03B0-4F27-93D7-681405B34F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A6226F-A372-4465-BF2C-DF3143781A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3EF516-C561-4900-8C10-E774C190AD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BC8BC0-ABD9-403D-A360-B37B41B3AF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188994-A21B-49A7-B5E9-9B4E14FFAF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BC569A-8650-42AB-B577-74FCF39EDE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2709C1-0737-4794-B074-708976F2E4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68019D-3689-4F51-99F6-1B243A2041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EE5C7D-1843-4349-A45F-F03DFAA80E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F6212F-DEB9-4AB9-80D9-D60C458B0A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36692B-691A-49AC-89CB-CB1F5DE1C8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B80A33-24F7-4D6C-B972-723AC31CCD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9D6990-FAA3-41BD-A1E6-855DC1D960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7FB708-F389-4D1C-BBA9-EAA5CE1B4B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F7A8F4-68F9-4A41-8768-8ECB61C420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A8496E-5819-42F7-AF31-846FD73C66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BB9C4D-FCE4-446B-8566-F65CB76955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E24AA20-8EBE-4034-9394-0A35624E40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96ABBF-5BCA-4AD2-B20C-AE370D5095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10DCC5-C228-4610-BFEC-A4CCBD0782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80F25D-F826-4C66-AD5C-1680EF23A0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F637003-AFDA-4385-A4FC-6A39324AF6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8F520B-8EF0-4F17-9ED2-1668737E64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CA3CD1-213C-4E08-955C-47EC7AD720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E4FCFE8-4673-446A-A32A-129C85F4CC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909C2F-5F97-4C5F-8F42-29056776D2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DE2A8C-EA3D-4F11-928F-C1D35CE34B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1E2683-7B0B-4E05-BFA5-7D752E7A6E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037456-274E-45F8-9FEB-ED191276DE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07F898-F715-4FCB-89C8-F3D21C3B1E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1B07E7-5669-43A7-A37B-B89AF2DE4F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1E4109-8022-49B3-B785-81AF6B5077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5AF5BE-34EC-4CEF-A3D0-4F0D633F9F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616CF4-F033-4C2D-84D3-230BF5A231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D071725-3D8A-4403-B14E-F1D57F5834A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F17956F-9271-4542-A573-AEDB9E6C02C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0380C6C-C918-40D5-BB14-B8AF6B95217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B3DA283-BF54-49CE-981D-698B5EEDCB5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AAFB4A5-AF49-4239-812F-344812D54DF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CCCDC52-D028-4C48-8407-CC301B2366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7856D9A-F372-4F34-B446-40B5217359A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BB61896-E0F5-4D5E-861A-E50FC646DA4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68D585E-5114-4D8B-BBA4-5F0FB512044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897D090-0D15-4270-B978-814E411A0A3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37B8BC7-863C-41AA-8826-6D380A445EE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94B8DB7-BC44-4D21-87CF-6F6193A1555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B5225E-1604-453E-9A51-9C08F0C940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2AFD68A3-2B89-492C-8DC0-730989F64447}"/>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5EB4A208-BC2A-4883-BD4D-FF5460D2C30C}"/>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678E58EF-937C-4E97-B603-54F571C922AB}"/>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E128F249-E362-48F1-B3B3-8A1E293595A7}"/>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88A7C596-DAD7-4126-829D-D9F74F40021A}"/>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2435A164-0F6C-4827-878C-D7825D3411F5}"/>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98FD72FD-B4E9-47FA-9A2F-93BFA45EFDFC}"/>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99537202-6F63-45CF-8288-CD6C4AE61F6A}"/>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2F16F07F-263B-4A9D-85A7-5E33ABE94A6A}"/>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8F10EC75-E0EA-4633-973F-A3B4123554EB}"/>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5DABDD08-A1A1-4DD5-A677-5BDB78168DA7}"/>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A14369E-1367-49AD-9E4A-7731ACF34E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EF7F5F-C18B-4CEE-AA61-491D54EBCB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6A5DEB-6053-45C3-ACF4-B430E208A9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08701C-32A0-4799-BEF2-13A45F540DF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F705647-2135-4D37-B6C1-E5519890F3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111125</xdr:rowOff>
    </xdr:from>
    <xdr:to>
      <xdr:col>24</xdr:col>
      <xdr:colOff>114300</xdr:colOff>
      <xdr:row>40</xdr:row>
      <xdr:rowOff>41275</xdr:rowOff>
    </xdr:to>
    <xdr:sp macro="" textlink="">
      <xdr:nvSpPr>
        <xdr:cNvPr id="73" name="楕円 72">
          <a:extLst>
            <a:ext uri="{FF2B5EF4-FFF2-40B4-BE49-F238E27FC236}">
              <a16:creationId xmlns:a16="http://schemas.microsoft.com/office/drawing/2014/main" id="{64D37841-5A62-4DA8-9632-F37AE1402B02}"/>
            </a:ext>
          </a:extLst>
        </xdr:cNvPr>
        <xdr:cNvSpPr/>
      </xdr:nvSpPr>
      <xdr:spPr>
        <a:xfrm>
          <a:off x="4584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89552</xdr:rowOff>
    </xdr:from>
    <xdr:ext cx="405111" cy="259045"/>
    <xdr:sp macro="" textlink="">
      <xdr:nvSpPr>
        <xdr:cNvPr id="74" name="【道路】&#10;有形固定資産減価償却率該当値テキスト">
          <a:extLst>
            <a:ext uri="{FF2B5EF4-FFF2-40B4-BE49-F238E27FC236}">
              <a16:creationId xmlns:a16="http://schemas.microsoft.com/office/drawing/2014/main" id="{56F8D2C3-2D45-4CEB-B1F9-50C05CFEF9D0}"/>
            </a:ext>
          </a:extLst>
        </xdr:cNvPr>
        <xdr:cNvSpPr txBox="1"/>
      </xdr:nvSpPr>
      <xdr:spPr>
        <a:xfrm>
          <a:off x="4673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5" name="楕円 74">
          <a:extLst>
            <a:ext uri="{FF2B5EF4-FFF2-40B4-BE49-F238E27FC236}">
              <a16:creationId xmlns:a16="http://schemas.microsoft.com/office/drawing/2014/main" id="{495A2D08-46D5-4564-A6A2-76C5A2883CE4}"/>
            </a:ext>
          </a:extLst>
        </xdr:cNvPr>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106680</xdr:rowOff>
    </xdr:from>
    <xdr:to>
      <xdr:col>24</xdr:col>
      <xdr:colOff>63500</xdr:colOff>
      <xdr:row>39</xdr:row>
      <xdr:rowOff>161925</xdr:rowOff>
    </xdr:to>
    <xdr:cxnSp macro="">
      <xdr:nvCxnSpPr>
        <xdr:cNvPr id="76" name="直線コネクタ 75">
          <a:extLst>
            <a:ext uri="{FF2B5EF4-FFF2-40B4-BE49-F238E27FC236}">
              <a16:creationId xmlns:a16="http://schemas.microsoft.com/office/drawing/2014/main" id="{61EF50C8-7AFC-4EE6-96C4-D2FFFD340CED}"/>
            </a:ext>
          </a:extLst>
        </xdr:cNvPr>
        <xdr:cNvCxnSpPr/>
      </xdr:nvCxnSpPr>
      <xdr:spPr>
        <a:xfrm>
          <a:off x="3797300" y="67932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7" name="楕円 76">
          <a:extLst>
            <a:ext uri="{FF2B5EF4-FFF2-40B4-BE49-F238E27FC236}">
              <a16:creationId xmlns:a16="http://schemas.microsoft.com/office/drawing/2014/main" id="{59D7D5D3-C293-4C52-B736-668198B6602E}"/>
            </a:ext>
          </a:extLst>
        </xdr:cNvPr>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74295</xdr:rowOff>
    </xdr:from>
    <xdr:to>
      <xdr:col>19</xdr:col>
      <xdr:colOff>177800</xdr:colOff>
      <xdr:row>39</xdr:row>
      <xdr:rowOff>106680</xdr:rowOff>
    </xdr:to>
    <xdr:cxnSp macro="">
      <xdr:nvCxnSpPr>
        <xdr:cNvPr id="78" name="直線コネクタ 77">
          <a:extLst>
            <a:ext uri="{FF2B5EF4-FFF2-40B4-BE49-F238E27FC236}">
              <a16:creationId xmlns:a16="http://schemas.microsoft.com/office/drawing/2014/main" id="{C3ED04BF-50C3-468F-85A9-36F1B9CF3830}"/>
            </a:ext>
          </a:extLst>
        </xdr:cNvPr>
        <xdr:cNvCxnSpPr/>
      </xdr:nvCxnSpPr>
      <xdr:spPr>
        <a:xfrm>
          <a:off x="2908300" y="6760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170180</xdr:rowOff>
    </xdr:from>
    <xdr:to>
      <xdr:col>10</xdr:col>
      <xdr:colOff>165100</xdr:colOff>
      <xdr:row>39</xdr:row>
      <xdr:rowOff>100330</xdr:rowOff>
    </xdr:to>
    <xdr:sp macro="" textlink="">
      <xdr:nvSpPr>
        <xdr:cNvPr id="79" name="楕円 78">
          <a:extLst>
            <a:ext uri="{FF2B5EF4-FFF2-40B4-BE49-F238E27FC236}">
              <a16:creationId xmlns:a16="http://schemas.microsoft.com/office/drawing/2014/main" id="{39349227-6ADF-4702-8AD6-DC71A585F510}"/>
            </a:ext>
          </a:extLst>
        </xdr:cNvPr>
        <xdr:cNvSpPr/>
      </xdr:nvSpPr>
      <xdr:spPr>
        <a:xfrm>
          <a:off x="196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49530</xdr:rowOff>
    </xdr:from>
    <xdr:to>
      <xdr:col>15</xdr:col>
      <xdr:colOff>50800</xdr:colOff>
      <xdr:row>39</xdr:row>
      <xdr:rowOff>74295</xdr:rowOff>
    </xdr:to>
    <xdr:cxnSp macro="">
      <xdr:nvCxnSpPr>
        <xdr:cNvPr id="80" name="直線コネクタ 79">
          <a:extLst>
            <a:ext uri="{FF2B5EF4-FFF2-40B4-BE49-F238E27FC236}">
              <a16:creationId xmlns:a16="http://schemas.microsoft.com/office/drawing/2014/main" id="{8204512F-AB2B-4D72-BE79-94ED050EA81A}"/>
            </a:ext>
          </a:extLst>
        </xdr:cNvPr>
        <xdr:cNvCxnSpPr/>
      </xdr:nvCxnSpPr>
      <xdr:spPr>
        <a:xfrm>
          <a:off x="2019300" y="6736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158750</xdr:rowOff>
    </xdr:from>
    <xdr:to>
      <xdr:col>6</xdr:col>
      <xdr:colOff>38100</xdr:colOff>
      <xdr:row>39</xdr:row>
      <xdr:rowOff>88900</xdr:rowOff>
    </xdr:to>
    <xdr:sp macro="" textlink="">
      <xdr:nvSpPr>
        <xdr:cNvPr id="81" name="楕円 80">
          <a:extLst>
            <a:ext uri="{FF2B5EF4-FFF2-40B4-BE49-F238E27FC236}">
              <a16:creationId xmlns:a16="http://schemas.microsoft.com/office/drawing/2014/main" id="{70DC87EA-1B41-4F99-AE53-FF59E1DFA4AA}"/>
            </a:ext>
          </a:extLst>
        </xdr:cNvPr>
        <xdr:cNvSpPr/>
      </xdr:nvSpPr>
      <xdr:spPr>
        <a:xfrm>
          <a:off x="107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38100</xdr:rowOff>
    </xdr:from>
    <xdr:to>
      <xdr:col>10</xdr:col>
      <xdr:colOff>114300</xdr:colOff>
      <xdr:row>39</xdr:row>
      <xdr:rowOff>49530</xdr:rowOff>
    </xdr:to>
    <xdr:cxnSp macro="">
      <xdr:nvCxnSpPr>
        <xdr:cNvPr id="82" name="直線コネクタ 81">
          <a:extLst>
            <a:ext uri="{FF2B5EF4-FFF2-40B4-BE49-F238E27FC236}">
              <a16:creationId xmlns:a16="http://schemas.microsoft.com/office/drawing/2014/main" id="{F1E1C677-3D80-442A-8687-5212E36A9413}"/>
            </a:ext>
          </a:extLst>
        </xdr:cNvPr>
        <xdr:cNvCxnSpPr/>
      </xdr:nvCxnSpPr>
      <xdr:spPr>
        <a:xfrm>
          <a:off x="1130300" y="672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A031F435-BED7-4C1A-B431-16BD7E87AD39}"/>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B207AE23-D90E-4AC2-A1BB-5585891A6A5B}"/>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BB082743-EED9-4491-A859-7A64E55D75E6}"/>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A2046151-38F2-4D82-B0E8-9ACE9D0C1F18}"/>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7" name="n_1mainValue【道路】&#10;有形固定資産減価償却率">
          <a:extLst>
            <a:ext uri="{FF2B5EF4-FFF2-40B4-BE49-F238E27FC236}">
              <a16:creationId xmlns:a16="http://schemas.microsoft.com/office/drawing/2014/main" id="{5421C5A7-3C53-4B01-B1F0-39C2C47CBA02}"/>
            </a:ext>
          </a:extLst>
        </xdr:cNvPr>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88" name="n_2mainValue【道路】&#10;有形固定資産減価償却率">
          <a:extLst>
            <a:ext uri="{FF2B5EF4-FFF2-40B4-BE49-F238E27FC236}">
              <a16:creationId xmlns:a16="http://schemas.microsoft.com/office/drawing/2014/main" id="{98B198A9-9E2C-45D8-87A0-8508F005E4FE}"/>
            </a:ext>
          </a:extLst>
        </xdr:cNvPr>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id="{03ABCFF4-27CF-4EC3-8B13-527DFEFD1B56}"/>
            </a:ext>
          </a:extLst>
        </xdr:cNvPr>
        <xdr:cNvSpPr txBox="1"/>
      </xdr:nvSpPr>
      <xdr:spPr>
        <a:xfrm>
          <a:off x="1816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80027</xdr:rowOff>
    </xdr:from>
    <xdr:ext cx="405111" cy="259045"/>
    <xdr:sp macro="" textlink="">
      <xdr:nvSpPr>
        <xdr:cNvPr id="90" name="n_4mainValue【道路】&#10;有形固定資産減価償却率">
          <a:extLst>
            <a:ext uri="{FF2B5EF4-FFF2-40B4-BE49-F238E27FC236}">
              <a16:creationId xmlns:a16="http://schemas.microsoft.com/office/drawing/2014/main" id="{E64B34A8-B078-41B6-B7AE-B48E0276C936}"/>
            </a:ext>
          </a:extLst>
        </xdr:cNvPr>
        <xdr:cNvSpPr txBox="1"/>
      </xdr:nvSpPr>
      <xdr:spPr>
        <a:xfrm>
          <a:off x="927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A346212-AD6E-4CA6-B0DE-C0FF484C15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F2EB65F-0AA8-4E5A-AFAC-26533828EF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932A1D5-9258-4105-A3C5-F4CEF3435B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75B5D38-CAB2-4C7D-B726-D3346A689C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287A85D-BA1D-495F-AEB8-04E1270CC9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611FCA4-78CA-449B-98B7-97D2590F1B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9620191-F6C4-4432-ACCD-5B53F3AA35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865CE2B-2064-4839-A078-10FB90F685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A81C8C4-4846-40B1-B0C0-BDB4E2A355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564AB62-7DB8-4594-B6AC-87F5EACFF4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27A7386C-3B33-4F50-9D60-0965AD7C7B7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4B471222-512F-4948-8F62-709281E7424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E0CAA7C9-6080-478D-9C8C-FF0B3D91BA7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A3E0FE7D-12B3-4AE4-9C0F-AD8861C543A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E81C1436-A9FE-403E-9DD8-F818EEF9A3A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2E5FA57D-D22E-405E-82FC-88DE617D2BB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6E1BFFCA-3B14-44AE-9525-4F9D382A74B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2F9E4CC-A5FB-4AD0-84DB-8C5FB021FE12}"/>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54A7D5F7-359A-44F0-9C3A-D32B9E0ED24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81E57C11-67B7-42FA-A252-D1578DC2FE5C}"/>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49ED750C-2031-419A-ACD6-B459E437E9C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B88DEF3E-2580-46FF-8EEE-C324F5CC33C3}"/>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2466EBC-48CE-4785-9BA8-C668DF164A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D8B004B8-95A7-4DFD-BD9D-12EF19CE393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030211E-F870-461E-A9EC-D2A8A19486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B44F7299-307F-4DA2-920C-76CE6316BBD1}"/>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AA66E415-B206-4CC4-ACCE-21C88404EB9C}"/>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C4B481A8-E7D8-44E7-AF43-2EFEBB52FFE7}"/>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32B8D13-8DBD-414B-8B6D-C41500CA1DC2}"/>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D8182E5B-E2F0-45A3-8BB8-DB855183A5CE}"/>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E55B18C2-356B-436D-BBFB-7C02328728A4}"/>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A66AF31-094A-45C3-A57D-D40C962BB24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C0F973DC-3E9E-4BCC-A3F7-B34FF4BD3501}"/>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3300F947-B493-47B2-8AF1-5F065D005C4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F1718F97-8BDF-4661-BB1A-971BE6F98E15}"/>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F24ABD54-92DB-4EFA-AFB1-A7E0540D662F}"/>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4B89179-948B-464B-ACA9-C95444BBDCE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AFF4B17-D72F-4904-861E-A711D1C740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7A3E02-AD8B-4A0B-903D-275FC728BA4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8C80BA3-1A49-4A2C-A5ED-AAF93FA910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50FCE39-A7F8-4C1E-B8DC-FC2B14FA24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105116</xdr:rowOff>
    </xdr:from>
    <xdr:to>
      <xdr:col>55</xdr:col>
      <xdr:colOff>50800</xdr:colOff>
      <xdr:row>41</xdr:row>
      <xdr:rowOff>35266</xdr:rowOff>
    </xdr:to>
    <xdr:sp macro="" textlink="">
      <xdr:nvSpPr>
        <xdr:cNvPr id="132" name="楕円 131">
          <a:extLst>
            <a:ext uri="{FF2B5EF4-FFF2-40B4-BE49-F238E27FC236}">
              <a16:creationId xmlns:a16="http://schemas.microsoft.com/office/drawing/2014/main" id="{28C5E9D2-D0F9-43AE-AD8C-F987508DAE37}"/>
            </a:ext>
          </a:extLst>
        </xdr:cNvPr>
        <xdr:cNvSpPr/>
      </xdr:nvSpPr>
      <xdr:spPr>
        <a:xfrm>
          <a:off x="10426700" y="69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83543</xdr:rowOff>
    </xdr:from>
    <xdr:ext cx="534377" cy="259045"/>
    <xdr:sp macro="" textlink="">
      <xdr:nvSpPr>
        <xdr:cNvPr id="133" name="【道路】&#10;一人当たり延長該当値テキスト">
          <a:extLst>
            <a:ext uri="{FF2B5EF4-FFF2-40B4-BE49-F238E27FC236}">
              <a16:creationId xmlns:a16="http://schemas.microsoft.com/office/drawing/2014/main" id="{9188642F-B17B-4AE6-A522-5CA5C7059755}"/>
            </a:ext>
          </a:extLst>
        </xdr:cNvPr>
        <xdr:cNvSpPr txBox="1"/>
      </xdr:nvSpPr>
      <xdr:spPr>
        <a:xfrm>
          <a:off x="10515600" y="69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107614</xdr:rowOff>
    </xdr:from>
    <xdr:to>
      <xdr:col>50</xdr:col>
      <xdr:colOff>165100</xdr:colOff>
      <xdr:row>41</xdr:row>
      <xdr:rowOff>37764</xdr:rowOff>
    </xdr:to>
    <xdr:sp macro="" textlink="">
      <xdr:nvSpPr>
        <xdr:cNvPr id="134" name="楕円 133">
          <a:extLst>
            <a:ext uri="{FF2B5EF4-FFF2-40B4-BE49-F238E27FC236}">
              <a16:creationId xmlns:a16="http://schemas.microsoft.com/office/drawing/2014/main" id="{40A5B21D-2576-4780-92BD-7253BAE912E6}"/>
            </a:ext>
          </a:extLst>
        </xdr:cNvPr>
        <xdr:cNvSpPr/>
      </xdr:nvSpPr>
      <xdr:spPr>
        <a:xfrm>
          <a:off x="9588500" y="69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155916</xdr:rowOff>
    </xdr:from>
    <xdr:to>
      <xdr:col>55</xdr:col>
      <xdr:colOff>0</xdr:colOff>
      <xdr:row>40</xdr:row>
      <xdr:rowOff>158414</xdr:rowOff>
    </xdr:to>
    <xdr:cxnSp macro="">
      <xdr:nvCxnSpPr>
        <xdr:cNvPr id="135" name="直線コネクタ 134">
          <a:extLst>
            <a:ext uri="{FF2B5EF4-FFF2-40B4-BE49-F238E27FC236}">
              <a16:creationId xmlns:a16="http://schemas.microsoft.com/office/drawing/2014/main" id="{2567D732-6C4F-43E3-B0FB-C12F01FB8940}"/>
            </a:ext>
          </a:extLst>
        </xdr:cNvPr>
        <xdr:cNvCxnSpPr/>
      </xdr:nvCxnSpPr>
      <xdr:spPr>
        <a:xfrm flipV="1">
          <a:off x="9639300" y="7013916"/>
          <a:ext cx="8382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108839</xdr:rowOff>
    </xdr:from>
    <xdr:to>
      <xdr:col>46</xdr:col>
      <xdr:colOff>38100</xdr:colOff>
      <xdr:row>41</xdr:row>
      <xdr:rowOff>38989</xdr:rowOff>
    </xdr:to>
    <xdr:sp macro="" textlink="">
      <xdr:nvSpPr>
        <xdr:cNvPr id="136" name="楕円 135">
          <a:extLst>
            <a:ext uri="{FF2B5EF4-FFF2-40B4-BE49-F238E27FC236}">
              <a16:creationId xmlns:a16="http://schemas.microsoft.com/office/drawing/2014/main" id="{6017F194-7309-47A7-925A-78F4D685D560}"/>
            </a:ext>
          </a:extLst>
        </xdr:cNvPr>
        <xdr:cNvSpPr/>
      </xdr:nvSpPr>
      <xdr:spPr>
        <a:xfrm>
          <a:off x="86995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158414</xdr:rowOff>
    </xdr:from>
    <xdr:to>
      <xdr:col>50</xdr:col>
      <xdr:colOff>114300</xdr:colOff>
      <xdr:row>40</xdr:row>
      <xdr:rowOff>159639</xdr:rowOff>
    </xdr:to>
    <xdr:cxnSp macro="">
      <xdr:nvCxnSpPr>
        <xdr:cNvPr id="137" name="直線コネクタ 136">
          <a:extLst>
            <a:ext uri="{FF2B5EF4-FFF2-40B4-BE49-F238E27FC236}">
              <a16:creationId xmlns:a16="http://schemas.microsoft.com/office/drawing/2014/main" id="{1B8AA53A-B7F7-4EDE-A6AE-DD10FBFF860F}"/>
            </a:ext>
          </a:extLst>
        </xdr:cNvPr>
        <xdr:cNvCxnSpPr/>
      </xdr:nvCxnSpPr>
      <xdr:spPr>
        <a:xfrm flipV="1">
          <a:off x="8750300" y="701641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109443</xdr:rowOff>
    </xdr:from>
    <xdr:to>
      <xdr:col>41</xdr:col>
      <xdr:colOff>101600</xdr:colOff>
      <xdr:row>41</xdr:row>
      <xdr:rowOff>39593</xdr:rowOff>
    </xdr:to>
    <xdr:sp macro="" textlink="">
      <xdr:nvSpPr>
        <xdr:cNvPr id="138" name="楕円 137">
          <a:extLst>
            <a:ext uri="{FF2B5EF4-FFF2-40B4-BE49-F238E27FC236}">
              <a16:creationId xmlns:a16="http://schemas.microsoft.com/office/drawing/2014/main" id="{C6FCC990-7AF6-4582-B2CC-49C3E9862080}"/>
            </a:ext>
          </a:extLst>
        </xdr:cNvPr>
        <xdr:cNvSpPr/>
      </xdr:nvSpPr>
      <xdr:spPr>
        <a:xfrm>
          <a:off x="7810500" y="69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159639</xdr:rowOff>
    </xdr:from>
    <xdr:to>
      <xdr:col>45</xdr:col>
      <xdr:colOff>177800</xdr:colOff>
      <xdr:row>40</xdr:row>
      <xdr:rowOff>160243</xdr:rowOff>
    </xdr:to>
    <xdr:cxnSp macro="">
      <xdr:nvCxnSpPr>
        <xdr:cNvPr id="139" name="直線コネクタ 138">
          <a:extLst>
            <a:ext uri="{FF2B5EF4-FFF2-40B4-BE49-F238E27FC236}">
              <a16:creationId xmlns:a16="http://schemas.microsoft.com/office/drawing/2014/main" id="{B82C8875-B57D-4C03-8B00-F9B2CE9E8BD9}"/>
            </a:ext>
          </a:extLst>
        </xdr:cNvPr>
        <xdr:cNvCxnSpPr/>
      </xdr:nvCxnSpPr>
      <xdr:spPr>
        <a:xfrm flipV="1">
          <a:off x="7861300" y="701763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112480</xdr:rowOff>
    </xdr:from>
    <xdr:to>
      <xdr:col>36</xdr:col>
      <xdr:colOff>165100</xdr:colOff>
      <xdr:row>41</xdr:row>
      <xdr:rowOff>42630</xdr:rowOff>
    </xdr:to>
    <xdr:sp macro="" textlink="">
      <xdr:nvSpPr>
        <xdr:cNvPr id="140" name="楕円 139">
          <a:extLst>
            <a:ext uri="{FF2B5EF4-FFF2-40B4-BE49-F238E27FC236}">
              <a16:creationId xmlns:a16="http://schemas.microsoft.com/office/drawing/2014/main" id="{652C7A8B-AFAC-4C15-BFF5-1B6CF57D2CD0}"/>
            </a:ext>
          </a:extLst>
        </xdr:cNvPr>
        <xdr:cNvSpPr/>
      </xdr:nvSpPr>
      <xdr:spPr>
        <a:xfrm>
          <a:off x="6921500" y="69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160243</xdr:rowOff>
    </xdr:from>
    <xdr:to>
      <xdr:col>41</xdr:col>
      <xdr:colOff>50800</xdr:colOff>
      <xdr:row>40</xdr:row>
      <xdr:rowOff>163280</xdr:rowOff>
    </xdr:to>
    <xdr:cxnSp macro="">
      <xdr:nvCxnSpPr>
        <xdr:cNvPr id="141" name="直線コネクタ 140">
          <a:extLst>
            <a:ext uri="{FF2B5EF4-FFF2-40B4-BE49-F238E27FC236}">
              <a16:creationId xmlns:a16="http://schemas.microsoft.com/office/drawing/2014/main" id="{70C3ACD7-FA46-421A-B0C7-CC85B8BA1944}"/>
            </a:ext>
          </a:extLst>
        </xdr:cNvPr>
        <xdr:cNvCxnSpPr/>
      </xdr:nvCxnSpPr>
      <xdr:spPr>
        <a:xfrm flipV="1">
          <a:off x="6972300" y="701824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BA152409-2055-47D5-A0E7-35BCE321E545}"/>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481D3816-0E08-4EE0-A7CD-9799DD6E75F4}"/>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B6AF411C-7CD8-432D-BC4F-483E6E367FA1}"/>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5F4D1F0A-C1E1-4462-B627-640CEFA6D1CA}"/>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28891</xdr:rowOff>
    </xdr:from>
    <xdr:ext cx="534377" cy="259045"/>
    <xdr:sp macro="" textlink="">
      <xdr:nvSpPr>
        <xdr:cNvPr id="146" name="n_1mainValue【道路】&#10;一人当たり延長">
          <a:extLst>
            <a:ext uri="{FF2B5EF4-FFF2-40B4-BE49-F238E27FC236}">
              <a16:creationId xmlns:a16="http://schemas.microsoft.com/office/drawing/2014/main" id="{6846FE0F-B2A1-4027-8132-3CC51C09684B}"/>
            </a:ext>
          </a:extLst>
        </xdr:cNvPr>
        <xdr:cNvSpPr txBox="1"/>
      </xdr:nvSpPr>
      <xdr:spPr>
        <a:xfrm>
          <a:off x="9359411" y="7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30116</xdr:rowOff>
    </xdr:from>
    <xdr:ext cx="534377" cy="259045"/>
    <xdr:sp macro="" textlink="">
      <xdr:nvSpPr>
        <xdr:cNvPr id="147" name="n_2mainValue【道路】&#10;一人当たり延長">
          <a:extLst>
            <a:ext uri="{FF2B5EF4-FFF2-40B4-BE49-F238E27FC236}">
              <a16:creationId xmlns:a16="http://schemas.microsoft.com/office/drawing/2014/main" id="{D5A73D6F-122D-448D-99A2-D45518820AF4}"/>
            </a:ext>
          </a:extLst>
        </xdr:cNvPr>
        <xdr:cNvSpPr txBox="1"/>
      </xdr:nvSpPr>
      <xdr:spPr>
        <a:xfrm>
          <a:off x="8483111" y="705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30720</xdr:rowOff>
    </xdr:from>
    <xdr:ext cx="534377" cy="259045"/>
    <xdr:sp macro="" textlink="">
      <xdr:nvSpPr>
        <xdr:cNvPr id="148" name="n_3mainValue【道路】&#10;一人当たり延長">
          <a:extLst>
            <a:ext uri="{FF2B5EF4-FFF2-40B4-BE49-F238E27FC236}">
              <a16:creationId xmlns:a16="http://schemas.microsoft.com/office/drawing/2014/main" id="{70E4010E-824B-4400-8A51-426C4C3A2216}"/>
            </a:ext>
          </a:extLst>
        </xdr:cNvPr>
        <xdr:cNvSpPr txBox="1"/>
      </xdr:nvSpPr>
      <xdr:spPr>
        <a:xfrm>
          <a:off x="7594111" y="70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33757</xdr:rowOff>
    </xdr:from>
    <xdr:ext cx="534377" cy="259045"/>
    <xdr:sp macro="" textlink="">
      <xdr:nvSpPr>
        <xdr:cNvPr id="149" name="n_4mainValue【道路】&#10;一人当たり延長">
          <a:extLst>
            <a:ext uri="{FF2B5EF4-FFF2-40B4-BE49-F238E27FC236}">
              <a16:creationId xmlns:a16="http://schemas.microsoft.com/office/drawing/2014/main" id="{27BFC169-A71B-42CE-90B8-3161B7B31C0D}"/>
            </a:ext>
          </a:extLst>
        </xdr:cNvPr>
        <xdr:cNvSpPr txBox="1"/>
      </xdr:nvSpPr>
      <xdr:spPr>
        <a:xfrm>
          <a:off x="6705111" y="70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F8AB9974-E25A-441A-9DBA-122FEA261ED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2BD858B2-6889-4D66-A318-485EE62615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E2D2FC50-927B-47CC-8829-014C659A4EA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902690BB-E9CB-4271-A7F3-1986B08392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705FE9E0-5B66-419A-B0F0-1BA3A1CCEF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EFE2EFA1-297E-49AA-96F8-25B49D2363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BC9E908-591B-4F3C-97AE-F34EF6493A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116E4ECB-CED2-42F5-AE62-7A21585731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16A92BDE-57A4-4BBA-BFAB-B2102BD034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2A99C04-E2B0-4032-A989-F76FE28375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1383921E-42CF-4288-80D9-727D91ACF3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831F60A4-D6DB-48FB-BB7D-807FB31B7B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DF8FA463-20DC-4FE6-A9F7-0FC247C8CDA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44891A1-66C7-4C65-8E26-3130185B7B4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70301E15-4AFD-479F-9118-7792D98CE4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D3B85F35-5247-41B6-811A-69EAFF9F81B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58A6A161-6BDA-4374-B520-4FEC76DF21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F57F9431-A6C0-411C-8BE2-B4D2DFDC99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954091CA-7566-475C-86A6-88A88BC0BB5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904E7EE8-9301-45A2-A72B-4DFDC7829C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3C31F66D-187D-4B09-9CF5-A58F2112DD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23112042-F5A1-4BE6-A978-2F12098F41C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75C21802-4CE0-4326-B2FA-F706FDAAC09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7776593B-4A7E-46D7-B602-D995663C65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283553A5-2D0D-4592-8F11-1D85DEB873F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BC263947-5DC6-4D50-B238-436DFC252C2B}"/>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FEA76DAB-4A75-4E97-97B6-E326ACBECDDE}"/>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32FB7691-217B-4ED4-B335-68D808704DF4}"/>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F996A078-BED8-47A7-89C8-E84C361F0DA2}"/>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1DC72976-21C5-4990-B8C4-AC84C810182E}"/>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448C75D6-3817-41B0-9C01-D712876BFFA7}"/>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6B720990-0D03-4F97-93DC-CEDFDC58EEB3}"/>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7D22A470-C2E3-4C52-A62D-82D7996C7D52}"/>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9049851-D100-4215-8209-EA40000B99DC}"/>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26C3B534-B3E1-4D69-B4AE-F19C684D269A}"/>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BCB2AFC1-3F03-43DA-9A26-568EECB00B98}"/>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CF340E-DF9B-424A-9EC1-BEC681A084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1598028-9C6F-448B-A4CF-CB2C8800A0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74396F9-E05A-4713-A4DA-ED19BACD5D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912CDCB-DD23-441B-808D-6149385A1A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E1B6C3D-D1C4-491E-9B47-2DB66E9F51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159838</xdr:rowOff>
    </xdr:from>
    <xdr:to>
      <xdr:col>24</xdr:col>
      <xdr:colOff>114300</xdr:colOff>
      <xdr:row>63</xdr:row>
      <xdr:rowOff>89988</xdr:rowOff>
    </xdr:to>
    <xdr:sp macro="" textlink="">
      <xdr:nvSpPr>
        <xdr:cNvPr id="191" name="楕円 190">
          <a:extLst>
            <a:ext uri="{FF2B5EF4-FFF2-40B4-BE49-F238E27FC236}">
              <a16:creationId xmlns:a16="http://schemas.microsoft.com/office/drawing/2014/main" id="{12CF15A0-1A0E-41AE-9FF8-4FC0DD7A7193}"/>
            </a:ext>
          </a:extLst>
        </xdr:cNvPr>
        <xdr:cNvSpPr/>
      </xdr:nvSpPr>
      <xdr:spPr>
        <a:xfrm>
          <a:off x="4584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138265</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1B1939BA-539C-49C1-8B4A-21189827DCCA}"/>
            </a:ext>
          </a:extLst>
        </xdr:cNvPr>
        <xdr:cNvSpPr txBox="1"/>
      </xdr:nvSpPr>
      <xdr:spPr>
        <a:xfrm>
          <a:off x="4673600"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21046</xdr:rowOff>
    </xdr:from>
    <xdr:to>
      <xdr:col>20</xdr:col>
      <xdr:colOff>38100</xdr:colOff>
      <xdr:row>64</xdr:row>
      <xdr:rowOff>122646</xdr:rowOff>
    </xdr:to>
    <xdr:sp macro="" textlink="">
      <xdr:nvSpPr>
        <xdr:cNvPr id="193" name="楕円 192">
          <a:extLst>
            <a:ext uri="{FF2B5EF4-FFF2-40B4-BE49-F238E27FC236}">
              <a16:creationId xmlns:a16="http://schemas.microsoft.com/office/drawing/2014/main" id="{9D5A8947-BD5E-46D6-A0F8-1D9D84A7045F}"/>
            </a:ext>
          </a:extLst>
        </xdr:cNvPr>
        <xdr:cNvSpPr/>
      </xdr:nvSpPr>
      <xdr:spPr>
        <a:xfrm>
          <a:off x="3746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39188</xdr:rowOff>
    </xdr:from>
    <xdr:to>
      <xdr:col>24</xdr:col>
      <xdr:colOff>63500</xdr:colOff>
      <xdr:row>64</xdr:row>
      <xdr:rowOff>71846</xdr:rowOff>
    </xdr:to>
    <xdr:cxnSp macro="">
      <xdr:nvCxnSpPr>
        <xdr:cNvPr id="194" name="直線コネクタ 193">
          <a:extLst>
            <a:ext uri="{FF2B5EF4-FFF2-40B4-BE49-F238E27FC236}">
              <a16:creationId xmlns:a16="http://schemas.microsoft.com/office/drawing/2014/main" id="{8382AC33-ABD9-4434-915A-11A14696D110}"/>
            </a:ext>
          </a:extLst>
        </xdr:cNvPr>
        <xdr:cNvCxnSpPr/>
      </xdr:nvCxnSpPr>
      <xdr:spPr>
        <a:xfrm flipV="1">
          <a:off x="3797300" y="10840538"/>
          <a:ext cx="838200" cy="2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12881</xdr:rowOff>
    </xdr:from>
    <xdr:to>
      <xdr:col>15</xdr:col>
      <xdr:colOff>101600</xdr:colOff>
      <xdr:row>64</xdr:row>
      <xdr:rowOff>114481</xdr:rowOff>
    </xdr:to>
    <xdr:sp macro="" textlink="">
      <xdr:nvSpPr>
        <xdr:cNvPr id="195" name="楕円 194">
          <a:extLst>
            <a:ext uri="{FF2B5EF4-FFF2-40B4-BE49-F238E27FC236}">
              <a16:creationId xmlns:a16="http://schemas.microsoft.com/office/drawing/2014/main" id="{499ED987-B491-4A34-A5BA-F301EC836C39}"/>
            </a:ext>
          </a:extLst>
        </xdr:cNvPr>
        <xdr:cNvSpPr/>
      </xdr:nvSpPr>
      <xdr:spPr>
        <a:xfrm>
          <a:off x="28575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63681</xdr:rowOff>
    </xdr:from>
    <xdr:to>
      <xdr:col>19</xdr:col>
      <xdr:colOff>177800</xdr:colOff>
      <xdr:row>64</xdr:row>
      <xdr:rowOff>71846</xdr:rowOff>
    </xdr:to>
    <xdr:cxnSp macro="">
      <xdr:nvCxnSpPr>
        <xdr:cNvPr id="196" name="直線コネクタ 195">
          <a:extLst>
            <a:ext uri="{FF2B5EF4-FFF2-40B4-BE49-F238E27FC236}">
              <a16:creationId xmlns:a16="http://schemas.microsoft.com/office/drawing/2014/main" id="{BA355BCB-5D49-4E73-977C-34059C543895}"/>
            </a:ext>
          </a:extLst>
        </xdr:cNvPr>
        <xdr:cNvCxnSpPr/>
      </xdr:nvCxnSpPr>
      <xdr:spPr>
        <a:xfrm>
          <a:off x="2908300" y="110364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xdr:rowOff>
    </xdr:from>
    <xdr:to>
      <xdr:col>10</xdr:col>
      <xdr:colOff>165100</xdr:colOff>
      <xdr:row>64</xdr:row>
      <xdr:rowOff>103051</xdr:rowOff>
    </xdr:to>
    <xdr:sp macro="" textlink="">
      <xdr:nvSpPr>
        <xdr:cNvPr id="197" name="楕円 196">
          <a:extLst>
            <a:ext uri="{FF2B5EF4-FFF2-40B4-BE49-F238E27FC236}">
              <a16:creationId xmlns:a16="http://schemas.microsoft.com/office/drawing/2014/main" id="{236FD1D3-EA9A-4C17-8EC0-FA9844819294}"/>
            </a:ext>
          </a:extLst>
        </xdr:cNvPr>
        <xdr:cNvSpPr/>
      </xdr:nvSpPr>
      <xdr:spPr>
        <a:xfrm>
          <a:off x="1968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52251</xdr:rowOff>
    </xdr:from>
    <xdr:to>
      <xdr:col>15</xdr:col>
      <xdr:colOff>50800</xdr:colOff>
      <xdr:row>64</xdr:row>
      <xdr:rowOff>63681</xdr:rowOff>
    </xdr:to>
    <xdr:cxnSp macro="">
      <xdr:nvCxnSpPr>
        <xdr:cNvPr id="198" name="直線コネクタ 197">
          <a:extLst>
            <a:ext uri="{FF2B5EF4-FFF2-40B4-BE49-F238E27FC236}">
              <a16:creationId xmlns:a16="http://schemas.microsoft.com/office/drawing/2014/main" id="{3F34C8FE-2A88-4FAE-8583-4DE404B7882C}"/>
            </a:ext>
          </a:extLst>
        </xdr:cNvPr>
        <xdr:cNvCxnSpPr/>
      </xdr:nvCxnSpPr>
      <xdr:spPr>
        <a:xfrm>
          <a:off x="2019300" y="110250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163104</xdr:rowOff>
    </xdr:from>
    <xdr:to>
      <xdr:col>6</xdr:col>
      <xdr:colOff>38100</xdr:colOff>
      <xdr:row>64</xdr:row>
      <xdr:rowOff>93254</xdr:rowOff>
    </xdr:to>
    <xdr:sp macro="" textlink="">
      <xdr:nvSpPr>
        <xdr:cNvPr id="199" name="楕円 198">
          <a:extLst>
            <a:ext uri="{FF2B5EF4-FFF2-40B4-BE49-F238E27FC236}">
              <a16:creationId xmlns:a16="http://schemas.microsoft.com/office/drawing/2014/main" id="{9077C41E-0013-4972-A0C8-2263B0E23E28}"/>
            </a:ext>
          </a:extLst>
        </xdr:cNvPr>
        <xdr:cNvSpPr/>
      </xdr:nvSpPr>
      <xdr:spPr>
        <a:xfrm>
          <a:off x="1079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42454</xdr:rowOff>
    </xdr:from>
    <xdr:to>
      <xdr:col>10</xdr:col>
      <xdr:colOff>114300</xdr:colOff>
      <xdr:row>64</xdr:row>
      <xdr:rowOff>52251</xdr:rowOff>
    </xdr:to>
    <xdr:cxnSp macro="">
      <xdr:nvCxnSpPr>
        <xdr:cNvPr id="200" name="直線コネクタ 199">
          <a:extLst>
            <a:ext uri="{FF2B5EF4-FFF2-40B4-BE49-F238E27FC236}">
              <a16:creationId xmlns:a16="http://schemas.microsoft.com/office/drawing/2014/main" id="{9BDAFC4F-C505-410B-81F1-9AC886984355}"/>
            </a:ext>
          </a:extLst>
        </xdr:cNvPr>
        <xdr:cNvCxnSpPr/>
      </xdr:nvCxnSpPr>
      <xdr:spPr>
        <a:xfrm>
          <a:off x="1130300" y="110152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3227E820-CCFF-465E-A6E0-E912376F3B45}"/>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89C0521-DDEC-4941-83BD-F609E8860399}"/>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8A7F35A-9F76-4806-8205-7EB83FC54F0F}"/>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A9681A02-6B99-4CDF-81F1-C17E6AD948D4}"/>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113773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84E7AA5-66F7-44A8-83D9-4E34A2458373}"/>
            </a:ext>
          </a:extLst>
        </xdr:cNvPr>
        <xdr:cNvSpPr txBox="1"/>
      </xdr:nvSpPr>
      <xdr:spPr>
        <a:xfrm>
          <a:off x="35820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105608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46843FF5-ADFD-419B-BFEB-631E1A68C48B}"/>
            </a:ext>
          </a:extLst>
        </xdr:cNvPr>
        <xdr:cNvSpPr txBox="1"/>
      </xdr:nvSpPr>
      <xdr:spPr>
        <a:xfrm>
          <a:off x="2705744" y="1107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94178</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6D7750EF-3F34-4972-9D1F-7A9D5756741B}"/>
            </a:ext>
          </a:extLst>
        </xdr:cNvPr>
        <xdr:cNvSpPr txBox="1"/>
      </xdr:nvSpPr>
      <xdr:spPr>
        <a:xfrm>
          <a:off x="1816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84381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AC29DB8E-AE7F-4993-85D7-C8F1D5A2FAEF}"/>
            </a:ext>
          </a:extLst>
        </xdr:cNvPr>
        <xdr:cNvSpPr txBox="1"/>
      </xdr:nvSpPr>
      <xdr:spPr>
        <a:xfrm>
          <a:off x="927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1B96D54A-864B-4DEF-9F68-0840D381E1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4343814-8032-4C46-92C9-8C4B0C2FF9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3A1B897-C986-4535-9956-153E4D59795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BB5F8169-6D84-4470-B6B8-1058D4135F8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30986C1E-73E6-4CFD-8DBC-034FC4B0F3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78DA78A-42F2-42F2-9A6C-03A5732A45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630FE38-E8BB-4DA8-BCFB-48F433981F3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0A16A6A-D13D-4500-9439-124E8D3A98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D5EED8B-94E1-4B29-9241-BFE98C237A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2E7F7AB-9EE6-498F-87ED-A17BB22994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9C8660B5-9C7E-454B-9091-C1286BB0F7C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6F87A706-8EF4-41AC-ACE9-EE30894AEFE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344E4E2B-7951-4D95-8B22-C442EE04D09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21CA1E00-59C8-4043-BAE7-7375A3EEEB1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D29F2BA9-909E-4A7A-96D2-B625BCD0D1D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C5F04FB0-F7FD-4BEC-9E01-0723308A594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D2353B35-AE85-469B-A688-E7E16CEA26E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B1E61483-B800-453A-8F3E-620599EAA03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24343C1-381C-407F-9839-CD4C170B9A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92A65426-4C45-4690-8469-528D3EC672C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7F074E5-4BB4-4384-9F29-E583783840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B79FEB77-8B2A-4D80-A69F-E4FDE79471F6}"/>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2940AC8A-C0FC-4498-9FCA-EDF9F465D677}"/>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C3E1100D-F502-461E-9890-83B3478264C1}"/>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DB6DE9D-76BA-482C-92B7-549F0E21A50A}"/>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FD24EA4E-C6A2-4F77-A469-503D262462BC}"/>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2CF7EEC-414C-4390-ABEC-705C63263B51}"/>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E3717602-BF95-4F56-8372-55558FA5A706}"/>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32C9A304-E17F-4206-A214-27F733D0BB97}"/>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CD8CAE5D-78DE-4F85-AB28-32454BB65C29}"/>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C690A049-8080-4444-B189-0E47D79E32AC}"/>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9F89C6AB-0763-4C51-AF10-30A3B93CC663}"/>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3F2C662-0361-41F4-ABBD-D961C45A5B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92E3AA6-D319-4FDF-B247-FE1DE3D23B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15FE98-2CB5-44DB-930B-D179CFA380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EF900A4-5EA8-4A0E-9770-BEC5341BB8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286EAD4-C5B5-4A2A-A82C-996AFD93DC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9141</xdr:rowOff>
    </xdr:from>
    <xdr:to>
      <xdr:col>55</xdr:col>
      <xdr:colOff>50800</xdr:colOff>
      <xdr:row>63</xdr:row>
      <xdr:rowOff>110741</xdr:rowOff>
    </xdr:to>
    <xdr:sp macro="" textlink="">
      <xdr:nvSpPr>
        <xdr:cNvPr id="246" name="楕円 245">
          <a:extLst>
            <a:ext uri="{FF2B5EF4-FFF2-40B4-BE49-F238E27FC236}">
              <a16:creationId xmlns:a16="http://schemas.microsoft.com/office/drawing/2014/main" id="{F78BBE4F-7D21-4C8F-AACE-00E858C03497}"/>
            </a:ext>
          </a:extLst>
        </xdr:cNvPr>
        <xdr:cNvSpPr/>
      </xdr:nvSpPr>
      <xdr:spPr>
        <a:xfrm>
          <a:off x="10426700" y="108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95518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04B5E1C-FA31-4CD0-89DF-2C2BF7659C88}"/>
            </a:ext>
          </a:extLst>
        </xdr:cNvPr>
        <xdr:cNvSpPr txBox="1"/>
      </xdr:nvSpPr>
      <xdr:spPr>
        <a:xfrm>
          <a:off x="10515600" y="107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24885</xdr:rowOff>
    </xdr:from>
    <xdr:to>
      <xdr:col>50</xdr:col>
      <xdr:colOff>165100</xdr:colOff>
      <xdr:row>63</xdr:row>
      <xdr:rowOff>126485</xdr:rowOff>
    </xdr:to>
    <xdr:sp macro="" textlink="">
      <xdr:nvSpPr>
        <xdr:cNvPr id="248" name="楕円 247">
          <a:extLst>
            <a:ext uri="{FF2B5EF4-FFF2-40B4-BE49-F238E27FC236}">
              <a16:creationId xmlns:a16="http://schemas.microsoft.com/office/drawing/2014/main" id="{C3DABB36-E4C2-4CDA-AD81-D84DF6F3BEF2}"/>
            </a:ext>
          </a:extLst>
        </xdr:cNvPr>
        <xdr:cNvSpPr/>
      </xdr:nvSpPr>
      <xdr:spPr>
        <a:xfrm>
          <a:off x="9588500" y="108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59941</xdr:rowOff>
    </xdr:from>
    <xdr:to>
      <xdr:col>55</xdr:col>
      <xdr:colOff>0</xdr:colOff>
      <xdr:row>63</xdr:row>
      <xdr:rowOff>75685</xdr:rowOff>
    </xdr:to>
    <xdr:cxnSp macro="">
      <xdr:nvCxnSpPr>
        <xdr:cNvPr id="249" name="直線コネクタ 248">
          <a:extLst>
            <a:ext uri="{FF2B5EF4-FFF2-40B4-BE49-F238E27FC236}">
              <a16:creationId xmlns:a16="http://schemas.microsoft.com/office/drawing/2014/main" id="{8D815837-2167-44EA-86FE-DD94301494F7}"/>
            </a:ext>
          </a:extLst>
        </xdr:cNvPr>
        <xdr:cNvCxnSpPr/>
      </xdr:nvCxnSpPr>
      <xdr:spPr>
        <a:xfrm flipV="1">
          <a:off x="9639300" y="10861291"/>
          <a:ext cx="838200" cy="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25057</xdr:rowOff>
    </xdr:from>
    <xdr:to>
      <xdr:col>46</xdr:col>
      <xdr:colOff>38100</xdr:colOff>
      <xdr:row>63</xdr:row>
      <xdr:rowOff>126657</xdr:rowOff>
    </xdr:to>
    <xdr:sp macro="" textlink="">
      <xdr:nvSpPr>
        <xdr:cNvPr id="250" name="楕円 249">
          <a:extLst>
            <a:ext uri="{FF2B5EF4-FFF2-40B4-BE49-F238E27FC236}">
              <a16:creationId xmlns:a16="http://schemas.microsoft.com/office/drawing/2014/main" id="{F51C636C-A3BB-4E7B-8080-B9609AD1DEF0}"/>
            </a:ext>
          </a:extLst>
        </xdr:cNvPr>
        <xdr:cNvSpPr/>
      </xdr:nvSpPr>
      <xdr:spPr>
        <a:xfrm>
          <a:off x="8699500" y="108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75685</xdr:rowOff>
    </xdr:from>
    <xdr:to>
      <xdr:col>50</xdr:col>
      <xdr:colOff>114300</xdr:colOff>
      <xdr:row>63</xdr:row>
      <xdr:rowOff>75857</xdr:rowOff>
    </xdr:to>
    <xdr:cxnSp macro="">
      <xdr:nvCxnSpPr>
        <xdr:cNvPr id="251" name="直線コネクタ 250">
          <a:extLst>
            <a:ext uri="{FF2B5EF4-FFF2-40B4-BE49-F238E27FC236}">
              <a16:creationId xmlns:a16="http://schemas.microsoft.com/office/drawing/2014/main" id="{2EA8A554-3337-478A-BBA7-EFE77370939E}"/>
            </a:ext>
          </a:extLst>
        </xdr:cNvPr>
        <xdr:cNvCxnSpPr/>
      </xdr:nvCxnSpPr>
      <xdr:spPr>
        <a:xfrm flipV="1">
          <a:off x="8750300" y="1087703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24929</xdr:rowOff>
    </xdr:from>
    <xdr:to>
      <xdr:col>41</xdr:col>
      <xdr:colOff>101600</xdr:colOff>
      <xdr:row>63</xdr:row>
      <xdr:rowOff>126529</xdr:rowOff>
    </xdr:to>
    <xdr:sp macro="" textlink="">
      <xdr:nvSpPr>
        <xdr:cNvPr id="252" name="楕円 251">
          <a:extLst>
            <a:ext uri="{FF2B5EF4-FFF2-40B4-BE49-F238E27FC236}">
              <a16:creationId xmlns:a16="http://schemas.microsoft.com/office/drawing/2014/main" id="{7EBF3C6F-8A21-47C5-866A-B43F86B26DD4}"/>
            </a:ext>
          </a:extLst>
        </xdr:cNvPr>
        <xdr:cNvSpPr/>
      </xdr:nvSpPr>
      <xdr:spPr>
        <a:xfrm>
          <a:off x="7810500" y="108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75729</xdr:rowOff>
    </xdr:from>
    <xdr:to>
      <xdr:col>45</xdr:col>
      <xdr:colOff>177800</xdr:colOff>
      <xdr:row>63</xdr:row>
      <xdr:rowOff>75857</xdr:rowOff>
    </xdr:to>
    <xdr:cxnSp macro="">
      <xdr:nvCxnSpPr>
        <xdr:cNvPr id="253" name="直線コネクタ 252">
          <a:extLst>
            <a:ext uri="{FF2B5EF4-FFF2-40B4-BE49-F238E27FC236}">
              <a16:creationId xmlns:a16="http://schemas.microsoft.com/office/drawing/2014/main" id="{49DCC8AD-E1B6-4958-AC5B-E265761CC751}"/>
            </a:ext>
          </a:extLst>
        </xdr:cNvPr>
        <xdr:cNvCxnSpPr/>
      </xdr:nvCxnSpPr>
      <xdr:spPr>
        <a:xfrm>
          <a:off x="7861300" y="10877079"/>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25876</xdr:rowOff>
    </xdr:from>
    <xdr:to>
      <xdr:col>36</xdr:col>
      <xdr:colOff>165100</xdr:colOff>
      <xdr:row>63</xdr:row>
      <xdr:rowOff>127476</xdr:rowOff>
    </xdr:to>
    <xdr:sp macro="" textlink="">
      <xdr:nvSpPr>
        <xdr:cNvPr id="254" name="楕円 253">
          <a:extLst>
            <a:ext uri="{FF2B5EF4-FFF2-40B4-BE49-F238E27FC236}">
              <a16:creationId xmlns:a16="http://schemas.microsoft.com/office/drawing/2014/main" id="{A33620C0-6A13-4A61-AB16-61FE666393BC}"/>
            </a:ext>
          </a:extLst>
        </xdr:cNvPr>
        <xdr:cNvSpPr/>
      </xdr:nvSpPr>
      <xdr:spPr>
        <a:xfrm>
          <a:off x="6921500" y="108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75729</xdr:rowOff>
    </xdr:from>
    <xdr:to>
      <xdr:col>41</xdr:col>
      <xdr:colOff>50800</xdr:colOff>
      <xdr:row>63</xdr:row>
      <xdr:rowOff>76676</xdr:rowOff>
    </xdr:to>
    <xdr:cxnSp macro="">
      <xdr:nvCxnSpPr>
        <xdr:cNvPr id="255" name="直線コネクタ 254">
          <a:extLst>
            <a:ext uri="{FF2B5EF4-FFF2-40B4-BE49-F238E27FC236}">
              <a16:creationId xmlns:a16="http://schemas.microsoft.com/office/drawing/2014/main" id="{DA936971-AF02-44A0-A92C-71D52A87C54E}"/>
            </a:ext>
          </a:extLst>
        </xdr:cNvPr>
        <xdr:cNvCxnSpPr/>
      </xdr:nvCxnSpPr>
      <xdr:spPr>
        <a:xfrm flipV="1">
          <a:off x="6972300" y="1087707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E1DBDAC-9177-4E20-B73E-CFC2A3A16DAA}"/>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974D6C2-9519-450F-B8D4-CC6A28D650BD}"/>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EB48833-7D38-495F-A01B-485E3D849E7E}"/>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F2A3160-DE3C-40E3-947D-C81C6DCD6A24}"/>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117612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B41B81A-81E9-4F7B-9F9F-EB621356C1AC}"/>
            </a:ext>
          </a:extLst>
        </xdr:cNvPr>
        <xdr:cNvSpPr txBox="1"/>
      </xdr:nvSpPr>
      <xdr:spPr>
        <a:xfrm>
          <a:off x="9327095" y="1091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117784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60A78DA-DD41-418F-85E3-F9464A1AAF9F}"/>
            </a:ext>
          </a:extLst>
        </xdr:cNvPr>
        <xdr:cNvSpPr txBox="1"/>
      </xdr:nvSpPr>
      <xdr:spPr>
        <a:xfrm>
          <a:off x="8450795" y="1091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117656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505CB0CC-426C-4336-BD46-79AF9D243396}"/>
            </a:ext>
          </a:extLst>
        </xdr:cNvPr>
        <xdr:cNvSpPr txBox="1"/>
      </xdr:nvSpPr>
      <xdr:spPr>
        <a:xfrm>
          <a:off x="7561795" y="1091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118603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2D309387-09FE-452D-B49E-A3460AE59199}"/>
            </a:ext>
          </a:extLst>
        </xdr:cNvPr>
        <xdr:cNvSpPr txBox="1"/>
      </xdr:nvSpPr>
      <xdr:spPr>
        <a:xfrm>
          <a:off x="6672795" y="1091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8D83A72-99E7-4B71-8BC1-F3D16D8F1D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EADBE7B-9045-4E39-B616-A7903770E1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B96CD3C-53DB-4CD3-AA72-6A587751EE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B71B1DF-0184-4C1F-8B41-CD2255B60D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BE0ECD3-6558-4A40-AA09-61802328A0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8947612-F4F8-4806-867D-8F48C0A529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1BBBD2A-8F57-4415-9DB2-6D5B4B0EDD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EA26748-7719-445A-B67F-0B0A67B3A1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FA9415F-EE26-4705-8076-165D5F3CF8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9663576-76DF-4552-A2D2-A5428F6748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E290048-B784-4B71-A92B-2EEE738BFF3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9BD0B51-E279-4BB3-AAAD-1ED27D4A1F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F91F02A-6954-433F-8676-3F7F613041E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98468E26-2A3E-423E-8840-F52E623FD7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7595DE7F-93FF-4445-A739-A84B95BA78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0D381E7-A325-453D-A9B5-29C91BC4DC3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9C00441-79BE-4819-978E-6AE1A661D0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CDFF87D-8C5B-4D05-97AB-5E62C630ABB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F3D3CA5-CBF2-4843-89A6-70A16B1306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D8D1C4D-5D72-426A-A457-45D936066E2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CCED1EA-7DBE-4463-9670-2C7BCB7533B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ED60CF3-319E-44D1-80B3-319250EA81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67DBCB8C-136A-4B55-B7B6-0E6C8A09ED8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9261060-69F6-473B-91A1-E0394C0A62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1080247E-978E-40A5-AD15-1DBC76E78755}"/>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E145882-F00D-4684-BB33-E3C91784FC7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4DBE7240-500F-4989-A25D-145CDEF9883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390FFE4-2E68-4906-BE2D-5A8D8DAA4DE9}"/>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996C0084-F48E-4A8E-BB72-E3E3D1D9B786}"/>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966CABC-53AD-4020-856F-7FB3E73057A5}"/>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A93218B7-8115-4FEA-B2BB-93D4318606DD}"/>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5B3D6431-8DF4-4FF7-BCF2-DD615049696F}"/>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72F5705B-C5A8-4E79-BEE6-4A07EA294DED}"/>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87E0D3EF-A9A4-4336-A0DC-C1E7E7817F87}"/>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5E287F95-1EDC-4D91-9D72-AD98C371B587}"/>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92F550E-1F87-4607-9814-8742FE5CBB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4AFB4D4-F91F-4437-A2F9-D3885086EEE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A43FCE0-A5B4-4BED-A99A-A743D967241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90B60EE-91DC-42E6-B901-3A77C7970F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CAB35D3-5E01-487C-B347-E38A89E01B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36830</xdr:rowOff>
    </xdr:from>
    <xdr:to>
      <xdr:col>24</xdr:col>
      <xdr:colOff>114300</xdr:colOff>
      <xdr:row>85</xdr:row>
      <xdr:rowOff>138430</xdr:rowOff>
    </xdr:to>
    <xdr:sp macro="" textlink="">
      <xdr:nvSpPr>
        <xdr:cNvPr id="304" name="楕円 303">
          <a:extLst>
            <a:ext uri="{FF2B5EF4-FFF2-40B4-BE49-F238E27FC236}">
              <a16:creationId xmlns:a16="http://schemas.microsoft.com/office/drawing/2014/main" id="{FFDC5989-CD59-4639-9FAC-7464C16BDED8}"/>
            </a:ext>
          </a:extLst>
        </xdr:cNvPr>
        <xdr:cNvSpPr/>
      </xdr:nvSpPr>
      <xdr:spPr>
        <a:xfrm>
          <a:off x="4584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15257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825EA20-7D20-4F62-A00F-6290FE43C924}"/>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xdr:rowOff>
    </xdr:from>
    <xdr:to>
      <xdr:col>20</xdr:col>
      <xdr:colOff>38100</xdr:colOff>
      <xdr:row>85</xdr:row>
      <xdr:rowOff>107950</xdr:rowOff>
    </xdr:to>
    <xdr:sp macro="" textlink="">
      <xdr:nvSpPr>
        <xdr:cNvPr id="306" name="楕円 305">
          <a:extLst>
            <a:ext uri="{FF2B5EF4-FFF2-40B4-BE49-F238E27FC236}">
              <a16:creationId xmlns:a16="http://schemas.microsoft.com/office/drawing/2014/main" id="{E1C8B4C4-636E-4E78-B90C-7B598049746C}"/>
            </a:ext>
          </a:extLst>
        </xdr:cNvPr>
        <xdr:cNvSpPr/>
      </xdr:nvSpPr>
      <xdr:spPr>
        <a:xfrm>
          <a:off x="3746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57150</xdr:rowOff>
    </xdr:from>
    <xdr:to>
      <xdr:col>24</xdr:col>
      <xdr:colOff>63500</xdr:colOff>
      <xdr:row>85</xdr:row>
      <xdr:rowOff>87630</xdr:rowOff>
    </xdr:to>
    <xdr:cxnSp macro="">
      <xdr:nvCxnSpPr>
        <xdr:cNvPr id="307" name="直線コネクタ 306">
          <a:extLst>
            <a:ext uri="{FF2B5EF4-FFF2-40B4-BE49-F238E27FC236}">
              <a16:creationId xmlns:a16="http://schemas.microsoft.com/office/drawing/2014/main" id="{B95C97D6-3678-4D2F-BB8F-E96323C020E4}"/>
            </a:ext>
          </a:extLst>
        </xdr:cNvPr>
        <xdr:cNvCxnSpPr/>
      </xdr:nvCxnSpPr>
      <xdr:spPr>
        <a:xfrm>
          <a:off x="3797300" y="14630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149225</xdr:rowOff>
    </xdr:from>
    <xdr:to>
      <xdr:col>15</xdr:col>
      <xdr:colOff>101600</xdr:colOff>
      <xdr:row>85</xdr:row>
      <xdr:rowOff>79375</xdr:rowOff>
    </xdr:to>
    <xdr:sp macro="" textlink="">
      <xdr:nvSpPr>
        <xdr:cNvPr id="308" name="楕円 307">
          <a:extLst>
            <a:ext uri="{FF2B5EF4-FFF2-40B4-BE49-F238E27FC236}">
              <a16:creationId xmlns:a16="http://schemas.microsoft.com/office/drawing/2014/main" id="{2ED49EA6-031C-409D-9902-A7E031BF49C2}"/>
            </a:ext>
          </a:extLst>
        </xdr:cNvPr>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28575</xdr:rowOff>
    </xdr:from>
    <xdr:to>
      <xdr:col>19</xdr:col>
      <xdr:colOff>177800</xdr:colOff>
      <xdr:row>85</xdr:row>
      <xdr:rowOff>57150</xdr:rowOff>
    </xdr:to>
    <xdr:cxnSp macro="">
      <xdr:nvCxnSpPr>
        <xdr:cNvPr id="309" name="直線コネクタ 308">
          <a:extLst>
            <a:ext uri="{FF2B5EF4-FFF2-40B4-BE49-F238E27FC236}">
              <a16:creationId xmlns:a16="http://schemas.microsoft.com/office/drawing/2014/main" id="{553B14F8-8D59-489F-A50B-1CBE80B1E4C1}"/>
            </a:ext>
          </a:extLst>
        </xdr:cNvPr>
        <xdr:cNvCxnSpPr/>
      </xdr:nvCxnSpPr>
      <xdr:spPr>
        <a:xfrm>
          <a:off x="2908300" y="14601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310" name="楕円 309">
          <a:extLst>
            <a:ext uri="{FF2B5EF4-FFF2-40B4-BE49-F238E27FC236}">
              <a16:creationId xmlns:a16="http://schemas.microsoft.com/office/drawing/2014/main" id="{87A3AF84-63ED-49B6-9931-608ED3C33D72}"/>
            </a:ext>
          </a:extLst>
        </xdr:cNvPr>
        <xdr:cNvSpPr/>
      </xdr:nvSpPr>
      <xdr:spPr>
        <a:xfrm>
          <a:off x="196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28575</xdr:rowOff>
    </xdr:to>
    <xdr:cxnSp macro="">
      <xdr:nvCxnSpPr>
        <xdr:cNvPr id="311" name="直線コネクタ 310">
          <a:extLst>
            <a:ext uri="{FF2B5EF4-FFF2-40B4-BE49-F238E27FC236}">
              <a16:creationId xmlns:a16="http://schemas.microsoft.com/office/drawing/2014/main" id="{045D5457-0D9F-4729-95BD-18E73C65279C}"/>
            </a:ext>
          </a:extLst>
        </xdr:cNvPr>
        <xdr:cNvCxnSpPr/>
      </xdr:nvCxnSpPr>
      <xdr:spPr>
        <a:xfrm>
          <a:off x="2019300" y="145694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86361</xdr:rowOff>
    </xdr:from>
    <xdr:to>
      <xdr:col>6</xdr:col>
      <xdr:colOff>38100</xdr:colOff>
      <xdr:row>85</xdr:row>
      <xdr:rowOff>16511</xdr:rowOff>
    </xdr:to>
    <xdr:sp macro="" textlink="">
      <xdr:nvSpPr>
        <xdr:cNvPr id="312" name="楕円 311">
          <a:extLst>
            <a:ext uri="{FF2B5EF4-FFF2-40B4-BE49-F238E27FC236}">
              <a16:creationId xmlns:a16="http://schemas.microsoft.com/office/drawing/2014/main" id="{97733116-BA34-407F-88D7-38977AE725A0}"/>
            </a:ext>
          </a:extLst>
        </xdr:cNvPr>
        <xdr:cNvSpPr/>
      </xdr:nvSpPr>
      <xdr:spPr>
        <a:xfrm>
          <a:off x="107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137161</xdr:rowOff>
    </xdr:from>
    <xdr:to>
      <xdr:col>10</xdr:col>
      <xdr:colOff>114300</xdr:colOff>
      <xdr:row>84</xdr:row>
      <xdr:rowOff>167639</xdr:rowOff>
    </xdr:to>
    <xdr:cxnSp macro="">
      <xdr:nvCxnSpPr>
        <xdr:cNvPr id="313" name="直線コネクタ 312">
          <a:extLst>
            <a:ext uri="{FF2B5EF4-FFF2-40B4-BE49-F238E27FC236}">
              <a16:creationId xmlns:a16="http://schemas.microsoft.com/office/drawing/2014/main" id="{5FA889DA-0291-4579-BF1B-CDF5D2FB57D4}"/>
            </a:ext>
          </a:extLst>
        </xdr:cNvPr>
        <xdr:cNvCxnSpPr/>
      </xdr:nvCxnSpPr>
      <xdr:spPr>
        <a:xfrm>
          <a:off x="1130300" y="14538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24201159-0DEB-46AD-84FE-8868C3828460}"/>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a:extLst>
            <a:ext uri="{FF2B5EF4-FFF2-40B4-BE49-F238E27FC236}">
              <a16:creationId xmlns:a16="http://schemas.microsoft.com/office/drawing/2014/main" id="{C967DDB8-F5D8-4D66-9F70-2BFFC7C933AE}"/>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a:extLst>
            <a:ext uri="{FF2B5EF4-FFF2-40B4-BE49-F238E27FC236}">
              <a16:creationId xmlns:a16="http://schemas.microsoft.com/office/drawing/2014/main" id="{528EC749-8191-4A13-96E6-7E0A23BD225E}"/>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a:extLst>
            <a:ext uri="{FF2B5EF4-FFF2-40B4-BE49-F238E27FC236}">
              <a16:creationId xmlns:a16="http://schemas.microsoft.com/office/drawing/2014/main" id="{015EDF72-1923-40C2-9E31-2E7682ABBD0F}"/>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99077</xdr:rowOff>
    </xdr:from>
    <xdr:ext cx="405111" cy="259045"/>
    <xdr:sp macro="" textlink="">
      <xdr:nvSpPr>
        <xdr:cNvPr id="318" name="n_1mainValue【公営住宅】&#10;有形固定資産減価償却率">
          <a:extLst>
            <a:ext uri="{FF2B5EF4-FFF2-40B4-BE49-F238E27FC236}">
              <a16:creationId xmlns:a16="http://schemas.microsoft.com/office/drawing/2014/main" id="{779531D2-0A98-4FC8-9967-62F6C6429F08}"/>
            </a:ext>
          </a:extLst>
        </xdr:cNvPr>
        <xdr:cNvSpPr txBox="1"/>
      </xdr:nvSpPr>
      <xdr:spPr>
        <a:xfrm>
          <a:off x="3582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70502</xdr:rowOff>
    </xdr:from>
    <xdr:ext cx="405111" cy="259045"/>
    <xdr:sp macro="" textlink="">
      <xdr:nvSpPr>
        <xdr:cNvPr id="319" name="n_2mainValue【公営住宅】&#10;有形固定資産減価償却率">
          <a:extLst>
            <a:ext uri="{FF2B5EF4-FFF2-40B4-BE49-F238E27FC236}">
              <a16:creationId xmlns:a16="http://schemas.microsoft.com/office/drawing/2014/main" id="{0F382B4B-A5A3-46C5-8ED6-2CFA9B5707AF}"/>
            </a:ext>
          </a:extLst>
        </xdr:cNvPr>
        <xdr:cNvSpPr txBox="1"/>
      </xdr:nvSpPr>
      <xdr:spPr>
        <a:xfrm>
          <a:off x="2705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20" name="n_3mainValue【公営住宅】&#10;有形固定資産減価償却率">
          <a:extLst>
            <a:ext uri="{FF2B5EF4-FFF2-40B4-BE49-F238E27FC236}">
              <a16:creationId xmlns:a16="http://schemas.microsoft.com/office/drawing/2014/main" id="{2986929E-0B09-4F90-9417-861A013E3772}"/>
            </a:ext>
          </a:extLst>
        </xdr:cNvPr>
        <xdr:cNvSpPr txBox="1"/>
      </xdr:nvSpPr>
      <xdr:spPr>
        <a:xfrm>
          <a:off x="1816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7638</xdr:rowOff>
    </xdr:from>
    <xdr:ext cx="405111" cy="259045"/>
    <xdr:sp macro="" textlink="">
      <xdr:nvSpPr>
        <xdr:cNvPr id="321" name="n_4mainValue【公営住宅】&#10;有形固定資産減価償却率">
          <a:extLst>
            <a:ext uri="{FF2B5EF4-FFF2-40B4-BE49-F238E27FC236}">
              <a16:creationId xmlns:a16="http://schemas.microsoft.com/office/drawing/2014/main" id="{C7D3D51A-6D86-46A8-975C-5456F07DF864}"/>
            </a:ext>
          </a:extLst>
        </xdr:cNvPr>
        <xdr:cNvSpPr txBox="1"/>
      </xdr:nvSpPr>
      <xdr:spPr>
        <a:xfrm>
          <a:off x="927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8A23BDC-74D8-4564-AF92-FDF9CA65E3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E828F4F-2FED-45F6-B29D-AD9C04C887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DED7A9C-B4B8-453B-8A40-5341F293C9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2ED3465-317D-4400-9A08-55FC2862F5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CAE80CE-5CEF-4E3A-87F5-988F83733A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7CACDD0-8311-462A-BD38-8BC2B45D255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29139A3-D268-4F39-B482-3972DE43B5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B9CBAA3-BA26-4F3E-8088-78A1C8B909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DBC0264-9C96-4883-AE5E-728EBC9944F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02864C5-2FCE-464A-896E-86DF4D2F39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11FB3C6A-FD75-4C57-A7E4-898AE5B94EF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9A19A21C-6D99-486D-8635-9E532E0B286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9204448E-F0F5-43FF-A553-FB7C1151862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C4F80A84-3D21-4D10-841D-72D5EE0B26E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11C5D61C-5D22-454F-8267-992300BA28A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2598E267-33B9-45E5-8487-7CB2DA8DB21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2F5AFCC-BD4B-4F1C-BDC9-3F05546874F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C7140D5C-41A4-4B90-97AF-04BFD85D8FE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E68992B3-9CF4-4BED-8F19-8B539B416DE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D1DE674A-DA25-4D91-96E6-E437D094EAB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6A60B118-FC9F-48B0-B1B1-FED41BA64B1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129F9D45-024D-4383-83C3-F4B2D03C5C0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879CA64-00CD-42B6-895D-07BC440C5C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6E2A6E92-BA8E-439C-87DC-ABEB08C9838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D65CFFA-03FE-4A47-A1A6-C22292B645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491E30F1-3A95-4CBC-9623-13F9673273FB}"/>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8B801367-074E-426D-A74C-5A4B0A8CD095}"/>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B161789A-A01E-4AF2-A376-12C3C78FA66B}"/>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F8601536-F14F-450F-BC1C-854025E11E1A}"/>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41BDBFCB-9022-4457-90E8-F10343A1A2B5}"/>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3707969E-F492-4D51-8D80-5E137E33F2B5}"/>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BE2B9374-D981-43D3-92D1-3C79ECB71513}"/>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DEAD6894-2DBB-48D2-B8D8-131A993955C9}"/>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0752E7B0-C8E1-47E2-9A9B-71248C098035}"/>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428DBAF4-2063-4FA0-B1E9-7FC8169BA6CC}"/>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EBC57240-F99F-467F-B001-A4528FF9B623}"/>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27D52A0-5426-4D0D-A712-C94CDB95DA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4E8C1A7-B66D-4A49-8D10-829D84482D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991BC3A-ABE3-4253-A7FC-483019A7DF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DCB91D5-2BA2-48FB-8C75-9045B2F2EB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B40AFE0-9549-4152-B7DC-1F7726599B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91694</xdr:rowOff>
    </xdr:from>
    <xdr:to>
      <xdr:col>55</xdr:col>
      <xdr:colOff>50800</xdr:colOff>
      <xdr:row>87</xdr:row>
      <xdr:rowOff>21844</xdr:rowOff>
    </xdr:to>
    <xdr:sp macro="" textlink="">
      <xdr:nvSpPr>
        <xdr:cNvPr id="363" name="楕円 362">
          <a:extLst>
            <a:ext uri="{FF2B5EF4-FFF2-40B4-BE49-F238E27FC236}">
              <a16:creationId xmlns:a16="http://schemas.microsoft.com/office/drawing/2014/main" id="{245CD63D-6623-45E7-8600-5396618F177A}"/>
            </a:ext>
          </a:extLst>
        </xdr:cNvPr>
        <xdr:cNvSpPr/>
      </xdr:nvSpPr>
      <xdr:spPr>
        <a:xfrm>
          <a:off x="10426700" y="148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6621</xdr:rowOff>
    </xdr:from>
    <xdr:ext cx="469744" cy="259045"/>
    <xdr:sp macro="" textlink="">
      <xdr:nvSpPr>
        <xdr:cNvPr id="364" name="【公営住宅】&#10;一人当たり面積該当値テキスト">
          <a:extLst>
            <a:ext uri="{FF2B5EF4-FFF2-40B4-BE49-F238E27FC236}">
              <a16:creationId xmlns:a16="http://schemas.microsoft.com/office/drawing/2014/main" id="{AC576B65-6E84-4123-AA1B-5C3D35F90A8B}"/>
            </a:ext>
          </a:extLst>
        </xdr:cNvPr>
        <xdr:cNvSpPr txBox="1"/>
      </xdr:nvSpPr>
      <xdr:spPr>
        <a:xfrm>
          <a:off x="10515600" y="1475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91912</xdr:rowOff>
    </xdr:from>
    <xdr:to>
      <xdr:col>50</xdr:col>
      <xdr:colOff>165100</xdr:colOff>
      <xdr:row>87</xdr:row>
      <xdr:rowOff>22062</xdr:rowOff>
    </xdr:to>
    <xdr:sp macro="" textlink="">
      <xdr:nvSpPr>
        <xdr:cNvPr id="365" name="楕円 364">
          <a:extLst>
            <a:ext uri="{FF2B5EF4-FFF2-40B4-BE49-F238E27FC236}">
              <a16:creationId xmlns:a16="http://schemas.microsoft.com/office/drawing/2014/main" id="{BB319D76-2A55-43E3-BF24-0F0B231E105F}"/>
            </a:ext>
          </a:extLst>
        </xdr:cNvPr>
        <xdr:cNvSpPr/>
      </xdr:nvSpPr>
      <xdr:spPr>
        <a:xfrm>
          <a:off x="9588500" y="148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142494</xdr:rowOff>
    </xdr:from>
    <xdr:to>
      <xdr:col>55</xdr:col>
      <xdr:colOff>0</xdr:colOff>
      <xdr:row>86</xdr:row>
      <xdr:rowOff>142712</xdr:rowOff>
    </xdr:to>
    <xdr:cxnSp macro="">
      <xdr:nvCxnSpPr>
        <xdr:cNvPr id="366" name="直線コネクタ 365">
          <a:extLst>
            <a:ext uri="{FF2B5EF4-FFF2-40B4-BE49-F238E27FC236}">
              <a16:creationId xmlns:a16="http://schemas.microsoft.com/office/drawing/2014/main" id="{E923A123-D8F5-45C9-8720-7F239326C09D}"/>
            </a:ext>
          </a:extLst>
        </xdr:cNvPr>
        <xdr:cNvCxnSpPr/>
      </xdr:nvCxnSpPr>
      <xdr:spPr>
        <a:xfrm flipV="1">
          <a:off x="9639300" y="14887194"/>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92021</xdr:rowOff>
    </xdr:from>
    <xdr:to>
      <xdr:col>46</xdr:col>
      <xdr:colOff>38100</xdr:colOff>
      <xdr:row>87</xdr:row>
      <xdr:rowOff>22171</xdr:rowOff>
    </xdr:to>
    <xdr:sp macro="" textlink="">
      <xdr:nvSpPr>
        <xdr:cNvPr id="367" name="楕円 366">
          <a:extLst>
            <a:ext uri="{FF2B5EF4-FFF2-40B4-BE49-F238E27FC236}">
              <a16:creationId xmlns:a16="http://schemas.microsoft.com/office/drawing/2014/main" id="{AE944F74-DF3B-461D-9C47-53D794BA189E}"/>
            </a:ext>
          </a:extLst>
        </xdr:cNvPr>
        <xdr:cNvSpPr/>
      </xdr:nvSpPr>
      <xdr:spPr>
        <a:xfrm>
          <a:off x="8699500" y="148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142712</xdr:rowOff>
    </xdr:from>
    <xdr:to>
      <xdr:col>50</xdr:col>
      <xdr:colOff>114300</xdr:colOff>
      <xdr:row>86</xdr:row>
      <xdr:rowOff>142821</xdr:rowOff>
    </xdr:to>
    <xdr:cxnSp macro="">
      <xdr:nvCxnSpPr>
        <xdr:cNvPr id="368" name="直線コネクタ 367">
          <a:extLst>
            <a:ext uri="{FF2B5EF4-FFF2-40B4-BE49-F238E27FC236}">
              <a16:creationId xmlns:a16="http://schemas.microsoft.com/office/drawing/2014/main" id="{CC31F287-3298-41D4-919D-C27917447C31}"/>
            </a:ext>
          </a:extLst>
        </xdr:cNvPr>
        <xdr:cNvCxnSpPr/>
      </xdr:nvCxnSpPr>
      <xdr:spPr>
        <a:xfrm flipV="1">
          <a:off x="8750300" y="14887412"/>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92021</xdr:rowOff>
    </xdr:from>
    <xdr:to>
      <xdr:col>41</xdr:col>
      <xdr:colOff>101600</xdr:colOff>
      <xdr:row>87</xdr:row>
      <xdr:rowOff>22171</xdr:rowOff>
    </xdr:to>
    <xdr:sp macro="" textlink="">
      <xdr:nvSpPr>
        <xdr:cNvPr id="369" name="楕円 368">
          <a:extLst>
            <a:ext uri="{FF2B5EF4-FFF2-40B4-BE49-F238E27FC236}">
              <a16:creationId xmlns:a16="http://schemas.microsoft.com/office/drawing/2014/main" id="{B5F34A2B-4762-4EA8-A17A-0993FAF7970E}"/>
            </a:ext>
          </a:extLst>
        </xdr:cNvPr>
        <xdr:cNvSpPr/>
      </xdr:nvSpPr>
      <xdr:spPr>
        <a:xfrm>
          <a:off x="7810500" y="148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142821</xdr:rowOff>
    </xdr:from>
    <xdr:to>
      <xdr:col>45</xdr:col>
      <xdr:colOff>177800</xdr:colOff>
      <xdr:row>86</xdr:row>
      <xdr:rowOff>142821</xdr:rowOff>
    </xdr:to>
    <xdr:cxnSp macro="">
      <xdr:nvCxnSpPr>
        <xdr:cNvPr id="370" name="直線コネクタ 369">
          <a:extLst>
            <a:ext uri="{FF2B5EF4-FFF2-40B4-BE49-F238E27FC236}">
              <a16:creationId xmlns:a16="http://schemas.microsoft.com/office/drawing/2014/main" id="{A62221B5-7136-4524-847A-D5F8EBB5EE14}"/>
            </a:ext>
          </a:extLst>
        </xdr:cNvPr>
        <xdr:cNvCxnSpPr/>
      </xdr:nvCxnSpPr>
      <xdr:spPr>
        <a:xfrm>
          <a:off x="7861300" y="14887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92238</xdr:rowOff>
    </xdr:from>
    <xdr:to>
      <xdr:col>36</xdr:col>
      <xdr:colOff>165100</xdr:colOff>
      <xdr:row>87</xdr:row>
      <xdr:rowOff>22388</xdr:rowOff>
    </xdr:to>
    <xdr:sp macro="" textlink="">
      <xdr:nvSpPr>
        <xdr:cNvPr id="371" name="楕円 370">
          <a:extLst>
            <a:ext uri="{FF2B5EF4-FFF2-40B4-BE49-F238E27FC236}">
              <a16:creationId xmlns:a16="http://schemas.microsoft.com/office/drawing/2014/main" id="{2C44CD6E-DAFB-46A3-A9F5-9301B67735CA}"/>
            </a:ext>
          </a:extLst>
        </xdr:cNvPr>
        <xdr:cNvSpPr/>
      </xdr:nvSpPr>
      <xdr:spPr>
        <a:xfrm>
          <a:off x="6921500" y="148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142821</xdr:rowOff>
    </xdr:from>
    <xdr:to>
      <xdr:col>41</xdr:col>
      <xdr:colOff>50800</xdr:colOff>
      <xdr:row>86</xdr:row>
      <xdr:rowOff>143038</xdr:rowOff>
    </xdr:to>
    <xdr:cxnSp macro="">
      <xdr:nvCxnSpPr>
        <xdr:cNvPr id="372" name="直線コネクタ 371">
          <a:extLst>
            <a:ext uri="{FF2B5EF4-FFF2-40B4-BE49-F238E27FC236}">
              <a16:creationId xmlns:a16="http://schemas.microsoft.com/office/drawing/2014/main" id="{B421BD66-FAE1-421E-8876-6CE8B8C1ACF8}"/>
            </a:ext>
          </a:extLst>
        </xdr:cNvPr>
        <xdr:cNvCxnSpPr/>
      </xdr:nvCxnSpPr>
      <xdr:spPr>
        <a:xfrm flipV="1">
          <a:off x="6972300" y="1488752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A0A1985F-0D14-4B77-9622-042B0B440869}"/>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C94745E0-0AA4-4DDD-89DD-3BAD115700C6}"/>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173A9BDE-A37E-44D9-9118-6547C4ECF73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2C0FC9DC-8950-406A-9E52-08F0431998B1}"/>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13189</xdr:rowOff>
    </xdr:from>
    <xdr:ext cx="469744" cy="259045"/>
    <xdr:sp macro="" textlink="">
      <xdr:nvSpPr>
        <xdr:cNvPr id="377" name="n_1mainValue【公営住宅】&#10;一人当たり面積">
          <a:extLst>
            <a:ext uri="{FF2B5EF4-FFF2-40B4-BE49-F238E27FC236}">
              <a16:creationId xmlns:a16="http://schemas.microsoft.com/office/drawing/2014/main" id="{6C2EC762-DBD1-41B4-A1BC-CF2EFCCC070B}"/>
            </a:ext>
          </a:extLst>
        </xdr:cNvPr>
        <xdr:cNvSpPr txBox="1"/>
      </xdr:nvSpPr>
      <xdr:spPr>
        <a:xfrm>
          <a:off x="9391727" y="1492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13298</xdr:rowOff>
    </xdr:from>
    <xdr:ext cx="469744" cy="259045"/>
    <xdr:sp macro="" textlink="">
      <xdr:nvSpPr>
        <xdr:cNvPr id="378" name="n_2mainValue【公営住宅】&#10;一人当たり面積">
          <a:extLst>
            <a:ext uri="{FF2B5EF4-FFF2-40B4-BE49-F238E27FC236}">
              <a16:creationId xmlns:a16="http://schemas.microsoft.com/office/drawing/2014/main" id="{73C311F4-2DBB-466D-801D-E9A1D70F7434}"/>
            </a:ext>
          </a:extLst>
        </xdr:cNvPr>
        <xdr:cNvSpPr txBox="1"/>
      </xdr:nvSpPr>
      <xdr:spPr>
        <a:xfrm>
          <a:off x="8515427" y="1492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13298</xdr:rowOff>
    </xdr:from>
    <xdr:ext cx="469744" cy="259045"/>
    <xdr:sp macro="" textlink="">
      <xdr:nvSpPr>
        <xdr:cNvPr id="379" name="n_3mainValue【公営住宅】&#10;一人当たり面積">
          <a:extLst>
            <a:ext uri="{FF2B5EF4-FFF2-40B4-BE49-F238E27FC236}">
              <a16:creationId xmlns:a16="http://schemas.microsoft.com/office/drawing/2014/main" id="{2B8F591C-3935-4BA3-829C-D3E75FBF0A82}"/>
            </a:ext>
          </a:extLst>
        </xdr:cNvPr>
        <xdr:cNvSpPr txBox="1"/>
      </xdr:nvSpPr>
      <xdr:spPr>
        <a:xfrm>
          <a:off x="7626427" y="1492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13515</xdr:rowOff>
    </xdr:from>
    <xdr:ext cx="469744" cy="259045"/>
    <xdr:sp macro="" textlink="">
      <xdr:nvSpPr>
        <xdr:cNvPr id="380" name="n_4mainValue【公営住宅】&#10;一人当たり面積">
          <a:extLst>
            <a:ext uri="{FF2B5EF4-FFF2-40B4-BE49-F238E27FC236}">
              <a16:creationId xmlns:a16="http://schemas.microsoft.com/office/drawing/2014/main" id="{B4C04460-1309-4F36-9553-99579D2793FD}"/>
            </a:ext>
          </a:extLst>
        </xdr:cNvPr>
        <xdr:cNvSpPr txBox="1"/>
      </xdr:nvSpPr>
      <xdr:spPr>
        <a:xfrm>
          <a:off x="6737427" y="149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2BC0B7E-2F87-4391-8F96-3483B5FF24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9C447AC-8AF1-4503-9868-60057C840A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11DAA73-7C48-4256-AAD4-FA88A65DBE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A037FC5-2B0B-4A23-A8AB-EB8EB3AE57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FD9ABFD-ECDB-4DE7-8B61-D4B4283F8E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329C12F-BA73-4EB8-9E9A-8544BEB2C8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AD4E4205-CE1F-4E07-BBF4-E4027D8687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3038A16-210C-4386-9F26-C4B0D2EC1E7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C9A8EDB-335A-4895-BADD-2B39A71C9C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B77C3C2-75F5-417F-AD88-53F720DF22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2343F60-8BC1-4CC9-A0BC-6AE73A9643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2F00C5C-0256-4119-AFAB-5721A750A4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9BCF36B-E9FF-4CEE-A0A1-62F47F35D7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58CA13C-553B-4F48-99EF-3FFEC21525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4A59BBF-305B-483F-9636-B05EA9DFEE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3121089-67B4-46BA-9E51-69E1ADC6F5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2F49D1C-2E2D-4234-88C5-BDC45724BF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91527B0-F033-4A26-80A7-20EF598650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D76A2CCA-6922-4A95-9EE8-7628980CD1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4EB5D00-C2CB-4A58-9CBD-43B311DC36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1227ED1-90F9-4BFB-A368-67DE856CAB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D765B16-C7F1-46AE-ADEB-873903E6F2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CF9C43F-7867-4FC7-973B-E50DD1FC94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C4C9634-A236-4EB6-BD0B-49B0AA9A97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50A7971-E957-4C72-8DAF-E597011DBF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D45DDB0-912A-4937-A82C-BAF5A5A1BF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4B5F5701-67DC-49A9-9272-C497671F45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46929F4F-B6A0-42B0-B5A0-445F8CFF4BC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970FBE19-6FEE-450E-BD48-DEED2928811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B6B26FE2-4596-4BE0-AC6D-B3E74581E5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6225F3A-77E5-496F-801C-9B8409D4128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57383FB2-720E-43A0-9F27-7F960AAA6F3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2D27E482-0974-4FAE-8F41-0DB3E42B674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DAA30282-9E04-494A-ADC7-AE37254CE3A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4E61A21E-F52B-46A2-A2EA-19F1AEC06F4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E87E34A6-F767-4D03-8A42-0EAD20E191A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BDB500D5-780E-4DF9-B90F-57A073951B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E5D7DFC4-ECC5-472D-8689-E769B85F86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296490CB-35B4-4EE2-BFA8-74EC3B30065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EC06CA9-0AC8-4CCA-850E-2686E25073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C2D540F9-A6AF-490E-9B4F-54A15A74FB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388E9023-B239-49FB-A3F8-540153E24D06}"/>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D4877248-5B60-4C4C-9019-0438F24CA68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81767D3A-7138-4740-9554-9D78F13B761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F8B4976D-774B-4E4C-BAE7-E9A152CBEA83}"/>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50A1455E-AAAD-4E92-B35F-CFC861CCF557}"/>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CF15AD12-82EB-46AD-87AA-99205D0C9F71}"/>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BCFB730C-CC0A-48AC-8481-3387A480DE72}"/>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31640B10-88E0-41D9-9028-3B24B2FAFE41}"/>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B9141FE2-AABD-4C2C-8109-E13429C6F40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EB650628-5063-43C4-954D-323F70ECA532}"/>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EE340666-CA4A-4146-A76F-6C05867951E5}"/>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F707342-924A-44E2-920C-CE54CC47D9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B9777DA-4599-451A-BF76-1DD71D7FD5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3E3BCDC-0825-4834-9F3A-0A3BDB73E6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B132622-42A7-43E3-9FB6-AF6F44BAD8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C35C206-3D03-467C-8AD1-4A5DF50495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438" name="楕円 437">
          <a:extLst>
            <a:ext uri="{FF2B5EF4-FFF2-40B4-BE49-F238E27FC236}">
              <a16:creationId xmlns:a16="http://schemas.microsoft.com/office/drawing/2014/main" id="{7EDBB1ED-92FF-4A2F-9F73-D349373531E0}"/>
            </a:ext>
          </a:extLst>
        </xdr:cNvPr>
        <xdr:cNvSpPr/>
      </xdr:nvSpPr>
      <xdr:spPr>
        <a:xfrm>
          <a:off x="16268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44649</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FF182864-CE8A-4F6F-B39F-243FE21C7996}"/>
            </a:ext>
          </a:extLst>
        </xdr:cNvPr>
        <xdr:cNvSpPr txBox="1"/>
      </xdr:nvSpPr>
      <xdr:spPr>
        <a:xfrm>
          <a:off x="16357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440" name="楕円 439">
          <a:extLst>
            <a:ext uri="{FF2B5EF4-FFF2-40B4-BE49-F238E27FC236}">
              <a16:creationId xmlns:a16="http://schemas.microsoft.com/office/drawing/2014/main" id="{C9AE199C-1C92-4BDD-B46E-B8B7A5C4B7CB}"/>
            </a:ext>
          </a:extLst>
        </xdr:cNvPr>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56606</xdr:rowOff>
    </xdr:from>
    <xdr:to>
      <xdr:col>85</xdr:col>
      <xdr:colOff>127000</xdr:colOff>
      <xdr:row>40</xdr:row>
      <xdr:rowOff>117022</xdr:rowOff>
    </xdr:to>
    <xdr:cxnSp macro="">
      <xdr:nvCxnSpPr>
        <xdr:cNvPr id="441" name="直線コネクタ 440">
          <a:extLst>
            <a:ext uri="{FF2B5EF4-FFF2-40B4-BE49-F238E27FC236}">
              <a16:creationId xmlns:a16="http://schemas.microsoft.com/office/drawing/2014/main" id="{04B1B7BC-B68F-4D25-A162-77A5FE0748D8}"/>
            </a:ext>
          </a:extLst>
        </xdr:cNvPr>
        <xdr:cNvCxnSpPr/>
      </xdr:nvCxnSpPr>
      <xdr:spPr>
        <a:xfrm>
          <a:off x="15481300" y="691460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42" name="楕円 441">
          <a:extLst>
            <a:ext uri="{FF2B5EF4-FFF2-40B4-BE49-F238E27FC236}">
              <a16:creationId xmlns:a16="http://schemas.microsoft.com/office/drawing/2014/main" id="{74098FB1-11CE-4855-9337-6B8372EB803E}"/>
            </a:ext>
          </a:extLst>
        </xdr:cNvPr>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56606</xdr:rowOff>
    </xdr:to>
    <xdr:cxnSp macro="">
      <xdr:nvCxnSpPr>
        <xdr:cNvPr id="443" name="直線コネクタ 442">
          <a:extLst>
            <a:ext uri="{FF2B5EF4-FFF2-40B4-BE49-F238E27FC236}">
              <a16:creationId xmlns:a16="http://schemas.microsoft.com/office/drawing/2014/main" id="{904A2A0B-9F2B-4CD9-B455-82E1DAA108A0}"/>
            </a:ext>
          </a:extLst>
        </xdr:cNvPr>
        <xdr:cNvCxnSpPr/>
      </xdr:nvCxnSpPr>
      <xdr:spPr>
        <a:xfrm>
          <a:off x="14592300" y="685419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53159</xdr:rowOff>
    </xdr:from>
    <xdr:to>
      <xdr:col>72</xdr:col>
      <xdr:colOff>38100</xdr:colOff>
      <xdr:row>39</xdr:row>
      <xdr:rowOff>154759</xdr:rowOff>
    </xdr:to>
    <xdr:sp macro="" textlink="">
      <xdr:nvSpPr>
        <xdr:cNvPr id="444" name="楕円 443">
          <a:extLst>
            <a:ext uri="{FF2B5EF4-FFF2-40B4-BE49-F238E27FC236}">
              <a16:creationId xmlns:a16="http://schemas.microsoft.com/office/drawing/2014/main" id="{27613577-566F-41B2-95D3-74B8E01E223B}"/>
            </a:ext>
          </a:extLst>
        </xdr:cNvPr>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39</xdr:row>
      <xdr:rowOff>167640</xdr:rowOff>
    </xdr:to>
    <xdr:cxnSp macro="">
      <xdr:nvCxnSpPr>
        <xdr:cNvPr id="445" name="直線コネクタ 444">
          <a:extLst>
            <a:ext uri="{FF2B5EF4-FFF2-40B4-BE49-F238E27FC236}">
              <a16:creationId xmlns:a16="http://schemas.microsoft.com/office/drawing/2014/main" id="{754C7A39-C3C5-4518-80ED-0710FA715ED6}"/>
            </a:ext>
          </a:extLst>
        </xdr:cNvPr>
        <xdr:cNvCxnSpPr/>
      </xdr:nvCxnSpPr>
      <xdr:spPr>
        <a:xfrm>
          <a:off x="13703300" y="679050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69487</xdr:rowOff>
    </xdr:from>
    <xdr:to>
      <xdr:col>67</xdr:col>
      <xdr:colOff>101600</xdr:colOff>
      <xdr:row>38</xdr:row>
      <xdr:rowOff>171087</xdr:rowOff>
    </xdr:to>
    <xdr:sp macro="" textlink="">
      <xdr:nvSpPr>
        <xdr:cNvPr id="446" name="楕円 445">
          <a:extLst>
            <a:ext uri="{FF2B5EF4-FFF2-40B4-BE49-F238E27FC236}">
              <a16:creationId xmlns:a16="http://schemas.microsoft.com/office/drawing/2014/main" id="{F53A49E7-EF77-4D72-9BAF-C305D7AD70C3}"/>
            </a:ext>
          </a:extLst>
        </xdr:cNvPr>
        <xdr:cNvSpPr/>
      </xdr:nvSpPr>
      <xdr:spPr>
        <a:xfrm>
          <a:off x="12763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120287</xdr:rowOff>
    </xdr:from>
    <xdr:to>
      <xdr:col>71</xdr:col>
      <xdr:colOff>177800</xdr:colOff>
      <xdr:row>39</xdr:row>
      <xdr:rowOff>103959</xdr:rowOff>
    </xdr:to>
    <xdr:cxnSp macro="">
      <xdr:nvCxnSpPr>
        <xdr:cNvPr id="447" name="直線コネクタ 446">
          <a:extLst>
            <a:ext uri="{FF2B5EF4-FFF2-40B4-BE49-F238E27FC236}">
              <a16:creationId xmlns:a16="http://schemas.microsoft.com/office/drawing/2014/main" id="{D655EAB8-C5D3-43C9-B54B-32894FC28B2F}"/>
            </a:ext>
          </a:extLst>
        </xdr:cNvPr>
        <xdr:cNvCxnSpPr/>
      </xdr:nvCxnSpPr>
      <xdr:spPr>
        <a:xfrm>
          <a:off x="12814300" y="663538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2BF9AD5B-FFDE-43AA-9A18-7953F59187C7}"/>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D97F19A3-2B3A-4301-BA97-DF31FB751610}"/>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E33AA729-ED4F-4449-A982-73B209B1E435}"/>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273C13D0-D9CD-4A5C-95C5-359267F04A41}"/>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B84AE970-F1E7-46D4-9FDB-B4860DDEF052}"/>
            </a:ext>
          </a:extLst>
        </xdr:cNvPr>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73055516-A5A4-486B-B4E8-152ACE9F8F3E}"/>
            </a:ext>
          </a:extLst>
        </xdr:cNvPr>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1D85EFEB-3C00-4D4E-A1FA-44AD45080FA9}"/>
            </a:ext>
          </a:extLst>
        </xdr:cNvPr>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162214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1F3363AE-8993-45F2-9EC8-C23F0C6A0783}"/>
            </a:ext>
          </a:extLst>
        </xdr:cNvPr>
        <xdr:cNvSpPr txBox="1"/>
      </xdr:nvSpPr>
      <xdr:spPr>
        <a:xfrm>
          <a:off x="12611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A4FBC5F-B9A3-4490-B5E9-042BED181D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9AF62777-2E55-49AB-B957-0EAA3D493A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C9757EA3-CC2C-4FB4-927F-08630BD639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466DC5E8-AF15-4A1D-AEFE-481EADCDD1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82B3B4F5-EB01-448C-B843-E503615BBB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C3A5CB8D-FFAD-4E85-B8F6-3F34595D66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F50BAD85-589F-4CCD-97B0-0D73869F61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2D0BA936-DCA8-4025-BF1A-F7E32634DF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B563327-883F-436A-AF85-08568DE147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4B4D8572-65E1-442A-94F9-6CED47C9B3B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1A72EB0C-E5EC-4B4D-BC28-742223F63B1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F1D65D3B-5595-4A0E-9BE5-64F7B68C484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12C6A937-A710-45D0-8692-A95C329D57D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B790C7EB-3337-4325-B057-17D0BCA697B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2C9EA814-8CC8-489D-BC62-EA09BE2BF57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2FDC9EAA-2634-4364-AEDE-FC7CBB5C8B2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47353909-B19B-4F39-B327-40A8E112D94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0C7BDB78-6F98-477A-B37E-F0DA0F5177A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D8C796CE-6758-4DB7-B85E-B39B6ADF170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E963A95E-4482-410A-A599-4468839F9FD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B98CE86F-8E34-4053-967F-69BC0170882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D9D4BF81-FA78-40FA-BAF0-A5831BBA7C9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4285822F-639F-412E-A251-F2EBB290A9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4D7CC6B0-76F7-4629-AAAC-BCDEBA2E8A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92972556-657F-4F00-8244-674598DB25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C21CEBF2-4229-4C9A-A9EA-7FCE8E57A134}"/>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681BCBCF-6F25-44E6-B706-6CE81766C728}"/>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CF09D95E-A9FC-4167-8C6A-F19D879186CE}"/>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13FF296D-C852-4A22-9BEA-70B935B9E2FE}"/>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516D1565-F540-4D04-AEC0-6AE7775AB66D}"/>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233497DD-074C-43A9-A657-671D0E5F29E0}"/>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558A9B48-F6AA-4FEA-90E6-C6171166DD18}"/>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B14B2A25-D5EE-4AF0-B946-6F098B1C29F6}"/>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576DB917-A585-436E-99B3-90CA81AC8812}"/>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1E78D98A-5720-45B7-9D8D-D810E1E6C72B}"/>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8663F692-B33E-48D7-8647-05A9287D6ECE}"/>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5B20F5D-B77D-4B17-B8E4-F37D2D9FFB6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F33A44B-D915-4C4F-94D0-AA1E9FC7FE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074B3BA-7C78-445B-87E9-B5262694085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5F8768F-BE6F-4523-9FD3-9FDB88F519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7862B5F-D1EB-4F0D-B923-39A07F02DE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152763</xdr:rowOff>
    </xdr:from>
    <xdr:to>
      <xdr:col>116</xdr:col>
      <xdr:colOff>114300</xdr:colOff>
      <xdr:row>39</xdr:row>
      <xdr:rowOff>82913</xdr:rowOff>
    </xdr:to>
    <xdr:sp macro="" textlink="">
      <xdr:nvSpPr>
        <xdr:cNvPr id="497" name="楕円 496">
          <a:extLst>
            <a:ext uri="{FF2B5EF4-FFF2-40B4-BE49-F238E27FC236}">
              <a16:creationId xmlns:a16="http://schemas.microsoft.com/office/drawing/2014/main" id="{037C194D-6623-4BEC-974A-79BF08207F0E}"/>
            </a:ext>
          </a:extLst>
        </xdr:cNvPr>
        <xdr:cNvSpPr/>
      </xdr:nvSpPr>
      <xdr:spPr>
        <a:xfrm>
          <a:off x="22110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4190</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2D626781-509A-4929-A185-89641EA1C91D}"/>
            </a:ext>
          </a:extLst>
        </xdr:cNvPr>
        <xdr:cNvSpPr txBox="1"/>
      </xdr:nvSpPr>
      <xdr:spPr>
        <a:xfrm>
          <a:off x="22199600" y="651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157662</xdr:rowOff>
    </xdr:from>
    <xdr:to>
      <xdr:col>112</xdr:col>
      <xdr:colOff>38100</xdr:colOff>
      <xdr:row>39</xdr:row>
      <xdr:rowOff>87812</xdr:rowOff>
    </xdr:to>
    <xdr:sp macro="" textlink="">
      <xdr:nvSpPr>
        <xdr:cNvPr id="499" name="楕円 498">
          <a:extLst>
            <a:ext uri="{FF2B5EF4-FFF2-40B4-BE49-F238E27FC236}">
              <a16:creationId xmlns:a16="http://schemas.microsoft.com/office/drawing/2014/main" id="{E0109C33-4FA1-47A2-B12A-476F8DBA6241}"/>
            </a:ext>
          </a:extLst>
        </xdr:cNvPr>
        <xdr:cNvSpPr/>
      </xdr:nvSpPr>
      <xdr:spPr>
        <a:xfrm>
          <a:off x="2127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32113</xdr:rowOff>
    </xdr:from>
    <xdr:to>
      <xdr:col>116</xdr:col>
      <xdr:colOff>63500</xdr:colOff>
      <xdr:row>39</xdr:row>
      <xdr:rowOff>37012</xdr:rowOff>
    </xdr:to>
    <xdr:cxnSp macro="">
      <xdr:nvCxnSpPr>
        <xdr:cNvPr id="500" name="直線コネクタ 499">
          <a:extLst>
            <a:ext uri="{FF2B5EF4-FFF2-40B4-BE49-F238E27FC236}">
              <a16:creationId xmlns:a16="http://schemas.microsoft.com/office/drawing/2014/main" id="{EB250EB6-27B2-4C7C-989A-FEEE9A98E4B8}"/>
            </a:ext>
          </a:extLst>
        </xdr:cNvPr>
        <xdr:cNvCxnSpPr/>
      </xdr:nvCxnSpPr>
      <xdr:spPr>
        <a:xfrm flipV="1">
          <a:off x="21323300" y="67186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160927</xdr:rowOff>
    </xdr:from>
    <xdr:to>
      <xdr:col>107</xdr:col>
      <xdr:colOff>101600</xdr:colOff>
      <xdr:row>39</xdr:row>
      <xdr:rowOff>91077</xdr:rowOff>
    </xdr:to>
    <xdr:sp macro="" textlink="">
      <xdr:nvSpPr>
        <xdr:cNvPr id="501" name="楕円 500">
          <a:extLst>
            <a:ext uri="{FF2B5EF4-FFF2-40B4-BE49-F238E27FC236}">
              <a16:creationId xmlns:a16="http://schemas.microsoft.com/office/drawing/2014/main" id="{63D16BB9-5933-4C83-BBDD-EC08C6C6DDF8}"/>
            </a:ext>
          </a:extLst>
        </xdr:cNvPr>
        <xdr:cNvSpPr/>
      </xdr:nvSpPr>
      <xdr:spPr>
        <a:xfrm>
          <a:off x="20383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37012</xdr:rowOff>
    </xdr:from>
    <xdr:to>
      <xdr:col>111</xdr:col>
      <xdr:colOff>177800</xdr:colOff>
      <xdr:row>39</xdr:row>
      <xdr:rowOff>40277</xdr:rowOff>
    </xdr:to>
    <xdr:cxnSp macro="">
      <xdr:nvCxnSpPr>
        <xdr:cNvPr id="502" name="直線コネクタ 501">
          <a:extLst>
            <a:ext uri="{FF2B5EF4-FFF2-40B4-BE49-F238E27FC236}">
              <a16:creationId xmlns:a16="http://schemas.microsoft.com/office/drawing/2014/main" id="{B59BCE20-BD11-4A16-AF56-B6BC3A1C0254}"/>
            </a:ext>
          </a:extLst>
        </xdr:cNvPr>
        <xdr:cNvCxnSpPr/>
      </xdr:nvCxnSpPr>
      <xdr:spPr>
        <a:xfrm flipV="1">
          <a:off x="20434300" y="67235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159294</xdr:rowOff>
    </xdr:from>
    <xdr:to>
      <xdr:col>102</xdr:col>
      <xdr:colOff>165100</xdr:colOff>
      <xdr:row>39</xdr:row>
      <xdr:rowOff>89444</xdr:rowOff>
    </xdr:to>
    <xdr:sp macro="" textlink="">
      <xdr:nvSpPr>
        <xdr:cNvPr id="503" name="楕円 502">
          <a:extLst>
            <a:ext uri="{FF2B5EF4-FFF2-40B4-BE49-F238E27FC236}">
              <a16:creationId xmlns:a16="http://schemas.microsoft.com/office/drawing/2014/main" id="{4115CF98-1CCC-4ABA-BE64-1CBEB931FDE6}"/>
            </a:ext>
          </a:extLst>
        </xdr:cNvPr>
        <xdr:cNvSpPr/>
      </xdr:nvSpPr>
      <xdr:spPr>
        <a:xfrm>
          <a:off x="19494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40277</xdr:rowOff>
    </xdr:to>
    <xdr:cxnSp macro="">
      <xdr:nvCxnSpPr>
        <xdr:cNvPr id="504" name="直線コネクタ 503">
          <a:extLst>
            <a:ext uri="{FF2B5EF4-FFF2-40B4-BE49-F238E27FC236}">
              <a16:creationId xmlns:a16="http://schemas.microsoft.com/office/drawing/2014/main" id="{E1F4BC23-F2C3-43F1-B4E3-1E8E7CCA55B3}"/>
            </a:ext>
          </a:extLst>
        </xdr:cNvPr>
        <xdr:cNvCxnSpPr/>
      </xdr:nvCxnSpPr>
      <xdr:spPr>
        <a:xfrm>
          <a:off x="19545300" y="67251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113574</xdr:rowOff>
    </xdr:from>
    <xdr:to>
      <xdr:col>98</xdr:col>
      <xdr:colOff>38100</xdr:colOff>
      <xdr:row>40</xdr:row>
      <xdr:rowOff>43724</xdr:rowOff>
    </xdr:to>
    <xdr:sp macro="" textlink="">
      <xdr:nvSpPr>
        <xdr:cNvPr id="505" name="楕円 504">
          <a:extLst>
            <a:ext uri="{FF2B5EF4-FFF2-40B4-BE49-F238E27FC236}">
              <a16:creationId xmlns:a16="http://schemas.microsoft.com/office/drawing/2014/main" id="{CEEBCAFE-F7EC-4F67-9089-C81A0CE43202}"/>
            </a:ext>
          </a:extLst>
        </xdr:cNvPr>
        <xdr:cNvSpPr/>
      </xdr:nvSpPr>
      <xdr:spPr>
        <a:xfrm>
          <a:off x="18605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38644</xdr:rowOff>
    </xdr:from>
    <xdr:to>
      <xdr:col>102</xdr:col>
      <xdr:colOff>114300</xdr:colOff>
      <xdr:row>39</xdr:row>
      <xdr:rowOff>164374</xdr:rowOff>
    </xdr:to>
    <xdr:cxnSp macro="">
      <xdr:nvCxnSpPr>
        <xdr:cNvPr id="506" name="直線コネクタ 505">
          <a:extLst>
            <a:ext uri="{FF2B5EF4-FFF2-40B4-BE49-F238E27FC236}">
              <a16:creationId xmlns:a16="http://schemas.microsoft.com/office/drawing/2014/main" id="{8A6F42F8-64EF-4AF8-99AE-9E9F7390B98E}"/>
            </a:ext>
          </a:extLst>
        </xdr:cNvPr>
        <xdr:cNvCxnSpPr/>
      </xdr:nvCxnSpPr>
      <xdr:spPr>
        <a:xfrm flipV="1">
          <a:off x="18656300" y="672519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D2DC1FA6-4178-4C11-B04F-428BB00517D8}"/>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7EA7128-5DE4-42DC-BF94-D03C0EC821CB}"/>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F7393471-A62A-4F73-B206-4893A7048829}"/>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912975AC-8D31-485D-A3E5-3DD7B369DEFB}"/>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104338</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40AF1C1E-2D93-4322-B439-58E50CDA40CF}"/>
            </a:ext>
          </a:extLst>
        </xdr:cNvPr>
        <xdr:cNvSpPr txBox="1"/>
      </xdr:nvSpPr>
      <xdr:spPr>
        <a:xfrm>
          <a:off x="21075727" y="64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107604</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BD969A93-50CC-42C2-B5F1-A2EC85FA7E07}"/>
            </a:ext>
          </a:extLst>
        </xdr:cNvPr>
        <xdr:cNvSpPr txBox="1"/>
      </xdr:nvSpPr>
      <xdr:spPr>
        <a:xfrm>
          <a:off x="20199427" y="64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105971</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BA64E80E-0D75-4400-A60E-3A435EAA2B3A}"/>
            </a:ext>
          </a:extLst>
        </xdr:cNvPr>
        <xdr:cNvSpPr txBox="1"/>
      </xdr:nvSpPr>
      <xdr:spPr>
        <a:xfrm>
          <a:off x="19310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34851</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D823F57F-C3FB-428B-B5C0-1F1C4BBC931B}"/>
            </a:ext>
          </a:extLst>
        </xdr:cNvPr>
        <xdr:cNvSpPr txBox="1"/>
      </xdr:nvSpPr>
      <xdr:spPr>
        <a:xfrm>
          <a:off x="18421427" y="68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880C94BB-BB22-4389-9423-8CB0614955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3DE1CBC2-E2B5-4268-9052-A1C6D7AF04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CB601572-25ED-4295-891E-628EB9240B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5454722C-8B13-47ED-AF85-E5FC595021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1489375B-A8AC-49FB-BA87-5974272B4B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F6EE6AAA-9D77-4800-9B58-088D22F9B29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75AE74FC-19EA-4E1F-A6AE-4B14BE2B4C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D37A4AA3-3839-4E04-9BEE-AA823427C78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F0664D9B-46F4-4F4D-8188-AA85E0160C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5F396788-C12D-4DAC-9005-30986A4A5E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E1223C19-6A78-4802-8FB5-5C029BD3C1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3EA5E572-2698-4CC7-96C0-91C924D24EF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AF0E0D17-DC74-4E16-AB03-897F7396A86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B4DD1485-BC5D-455F-B74A-52590BDDCF6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C4BC895E-095C-4B02-BC94-1F848A2B40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A48EE4AF-0F2C-4892-A086-D25A9A08CD2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96457563-4D48-4C79-9670-139904A93D5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BDDDAE85-4A78-45FC-9678-D435CF28828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139FE38A-D52A-4F7D-816B-7248B4156C1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92BFDB62-34EF-4450-A107-4A524A016B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9599D1D6-E520-448C-BBB7-2D4EFD6004C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73B9D77-B554-4768-A47A-8C61196994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3AD6B4B2-B506-4BD4-B9A3-525449538AB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DAAED081-99C3-4935-89A7-B5309887A8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98A4FCD1-21F2-4D3D-96D1-CC1C7A363084}"/>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9A19C4AB-7ACB-4A36-BC7D-BA2DC6D74E14}"/>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E3198B4C-4244-485D-8C89-25CE496C7071}"/>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6771BCFE-AE8B-48DC-BBED-CF6D7473ADA9}"/>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4E647136-C10E-44A6-A43B-3892C7047B62}"/>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D77E04AD-37FF-43AE-B4B1-E5759B07C0BD}"/>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4D7707EB-D909-42B3-9D3A-6EA0F32FC1E8}"/>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1BD64EEF-D5BF-4D07-8555-70D286CC57FB}"/>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5DB65926-42CC-4B01-B7E5-62907C210FA2}"/>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805E3C92-EECE-4F9F-BF04-2D1748172304}"/>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7C25293C-2186-4D84-84F7-11E45CB80A83}"/>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71008F2-63B6-4702-A88A-BAAC31DFEC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1935253-C077-4D21-9273-F9BA612C76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18BCC45-2A4C-43A4-A833-69B23A39E2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EC19913-13A9-4CB9-82C0-E79E01316A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23744F9-E5BD-4C60-BA3A-B1784AB0D7C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555" name="楕円 554">
          <a:extLst>
            <a:ext uri="{FF2B5EF4-FFF2-40B4-BE49-F238E27FC236}">
              <a16:creationId xmlns:a16="http://schemas.microsoft.com/office/drawing/2014/main" id="{49500220-0825-47B8-B047-BFD5007189ED}"/>
            </a:ext>
          </a:extLst>
        </xdr:cNvPr>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5DF334EF-84C8-4F66-AE64-9E91393D657C}"/>
            </a:ext>
          </a:extLst>
        </xdr:cNvPr>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557" name="楕円 556">
          <a:extLst>
            <a:ext uri="{FF2B5EF4-FFF2-40B4-BE49-F238E27FC236}">
              <a16:creationId xmlns:a16="http://schemas.microsoft.com/office/drawing/2014/main" id="{6A3611C5-EEF2-4919-AA77-EAD77434921C}"/>
            </a:ext>
          </a:extLst>
        </xdr:cNvPr>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165735</xdr:rowOff>
    </xdr:to>
    <xdr:cxnSp macro="">
      <xdr:nvCxnSpPr>
        <xdr:cNvPr id="558" name="直線コネクタ 557">
          <a:extLst>
            <a:ext uri="{FF2B5EF4-FFF2-40B4-BE49-F238E27FC236}">
              <a16:creationId xmlns:a16="http://schemas.microsoft.com/office/drawing/2014/main" id="{1728D56C-5F49-4676-9159-02D8EC1087A1}"/>
            </a:ext>
          </a:extLst>
        </xdr:cNvPr>
        <xdr:cNvCxnSpPr/>
      </xdr:nvCxnSpPr>
      <xdr:spPr>
        <a:xfrm flipV="1">
          <a:off x="15481300" y="1001649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65405</xdr:rowOff>
    </xdr:from>
    <xdr:to>
      <xdr:col>76</xdr:col>
      <xdr:colOff>165100</xdr:colOff>
      <xdr:row>58</xdr:row>
      <xdr:rowOff>167005</xdr:rowOff>
    </xdr:to>
    <xdr:sp macro="" textlink="">
      <xdr:nvSpPr>
        <xdr:cNvPr id="559" name="楕円 558">
          <a:extLst>
            <a:ext uri="{FF2B5EF4-FFF2-40B4-BE49-F238E27FC236}">
              <a16:creationId xmlns:a16="http://schemas.microsoft.com/office/drawing/2014/main" id="{B8418642-48B7-4D2D-AA0C-770D7D4D725D}"/>
            </a:ext>
          </a:extLst>
        </xdr:cNvPr>
        <xdr:cNvSpPr/>
      </xdr:nvSpPr>
      <xdr:spPr>
        <a:xfrm>
          <a:off x="14541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116205</xdr:rowOff>
    </xdr:from>
    <xdr:to>
      <xdr:col>81</xdr:col>
      <xdr:colOff>50800</xdr:colOff>
      <xdr:row>58</xdr:row>
      <xdr:rowOff>165735</xdr:rowOff>
    </xdr:to>
    <xdr:cxnSp macro="">
      <xdr:nvCxnSpPr>
        <xdr:cNvPr id="560" name="直線コネクタ 559">
          <a:extLst>
            <a:ext uri="{FF2B5EF4-FFF2-40B4-BE49-F238E27FC236}">
              <a16:creationId xmlns:a16="http://schemas.microsoft.com/office/drawing/2014/main" id="{F9135B6C-7883-4A08-A91F-5281AFC62BDD}"/>
            </a:ext>
          </a:extLst>
        </xdr:cNvPr>
        <xdr:cNvCxnSpPr/>
      </xdr:nvCxnSpPr>
      <xdr:spPr>
        <a:xfrm>
          <a:off x="14592300" y="100603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xdr:rowOff>
    </xdr:from>
    <xdr:to>
      <xdr:col>72</xdr:col>
      <xdr:colOff>38100</xdr:colOff>
      <xdr:row>58</xdr:row>
      <xdr:rowOff>106045</xdr:rowOff>
    </xdr:to>
    <xdr:sp macro="" textlink="">
      <xdr:nvSpPr>
        <xdr:cNvPr id="561" name="楕円 560">
          <a:extLst>
            <a:ext uri="{FF2B5EF4-FFF2-40B4-BE49-F238E27FC236}">
              <a16:creationId xmlns:a16="http://schemas.microsoft.com/office/drawing/2014/main" id="{5D02BDA9-B1C1-4BBD-88D8-3BD8C8A34D85}"/>
            </a:ext>
          </a:extLst>
        </xdr:cNvPr>
        <xdr:cNvSpPr/>
      </xdr:nvSpPr>
      <xdr:spPr>
        <a:xfrm>
          <a:off x="13652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55245</xdr:rowOff>
    </xdr:from>
    <xdr:to>
      <xdr:col>76</xdr:col>
      <xdr:colOff>114300</xdr:colOff>
      <xdr:row>58</xdr:row>
      <xdr:rowOff>116205</xdr:rowOff>
    </xdr:to>
    <xdr:cxnSp macro="">
      <xdr:nvCxnSpPr>
        <xdr:cNvPr id="562" name="直線コネクタ 561">
          <a:extLst>
            <a:ext uri="{FF2B5EF4-FFF2-40B4-BE49-F238E27FC236}">
              <a16:creationId xmlns:a16="http://schemas.microsoft.com/office/drawing/2014/main" id="{8BBE38B8-4A21-4D7B-B8FA-8102CFA61028}"/>
            </a:ext>
          </a:extLst>
        </xdr:cNvPr>
        <xdr:cNvCxnSpPr/>
      </xdr:nvCxnSpPr>
      <xdr:spPr>
        <a:xfrm>
          <a:off x="13703300" y="99993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118745</xdr:rowOff>
    </xdr:from>
    <xdr:to>
      <xdr:col>67</xdr:col>
      <xdr:colOff>101600</xdr:colOff>
      <xdr:row>58</xdr:row>
      <xdr:rowOff>48895</xdr:rowOff>
    </xdr:to>
    <xdr:sp macro="" textlink="">
      <xdr:nvSpPr>
        <xdr:cNvPr id="563" name="楕円 562">
          <a:extLst>
            <a:ext uri="{FF2B5EF4-FFF2-40B4-BE49-F238E27FC236}">
              <a16:creationId xmlns:a16="http://schemas.microsoft.com/office/drawing/2014/main" id="{B019C920-2067-456E-A81C-7ECA5B20E59C}"/>
            </a:ext>
          </a:extLst>
        </xdr:cNvPr>
        <xdr:cNvSpPr/>
      </xdr:nvSpPr>
      <xdr:spPr>
        <a:xfrm>
          <a:off x="12763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169545</xdr:rowOff>
    </xdr:from>
    <xdr:to>
      <xdr:col>71</xdr:col>
      <xdr:colOff>177800</xdr:colOff>
      <xdr:row>58</xdr:row>
      <xdr:rowOff>55245</xdr:rowOff>
    </xdr:to>
    <xdr:cxnSp macro="">
      <xdr:nvCxnSpPr>
        <xdr:cNvPr id="564" name="直線コネクタ 563">
          <a:extLst>
            <a:ext uri="{FF2B5EF4-FFF2-40B4-BE49-F238E27FC236}">
              <a16:creationId xmlns:a16="http://schemas.microsoft.com/office/drawing/2014/main" id="{FF04FEB2-0278-47DB-AAB2-C98BB3F7DA5F}"/>
            </a:ext>
          </a:extLst>
        </xdr:cNvPr>
        <xdr:cNvCxnSpPr/>
      </xdr:nvCxnSpPr>
      <xdr:spPr>
        <a:xfrm>
          <a:off x="12814300" y="9942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0F9A1797-DAAF-4DA4-984A-DE0D6736659F}"/>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a:extLst>
            <a:ext uri="{FF2B5EF4-FFF2-40B4-BE49-F238E27FC236}">
              <a16:creationId xmlns:a16="http://schemas.microsoft.com/office/drawing/2014/main" id="{609A43EB-9BD2-4EDD-8796-4F081FF942B4}"/>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a:extLst>
            <a:ext uri="{FF2B5EF4-FFF2-40B4-BE49-F238E27FC236}">
              <a16:creationId xmlns:a16="http://schemas.microsoft.com/office/drawing/2014/main" id="{9424F9AC-DDC4-4609-9BC0-C02DB8D0C917}"/>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a:extLst>
            <a:ext uri="{FF2B5EF4-FFF2-40B4-BE49-F238E27FC236}">
              <a16:creationId xmlns:a16="http://schemas.microsoft.com/office/drawing/2014/main" id="{26ABA4AF-36B0-437A-8295-86DC31ECC5E8}"/>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569" name="n_1mainValue【学校施設】&#10;有形固定資産減価償却率">
          <a:extLst>
            <a:ext uri="{FF2B5EF4-FFF2-40B4-BE49-F238E27FC236}">
              <a16:creationId xmlns:a16="http://schemas.microsoft.com/office/drawing/2014/main" id="{33A71C71-D1C7-43E3-AE5B-DAC6424AA1D1}"/>
            </a:ext>
          </a:extLst>
        </xdr:cNvPr>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12082</xdr:rowOff>
    </xdr:from>
    <xdr:ext cx="405111" cy="259045"/>
    <xdr:sp macro="" textlink="">
      <xdr:nvSpPr>
        <xdr:cNvPr id="570" name="n_2mainValue【学校施設】&#10;有形固定資産減価償却率">
          <a:extLst>
            <a:ext uri="{FF2B5EF4-FFF2-40B4-BE49-F238E27FC236}">
              <a16:creationId xmlns:a16="http://schemas.microsoft.com/office/drawing/2014/main" id="{7CBA8B58-58CD-4FEC-A400-62BD19D8DD37}"/>
            </a:ext>
          </a:extLst>
        </xdr:cNvPr>
        <xdr:cNvSpPr txBox="1"/>
      </xdr:nvSpPr>
      <xdr:spPr>
        <a:xfrm>
          <a:off x="14389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122572</xdr:rowOff>
    </xdr:from>
    <xdr:ext cx="405111" cy="259045"/>
    <xdr:sp macro="" textlink="">
      <xdr:nvSpPr>
        <xdr:cNvPr id="571" name="n_3mainValue【学校施設】&#10;有形固定資産減価償却率">
          <a:extLst>
            <a:ext uri="{FF2B5EF4-FFF2-40B4-BE49-F238E27FC236}">
              <a16:creationId xmlns:a16="http://schemas.microsoft.com/office/drawing/2014/main" id="{EFE9844E-1D84-4582-B903-311423E7BE68}"/>
            </a:ext>
          </a:extLst>
        </xdr:cNvPr>
        <xdr:cNvSpPr txBox="1"/>
      </xdr:nvSpPr>
      <xdr:spPr>
        <a:xfrm>
          <a:off x="13500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65422</xdr:rowOff>
    </xdr:from>
    <xdr:ext cx="405111" cy="259045"/>
    <xdr:sp macro="" textlink="">
      <xdr:nvSpPr>
        <xdr:cNvPr id="572" name="n_4mainValue【学校施設】&#10;有形固定資産減価償却率">
          <a:extLst>
            <a:ext uri="{FF2B5EF4-FFF2-40B4-BE49-F238E27FC236}">
              <a16:creationId xmlns:a16="http://schemas.microsoft.com/office/drawing/2014/main" id="{F7D1F47D-B4EF-4FD3-B0CF-F8D4B6310174}"/>
            </a:ext>
          </a:extLst>
        </xdr:cNvPr>
        <xdr:cNvSpPr txBox="1"/>
      </xdr:nvSpPr>
      <xdr:spPr>
        <a:xfrm>
          <a:off x="12611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52CBF83D-2F06-4BAA-A1F4-D6148245A2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693D6039-4BEB-4995-8C73-0020189853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FAA940EE-5C3C-4390-807C-812D5453B4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C487D977-846C-405C-AF67-D15985FC0D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F54DEDB7-483B-4555-AC57-1EAE57F407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5BADAC59-100E-4B27-B4B9-97A57D875A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44229F78-B387-4944-A984-AF5B34C472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ED108887-D43A-4B71-B65D-EB5AE7263A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B5214CE7-9868-48D4-82A6-648A20AB1E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7FE75D7E-A8F0-496C-9D20-55D19266DA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94D7540F-30D5-4EF6-ADA8-3737BF44499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E210D517-EE32-4F56-84B2-0DE64D3EC04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3AAEEC53-B9A8-449D-BDE4-8E9DF58F7A9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22FE2B27-3889-4644-91B1-0A80597F94D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4997DB89-E20E-421C-B69B-C8459945D0E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2B1A7D49-C36A-4755-B1D8-EC58B4C4626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43C184CC-D62F-4634-BF3C-B5AFD722A71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76EE5007-35D2-4D8A-825E-17F7B637D3B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F8208071-7F70-49DC-89E7-5A720AE2D2C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C63B5E63-5A2D-47E3-8A06-D8738945533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2C9FB575-2AE6-4CE8-93BB-8AEC803E6BF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C405C7B1-DF70-461C-B4EF-BFDE3C05169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916FF34D-5EFE-4159-A64D-A70915AC89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5846899E-C5BA-4BD5-9830-3C7FD31EF1C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80329415-939C-4850-B1CF-E94EF9673F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AE2B3843-1209-49D2-82D9-8F1078A8C5CA}"/>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BC0006E2-5652-43E6-9465-BF25F1E8434F}"/>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4EC1B08E-6BA8-4CCC-A678-AE8879D50C29}"/>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5DEBA389-59BB-4386-ADA2-A38F7D3AA97E}"/>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7AD7D390-CB2B-4E92-A48D-C2B27661BF0E}"/>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a:extLst>
            <a:ext uri="{FF2B5EF4-FFF2-40B4-BE49-F238E27FC236}">
              <a16:creationId xmlns:a16="http://schemas.microsoft.com/office/drawing/2014/main" id="{CD3CF71A-4D5C-4FBD-A078-9B37B7688726}"/>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90749DA0-7829-4666-A78C-BEED547DCF69}"/>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DE773C4D-76ED-4CEE-ABC0-79C346B8297C}"/>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741237D2-085E-4EF4-AF72-84A0F0081F08}"/>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BDD33410-91C5-4DBD-A03E-832D4EB19C12}"/>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95AB0885-8BEE-4028-8B55-1D67A37689C9}"/>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4D94527-9097-46F1-8630-52F01AAA84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EB0B3364-F65C-48A0-91B0-E1CD29E3F9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C5ACF5D-2FAE-4D14-B8A0-30F857FB87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C0895EE-6419-4634-A299-B41D98FCCF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4F36384D-4F15-4A19-843A-1B36E6C97F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158532</xdr:rowOff>
    </xdr:from>
    <xdr:to>
      <xdr:col>116</xdr:col>
      <xdr:colOff>114300</xdr:colOff>
      <xdr:row>61</xdr:row>
      <xdr:rowOff>88682</xdr:rowOff>
    </xdr:to>
    <xdr:sp macro="" textlink="">
      <xdr:nvSpPr>
        <xdr:cNvPr id="614" name="楕円 613">
          <a:extLst>
            <a:ext uri="{FF2B5EF4-FFF2-40B4-BE49-F238E27FC236}">
              <a16:creationId xmlns:a16="http://schemas.microsoft.com/office/drawing/2014/main" id="{487F05A1-59AF-48E6-9402-E030651359D6}"/>
            </a:ext>
          </a:extLst>
        </xdr:cNvPr>
        <xdr:cNvSpPr/>
      </xdr:nvSpPr>
      <xdr:spPr>
        <a:xfrm>
          <a:off x="22110700" y="104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9959</xdr:rowOff>
    </xdr:from>
    <xdr:ext cx="469744" cy="259045"/>
    <xdr:sp macro="" textlink="">
      <xdr:nvSpPr>
        <xdr:cNvPr id="615" name="【学校施設】&#10;一人当たり面積該当値テキスト">
          <a:extLst>
            <a:ext uri="{FF2B5EF4-FFF2-40B4-BE49-F238E27FC236}">
              <a16:creationId xmlns:a16="http://schemas.microsoft.com/office/drawing/2014/main" id="{11ED903C-C73D-45F4-81A0-788E9B295AE7}"/>
            </a:ext>
          </a:extLst>
        </xdr:cNvPr>
        <xdr:cNvSpPr txBox="1"/>
      </xdr:nvSpPr>
      <xdr:spPr>
        <a:xfrm>
          <a:off x="22199600" y="1029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164084</xdr:rowOff>
    </xdr:from>
    <xdr:to>
      <xdr:col>112</xdr:col>
      <xdr:colOff>38100</xdr:colOff>
      <xdr:row>61</xdr:row>
      <xdr:rowOff>94234</xdr:rowOff>
    </xdr:to>
    <xdr:sp macro="" textlink="">
      <xdr:nvSpPr>
        <xdr:cNvPr id="616" name="楕円 615">
          <a:extLst>
            <a:ext uri="{FF2B5EF4-FFF2-40B4-BE49-F238E27FC236}">
              <a16:creationId xmlns:a16="http://schemas.microsoft.com/office/drawing/2014/main" id="{FC7F0AB5-0D5C-4C99-B8AF-E57BA9DF7B84}"/>
            </a:ext>
          </a:extLst>
        </xdr:cNvPr>
        <xdr:cNvSpPr/>
      </xdr:nvSpPr>
      <xdr:spPr>
        <a:xfrm>
          <a:off x="2127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37882</xdr:rowOff>
    </xdr:from>
    <xdr:to>
      <xdr:col>116</xdr:col>
      <xdr:colOff>63500</xdr:colOff>
      <xdr:row>61</xdr:row>
      <xdr:rowOff>43434</xdr:rowOff>
    </xdr:to>
    <xdr:cxnSp macro="">
      <xdr:nvCxnSpPr>
        <xdr:cNvPr id="617" name="直線コネクタ 616">
          <a:extLst>
            <a:ext uri="{FF2B5EF4-FFF2-40B4-BE49-F238E27FC236}">
              <a16:creationId xmlns:a16="http://schemas.microsoft.com/office/drawing/2014/main" id="{97D89145-3AEC-4F7D-B484-704BD8F13B36}"/>
            </a:ext>
          </a:extLst>
        </xdr:cNvPr>
        <xdr:cNvCxnSpPr/>
      </xdr:nvCxnSpPr>
      <xdr:spPr>
        <a:xfrm flipV="1">
          <a:off x="21323300" y="10496332"/>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166697</xdr:rowOff>
    </xdr:from>
    <xdr:to>
      <xdr:col>107</xdr:col>
      <xdr:colOff>101600</xdr:colOff>
      <xdr:row>61</xdr:row>
      <xdr:rowOff>96847</xdr:rowOff>
    </xdr:to>
    <xdr:sp macro="" textlink="">
      <xdr:nvSpPr>
        <xdr:cNvPr id="618" name="楕円 617">
          <a:extLst>
            <a:ext uri="{FF2B5EF4-FFF2-40B4-BE49-F238E27FC236}">
              <a16:creationId xmlns:a16="http://schemas.microsoft.com/office/drawing/2014/main" id="{D8C27703-319C-49C6-856A-9E559E401AF8}"/>
            </a:ext>
          </a:extLst>
        </xdr:cNvPr>
        <xdr:cNvSpPr/>
      </xdr:nvSpPr>
      <xdr:spPr>
        <a:xfrm>
          <a:off x="20383500" y="104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43434</xdr:rowOff>
    </xdr:from>
    <xdr:to>
      <xdr:col>111</xdr:col>
      <xdr:colOff>177800</xdr:colOff>
      <xdr:row>61</xdr:row>
      <xdr:rowOff>46047</xdr:rowOff>
    </xdr:to>
    <xdr:cxnSp macro="">
      <xdr:nvCxnSpPr>
        <xdr:cNvPr id="619" name="直線コネクタ 618">
          <a:extLst>
            <a:ext uri="{FF2B5EF4-FFF2-40B4-BE49-F238E27FC236}">
              <a16:creationId xmlns:a16="http://schemas.microsoft.com/office/drawing/2014/main" id="{B8F37D3F-3858-46CB-BCE6-01465134F7CB}"/>
            </a:ext>
          </a:extLst>
        </xdr:cNvPr>
        <xdr:cNvCxnSpPr/>
      </xdr:nvCxnSpPr>
      <xdr:spPr>
        <a:xfrm flipV="1">
          <a:off x="20434300" y="1050188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165880</xdr:rowOff>
    </xdr:from>
    <xdr:to>
      <xdr:col>102</xdr:col>
      <xdr:colOff>165100</xdr:colOff>
      <xdr:row>61</xdr:row>
      <xdr:rowOff>96030</xdr:rowOff>
    </xdr:to>
    <xdr:sp macro="" textlink="">
      <xdr:nvSpPr>
        <xdr:cNvPr id="620" name="楕円 619">
          <a:extLst>
            <a:ext uri="{FF2B5EF4-FFF2-40B4-BE49-F238E27FC236}">
              <a16:creationId xmlns:a16="http://schemas.microsoft.com/office/drawing/2014/main" id="{420268F1-267B-4CFD-8C5F-1BFB0425AB67}"/>
            </a:ext>
          </a:extLst>
        </xdr:cNvPr>
        <xdr:cNvSpPr/>
      </xdr:nvSpPr>
      <xdr:spPr>
        <a:xfrm>
          <a:off x="19494500" y="10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45230</xdr:rowOff>
    </xdr:from>
    <xdr:to>
      <xdr:col>107</xdr:col>
      <xdr:colOff>50800</xdr:colOff>
      <xdr:row>61</xdr:row>
      <xdr:rowOff>46047</xdr:rowOff>
    </xdr:to>
    <xdr:cxnSp macro="">
      <xdr:nvCxnSpPr>
        <xdr:cNvPr id="621" name="直線コネクタ 620">
          <a:extLst>
            <a:ext uri="{FF2B5EF4-FFF2-40B4-BE49-F238E27FC236}">
              <a16:creationId xmlns:a16="http://schemas.microsoft.com/office/drawing/2014/main" id="{CB61D86F-C790-4A56-97FA-A8B49CFDF3E4}"/>
            </a:ext>
          </a:extLst>
        </xdr:cNvPr>
        <xdr:cNvCxnSpPr/>
      </xdr:nvCxnSpPr>
      <xdr:spPr>
        <a:xfrm>
          <a:off x="19545300" y="1050368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134529</xdr:rowOff>
    </xdr:from>
    <xdr:to>
      <xdr:col>98</xdr:col>
      <xdr:colOff>38100</xdr:colOff>
      <xdr:row>62</xdr:row>
      <xdr:rowOff>64679</xdr:rowOff>
    </xdr:to>
    <xdr:sp macro="" textlink="">
      <xdr:nvSpPr>
        <xdr:cNvPr id="622" name="楕円 621">
          <a:extLst>
            <a:ext uri="{FF2B5EF4-FFF2-40B4-BE49-F238E27FC236}">
              <a16:creationId xmlns:a16="http://schemas.microsoft.com/office/drawing/2014/main" id="{88195757-CB1C-48F8-BF8F-F99BAFD8068A}"/>
            </a:ext>
          </a:extLst>
        </xdr:cNvPr>
        <xdr:cNvSpPr/>
      </xdr:nvSpPr>
      <xdr:spPr>
        <a:xfrm>
          <a:off x="18605500" y="105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45230</xdr:rowOff>
    </xdr:from>
    <xdr:to>
      <xdr:col>102</xdr:col>
      <xdr:colOff>114300</xdr:colOff>
      <xdr:row>62</xdr:row>
      <xdr:rowOff>13879</xdr:rowOff>
    </xdr:to>
    <xdr:cxnSp macro="">
      <xdr:nvCxnSpPr>
        <xdr:cNvPr id="623" name="直線コネクタ 622">
          <a:extLst>
            <a:ext uri="{FF2B5EF4-FFF2-40B4-BE49-F238E27FC236}">
              <a16:creationId xmlns:a16="http://schemas.microsoft.com/office/drawing/2014/main" id="{AF74A91A-33C5-4A89-BF44-AEB9ED24098D}"/>
            </a:ext>
          </a:extLst>
        </xdr:cNvPr>
        <xdr:cNvCxnSpPr/>
      </xdr:nvCxnSpPr>
      <xdr:spPr>
        <a:xfrm flipV="1">
          <a:off x="18656300" y="10503680"/>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a:extLst>
            <a:ext uri="{FF2B5EF4-FFF2-40B4-BE49-F238E27FC236}">
              <a16:creationId xmlns:a16="http://schemas.microsoft.com/office/drawing/2014/main" id="{3F3904F5-9399-40B9-BBE8-80F8E72C9C94}"/>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a:extLst>
            <a:ext uri="{FF2B5EF4-FFF2-40B4-BE49-F238E27FC236}">
              <a16:creationId xmlns:a16="http://schemas.microsoft.com/office/drawing/2014/main" id="{BC00AE28-1C4C-4EF1-8560-63E381319EF1}"/>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a:extLst>
            <a:ext uri="{FF2B5EF4-FFF2-40B4-BE49-F238E27FC236}">
              <a16:creationId xmlns:a16="http://schemas.microsoft.com/office/drawing/2014/main" id="{AAFDDF08-AA04-4037-9578-6EFC9CD1EE84}"/>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a:extLst>
            <a:ext uri="{FF2B5EF4-FFF2-40B4-BE49-F238E27FC236}">
              <a16:creationId xmlns:a16="http://schemas.microsoft.com/office/drawing/2014/main" id="{4F4B9EA9-779A-4D6A-B573-2FAA2C51F1B3}"/>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110761</xdr:rowOff>
    </xdr:from>
    <xdr:ext cx="469744" cy="259045"/>
    <xdr:sp macro="" textlink="">
      <xdr:nvSpPr>
        <xdr:cNvPr id="628" name="n_1mainValue【学校施設】&#10;一人当たり面積">
          <a:extLst>
            <a:ext uri="{FF2B5EF4-FFF2-40B4-BE49-F238E27FC236}">
              <a16:creationId xmlns:a16="http://schemas.microsoft.com/office/drawing/2014/main" id="{7D1E0350-F62A-40A5-A80E-2046FDD6936D}"/>
            </a:ext>
          </a:extLst>
        </xdr:cNvPr>
        <xdr:cNvSpPr txBox="1"/>
      </xdr:nvSpPr>
      <xdr:spPr>
        <a:xfrm>
          <a:off x="21075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113374</xdr:rowOff>
    </xdr:from>
    <xdr:ext cx="469744" cy="259045"/>
    <xdr:sp macro="" textlink="">
      <xdr:nvSpPr>
        <xdr:cNvPr id="629" name="n_2mainValue【学校施設】&#10;一人当たり面積">
          <a:extLst>
            <a:ext uri="{FF2B5EF4-FFF2-40B4-BE49-F238E27FC236}">
              <a16:creationId xmlns:a16="http://schemas.microsoft.com/office/drawing/2014/main" id="{36B811E9-1C76-477A-A535-D237F347E7C4}"/>
            </a:ext>
          </a:extLst>
        </xdr:cNvPr>
        <xdr:cNvSpPr txBox="1"/>
      </xdr:nvSpPr>
      <xdr:spPr>
        <a:xfrm>
          <a:off x="20199427" y="1022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112557</xdr:rowOff>
    </xdr:from>
    <xdr:ext cx="469744" cy="259045"/>
    <xdr:sp macro="" textlink="">
      <xdr:nvSpPr>
        <xdr:cNvPr id="630" name="n_3mainValue【学校施設】&#10;一人当たり面積">
          <a:extLst>
            <a:ext uri="{FF2B5EF4-FFF2-40B4-BE49-F238E27FC236}">
              <a16:creationId xmlns:a16="http://schemas.microsoft.com/office/drawing/2014/main" id="{32EF0FDD-8539-4FB0-9AC1-B83A6B981625}"/>
            </a:ext>
          </a:extLst>
        </xdr:cNvPr>
        <xdr:cNvSpPr txBox="1"/>
      </xdr:nvSpPr>
      <xdr:spPr>
        <a:xfrm>
          <a:off x="19310427" y="102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81206</xdr:rowOff>
    </xdr:from>
    <xdr:ext cx="469744" cy="259045"/>
    <xdr:sp macro="" textlink="">
      <xdr:nvSpPr>
        <xdr:cNvPr id="631" name="n_4mainValue【学校施設】&#10;一人当たり面積">
          <a:extLst>
            <a:ext uri="{FF2B5EF4-FFF2-40B4-BE49-F238E27FC236}">
              <a16:creationId xmlns:a16="http://schemas.microsoft.com/office/drawing/2014/main" id="{7C9B5D1F-BA53-47D7-8B80-CAA93C68C6FC}"/>
            </a:ext>
          </a:extLst>
        </xdr:cNvPr>
        <xdr:cNvSpPr txBox="1"/>
      </xdr:nvSpPr>
      <xdr:spPr>
        <a:xfrm>
          <a:off x="18421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C21F5405-D8D9-406A-BD2D-6143961617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DE8FB0F5-3F37-48F4-8304-A860AB8A46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FE3F90E-888F-4021-8B66-F44378C7F6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AF395999-0625-4FCB-9E40-2CD047BD18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F402DCD-0025-4558-8B20-50FD4CCBCA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1BD0E490-220B-486B-8E05-3202ECFEDF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4225455A-F2E8-41CB-9003-186F68A7AF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AE290795-6313-4FB1-AC2C-69DFEF94EE0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7C008B0-8F13-4E6D-B715-6BB1CC6A58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5D44A816-7768-4375-A1D2-305EDC7E23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B9D1D8EB-267F-4902-A4EA-2DB60786961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1AA1F155-A651-4159-9B91-C2EF9D7AF0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98DA2241-2A06-4F1A-8CB9-9914AD0CCB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1E3E3138-6AD5-4BA1-B731-BBD707FA74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51FD4E18-8971-45F9-9329-3D128C8852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8889D8BE-2FF5-4901-81EA-F40BCD0AD34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90603C3E-4020-4945-9687-D5A3326899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D91EDBC5-E21D-4BA2-9CDC-04C6030824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CAB4727-181E-4144-9921-9B0305F889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2362757-9B98-49AB-9C7D-E89787D06E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B7DC9541-701C-48D3-AEC5-ED28AF6B92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24BDDCBA-22E8-41FB-95A1-9C06EDB817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99AF5D70-F5F6-41E1-BC42-A14717EAA7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83D4B07D-094B-4E7C-B347-0DC3CAB68D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7F4963CB-51FA-4438-B28E-75B52F25FF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F6BE92D1-B45E-4950-BE39-34889C3A39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027F6F7C-C72F-4472-AB53-057F7A920F9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5FEC4C8E-1FB6-46E5-863F-0CBF48F4E10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B25FA6D5-8E4B-485D-87EB-995D493CDAC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E13FAC9F-8273-419C-9078-6780E7CA790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6B4896BF-7CE2-4081-BE85-EA843151B77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E6B517C8-A9F0-4CF1-947D-BCE21A778CD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436F7E03-0D36-4CF7-9C82-133E93F91D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D1A81B23-5F75-4A2D-BC14-2E8D20B4FD7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A902359F-B77D-4DCB-B14B-E727AAB9B0E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FF159755-65F1-4D6E-B804-388C6CEC5F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173FDE2E-61E3-4AB0-BAC2-4A81F54EB90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636E4689-B352-479E-8EA1-B0CC13EE05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83007F50-CBB0-4922-A29A-8A35E15C345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9AB8A2D9-A484-4A23-A870-3017AB2020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2CC931EE-3896-4AC9-8F60-4F0DC658A60D}"/>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ADF61211-A4E0-4A46-A0C7-205A93D2310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0C9C8DD5-3E09-496C-AD2D-B78F236C97D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A628F8DB-6B34-4B81-90A0-6F06D3EE21B5}"/>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FF7F5602-4BBF-48CB-B5F0-0AE0552888C5}"/>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a:extLst>
            <a:ext uri="{FF2B5EF4-FFF2-40B4-BE49-F238E27FC236}">
              <a16:creationId xmlns:a16="http://schemas.microsoft.com/office/drawing/2014/main" id="{398A67B3-797E-483F-B788-93B805F5D9E8}"/>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6FFD4532-7C22-43F4-A11E-0A84F49D1CF0}"/>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DFD2C2F1-C9B5-4AB8-9510-D0A58647B444}"/>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a:extLst>
            <a:ext uri="{FF2B5EF4-FFF2-40B4-BE49-F238E27FC236}">
              <a16:creationId xmlns:a16="http://schemas.microsoft.com/office/drawing/2014/main" id="{EDCFB7E0-B561-4AC8-9D07-5BC93DB76786}"/>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a:extLst>
            <a:ext uri="{FF2B5EF4-FFF2-40B4-BE49-F238E27FC236}">
              <a16:creationId xmlns:a16="http://schemas.microsoft.com/office/drawing/2014/main" id="{C6925B58-3A2B-4F98-8EB5-167D03EB7875}"/>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a:extLst>
            <a:ext uri="{FF2B5EF4-FFF2-40B4-BE49-F238E27FC236}">
              <a16:creationId xmlns:a16="http://schemas.microsoft.com/office/drawing/2014/main" id="{A1268FD4-CB58-44E7-8E5A-F3FAC0E4B132}"/>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33E8F50-5E50-4560-B2A6-F27DD7A8A1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642475C-6E7D-46CB-9218-22C6EA87AC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CE38066-DB17-4B2A-8420-99598F1CD8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BCCDD8DA-2BF2-49E2-A83B-317FD58F2C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418C3580-726F-4DFE-A509-286C9DD895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57786</xdr:rowOff>
    </xdr:from>
    <xdr:to>
      <xdr:col>85</xdr:col>
      <xdr:colOff>177800</xdr:colOff>
      <xdr:row>107</xdr:row>
      <xdr:rowOff>159386</xdr:rowOff>
    </xdr:to>
    <xdr:sp macro="" textlink="">
      <xdr:nvSpPr>
        <xdr:cNvPr id="688" name="楕円 687">
          <a:extLst>
            <a:ext uri="{FF2B5EF4-FFF2-40B4-BE49-F238E27FC236}">
              <a16:creationId xmlns:a16="http://schemas.microsoft.com/office/drawing/2014/main" id="{B25286D0-AE06-420D-8A66-42A78E541C8C}"/>
            </a:ext>
          </a:extLst>
        </xdr:cNvPr>
        <xdr:cNvSpPr/>
      </xdr:nvSpPr>
      <xdr:spPr>
        <a:xfrm>
          <a:off x="16268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36213</xdr:rowOff>
    </xdr:from>
    <xdr:ext cx="405111" cy="259045"/>
    <xdr:sp macro="" textlink="">
      <xdr:nvSpPr>
        <xdr:cNvPr id="689" name="【公民館】&#10;有形固定資産減価償却率該当値テキスト">
          <a:extLst>
            <a:ext uri="{FF2B5EF4-FFF2-40B4-BE49-F238E27FC236}">
              <a16:creationId xmlns:a16="http://schemas.microsoft.com/office/drawing/2014/main" id="{75FB10DE-2247-4EB9-8297-1C345925CF52}"/>
            </a:ext>
          </a:extLst>
        </xdr:cNvPr>
        <xdr:cNvSpPr txBox="1"/>
      </xdr:nvSpPr>
      <xdr:spPr>
        <a:xfrm>
          <a:off x="16357600"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xdr:rowOff>
    </xdr:from>
    <xdr:to>
      <xdr:col>81</xdr:col>
      <xdr:colOff>101600</xdr:colOff>
      <xdr:row>107</xdr:row>
      <xdr:rowOff>117475</xdr:rowOff>
    </xdr:to>
    <xdr:sp macro="" textlink="">
      <xdr:nvSpPr>
        <xdr:cNvPr id="690" name="楕円 689">
          <a:extLst>
            <a:ext uri="{FF2B5EF4-FFF2-40B4-BE49-F238E27FC236}">
              <a16:creationId xmlns:a16="http://schemas.microsoft.com/office/drawing/2014/main" id="{2602FE94-656A-4D53-8429-ABAA9A46CA61}"/>
            </a:ext>
          </a:extLst>
        </xdr:cNvPr>
        <xdr:cNvSpPr/>
      </xdr:nvSpPr>
      <xdr:spPr>
        <a:xfrm>
          <a:off x="1543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66675</xdr:rowOff>
    </xdr:from>
    <xdr:to>
      <xdr:col>85</xdr:col>
      <xdr:colOff>127000</xdr:colOff>
      <xdr:row>107</xdr:row>
      <xdr:rowOff>108586</xdr:rowOff>
    </xdr:to>
    <xdr:cxnSp macro="">
      <xdr:nvCxnSpPr>
        <xdr:cNvPr id="691" name="直線コネクタ 690">
          <a:extLst>
            <a:ext uri="{FF2B5EF4-FFF2-40B4-BE49-F238E27FC236}">
              <a16:creationId xmlns:a16="http://schemas.microsoft.com/office/drawing/2014/main" id="{7071DF3A-42E8-46EE-B99E-3CE34C73A241}"/>
            </a:ext>
          </a:extLst>
        </xdr:cNvPr>
        <xdr:cNvCxnSpPr/>
      </xdr:nvCxnSpPr>
      <xdr:spPr>
        <a:xfrm>
          <a:off x="15481300" y="184118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145414</xdr:rowOff>
    </xdr:from>
    <xdr:to>
      <xdr:col>76</xdr:col>
      <xdr:colOff>165100</xdr:colOff>
      <xdr:row>107</xdr:row>
      <xdr:rowOff>75564</xdr:rowOff>
    </xdr:to>
    <xdr:sp macro="" textlink="">
      <xdr:nvSpPr>
        <xdr:cNvPr id="692" name="楕円 691">
          <a:extLst>
            <a:ext uri="{FF2B5EF4-FFF2-40B4-BE49-F238E27FC236}">
              <a16:creationId xmlns:a16="http://schemas.microsoft.com/office/drawing/2014/main" id="{93209AE5-EF43-4C4D-B5E6-817977A42E1B}"/>
            </a:ext>
          </a:extLst>
        </xdr:cNvPr>
        <xdr:cNvSpPr/>
      </xdr:nvSpPr>
      <xdr:spPr>
        <a:xfrm>
          <a:off x="1454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24764</xdr:rowOff>
    </xdr:from>
    <xdr:to>
      <xdr:col>81</xdr:col>
      <xdr:colOff>50800</xdr:colOff>
      <xdr:row>107</xdr:row>
      <xdr:rowOff>66675</xdr:rowOff>
    </xdr:to>
    <xdr:cxnSp macro="">
      <xdr:nvCxnSpPr>
        <xdr:cNvPr id="693" name="直線コネクタ 692">
          <a:extLst>
            <a:ext uri="{FF2B5EF4-FFF2-40B4-BE49-F238E27FC236}">
              <a16:creationId xmlns:a16="http://schemas.microsoft.com/office/drawing/2014/main" id="{7E524C4F-E0FA-4663-90A8-E956E14ED3C3}"/>
            </a:ext>
          </a:extLst>
        </xdr:cNvPr>
        <xdr:cNvCxnSpPr/>
      </xdr:nvCxnSpPr>
      <xdr:spPr>
        <a:xfrm>
          <a:off x="14592300" y="183699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103505</xdr:rowOff>
    </xdr:from>
    <xdr:to>
      <xdr:col>72</xdr:col>
      <xdr:colOff>38100</xdr:colOff>
      <xdr:row>107</xdr:row>
      <xdr:rowOff>33655</xdr:rowOff>
    </xdr:to>
    <xdr:sp macro="" textlink="">
      <xdr:nvSpPr>
        <xdr:cNvPr id="694" name="楕円 693">
          <a:extLst>
            <a:ext uri="{FF2B5EF4-FFF2-40B4-BE49-F238E27FC236}">
              <a16:creationId xmlns:a16="http://schemas.microsoft.com/office/drawing/2014/main" id="{AEF49176-CCB3-4BFB-81A0-BAFE803AE6BF}"/>
            </a:ext>
          </a:extLst>
        </xdr:cNvPr>
        <xdr:cNvSpPr/>
      </xdr:nvSpPr>
      <xdr:spPr>
        <a:xfrm>
          <a:off x="13652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154305</xdr:rowOff>
    </xdr:from>
    <xdr:to>
      <xdr:col>76</xdr:col>
      <xdr:colOff>114300</xdr:colOff>
      <xdr:row>107</xdr:row>
      <xdr:rowOff>24764</xdr:rowOff>
    </xdr:to>
    <xdr:cxnSp macro="">
      <xdr:nvCxnSpPr>
        <xdr:cNvPr id="695" name="直線コネクタ 694">
          <a:extLst>
            <a:ext uri="{FF2B5EF4-FFF2-40B4-BE49-F238E27FC236}">
              <a16:creationId xmlns:a16="http://schemas.microsoft.com/office/drawing/2014/main" id="{DDB180E3-4894-4D6A-A467-2C82478811F7}"/>
            </a:ext>
          </a:extLst>
        </xdr:cNvPr>
        <xdr:cNvCxnSpPr/>
      </xdr:nvCxnSpPr>
      <xdr:spPr>
        <a:xfrm>
          <a:off x="13703300" y="18328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61595</xdr:rowOff>
    </xdr:from>
    <xdr:to>
      <xdr:col>67</xdr:col>
      <xdr:colOff>101600</xdr:colOff>
      <xdr:row>106</xdr:row>
      <xdr:rowOff>163195</xdr:rowOff>
    </xdr:to>
    <xdr:sp macro="" textlink="">
      <xdr:nvSpPr>
        <xdr:cNvPr id="696" name="楕円 695">
          <a:extLst>
            <a:ext uri="{FF2B5EF4-FFF2-40B4-BE49-F238E27FC236}">
              <a16:creationId xmlns:a16="http://schemas.microsoft.com/office/drawing/2014/main" id="{DC2BCA25-A0EF-4D97-A0AB-04B946F5246C}"/>
            </a:ext>
          </a:extLst>
        </xdr:cNvPr>
        <xdr:cNvSpPr/>
      </xdr:nvSpPr>
      <xdr:spPr>
        <a:xfrm>
          <a:off x="1276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112395</xdr:rowOff>
    </xdr:from>
    <xdr:to>
      <xdr:col>71</xdr:col>
      <xdr:colOff>177800</xdr:colOff>
      <xdr:row>106</xdr:row>
      <xdr:rowOff>154305</xdr:rowOff>
    </xdr:to>
    <xdr:cxnSp macro="">
      <xdr:nvCxnSpPr>
        <xdr:cNvPr id="697" name="直線コネクタ 696">
          <a:extLst>
            <a:ext uri="{FF2B5EF4-FFF2-40B4-BE49-F238E27FC236}">
              <a16:creationId xmlns:a16="http://schemas.microsoft.com/office/drawing/2014/main" id="{F7B5F975-6E76-43C9-83CD-D026DFEBDF0A}"/>
            </a:ext>
          </a:extLst>
        </xdr:cNvPr>
        <xdr:cNvCxnSpPr/>
      </xdr:nvCxnSpPr>
      <xdr:spPr>
        <a:xfrm>
          <a:off x="12814300" y="18286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a:extLst>
            <a:ext uri="{FF2B5EF4-FFF2-40B4-BE49-F238E27FC236}">
              <a16:creationId xmlns:a16="http://schemas.microsoft.com/office/drawing/2014/main" id="{E9875DD6-D8BE-4F69-91DA-B17F667A3569}"/>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a:extLst>
            <a:ext uri="{FF2B5EF4-FFF2-40B4-BE49-F238E27FC236}">
              <a16:creationId xmlns:a16="http://schemas.microsoft.com/office/drawing/2014/main" id="{349923E0-6D1A-4439-B8DB-E4934EBE74B4}"/>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a:extLst>
            <a:ext uri="{FF2B5EF4-FFF2-40B4-BE49-F238E27FC236}">
              <a16:creationId xmlns:a16="http://schemas.microsoft.com/office/drawing/2014/main" id="{D166C48A-742F-491D-A729-E031BC1844F3}"/>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a:extLst>
            <a:ext uri="{FF2B5EF4-FFF2-40B4-BE49-F238E27FC236}">
              <a16:creationId xmlns:a16="http://schemas.microsoft.com/office/drawing/2014/main" id="{27FB1A98-9EDF-4205-9EF1-CBEA8B90E8A5}"/>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108602</xdr:rowOff>
    </xdr:from>
    <xdr:ext cx="405111" cy="259045"/>
    <xdr:sp macro="" textlink="">
      <xdr:nvSpPr>
        <xdr:cNvPr id="702" name="n_1mainValue【公民館】&#10;有形固定資産減価償却率">
          <a:extLst>
            <a:ext uri="{FF2B5EF4-FFF2-40B4-BE49-F238E27FC236}">
              <a16:creationId xmlns:a16="http://schemas.microsoft.com/office/drawing/2014/main" id="{6E8BA0D8-C51C-40CC-BD32-9A694BE98318}"/>
            </a:ext>
          </a:extLst>
        </xdr:cNvPr>
        <xdr:cNvSpPr txBox="1"/>
      </xdr:nvSpPr>
      <xdr:spPr>
        <a:xfrm>
          <a:off x="152660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66691</xdr:rowOff>
    </xdr:from>
    <xdr:ext cx="405111" cy="259045"/>
    <xdr:sp macro="" textlink="">
      <xdr:nvSpPr>
        <xdr:cNvPr id="703" name="n_2mainValue【公民館】&#10;有形固定資産減価償却率">
          <a:extLst>
            <a:ext uri="{FF2B5EF4-FFF2-40B4-BE49-F238E27FC236}">
              <a16:creationId xmlns:a16="http://schemas.microsoft.com/office/drawing/2014/main" id="{8D47D754-55CC-4495-A6D1-BE6ADF9BD325}"/>
            </a:ext>
          </a:extLst>
        </xdr:cNvPr>
        <xdr:cNvSpPr txBox="1"/>
      </xdr:nvSpPr>
      <xdr:spPr>
        <a:xfrm>
          <a:off x="143897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24782</xdr:rowOff>
    </xdr:from>
    <xdr:ext cx="405111" cy="259045"/>
    <xdr:sp macro="" textlink="">
      <xdr:nvSpPr>
        <xdr:cNvPr id="704" name="n_3mainValue【公民館】&#10;有形固定資産減価償却率">
          <a:extLst>
            <a:ext uri="{FF2B5EF4-FFF2-40B4-BE49-F238E27FC236}">
              <a16:creationId xmlns:a16="http://schemas.microsoft.com/office/drawing/2014/main" id="{ABCD7167-09D1-4321-82D8-569D0AB1EBE7}"/>
            </a:ext>
          </a:extLst>
        </xdr:cNvPr>
        <xdr:cNvSpPr txBox="1"/>
      </xdr:nvSpPr>
      <xdr:spPr>
        <a:xfrm>
          <a:off x="13500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154322</xdr:rowOff>
    </xdr:from>
    <xdr:ext cx="405111" cy="259045"/>
    <xdr:sp macro="" textlink="">
      <xdr:nvSpPr>
        <xdr:cNvPr id="705" name="n_4mainValue【公民館】&#10;有形固定資産減価償却率">
          <a:extLst>
            <a:ext uri="{FF2B5EF4-FFF2-40B4-BE49-F238E27FC236}">
              <a16:creationId xmlns:a16="http://schemas.microsoft.com/office/drawing/2014/main" id="{05EE5C58-7FAF-4A32-9F47-F3855957938E}"/>
            </a:ext>
          </a:extLst>
        </xdr:cNvPr>
        <xdr:cNvSpPr txBox="1"/>
      </xdr:nvSpPr>
      <xdr:spPr>
        <a:xfrm>
          <a:off x="12611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EA700C91-C0CD-4E46-A1AF-466800E778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BC834E53-0F02-4CC0-8A61-752334FE47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F4A766DC-5E67-46F3-8ABB-AF615552EA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10B61FC4-C9E8-4C2D-BCA3-F49D8014DB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C5F5A948-795F-4481-95F4-77CC3CE9441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EB87C449-BCDD-49D6-9CE7-D8A657ACE8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404347FA-6E9F-4D61-B40F-0DC87DDE4F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C14CADBB-74CF-4F51-9FE5-7C1199332E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C3106B15-82F8-4765-9328-07DAD5F9E3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359F14A5-4BDD-4666-A07F-A61762C0E6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4C5F091C-5763-4D70-93EC-5BB5D0E88BF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17F9E9E0-DE45-4C81-8EA3-80BAF19F9B3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C143FD2D-1DD7-4523-8157-C0B86BCA334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44D858A2-449E-4323-ABAB-D642783A35E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94C78D5C-687C-411F-AC27-ED40AA00AD2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368D4F1F-1864-4959-869F-AD07056B5D4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4345DADC-9934-49C7-8BA8-40704B3F28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93898E6A-37F2-4DBF-8665-996BF7D5D4E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1BCB8F0D-ED87-4045-8C61-F06F78C6684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E2F589BF-F092-408B-96B0-16DE76725CB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FF2AAF2A-F9D9-45D0-8010-1EF6C347E4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97CC9CA0-A1AB-4A53-858F-B428FF990E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52EBDB60-146D-4AE3-9070-B037AB3073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F2FFC213-B858-4786-9320-B85532DD328C}"/>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62073C58-228F-42A1-B892-5CA8F5C9DCBB}"/>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984C63B0-8BAE-4EAB-B664-69EA655AB82D}"/>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AEF2E42B-68BA-44F2-A0CD-377E3393858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C7C6634A-CC16-4A78-873F-16ED9CA4F654}"/>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a:extLst>
            <a:ext uri="{FF2B5EF4-FFF2-40B4-BE49-F238E27FC236}">
              <a16:creationId xmlns:a16="http://schemas.microsoft.com/office/drawing/2014/main" id="{2083E0A1-0D60-4D30-8F10-DD04537BCB95}"/>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3CCE67E8-4FA4-4CE6-8BDA-8187BE48F08F}"/>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a:extLst>
            <a:ext uri="{FF2B5EF4-FFF2-40B4-BE49-F238E27FC236}">
              <a16:creationId xmlns:a16="http://schemas.microsoft.com/office/drawing/2014/main" id="{FE8282FA-ACD3-4888-AA50-2EDDA6928CDD}"/>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a:extLst>
            <a:ext uri="{FF2B5EF4-FFF2-40B4-BE49-F238E27FC236}">
              <a16:creationId xmlns:a16="http://schemas.microsoft.com/office/drawing/2014/main" id="{F4FC1515-C559-49B6-8931-546EB90429AD}"/>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a:extLst>
            <a:ext uri="{FF2B5EF4-FFF2-40B4-BE49-F238E27FC236}">
              <a16:creationId xmlns:a16="http://schemas.microsoft.com/office/drawing/2014/main" id="{510DE881-3790-4907-8DF2-EF21EE24E584}"/>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a:extLst>
            <a:ext uri="{FF2B5EF4-FFF2-40B4-BE49-F238E27FC236}">
              <a16:creationId xmlns:a16="http://schemas.microsoft.com/office/drawing/2014/main" id="{F4558B22-4D10-4668-8351-8FEDD52B87AD}"/>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ED495DD-C0BB-4C1B-8D06-29B0B95913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688E65E-C3BB-4F01-B06D-DDF1A12FB4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5B1EB96-A87E-4EB2-9CFC-BDA8B3DD06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ABBA1CE-60CC-4AC1-B622-564EF27289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DD9D0D4B-1381-45A7-A4D8-342F99E48B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15875</xdr:rowOff>
    </xdr:from>
    <xdr:to>
      <xdr:col>116</xdr:col>
      <xdr:colOff>114300</xdr:colOff>
      <xdr:row>108</xdr:row>
      <xdr:rowOff>117475</xdr:rowOff>
    </xdr:to>
    <xdr:sp macro="" textlink="">
      <xdr:nvSpPr>
        <xdr:cNvPr id="745" name="楕円 744">
          <a:extLst>
            <a:ext uri="{FF2B5EF4-FFF2-40B4-BE49-F238E27FC236}">
              <a16:creationId xmlns:a16="http://schemas.microsoft.com/office/drawing/2014/main" id="{B3BD0F3D-7FED-4770-9172-12A519BF8DB9}"/>
            </a:ext>
          </a:extLst>
        </xdr:cNvPr>
        <xdr:cNvSpPr/>
      </xdr:nvSpPr>
      <xdr:spPr>
        <a:xfrm>
          <a:off x="221107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102252</xdr:rowOff>
    </xdr:from>
    <xdr:ext cx="469744" cy="259045"/>
    <xdr:sp macro="" textlink="">
      <xdr:nvSpPr>
        <xdr:cNvPr id="746" name="【公民館】&#10;一人当たり面積該当値テキスト">
          <a:extLst>
            <a:ext uri="{FF2B5EF4-FFF2-40B4-BE49-F238E27FC236}">
              <a16:creationId xmlns:a16="http://schemas.microsoft.com/office/drawing/2014/main" id="{F4712590-B877-4961-8204-2AB05122E58E}"/>
            </a:ext>
          </a:extLst>
        </xdr:cNvPr>
        <xdr:cNvSpPr txBox="1"/>
      </xdr:nvSpPr>
      <xdr:spPr>
        <a:xfrm>
          <a:off x="22199600" y="184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16638</xdr:rowOff>
    </xdr:from>
    <xdr:to>
      <xdr:col>112</xdr:col>
      <xdr:colOff>38100</xdr:colOff>
      <xdr:row>108</xdr:row>
      <xdr:rowOff>118238</xdr:rowOff>
    </xdr:to>
    <xdr:sp macro="" textlink="">
      <xdr:nvSpPr>
        <xdr:cNvPr id="747" name="楕円 746">
          <a:extLst>
            <a:ext uri="{FF2B5EF4-FFF2-40B4-BE49-F238E27FC236}">
              <a16:creationId xmlns:a16="http://schemas.microsoft.com/office/drawing/2014/main" id="{F01519EC-B375-4F22-B5CD-9EBDD2508812}"/>
            </a:ext>
          </a:extLst>
        </xdr:cNvPr>
        <xdr:cNvSpPr/>
      </xdr:nvSpPr>
      <xdr:spPr>
        <a:xfrm>
          <a:off x="21272500" y="185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66675</xdr:rowOff>
    </xdr:from>
    <xdr:to>
      <xdr:col>116</xdr:col>
      <xdr:colOff>63500</xdr:colOff>
      <xdr:row>108</xdr:row>
      <xdr:rowOff>67438</xdr:rowOff>
    </xdr:to>
    <xdr:cxnSp macro="">
      <xdr:nvCxnSpPr>
        <xdr:cNvPr id="748" name="直線コネクタ 747">
          <a:extLst>
            <a:ext uri="{FF2B5EF4-FFF2-40B4-BE49-F238E27FC236}">
              <a16:creationId xmlns:a16="http://schemas.microsoft.com/office/drawing/2014/main" id="{9823872D-A16C-48F3-B08F-6B37341CFBCB}"/>
            </a:ext>
          </a:extLst>
        </xdr:cNvPr>
        <xdr:cNvCxnSpPr/>
      </xdr:nvCxnSpPr>
      <xdr:spPr>
        <a:xfrm flipV="1">
          <a:off x="21323300" y="1858327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17018</xdr:rowOff>
    </xdr:from>
    <xdr:to>
      <xdr:col>107</xdr:col>
      <xdr:colOff>101600</xdr:colOff>
      <xdr:row>108</xdr:row>
      <xdr:rowOff>118618</xdr:rowOff>
    </xdr:to>
    <xdr:sp macro="" textlink="">
      <xdr:nvSpPr>
        <xdr:cNvPr id="749" name="楕円 748">
          <a:extLst>
            <a:ext uri="{FF2B5EF4-FFF2-40B4-BE49-F238E27FC236}">
              <a16:creationId xmlns:a16="http://schemas.microsoft.com/office/drawing/2014/main" id="{9A14E6F8-8E7F-480E-BDDD-E6559FDEB7EA}"/>
            </a:ext>
          </a:extLst>
        </xdr:cNvPr>
        <xdr:cNvSpPr/>
      </xdr:nvSpPr>
      <xdr:spPr>
        <a:xfrm>
          <a:off x="20383500" y="18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67438</xdr:rowOff>
    </xdr:from>
    <xdr:to>
      <xdr:col>111</xdr:col>
      <xdr:colOff>177800</xdr:colOff>
      <xdr:row>108</xdr:row>
      <xdr:rowOff>67818</xdr:rowOff>
    </xdr:to>
    <xdr:cxnSp macro="">
      <xdr:nvCxnSpPr>
        <xdr:cNvPr id="750" name="直線コネクタ 749">
          <a:extLst>
            <a:ext uri="{FF2B5EF4-FFF2-40B4-BE49-F238E27FC236}">
              <a16:creationId xmlns:a16="http://schemas.microsoft.com/office/drawing/2014/main" id="{D288B2EC-3965-4836-B915-729B133820E5}"/>
            </a:ext>
          </a:extLst>
        </xdr:cNvPr>
        <xdr:cNvCxnSpPr/>
      </xdr:nvCxnSpPr>
      <xdr:spPr>
        <a:xfrm flipV="1">
          <a:off x="20434300" y="1858403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16638</xdr:rowOff>
    </xdr:from>
    <xdr:to>
      <xdr:col>102</xdr:col>
      <xdr:colOff>165100</xdr:colOff>
      <xdr:row>108</xdr:row>
      <xdr:rowOff>118238</xdr:rowOff>
    </xdr:to>
    <xdr:sp macro="" textlink="">
      <xdr:nvSpPr>
        <xdr:cNvPr id="751" name="楕円 750">
          <a:extLst>
            <a:ext uri="{FF2B5EF4-FFF2-40B4-BE49-F238E27FC236}">
              <a16:creationId xmlns:a16="http://schemas.microsoft.com/office/drawing/2014/main" id="{68B95642-C47A-4E8D-A589-96A4037DF85A}"/>
            </a:ext>
          </a:extLst>
        </xdr:cNvPr>
        <xdr:cNvSpPr/>
      </xdr:nvSpPr>
      <xdr:spPr>
        <a:xfrm>
          <a:off x="19494500" y="185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67438</xdr:rowOff>
    </xdr:from>
    <xdr:to>
      <xdr:col>107</xdr:col>
      <xdr:colOff>50800</xdr:colOff>
      <xdr:row>108</xdr:row>
      <xdr:rowOff>67818</xdr:rowOff>
    </xdr:to>
    <xdr:cxnSp macro="">
      <xdr:nvCxnSpPr>
        <xdr:cNvPr id="752" name="直線コネクタ 751">
          <a:extLst>
            <a:ext uri="{FF2B5EF4-FFF2-40B4-BE49-F238E27FC236}">
              <a16:creationId xmlns:a16="http://schemas.microsoft.com/office/drawing/2014/main" id="{448F9BE4-6935-4352-B159-F63349E93D93}"/>
            </a:ext>
          </a:extLst>
        </xdr:cNvPr>
        <xdr:cNvCxnSpPr/>
      </xdr:nvCxnSpPr>
      <xdr:spPr>
        <a:xfrm>
          <a:off x="19545300" y="1858403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17780</xdr:rowOff>
    </xdr:from>
    <xdr:to>
      <xdr:col>98</xdr:col>
      <xdr:colOff>38100</xdr:colOff>
      <xdr:row>108</xdr:row>
      <xdr:rowOff>119380</xdr:rowOff>
    </xdr:to>
    <xdr:sp macro="" textlink="">
      <xdr:nvSpPr>
        <xdr:cNvPr id="753" name="楕円 752">
          <a:extLst>
            <a:ext uri="{FF2B5EF4-FFF2-40B4-BE49-F238E27FC236}">
              <a16:creationId xmlns:a16="http://schemas.microsoft.com/office/drawing/2014/main" id="{BE29EE36-BA7C-4237-9956-6678FA7871BA}"/>
            </a:ext>
          </a:extLst>
        </xdr:cNvPr>
        <xdr:cNvSpPr/>
      </xdr:nvSpPr>
      <xdr:spPr>
        <a:xfrm>
          <a:off x="18605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67438</xdr:rowOff>
    </xdr:from>
    <xdr:to>
      <xdr:col>102</xdr:col>
      <xdr:colOff>114300</xdr:colOff>
      <xdr:row>108</xdr:row>
      <xdr:rowOff>68580</xdr:rowOff>
    </xdr:to>
    <xdr:cxnSp macro="">
      <xdr:nvCxnSpPr>
        <xdr:cNvPr id="754" name="直線コネクタ 753">
          <a:extLst>
            <a:ext uri="{FF2B5EF4-FFF2-40B4-BE49-F238E27FC236}">
              <a16:creationId xmlns:a16="http://schemas.microsoft.com/office/drawing/2014/main" id="{50FCF9EE-724F-4CB4-8EEB-A42BBD197EC5}"/>
            </a:ext>
          </a:extLst>
        </xdr:cNvPr>
        <xdr:cNvCxnSpPr/>
      </xdr:nvCxnSpPr>
      <xdr:spPr>
        <a:xfrm flipV="1">
          <a:off x="18656300" y="1858403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a:extLst>
            <a:ext uri="{FF2B5EF4-FFF2-40B4-BE49-F238E27FC236}">
              <a16:creationId xmlns:a16="http://schemas.microsoft.com/office/drawing/2014/main" id="{094084B6-EB35-4804-A41B-B0D63E696135}"/>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6" name="n_2aveValue【公民館】&#10;一人当たり面積">
          <a:extLst>
            <a:ext uri="{FF2B5EF4-FFF2-40B4-BE49-F238E27FC236}">
              <a16:creationId xmlns:a16="http://schemas.microsoft.com/office/drawing/2014/main" id="{9D57640E-FB75-4685-9AC2-A05A672C9225}"/>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7" name="n_3aveValue【公民館】&#10;一人当たり面積">
          <a:extLst>
            <a:ext uri="{FF2B5EF4-FFF2-40B4-BE49-F238E27FC236}">
              <a16:creationId xmlns:a16="http://schemas.microsoft.com/office/drawing/2014/main" id="{0B822E26-4349-423C-AC7D-7074CE91E58B}"/>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8" name="n_4aveValue【公民館】&#10;一人当たり面積">
          <a:extLst>
            <a:ext uri="{FF2B5EF4-FFF2-40B4-BE49-F238E27FC236}">
              <a16:creationId xmlns:a16="http://schemas.microsoft.com/office/drawing/2014/main" id="{9FBED7B3-4846-4470-BE3A-D231E7B5CB08}"/>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109365</xdr:rowOff>
    </xdr:from>
    <xdr:ext cx="469744" cy="259045"/>
    <xdr:sp macro="" textlink="">
      <xdr:nvSpPr>
        <xdr:cNvPr id="759" name="n_1mainValue【公民館】&#10;一人当たり面積">
          <a:extLst>
            <a:ext uri="{FF2B5EF4-FFF2-40B4-BE49-F238E27FC236}">
              <a16:creationId xmlns:a16="http://schemas.microsoft.com/office/drawing/2014/main" id="{E9FC21F9-55CC-4B00-85FE-7BAE4086BA15}"/>
            </a:ext>
          </a:extLst>
        </xdr:cNvPr>
        <xdr:cNvSpPr txBox="1"/>
      </xdr:nvSpPr>
      <xdr:spPr>
        <a:xfrm>
          <a:off x="21075727" y="186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109745</xdr:rowOff>
    </xdr:from>
    <xdr:ext cx="469744" cy="259045"/>
    <xdr:sp macro="" textlink="">
      <xdr:nvSpPr>
        <xdr:cNvPr id="760" name="n_2mainValue【公民館】&#10;一人当たり面積">
          <a:extLst>
            <a:ext uri="{FF2B5EF4-FFF2-40B4-BE49-F238E27FC236}">
              <a16:creationId xmlns:a16="http://schemas.microsoft.com/office/drawing/2014/main" id="{339C5E6E-69B6-4B84-84A2-801D949662BE}"/>
            </a:ext>
          </a:extLst>
        </xdr:cNvPr>
        <xdr:cNvSpPr txBox="1"/>
      </xdr:nvSpPr>
      <xdr:spPr>
        <a:xfrm>
          <a:off x="20199427" y="186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109365</xdr:rowOff>
    </xdr:from>
    <xdr:ext cx="469744" cy="259045"/>
    <xdr:sp macro="" textlink="">
      <xdr:nvSpPr>
        <xdr:cNvPr id="761" name="n_3mainValue【公民館】&#10;一人当たり面積">
          <a:extLst>
            <a:ext uri="{FF2B5EF4-FFF2-40B4-BE49-F238E27FC236}">
              <a16:creationId xmlns:a16="http://schemas.microsoft.com/office/drawing/2014/main" id="{F95C97D8-E858-43B7-80BE-6BA58DFABE98}"/>
            </a:ext>
          </a:extLst>
        </xdr:cNvPr>
        <xdr:cNvSpPr txBox="1"/>
      </xdr:nvSpPr>
      <xdr:spPr>
        <a:xfrm>
          <a:off x="19310427" y="186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110507</xdr:rowOff>
    </xdr:from>
    <xdr:ext cx="469744" cy="259045"/>
    <xdr:sp macro="" textlink="">
      <xdr:nvSpPr>
        <xdr:cNvPr id="762" name="n_4mainValue【公民館】&#10;一人当たり面積">
          <a:extLst>
            <a:ext uri="{FF2B5EF4-FFF2-40B4-BE49-F238E27FC236}">
              <a16:creationId xmlns:a16="http://schemas.microsoft.com/office/drawing/2014/main" id="{67648A3A-E4B0-4000-8FCE-CDF5767ACB67}"/>
            </a:ext>
          </a:extLst>
        </xdr:cNvPr>
        <xdr:cNvSpPr txBox="1"/>
      </xdr:nvSpPr>
      <xdr:spPr>
        <a:xfrm>
          <a:off x="18421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24BD674E-D6D0-42CC-9500-64D36EAE87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0989CA4F-CD1E-4592-8D2B-D28803C0D7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2F9AD8F2-1350-49CB-8FE9-31768EC3DB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価固定資産減価償却率について、学校施設については平成２８年度から大規模改修を行った影響で類似他団体よりも低い水準にある。一方で、橋梁・トンネルについては令和３年度に大規模改修を行ったことで前年度より</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改善したものの、依然として類似団体平均より高い。その他、認定こども園・幼稚園・保育所、公営住宅、公民館については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おり、老朽化が進んでいることから一人当たりの面積も低い状況となっている。令和３年度に公共施設総合管理計画を改定し、随時個別施設計画を見直しながらこれら老朽化が進んだ施設の大規模改修を計画的に行い、施設保有量を適切に管理し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17C283-5587-4251-9FD8-D9A1393DEC5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0D58AF-AE1C-46E7-B052-1E7DE11DFE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CE9940-FDED-411B-BBF0-091D729876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7E4490-9BD8-4FBA-BE50-9BB6799A1E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F1C1BE-CEEC-4CB3-96ED-1D60606DFE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56AC00-4A50-4648-9A8B-BFAB37DC0C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75CB11-1FAA-4137-A951-562089A6EC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6AA8E06-2623-4B2D-AA55-8996FE67D9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2532CA-0572-4B28-AAFF-A44712DDD7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80F79C-DA58-4CA5-AA44-6D723D40BE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727B2D-4620-46BF-905C-5DD8CD59BB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0D0293-D1F2-41BB-ADB7-99B472EF96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7D76E2-A90B-44B4-B63A-2057E0E1EF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78F4A1-9DD0-435D-9E59-CD1A53FF47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F3C5F4-194E-4FD5-B2D3-5B6FFCF618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26630EF-D90E-4854-8239-0BD39D119D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A74983-9879-4FD8-9358-DAEC93CE8A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ACA9BC-65F7-47A3-BBAD-AA0452BC8B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66B492-A7A2-4665-875E-A39E2629D3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51DC00-B164-459A-98E5-C5228EFE7F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886912-92CA-497C-A0F3-C7035268AF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85D4F4-CB84-4A8D-BB74-47684786CE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5C450A-CE97-46C0-B9D9-C1F8CC97E6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6BE89D-838B-40CE-9062-00CE2DE509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DB9986-5759-454A-87FF-9AEFB65D1A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5A069C-7246-4CBD-B8B5-42113896B8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628494-6F7D-47D8-9166-0C364B414B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AFD4EC-758C-4E7F-AA1B-9C2B9FA87F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5B99F5-CB7D-44A0-8E93-A253EF726F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CBFFE7-298C-4A56-9FCD-F228EC9520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C8419B-8557-477E-AEAB-745A94403E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F3A4D5-AA8E-46BB-9987-D3BF557BB3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D6FECC-7123-4207-AC80-DACDC3BA5C4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D338D0-2557-4289-929D-537AFFF9ED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484071-2F40-4912-8E1A-945D3AC15D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9A3684-7000-4F17-9B0F-E55BADFAF6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3E2F1F-9D96-4585-BA02-97A82B89DF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4BB26F-5DFF-4463-BD6E-B7C6F946BA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8957EF3-8E08-4631-9BDE-8857176D979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7D1ABBE-49E2-4BCB-95DA-B922BC873A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90E13A5-4B22-4824-AC25-9BB065D805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0C6EF49-4618-4FE3-A99F-636E9B748D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5E8BBCE-B09E-4B8E-BDD9-7F70CBA197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DA8977E-BE73-49CD-A9B2-C0C806C44B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6BF2A96-4F31-457E-BC30-B49A8492C7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8298408-A928-4701-AC40-EE38ADBCED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60F9740-83CE-433D-BE0C-5885715BF06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D62AA6F-CD0F-40A0-89CB-78490EEED3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D9425C9-CF73-4EDF-B4FF-EE4BD40FEA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2B6D1C1-CD39-4780-8DAC-BC6EFB8F2B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AC2097E-B356-495A-ADCD-8335F36854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F03D876-71CD-497C-98BD-1CE2A1EB78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FDAFF65-F1F3-4943-9E8B-3E6C298B43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606DEC4-96EA-43B9-98C8-9E21FDCDCC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1AA48D2-0F45-414D-9C90-E156E2DFDA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D401BA0-B87A-4A2D-847D-1613B0A540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0D872F5-C9A9-47FB-A788-9C98856191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CAC35AB-8E8B-4415-B1B2-DC6E35F8DB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BD9BA01-131A-4F01-9CD3-181C915C6C6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8BEB469-0557-4969-BCC9-50FADEC93FF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6D2769B-2D1F-4B4E-96AE-16BA72AB9A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38E1E24-E474-45EA-ADC3-F30216C6FF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D4A6C22-BE83-4CAB-99B7-29FAF1E9F2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F50DF3F-6EDE-4DBD-B73C-FB1AEC8C7A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E1C3119-A4EC-4BC1-A7EC-E48CBEC2A69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0754AE9-8995-40DD-A2C5-C7190C15DC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4F0153A-37D9-4C50-8759-56826A863AE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B3D11B2-98D8-45EA-8E06-51616DAA6B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596DE5A-BEE4-4646-8C83-9723DB808E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38C5285-6DED-4213-AC4B-440CA144411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BEC4EBB-37C9-4615-AE9F-F691565ADC7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CCDC36B-48A5-4C77-9918-BD28A1E4CE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BC7279B-229A-424B-8BEC-AC510A433B87}"/>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956AFA3-9963-4CCE-94EF-D46CFCF3DA3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D84ADA0-9A12-475A-B6AB-B15C3B63EE3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F252581F-B692-4CA8-B2AD-353E8F043728}"/>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C69610B2-CF19-4C7C-BB5D-D67E4F106968}"/>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55F9E23-0A1A-45E4-AC5C-1E4406F55533}"/>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6D124484-0501-420C-A34E-C78344A007A1}"/>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8136E70A-3426-4380-A67E-760A03EC27DC}"/>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08574281-1A39-4224-9B3F-C74F23EF985D}"/>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60CA4EE0-BD8E-4918-8B83-CB6E101F0B2E}"/>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7F2271E7-43E4-48A2-9CF2-8D0E982417F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22F5DB5-9868-4E6E-836A-4AB1AAD498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6F71839-976F-4547-916D-3752288F75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1ED1B16-42B8-4324-874D-88C893267B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ED07CBD-FF92-45B8-97E1-5A86D12110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BC3F4D4-3DEA-449D-AD50-E1D8B6792A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39007</xdr:rowOff>
    </xdr:from>
    <xdr:to>
      <xdr:col>24</xdr:col>
      <xdr:colOff>114300</xdr:colOff>
      <xdr:row>63</xdr:row>
      <xdr:rowOff>140607</xdr:rowOff>
    </xdr:to>
    <xdr:sp macro="" textlink="">
      <xdr:nvSpPr>
        <xdr:cNvPr id="90" name="楕円 89">
          <a:extLst>
            <a:ext uri="{FF2B5EF4-FFF2-40B4-BE49-F238E27FC236}">
              <a16:creationId xmlns:a16="http://schemas.microsoft.com/office/drawing/2014/main" id="{55B897FD-FBDC-4443-9818-0422EE97ED1B}"/>
            </a:ext>
          </a:extLst>
        </xdr:cNvPr>
        <xdr:cNvSpPr/>
      </xdr:nvSpPr>
      <xdr:spPr>
        <a:xfrm>
          <a:off x="4584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17434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A369511-40B7-46A0-9668-C32AAF517DC8}"/>
            </a:ext>
          </a:extLst>
        </xdr:cNvPr>
        <xdr:cNvSpPr txBox="1"/>
      </xdr:nvSpPr>
      <xdr:spPr>
        <a:xfrm>
          <a:off x="4673600"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22678</xdr:rowOff>
    </xdr:from>
    <xdr:to>
      <xdr:col>20</xdr:col>
      <xdr:colOff>38100</xdr:colOff>
      <xdr:row>63</xdr:row>
      <xdr:rowOff>124278</xdr:rowOff>
    </xdr:to>
    <xdr:sp macro="" textlink="">
      <xdr:nvSpPr>
        <xdr:cNvPr id="92" name="楕円 91">
          <a:extLst>
            <a:ext uri="{FF2B5EF4-FFF2-40B4-BE49-F238E27FC236}">
              <a16:creationId xmlns:a16="http://schemas.microsoft.com/office/drawing/2014/main" id="{F4B9B560-E0E3-417A-9A76-0A367DDF7FF3}"/>
            </a:ext>
          </a:extLst>
        </xdr:cNvPr>
        <xdr:cNvSpPr/>
      </xdr:nvSpPr>
      <xdr:spPr>
        <a:xfrm>
          <a:off x="3746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73478</xdr:rowOff>
    </xdr:from>
    <xdr:to>
      <xdr:col>24</xdr:col>
      <xdr:colOff>63500</xdr:colOff>
      <xdr:row>63</xdr:row>
      <xdr:rowOff>89807</xdr:rowOff>
    </xdr:to>
    <xdr:cxnSp macro="">
      <xdr:nvCxnSpPr>
        <xdr:cNvPr id="93" name="直線コネクタ 92">
          <a:extLst>
            <a:ext uri="{FF2B5EF4-FFF2-40B4-BE49-F238E27FC236}">
              <a16:creationId xmlns:a16="http://schemas.microsoft.com/office/drawing/2014/main" id="{46DEA57B-8BA6-47EB-AFC6-F7029BEE9891}"/>
            </a:ext>
          </a:extLst>
        </xdr:cNvPr>
        <xdr:cNvCxnSpPr/>
      </xdr:nvCxnSpPr>
      <xdr:spPr>
        <a:xfrm>
          <a:off x="3797300" y="10874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94" name="楕円 93">
          <a:extLst>
            <a:ext uri="{FF2B5EF4-FFF2-40B4-BE49-F238E27FC236}">
              <a16:creationId xmlns:a16="http://schemas.microsoft.com/office/drawing/2014/main" id="{53778892-29AB-4A55-B6C3-EB8DAC745111}"/>
            </a:ext>
          </a:extLst>
        </xdr:cNvPr>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73478</xdr:rowOff>
    </xdr:to>
    <xdr:cxnSp macro="">
      <xdr:nvCxnSpPr>
        <xdr:cNvPr id="95" name="直線コネクタ 94">
          <a:extLst>
            <a:ext uri="{FF2B5EF4-FFF2-40B4-BE49-F238E27FC236}">
              <a16:creationId xmlns:a16="http://schemas.microsoft.com/office/drawing/2014/main" id="{56E1A6D3-8563-4AFC-B563-3B0492285FE0}"/>
            </a:ext>
          </a:extLst>
        </xdr:cNvPr>
        <xdr:cNvCxnSpPr/>
      </xdr:nvCxnSpPr>
      <xdr:spPr>
        <a:xfrm>
          <a:off x="2908300" y="10858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156573</xdr:rowOff>
    </xdr:from>
    <xdr:to>
      <xdr:col>10</xdr:col>
      <xdr:colOff>165100</xdr:colOff>
      <xdr:row>63</xdr:row>
      <xdr:rowOff>86723</xdr:rowOff>
    </xdr:to>
    <xdr:sp macro="" textlink="">
      <xdr:nvSpPr>
        <xdr:cNvPr id="96" name="楕円 95">
          <a:extLst>
            <a:ext uri="{FF2B5EF4-FFF2-40B4-BE49-F238E27FC236}">
              <a16:creationId xmlns:a16="http://schemas.microsoft.com/office/drawing/2014/main" id="{25D27B5A-E57C-42B8-B4CD-6F9BEC5756D4}"/>
            </a:ext>
          </a:extLst>
        </xdr:cNvPr>
        <xdr:cNvSpPr/>
      </xdr:nvSpPr>
      <xdr:spPr>
        <a:xfrm>
          <a:off x="1968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35923</xdr:rowOff>
    </xdr:from>
    <xdr:to>
      <xdr:col>15</xdr:col>
      <xdr:colOff>50800</xdr:colOff>
      <xdr:row>63</xdr:row>
      <xdr:rowOff>57150</xdr:rowOff>
    </xdr:to>
    <xdr:cxnSp macro="">
      <xdr:nvCxnSpPr>
        <xdr:cNvPr id="97" name="直線コネクタ 96">
          <a:extLst>
            <a:ext uri="{FF2B5EF4-FFF2-40B4-BE49-F238E27FC236}">
              <a16:creationId xmlns:a16="http://schemas.microsoft.com/office/drawing/2014/main" id="{30E85096-3465-4DA8-BF7F-EDC0AD2EFB69}"/>
            </a:ext>
          </a:extLst>
        </xdr:cNvPr>
        <xdr:cNvCxnSpPr/>
      </xdr:nvCxnSpPr>
      <xdr:spPr>
        <a:xfrm>
          <a:off x="2019300" y="108372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79828</xdr:rowOff>
    </xdr:from>
    <xdr:to>
      <xdr:col>6</xdr:col>
      <xdr:colOff>38100</xdr:colOff>
      <xdr:row>64</xdr:row>
      <xdr:rowOff>9978</xdr:rowOff>
    </xdr:to>
    <xdr:sp macro="" textlink="">
      <xdr:nvSpPr>
        <xdr:cNvPr id="98" name="楕円 97">
          <a:extLst>
            <a:ext uri="{FF2B5EF4-FFF2-40B4-BE49-F238E27FC236}">
              <a16:creationId xmlns:a16="http://schemas.microsoft.com/office/drawing/2014/main" id="{98EFD530-8F1D-48A8-9736-0B724C066ADE}"/>
            </a:ext>
          </a:extLst>
        </xdr:cNvPr>
        <xdr:cNvSpPr/>
      </xdr:nvSpPr>
      <xdr:spPr>
        <a:xfrm>
          <a:off x="1079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35923</xdr:rowOff>
    </xdr:from>
    <xdr:to>
      <xdr:col>10</xdr:col>
      <xdr:colOff>114300</xdr:colOff>
      <xdr:row>63</xdr:row>
      <xdr:rowOff>130628</xdr:rowOff>
    </xdr:to>
    <xdr:cxnSp macro="">
      <xdr:nvCxnSpPr>
        <xdr:cNvPr id="99" name="直線コネクタ 98">
          <a:extLst>
            <a:ext uri="{FF2B5EF4-FFF2-40B4-BE49-F238E27FC236}">
              <a16:creationId xmlns:a16="http://schemas.microsoft.com/office/drawing/2014/main" id="{C42AE61D-422B-4218-A9C4-23E825DF64E5}"/>
            </a:ext>
          </a:extLst>
        </xdr:cNvPr>
        <xdr:cNvCxnSpPr/>
      </xdr:nvCxnSpPr>
      <xdr:spPr>
        <a:xfrm flipV="1">
          <a:off x="1130300" y="1083727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79126065-EE49-4C09-883B-5530CC97ABB1}"/>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DC125A5B-59CC-4047-B409-2C86D5E2BE22}"/>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FE0CF35E-4322-43A6-97F1-513268E043BF}"/>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CDE15D48-3D79-4B2F-B613-158A31349350}"/>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115405</xdr:rowOff>
    </xdr:from>
    <xdr:ext cx="405111" cy="259045"/>
    <xdr:sp macro="" textlink="">
      <xdr:nvSpPr>
        <xdr:cNvPr id="104" name="n_1mainValue【体育館・プール】&#10;有形固定資産減価償却率">
          <a:extLst>
            <a:ext uri="{FF2B5EF4-FFF2-40B4-BE49-F238E27FC236}">
              <a16:creationId xmlns:a16="http://schemas.microsoft.com/office/drawing/2014/main" id="{A4DBF1D7-801E-4295-BD53-1E7516059D0C}"/>
            </a:ext>
          </a:extLst>
        </xdr:cNvPr>
        <xdr:cNvSpPr txBox="1"/>
      </xdr:nvSpPr>
      <xdr:spPr>
        <a:xfrm>
          <a:off x="35820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05" name="n_2mainValue【体育館・プール】&#10;有形固定資産減価償却率">
          <a:extLst>
            <a:ext uri="{FF2B5EF4-FFF2-40B4-BE49-F238E27FC236}">
              <a16:creationId xmlns:a16="http://schemas.microsoft.com/office/drawing/2014/main" id="{4DA68E42-1AA6-46D6-BDCA-C736C9CCF666}"/>
            </a:ext>
          </a:extLst>
        </xdr:cNvPr>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77850</xdr:rowOff>
    </xdr:from>
    <xdr:ext cx="405111" cy="259045"/>
    <xdr:sp macro="" textlink="">
      <xdr:nvSpPr>
        <xdr:cNvPr id="106" name="n_3mainValue【体育館・プール】&#10;有形固定資産減価償却率">
          <a:extLst>
            <a:ext uri="{FF2B5EF4-FFF2-40B4-BE49-F238E27FC236}">
              <a16:creationId xmlns:a16="http://schemas.microsoft.com/office/drawing/2014/main" id="{B16FF44A-70EE-479B-8538-4EB3C405CDBF}"/>
            </a:ext>
          </a:extLst>
        </xdr:cNvPr>
        <xdr:cNvSpPr txBox="1"/>
      </xdr:nvSpPr>
      <xdr:spPr>
        <a:xfrm>
          <a:off x="1816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1105</xdr:rowOff>
    </xdr:from>
    <xdr:ext cx="405111" cy="259045"/>
    <xdr:sp macro="" textlink="">
      <xdr:nvSpPr>
        <xdr:cNvPr id="107" name="n_4mainValue【体育館・プール】&#10;有形固定資産減価償却率">
          <a:extLst>
            <a:ext uri="{FF2B5EF4-FFF2-40B4-BE49-F238E27FC236}">
              <a16:creationId xmlns:a16="http://schemas.microsoft.com/office/drawing/2014/main" id="{9CA7BE1D-A8BF-42FC-A6F6-0A5788600037}"/>
            </a:ext>
          </a:extLst>
        </xdr:cNvPr>
        <xdr:cNvSpPr txBox="1"/>
      </xdr:nvSpPr>
      <xdr:spPr>
        <a:xfrm>
          <a:off x="927744" y="109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EC7CB90-C8EE-488C-B7F1-9E5EDD6A6B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630AF46-A478-41C7-B26F-128F178CC4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14FA40F-2A48-401D-A990-B19552A8D4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C968E24-416B-48DC-93E2-AD51F51B1A8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E3FA74D-A021-419D-A590-6B3B19E0DA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8DDC11C7-E762-4FCE-9559-7AB70EDA0A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8224399-D868-4C0C-8B99-E0FE88A3A9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A15EE37-4BE7-4226-B699-B64F65A157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EF29E0A-2459-4B24-B72A-C8A8CB42B0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6070388-D42C-4EE4-BDF7-A837DF9020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1BA5DE89-F760-4574-9AA6-6CD8349CF84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B7702713-EF10-4DC0-BADE-EF147ADF0B7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D643B0CF-97C2-4D6E-A8F1-BC3A1E49E69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8F6995B5-D192-4FDE-9561-276CE7577E6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C5AA93D9-161B-41A8-BE4E-90C6B5E1C54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28665E69-B8BC-401C-A839-7406B968E75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D42743AA-163B-4850-B3DE-EF4D40182F0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C994120F-3A46-4F90-A92D-7779215B4F1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679ECA5E-B233-4D9A-A687-0138002DF9A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132254B7-167D-4ACE-9849-6B149448279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A0544DCF-C691-4603-B7F1-799B71EE7BD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5E79CA9B-DCAB-4D9E-907D-13C9E415248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B4888857-1EB6-41E1-9A0D-AAF89DC529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EF494A96-A47E-40FE-AE00-B36BA523CBA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C154F823-78BA-4982-A6F1-2ABB85A33E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04BA953A-630B-436A-80D0-05784054AF02}"/>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C7BFA746-F034-4039-88A2-BD1F64E42FFF}"/>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03B5C757-3086-463A-B5B3-F0684D11E6E6}"/>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919EF4B1-9E9C-466A-AD33-525E1FDF024B}"/>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F34EB8EF-8B34-488E-927B-20CDF4FBBD07}"/>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926008BD-D326-4288-A755-574749C529F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5998A1E6-88B2-4EE2-ACE7-BACEBBF74F88}"/>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98D8D844-1FAA-4391-A9A6-A620C79324D6}"/>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F7F68674-5E66-495B-9FD9-16FA343574FB}"/>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126F7A65-F8A2-4E8B-A8BC-3ACCAD72754F}"/>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F62C86C9-9DFE-4981-B026-70B5169BD52E}"/>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760713C-D2A8-4A3A-BAED-0CAFFA69C9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88CC316-C6B1-4A42-9C71-B5EB49839F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2DC5858-2038-481B-B749-F5EDD47A73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D2B8643-6FFA-476F-A4B6-0F52D89F25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DF699117-FD0C-4F15-8A84-03C799D486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149" name="楕円 148">
          <a:extLst>
            <a:ext uri="{FF2B5EF4-FFF2-40B4-BE49-F238E27FC236}">
              <a16:creationId xmlns:a16="http://schemas.microsoft.com/office/drawing/2014/main" id="{462DC87C-A50A-4C5A-AD73-FBC7795FD53C}"/>
            </a:ext>
          </a:extLst>
        </xdr:cNvPr>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110507</xdr:rowOff>
    </xdr:from>
    <xdr:ext cx="469744" cy="259045"/>
    <xdr:sp macro="" textlink="">
      <xdr:nvSpPr>
        <xdr:cNvPr id="150" name="【体育館・プール】&#10;一人当たり面積該当値テキスト">
          <a:extLst>
            <a:ext uri="{FF2B5EF4-FFF2-40B4-BE49-F238E27FC236}">
              <a16:creationId xmlns:a16="http://schemas.microsoft.com/office/drawing/2014/main" id="{577CC9A2-42A8-4BBE-8683-B3CC065270C7}"/>
            </a:ext>
          </a:extLst>
        </xdr:cNvPr>
        <xdr:cNvSpPr txBox="1"/>
      </xdr:nvSpPr>
      <xdr:spPr>
        <a:xfrm>
          <a:off x="10515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137523</xdr:rowOff>
    </xdr:from>
    <xdr:to>
      <xdr:col>50</xdr:col>
      <xdr:colOff>165100</xdr:colOff>
      <xdr:row>61</xdr:row>
      <xdr:rowOff>67673</xdr:rowOff>
    </xdr:to>
    <xdr:sp macro="" textlink="">
      <xdr:nvSpPr>
        <xdr:cNvPr id="151" name="楕円 150">
          <a:extLst>
            <a:ext uri="{FF2B5EF4-FFF2-40B4-BE49-F238E27FC236}">
              <a16:creationId xmlns:a16="http://schemas.microsoft.com/office/drawing/2014/main" id="{88A554A7-01D1-4FB1-88B0-BE621AA12BF1}"/>
            </a:ext>
          </a:extLst>
        </xdr:cNvPr>
        <xdr:cNvSpPr/>
      </xdr:nvSpPr>
      <xdr:spPr>
        <a:xfrm>
          <a:off x="958850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16873</xdr:rowOff>
    </xdr:to>
    <xdr:cxnSp macro="">
      <xdr:nvCxnSpPr>
        <xdr:cNvPr id="152" name="直線コネクタ 151">
          <a:extLst>
            <a:ext uri="{FF2B5EF4-FFF2-40B4-BE49-F238E27FC236}">
              <a16:creationId xmlns:a16="http://schemas.microsoft.com/office/drawing/2014/main" id="{65E029B5-95D1-4F62-B453-66C142E821EB}"/>
            </a:ext>
          </a:extLst>
        </xdr:cNvPr>
        <xdr:cNvCxnSpPr/>
      </xdr:nvCxnSpPr>
      <xdr:spPr>
        <a:xfrm flipV="1">
          <a:off x="9639300" y="104698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140788</xdr:rowOff>
    </xdr:from>
    <xdr:to>
      <xdr:col>46</xdr:col>
      <xdr:colOff>38100</xdr:colOff>
      <xdr:row>61</xdr:row>
      <xdr:rowOff>70938</xdr:rowOff>
    </xdr:to>
    <xdr:sp macro="" textlink="">
      <xdr:nvSpPr>
        <xdr:cNvPr id="153" name="楕円 152">
          <a:extLst>
            <a:ext uri="{FF2B5EF4-FFF2-40B4-BE49-F238E27FC236}">
              <a16:creationId xmlns:a16="http://schemas.microsoft.com/office/drawing/2014/main" id="{902934D1-96C5-49AB-A572-5230F9B3701F}"/>
            </a:ext>
          </a:extLst>
        </xdr:cNvPr>
        <xdr:cNvSpPr/>
      </xdr:nvSpPr>
      <xdr:spPr>
        <a:xfrm>
          <a:off x="8699500" y="104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16873</xdr:rowOff>
    </xdr:from>
    <xdr:to>
      <xdr:col>50</xdr:col>
      <xdr:colOff>114300</xdr:colOff>
      <xdr:row>61</xdr:row>
      <xdr:rowOff>20138</xdr:rowOff>
    </xdr:to>
    <xdr:cxnSp macro="">
      <xdr:nvCxnSpPr>
        <xdr:cNvPr id="154" name="直線コネクタ 153">
          <a:extLst>
            <a:ext uri="{FF2B5EF4-FFF2-40B4-BE49-F238E27FC236}">
              <a16:creationId xmlns:a16="http://schemas.microsoft.com/office/drawing/2014/main" id="{E10BCE07-3AF7-46DB-A5E9-4EFC250E5BD6}"/>
            </a:ext>
          </a:extLst>
        </xdr:cNvPr>
        <xdr:cNvCxnSpPr/>
      </xdr:nvCxnSpPr>
      <xdr:spPr>
        <a:xfrm flipV="1">
          <a:off x="8750300" y="104753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127726</xdr:rowOff>
    </xdr:from>
    <xdr:to>
      <xdr:col>41</xdr:col>
      <xdr:colOff>101600</xdr:colOff>
      <xdr:row>61</xdr:row>
      <xdr:rowOff>57876</xdr:rowOff>
    </xdr:to>
    <xdr:sp macro="" textlink="">
      <xdr:nvSpPr>
        <xdr:cNvPr id="155" name="楕円 154">
          <a:extLst>
            <a:ext uri="{FF2B5EF4-FFF2-40B4-BE49-F238E27FC236}">
              <a16:creationId xmlns:a16="http://schemas.microsoft.com/office/drawing/2014/main" id="{59D3F9EB-6F6A-45CC-99B8-C814286CC253}"/>
            </a:ext>
          </a:extLst>
        </xdr:cNvPr>
        <xdr:cNvSpPr/>
      </xdr:nvSpPr>
      <xdr:spPr>
        <a:xfrm>
          <a:off x="7810500" y="104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7076</xdr:rowOff>
    </xdr:from>
    <xdr:to>
      <xdr:col>45</xdr:col>
      <xdr:colOff>177800</xdr:colOff>
      <xdr:row>61</xdr:row>
      <xdr:rowOff>20138</xdr:rowOff>
    </xdr:to>
    <xdr:cxnSp macro="">
      <xdr:nvCxnSpPr>
        <xdr:cNvPr id="156" name="直線コネクタ 155">
          <a:extLst>
            <a:ext uri="{FF2B5EF4-FFF2-40B4-BE49-F238E27FC236}">
              <a16:creationId xmlns:a16="http://schemas.microsoft.com/office/drawing/2014/main" id="{C8AC3337-7915-427F-B931-C5AB9AD67D17}"/>
            </a:ext>
          </a:extLst>
        </xdr:cNvPr>
        <xdr:cNvCxnSpPr/>
      </xdr:nvCxnSpPr>
      <xdr:spPr>
        <a:xfrm>
          <a:off x="7861300" y="104655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58057</xdr:rowOff>
    </xdr:from>
    <xdr:to>
      <xdr:col>36</xdr:col>
      <xdr:colOff>165100</xdr:colOff>
      <xdr:row>60</xdr:row>
      <xdr:rowOff>159657</xdr:rowOff>
    </xdr:to>
    <xdr:sp macro="" textlink="">
      <xdr:nvSpPr>
        <xdr:cNvPr id="157" name="楕円 156">
          <a:extLst>
            <a:ext uri="{FF2B5EF4-FFF2-40B4-BE49-F238E27FC236}">
              <a16:creationId xmlns:a16="http://schemas.microsoft.com/office/drawing/2014/main" id="{F337FF12-CF3F-4713-AB75-98089A412734}"/>
            </a:ext>
          </a:extLst>
        </xdr:cNvPr>
        <xdr:cNvSpPr/>
      </xdr:nvSpPr>
      <xdr:spPr>
        <a:xfrm>
          <a:off x="6921500" y="103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108857</xdr:rowOff>
    </xdr:from>
    <xdr:to>
      <xdr:col>41</xdr:col>
      <xdr:colOff>50800</xdr:colOff>
      <xdr:row>61</xdr:row>
      <xdr:rowOff>7076</xdr:rowOff>
    </xdr:to>
    <xdr:cxnSp macro="">
      <xdr:nvCxnSpPr>
        <xdr:cNvPr id="158" name="直線コネクタ 157">
          <a:extLst>
            <a:ext uri="{FF2B5EF4-FFF2-40B4-BE49-F238E27FC236}">
              <a16:creationId xmlns:a16="http://schemas.microsoft.com/office/drawing/2014/main" id="{9C93CA9F-3BFF-41F1-9988-D675DC88D884}"/>
            </a:ext>
          </a:extLst>
        </xdr:cNvPr>
        <xdr:cNvCxnSpPr/>
      </xdr:nvCxnSpPr>
      <xdr:spPr>
        <a:xfrm>
          <a:off x="6972300" y="10395857"/>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a:extLst>
            <a:ext uri="{FF2B5EF4-FFF2-40B4-BE49-F238E27FC236}">
              <a16:creationId xmlns:a16="http://schemas.microsoft.com/office/drawing/2014/main" id="{0EC71F19-8ADF-4204-9F6A-1A3F6B1E8611}"/>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a:extLst>
            <a:ext uri="{FF2B5EF4-FFF2-40B4-BE49-F238E27FC236}">
              <a16:creationId xmlns:a16="http://schemas.microsoft.com/office/drawing/2014/main" id="{94366D98-DBAC-48FB-9D8C-CA5EFE7F0363}"/>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a:extLst>
            <a:ext uri="{FF2B5EF4-FFF2-40B4-BE49-F238E27FC236}">
              <a16:creationId xmlns:a16="http://schemas.microsoft.com/office/drawing/2014/main" id="{9D7DF98F-B960-423E-9793-7F092A9D345D}"/>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a:extLst>
            <a:ext uri="{FF2B5EF4-FFF2-40B4-BE49-F238E27FC236}">
              <a16:creationId xmlns:a16="http://schemas.microsoft.com/office/drawing/2014/main" id="{A891A82D-0C4D-4C74-8CA9-C2332570849E}"/>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58800</xdr:rowOff>
    </xdr:from>
    <xdr:ext cx="469744" cy="259045"/>
    <xdr:sp macro="" textlink="">
      <xdr:nvSpPr>
        <xdr:cNvPr id="163" name="n_1mainValue【体育館・プール】&#10;一人当たり面積">
          <a:extLst>
            <a:ext uri="{FF2B5EF4-FFF2-40B4-BE49-F238E27FC236}">
              <a16:creationId xmlns:a16="http://schemas.microsoft.com/office/drawing/2014/main" id="{7E276853-05BB-46F2-BC4D-E539DB76B89B}"/>
            </a:ext>
          </a:extLst>
        </xdr:cNvPr>
        <xdr:cNvSpPr txBox="1"/>
      </xdr:nvSpPr>
      <xdr:spPr>
        <a:xfrm>
          <a:off x="93917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62065</xdr:rowOff>
    </xdr:from>
    <xdr:ext cx="469744" cy="259045"/>
    <xdr:sp macro="" textlink="">
      <xdr:nvSpPr>
        <xdr:cNvPr id="164" name="n_2mainValue【体育館・プール】&#10;一人当たり面積">
          <a:extLst>
            <a:ext uri="{FF2B5EF4-FFF2-40B4-BE49-F238E27FC236}">
              <a16:creationId xmlns:a16="http://schemas.microsoft.com/office/drawing/2014/main" id="{6638B5BB-E8DC-40C6-A59F-E7BB1E3225B4}"/>
            </a:ext>
          </a:extLst>
        </xdr:cNvPr>
        <xdr:cNvSpPr txBox="1"/>
      </xdr:nvSpPr>
      <xdr:spPr>
        <a:xfrm>
          <a:off x="8515427" y="10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74403</xdr:rowOff>
    </xdr:from>
    <xdr:ext cx="469744" cy="259045"/>
    <xdr:sp macro="" textlink="">
      <xdr:nvSpPr>
        <xdr:cNvPr id="165" name="n_3mainValue【体育館・プール】&#10;一人当たり面積">
          <a:extLst>
            <a:ext uri="{FF2B5EF4-FFF2-40B4-BE49-F238E27FC236}">
              <a16:creationId xmlns:a16="http://schemas.microsoft.com/office/drawing/2014/main" id="{625E9E46-8CE4-46A3-A07A-1E0A66A05199}"/>
            </a:ext>
          </a:extLst>
        </xdr:cNvPr>
        <xdr:cNvSpPr txBox="1"/>
      </xdr:nvSpPr>
      <xdr:spPr>
        <a:xfrm>
          <a:off x="7626427" y="101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4734</xdr:rowOff>
    </xdr:from>
    <xdr:ext cx="469744" cy="259045"/>
    <xdr:sp macro="" textlink="">
      <xdr:nvSpPr>
        <xdr:cNvPr id="166" name="n_4mainValue【体育館・プール】&#10;一人当たり面積">
          <a:extLst>
            <a:ext uri="{FF2B5EF4-FFF2-40B4-BE49-F238E27FC236}">
              <a16:creationId xmlns:a16="http://schemas.microsoft.com/office/drawing/2014/main" id="{66FE0DDE-A103-47EE-B6B3-01F0A5F9CB4D}"/>
            </a:ext>
          </a:extLst>
        </xdr:cNvPr>
        <xdr:cNvSpPr txBox="1"/>
      </xdr:nvSpPr>
      <xdr:spPr>
        <a:xfrm>
          <a:off x="6737427"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E7756240-F6F7-4341-B9C5-124A1DAAEC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F0E36F09-731A-4F87-8B77-D21EB80255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5B1CAC07-49F9-4AC7-8140-2BF1FBE5B9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4CB6DD3E-F913-45B5-8C27-27767E4883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8F9BEA1E-A4B6-4AB5-AEFD-4E5B2C6889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7E086AAE-7720-4F3E-AEF0-B6A0A3252B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5A897AF4-9499-4991-A03B-412BB0ED1E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6F208A4E-666E-4EE2-BCA0-34AE82B74CD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1757BACA-2E20-4024-ADBF-3F1FF12370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C85F8A27-8BFA-4CB5-9E4B-67EDA47AD4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EFA74D6D-31DA-4506-A951-71BA2127BB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F4014EB6-992B-440E-9179-FF30CC0F71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A2E2DA8B-476F-47D7-B959-367EA1449E1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A3B4D8E1-E604-4A14-81E0-2B739546EA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1CDDC6B2-78DE-495E-AF1F-EC90AA346A8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C5540D41-F197-4057-ABFD-A4188F2F295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BD06C61D-FC40-4848-A8F6-DFFAB82FBB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458F4488-85EB-4824-8A2C-5459F7569D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F148E52A-30B9-4359-8E08-9E1A2C2B26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E32D1B6F-5904-4FAE-B09C-3F220E6437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AE387D07-E6B6-4B91-B6D3-B90E87F005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A8A5343E-87DB-4630-BA4D-E51625F869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C510BE4D-3934-43A5-8E4B-EEAEC6895B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345EDE95-3C5D-449C-83CA-56C9D0C6833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47F2774E-C3EE-4446-9F9B-72BCFFFB91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72049E5D-0655-41B8-BD78-2FCDEC23A6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46717FC2-61B8-4479-B469-BD8C911A336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B7C28258-59A7-4460-8F6C-C357C02C76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9B0EAB36-E104-4582-B2BC-2115939138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429A706-6CC3-46F0-9C94-485BCBF070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C82F5CEF-8570-41E9-B480-71C202F23E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1A446871-F0E1-484B-B7BD-9752CA9BB51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28A8138-CE1F-4EA9-B9A5-AE2957EB53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722A96D6-5BB4-4177-9BA7-28C24E1AE2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E08F44C-DD3B-4EA6-8FE3-F6D43B310C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24B9C38D-91B1-4419-9689-165EC8DD7E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DAB647F3-1EDF-4581-89DF-16E06D1F7F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D03162CF-5C67-49A3-B5FC-6745CF8D51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DC4F5323-D4A5-4127-AED6-A785480FD7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41911E8C-060D-46B7-8FF2-C54C009884C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a:extLst>
            <a:ext uri="{FF2B5EF4-FFF2-40B4-BE49-F238E27FC236}">
              <a16:creationId xmlns:a16="http://schemas.microsoft.com/office/drawing/2014/main" id="{EC4BA7C4-BADC-4A7A-8E0C-9530FA15B9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a:extLst>
            <a:ext uri="{FF2B5EF4-FFF2-40B4-BE49-F238E27FC236}">
              <a16:creationId xmlns:a16="http://schemas.microsoft.com/office/drawing/2014/main" id="{A3DF90FE-04E7-4491-AC5C-D54A19E18D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a:extLst>
            <a:ext uri="{FF2B5EF4-FFF2-40B4-BE49-F238E27FC236}">
              <a16:creationId xmlns:a16="http://schemas.microsoft.com/office/drawing/2014/main" id="{CE0CDC5B-F1AC-4F9E-B1AA-183BE9C787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a:extLst>
            <a:ext uri="{FF2B5EF4-FFF2-40B4-BE49-F238E27FC236}">
              <a16:creationId xmlns:a16="http://schemas.microsoft.com/office/drawing/2014/main" id="{990BC7C1-090C-4429-8E65-9B51110FE1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a:extLst>
            <a:ext uri="{FF2B5EF4-FFF2-40B4-BE49-F238E27FC236}">
              <a16:creationId xmlns:a16="http://schemas.microsoft.com/office/drawing/2014/main" id="{1B2E751F-8D37-45F6-9CFB-71EFE91638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a:extLst>
            <a:ext uri="{FF2B5EF4-FFF2-40B4-BE49-F238E27FC236}">
              <a16:creationId xmlns:a16="http://schemas.microsoft.com/office/drawing/2014/main" id="{81CC3115-77CD-48CF-B8B7-523530C413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a:extLst>
            <a:ext uri="{FF2B5EF4-FFF2-40B4-BE49-F238E27FC236}">
              <a16:creationId xmlns:a16="http://schemas.microsoft.com/office/drawing/2014/main" id="{A953A89C-62E1-4333-B0E6-B39A5BA76D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a:extLst>
            <a:ext uri="{FF2B5EF4-FFF2-40B4-BE49-F238E27FC236}">
              <a16:creationId xmlns:a16="http://schemas.microsoft.com/office/drawing/2014/main" id="{DEBDFF85-5386-4AD0-9DE9-CD84D5961FC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DDF7E6E6-AC6E-402C-B58D-84595845D6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E9A8022B-F94D-4596-A78F-202AE75EF5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B61D3047-3049-4972-AFDC-38CCDE0C46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8E3CDF72-D009-4F29-841D-EA5CD26DC3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242F86F1-E10D-4988-B246-0E246DBC78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BCAEBB41-B892-42E5-9DC7-59C167A1FD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6D0719D7-A0D3-48F8-AD14-A6FAC4F81B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D169A908-ED3A-4C49-8DDA-EE79E0755C5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3" name="正方形/長方形 222">
          <a:extLst>
            <a:ext uri="{FF2B5EF4-FFF2-40B4-BE49-F238E27FC236}">
              <a16:creationId xmlns:a16="http://schemas.microsoft.com/office/drawing/2014/main" id="{8B7A2011-DC1D-492A-B83F-10D4CCBA8B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4" name="正方形/長方形 223">
          <a:extLst>
            <a:ext uri="{FF2B5EF4-FFF2-40B4-BE49-F238E27FC236}">
              <a16:creationId xmlns:a16="http://schemas.microsoft.com/office/drawing/2014/main" id="{6801C3D4-A770-4DD1-8462-716BD91688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5" name="正方形/長方形 224">
          <a:extLst>
            <a:ext uri="{FF2B5EF4-FFF2-40B4-BE49-F238E27FC236}">
              <a16:creationId xmlns:a16="http://schemas.microsoft.com/office/drawing/2014/main" id="{BA18DF75-4916-4635-92BD-84BC9CD619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6" name="正方形/長方形 225">
          <a:extLst>
            <a:ext uri="{FF2B5EF4-FFF2-40B4-BE49-F238E27FC236}">
              <a16:creationId xmlns:a16="http://schemas.microsoft.com/office/drawing/2014/main" id="{BE5B659C-67F1-4296-B046-A245B26E84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7" name="正方形/長方形 226">
          <a:extLst>
            <a:ext uri="{FF2B5EF4-FFF2-40B4-BE49-F238E27FC236}">
              <a16:creationId xmlns:a16="http://schemas.microsoft.com/office/drawing/2014/main" id="{65267496-93D2-4496-9688-81A862ADA0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8" name="正方形/長方形 227">
          <a:extLst>
            <a:ext uri="{FF2B5EF4-FFF2-40B4-BE49-F238E27FC236}">
              <a16:creationId xmlns:a16="http://schemas.microsoft.com/office/drawing/2014/main" id="{C3A5EC3B-930B-403C-9008-9EE402E5E5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9" name="正方形/長方形 228">
          <a:extLst>
            <a:ext uri="{FF2B5EF4-FFF2-40B4-BE49-F238E27FC236}">
              <a16:creationId xmlns:a16="http://schemas.microsoft.com/office/drawing/2014/main" id="{0A57AF90-1BC7-4F96-A0D8-F165E5ECAA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0" name="正方形/長方形 229">
          <a:extLst>
            <a:ext uri="{FF2B5EF4-FFF2-40B4-BE49-F238E27FC236}">
              <a16:creationId xmlns:a16="http://schemas.microsoft.com/office/drawing/2014/main" id="{7C02227D-BCAE-4CA8-8D39-72D0401835F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31" name="正方形/長方形 230">
          <a:extLst>
            <a:ext uri="{FF2B5EF4-FFF2-40B4-BE49-F238E27FC236}">
              <a16:creationId xmlns:a16="http://schemas.microsoft.com/office/drawing/2014/main" id="{E87EFB04-D7C3-4404-A7AA-5777E5D853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2" name="正方形/長方形 231">
          <a:extLst>
            <a:ext uri="{FF2B5EF4-FFF2-40B4-BE49-F238E27FC236}">
              <a16:creationId xmlns:a16="http://schemas.microsoft.com/office/drawing/2014/main" id="{D3A71CA7-8AA3-4779-98A5-47A7C03721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3" name="正方形/長方形 232">
          <a:extLst>
            <a:ext uri="{FF2B5EF4-FFF2-40B4-BE49-F238E27FC236}">
              <a16:creationId xmlns:a16="http://schemas.microsoft.com/office/drawing/2014/main" id="{076B4A30-15FA-4891-BB3A-AE4AF6DDB1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4" name="正方形/長方形 233">
          <a:extLst>
            <a:ext uri="{FF2B5EF4-FFF2-40B4-BE49-F238E27FC236}">
              <a16:creationId xmlns:a16="http://schemas.microsoft.com/office/drawing/2014/main" id="{BF387F07-B882-42CC-A7B7-37690F7925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5" name="正方形/長方形 234">
          <a:extLst>
            <a:ext uri="{FF2B5EF4-FFF2-40B4-BE49-F238E27FC236}">
              <a16:creationId xmlns:a16="http://schemas.microsoft.com/office/drawing/2014/main" id="{184B8223-942D-4363-BFB9-0846AE7254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6" name="正方形/長方形 235">
          <a:extLst>
            <a:ext uri="{FF2B5EF4-FFF2-40B4-BE49-F238E27FC236}">
              <a16:creationId xmlns:a16="http://schemas.microsoft.com/office/drawing/2014/main" id="{B8002E6B-62D5-4437-9BB5-C0145FA757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7" name="正方形/長方形 236">
          <a:extLst>
            <a:ext uri="{FF2B5EF4-FFF2-40B4-BE49-F238E27FC236}">
              <a16:creationId xmlns:a16="http://schemas.microsoft.com/office/drawing/2014/main" id="{4A0D95B9-E560-47E2-8D61-D0D3FBE9E1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8" name="正方形/長方形 237">
          <a:extLst>
            <a:ext uri="{FF2B5EF4-FFF2-40B4-BE49-F238E27FC236}">
              <a16:creationId xmlns:a16="http://schemas.microsoft.com/office/drawing/2014/main" id="{7DCFB4EE-433F-4F78-8AFC-3370E85AB8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854397B5-C346-4D98-AB9F-58341D0FD8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40" name="直線コネクタ 239">
          <a:extLst>
            <a:ext uri="{FF2B5EF4-FFF2-40B4-BE49-F238E27FC236}">
              <a16:creationId xmlns:a16="http://schemas.microsoft.com/office/drawing/2014/main" id="{F69F6BEC-CAE8-4B8B-A367-801C55275E0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41" name="テキスト ボックス 240">
          <a:extLst>
            <a:ext uri="{FF2B5EF4-FFF2-40B4-BE49-F238E27FC236}">
              <a16:creationId xmlns:a16="http://schemas.microsoft.com/office/drawing/2014/main" id="{F033ECC2-DD8A-41B5-9603-5DB4BAE3A1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42" name="直線コネクタ 241">
          <a:extLst>
            <a:ext uri="{FF2B5EF4-FFF2-40B4-BE49-F238E27FC236}">
              <a16:creationId xmlns:a16="http://schemas.microsoft.com/office/drawing/2014/main" id="{A9A45BE4-B0D3-472F-AF2C-66397D7D6AF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43" name="テキスト ボックス 242">
          <a:extLst>
            <a:ext uri="{FF2B5EF4-FFF2-40B4-BE49-F238E27FC236}">
              <a16:creationId xmlns:a16="http://schemas.microsoft.com/office/drawing/2014/main" id="{D490CAA0-76F5-4903-9214-0556B80F976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4" name="直線コネクタ 243">
          <a:extLst>
            <a:ext uri="{FF2B5EF4-FFF2-40B4-BE49-F238E27FC236}">
              <a16:creationId xmlns:a16="http://schemas.microsoft.com/office/drawing/2014/main" id="{69735105-0761-4D8F-BD7D-1223EBA1E58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6CD92DC4-566C-4072-8402-17B2B3D6789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6" name="直線コネクタ 245">
          <a:extLst>
            <a:ext uri="{FF2B5EF4-FFF2-40B4-BE49-F238E27FC236}">
              <a16:creationId xmlns:a16="http://schemas.microsoft.com/office/drawing/2014/main" id="{01EC558C-9B38-4890-A9A9-201231D68B6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3F962986-4898-4DF6-9BF4-E364FCC0C6F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8" name="直線コネクタ 247">
          <a:extLst>
            <a:ext uri="{FF2B5EF4-FFF2-40B4-BE49-F238E27FC236}">
              <a16:creationId xmlns:a16="http://schemas.microsoft.com/office/drawing/2014/main" id="{87667479-4B64-4725-A86E-F34B0B64A26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EDD0AC7D-4A55-4F86-BC4C-798DE807173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50" name="直線コネクタ 249">
          <a:extLst>
            <a:ext uri="{FF2B5EF4-FFF2-40B4-BE49-F238E27FC236}">
              <a16:creationId xmlns:a16="http://schemas.microsoft.com/office/drawing/2014/main" id="{89AB37F5-3991-4C5A-9EE8-C19C18C1B1D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51" name="テキスト ボックス 250">
          <a:extLst>
            <a:ext uri="{FF2B5EF4-FFF2-40B4-BE49-F238E27FC236}">
              <a16:creationId xmlns:a16="http://schemas.microsoft.com/office/drawing/2014/main" id="{4BED92C6-BED6-4B73-B866-8A817346FEC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2" name="直線コネクタ 251">
          <a:extLst>
            <a:ext uri="{FF2B5EF4-FFF2-40B4-BE49-F238E27FC236}">
              <a16:creationId xmlns:a16="http://schemas.microsoft.com/office/drawing/2014/main" id="{A4B1C41E-80FB-4BBD-8982-0E2F85DE3F6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53" name="テキスト ボックス 252">
          <a:extLst>
            <a:ext uri="{FF2B5EF4-FFF2-40B4-BE49-F238E27FC236}">
              <a16:creationId xmlns:a16="http://schemas.microsoft.com/office/drawing/2014/main" id="{F7EBB9E9-5640-4291-96DD-C845C2504FB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54" name="【消防施設】&#10;有形固定資産減価償却率グラフ枠">
          <a:extLst>
            <a:ext uri="{FF2B5EF4-FFF2-40B4-BE49-F238E27FC236}">
              <a16:creationId xmlns:a16="http://schemas.microsoft.com/office/drawing/2014/main" id="{2ED7F67B-2B7C-4A94-92A5-66E27F877C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255" name="直線コネクタ 254">
          <a:extLst>
            <a:ext uri="{FF2B5EF4-FFF2-40B4-BE49-F238E27FC236}">
              <a16:creationId xmlns:a16="http://schemas.microsoft.com/office/drawing/2014/main" id="{B2BF660B-9729-4BAD-8D7A-B4240892AEE8}"/>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256" name="【消防施設】&#10;有形固定資産減価償却率最小値テキスト">
          <a:extLst>
            <a:ext uri="{FF2B5EF4-FFF2-40B4-BE49-F238E27FC236}">
              <a16:creationId xmlns:a16="http://schemas.microsoft.com/office/drawing/2014/main" id="{2CA9A2E6-F041-4626-8EFE-2DA2507DCA56}"/>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257" name="直線コネクタ 256">
          <a:extLst>
            <a:ext uri="{FF2B5EF4-FFF2-40B4-BE49-F238E27FC236}">
              <a16:creationId xmlns:a16="http://schemas.microsoft.com/office/drawing/2014/main" id="{4B82F98A-D073-4BF0-AE86-E0357B460209}"/>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258" name="【消防施設】&#10;有形固定資産減価償却率最大値テキスト">
          <a:extLst>
            <a:ext uri="{FF2B5EF4-FFF2-40B4-BE49-F238E27FC236}">
              <a16:creationId xmlns:a16="http://schemas.microsoft.com/office/drawing/2014/main" id="{654F6FE1-3A85-4D73-A3BD-AAE5C28534C4}"/>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259" name="直線コネクタ 258">
          <a:extLst>
            <a:ext uri="{FF2B5EF4-FFF2-40B4-BE49-F238E27FC236}">
              <a16:creationId xmlns:a16="http://schemas.microsoft.com/office/drawing/2014/main" id="{D2A0385D-AF56-4F11-A511-07F1C7D6F588}"/>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260" name="【消防施設】&#10;有形固定資産減価償却率平均値テキスト">
          <a:extLst>
            <a:ext uri="{FF2B5EF4-FFF2-40B4-BE49-F238E27FC236}">
              <a16:creationId xmlns:a16="http://schemas.microsoft.com/office/drawing/2014/main" id="{18467988-E66B-42F7-AF8B-2266B4F9A2E6}"/>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261" name="フローチャート: 判断 260">
          <a:extLst>
            <a:ext uri="{FF2B5EF4-FFF2-40B4-BE49-F238E27FC236}">
              <a16:creationId xmlns:a16="http://schemas.microsoft.com/office/drawing/2014/main" id="{574E446B-CA21-439A-9448-95283C8E127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262" name="フローチャート: 判断 261">
          <a:extLst>
            <a:ext uri="{FF2B5EF4-FFF2-40B4-BE49-F238E27FC236}">
              <a16:creationId xmlns:a16="http://schemas.microsoft.com/office/drawing/2014/main" id="{08002A7C-97BB-4B04-9AC5-4AA6DF3F06AD}"/>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263" name="フローチャート: 判断 262">
          <a:extLst>
            <a:ext uri="{FF2B5EF4-FFF2-40B4-BE49-F238E27FC236}">
              <a16:creationId xmlns:a16="http://schemas.microsoft.com/office/drawing/2014/main" id="{2F61A3A9-672C-4C96-845B-6D49A250D517}"/>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264" name="フローチャート: 判断 263">
          <a:extLst>
            <a:ext uri="{FF2B5EF4-FFF2-40B4-BE49-F238E27FC236}">
              <a16:creationId xmlns:a16="http://schemas.microsoft.com/office/drawing/2014/main" id="{7B9D4D08-20B9-4F00-9378-8DFBCDB0249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265" name="フローチャート: 判断 264">
          <a:extLst>
            <a:ext uri="{FF2B5EF4-FFF2-40B4-BE49-F238E27FC236}">
              <a16:creationId xmlns:a16="http://schemas.microsoft.com/office/drawing/2014/main" id="{591C75B4-11D2-41AF-8367-D9E5E238D2C5}"/>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D0F7CBF-FA89-4D8F-9E28-2AE2A45BB50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72FBA8BC-5EDF-42E0-9904-A661405125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5C5E0AD-A3A7-4141-A96D-FF011E7EE4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1C16E54B-72C4-42C6-BB4A-3F7641D82E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76E33DEC-8416-4D53-8FB3-22FD91D6BF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271" name="楕円 270">
          <a:extLst>
            <a:ext uri="{FF2B5EF4-FFF2-40B4-BE49-F238E27FC236}">
              <a16:creationId xmlns:a16="http://schemas.microsoft.com/office/drawing/2014/main" id="{BAD4F563-FB68-43A7-A498-B4D47BFF97C3}"/>
            </a:ext>
          </a:extLst>
        </xdr:cNvPr>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272" name="【消防施設】&#10;有形固定資産減価償却率該当値テキスト">
          <a:extLst>
            <a:ext uri="{FF2B5EF4-FFF2-40B4-BE49-F238E27FC236}">
              <a16:creationId xmlns:a16="http://schemas.microsoft.com/office/drawing/2014/main" id="{4D070CD5-F00B-43DC-94B8-763A6E43AC9D}"/>
            </a:ext>
          </a:extLst>
        </xdr:cNvPr>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273" name="楕円 272">
          <a:extLst>
            <a:ext uri="{FF2B5EF4-FFF2-40B4-BE49-F238E27FC236}">
              <a16:creationId xmlns:a16="http://schemas.microsoft.com/office/drawing/2014/main" id="{93E4698D-D39F-419C-8E50-4640B8E11CB5}"/>
            </a:ext>
          </a:extLst>
        </xdr:cNvPr>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11430</xdr:rowOff>
    </xdr:to>
    <xdr:cxnSp macro="">
      <xdr:nvCxnSpPr>
        <xdr:cNvPr id="274" name="直線コネクタ 273">
          <a:extLst>
            <a:ext uri="{FF2B5EF4-FFF2-40B4-BE49-F238E27FC236}">
              <a16:creationId xmlns:a16="http://schemas.microsoft.com/office/drawing/2014/main" id="{AF08EA13-D357-48C9-B571-46386CAEFC60}"/>
            </a:ext>
          </a:extLst>
        </xdr:cNvPr>
        <xdr:cNvCxnSpPr/>
      </xdr:nvCxnSpPr>
      <xdr:spPr>
        <a:xfrm>
          <a:off x="15481300" y="14211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74930</xdr:rowOff>
    </xdr:from>
    <xdr:to>
      <xdr:col>76</xdr:col>
      <xdr:colOff>165100</xdr:colOff>
      <xdr:row>83</xdr:row>
      <xdr:rowOff>5080</xdr:rowOff>
    </xdr:to>
    <xdr:sp macro="" textlink="">
      <xdr:nvSpPr>
        <xdr:cNvPr id="275" name="楕円 274">
          <a:extLst>
            <a:ext uri="{FF2B5EF4-FFF2-40B4-BE49-F238E27FC236}">
              <a16:creationId xmlns:a16="http://schemas.microsoft.com/office/drawing/2014/main" id="{7FEC1040-80FB-4B5C-B941-23D18369E199}"/>
            </a:ext>
          </a:extLst>
        </xdr:cNvPr>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125730</xdr:rowOff>
    </xdr:from>
    <xdr:to>
      <xdr:col>81</xdr:col>
      <xdr:colOff>50800</xdr:colOff>
      <xdr:row>82</xdr:row>
      <xdr:rowOff>152400</xdr:rowOff>
    </xdr:to>
    <xdr:cxnSp macro="">
      <xdr:nvCxnSpPr>
        <xdr:cNvPr id="276" name="直線コネクタ 275">
          <a:extLst>
            <a:ext uri="{FF2B5EF4-FFF2-40B4-BE49-F238E27FC236}">
              <a16:creationId xmlns:a16="http://schemas.microsoft.com/office/drawing/2014/main" id="{55D5B036-6122-4308-B2DC-A7F790D61472}"/>
            </a:ext>
          </a:extLst>
        </xdr:cNvPr>
        <xdr:cNvCxnSpPr/>
      </xdr:nvCxnSpPr>
      <xdr:spPr>
        <a:xfrm>
          <a:off x="14592300" y="14184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277" name="楕円 276">
          <a:extLst>
            <a:ext uri="{FF2B5EF4-FFF2-40B4-BE49-F238E27FC236}">
              <a16:creationId xmlns:a16="http://schemas.microsoft.com/office/drawing/2014/main" id="{0D2D7E00-B987-4558-80B8-FC0A84957F4D}"/>
            </a:ext>
          </a:extLst>
        </xdr:cNvPr>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82</xdr:row>
      <xdr:rowOff>125730</xdr:rowOff>
    </xdr:to>
    <xdr:cxnSp macro="">
      <xdr:nvCxnSpPr>
        <xdr:cNvPr id="278" name="直線コネクタ 277">
          <a:extLst>
            <a:ext uri="{FF2B5EF4-FFF2-40B4-BE49-F238E27FC236}">
              <a16:creationId xmlns:a16="http://schemas.microsoft.com/office/drawing/2014/main" id="{07CBAE44-7263-40F5-B525-717F83006096}"/>
            </a:ext>
          </a:extLst>
        </xdr:cNvPr>
        <xdr:cNvCxnSpPr/>
      </xdr:nvCxnSpPr>
      <xdr:spPr>
        <a:xfrm>
          <a:off x="13703300" y="14144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160655</xdr:rowOff>
    </xdr:from>
    <xdr:to>
      <xdr:col>67</xdr:col>
      <xdr:colOff>101600</xdr:colOff>
      <xdr:row>85</xdr:row>
      <xdr:rowOff>90805</xdr:rowOff>
    </xdr:to>
    <xdr:sp macro="" textlink="">
      <xdr:nvSpPr>
        <xdr:cNvPr id="279" name="楕円 278">
          <a:extLst>
            <a:ext uri="{FF2B5EF4-FFF2-40B4-BE49-F238E27FC236}">
              <a16:creationId xmlns:a16="http://schemas.microsoft.com/office/drawing/2014/main" id="{6630E761-9369-4069-A1E6-DEA83CBADE44}"/>
            </a:ext>
          </a:extLst>
        </xdr:cNvPr>
        <xdr:cNvSpPr/>
      </xdr:nvSpPr>
      <xdr:spPr>
        <a:xfrm>
          <a:off x="12763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85725</xdr:rowOff>
    </xdr:from>
    <xdr:to>
      <xdr:col>71</xdr:col>
      <xdr:colOff>177800</xdr:colOff>
      <xdr:row>85</xdr:row>
      <xdr:rowOff>40005</xdr:rowOff>
    </xdr:to>
    <xdr:cxnSp macro="">
      <xdr:nvCxnSpPr>
        <xdr:cNvPr id="280" name="直線コネクタ 279">
          <a:extLst>
            <a:ext uri="{FF2B5EF4-FFF2-40B4-BE49-F238E27FC236}">
              <a16:creationId xmlns:a16="http://schemas.microsoft.com/office/drawing/2014/main" id="{C76F5379-6741-4FAB-A2CD-E93495C899BC}"/>
            </a:ext>
          </a:extLst>
        </xdr:cNvPr>
        <xdr:cNvCxnSpPr/>
      </xdr:nvCxnSpPr>
      <xdr:spPr>
        <a:xfrm flipV="1">
          <a:off x="12814300" y="1414462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281" name="n_1aveValue【消防施設】&#10;有形固定資産減価償却率">
          <a:extLst>
            <a:ext uri="{FF2B5EF4-FFF2-40B4-BE49-F238E27FC236}">
              <a16:creationId xmlns:a16="http://schemas.microsoft.com/office/drawing/2014/main" id="{D4E5AF29-BAF1-40D9-939D-325450F7DBCA}"/>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282" name="n_2aveValue【消防施設】&#10;有形固定資産減価償却率">
          <a:extLst>
            <a:ext uri="{FF2B5EF4-FFF2-40B4-BE49-F238E27FC236}">
              <a16:creationId xmlns:a16="http://schemas.microsoft.com/office/drawing/2014/main" id="{E493BABA-BB6D-4B47-9666-E35501CD2A0F}"/>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283" name="n_3aveValue【消防施設】&#10;有形固定資産減価償却率">
          <a:extLst>
            <a:ext uri="{FF2B5EF4-FFF2-40B4-BE49-F238E27FC236}">
              <a16:creationId xmlns:a16="http://schemas.microsoft.com/office/drawing/2014/main" id="{4C4744FD-3A9E-4F38-9BEF-3892B528F7CA}"/>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284" name="n_4aveValue【消防施設】&#10;有形固定資産減価償却率">
          <a:extLst>
            <a:ext uri="{FF2B5EF4-FFF2-40B4-BE49-F238E27FC236}">
              <a16:creationId xmlns:a16="http://schemas.microsoft.com/office/drawing/2014/main" id="{B991F6F5-FD44-49FF-AB7A-4AB579FA12CA}"/>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285" name="n_1mainValue【消防施設】&#10;有形固定資産減価償却率">
          <a:extLst>
            <a:ext uri="{FF2B5EF4-FFF2-40B4-BE49-F238E27FC236}">
              <a16:creationId xmlns:a16="http://schemas.microsoft.com/office/drawing/2014/main" id="{035B5D3D-6967-4269-BD54-7FEC2C8DA8F3}"/>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21607</xdr:rowOff>
    </xdr:from>
    <xdr:ext cx="405111" cy="259045"/>
    <xdr:sp macro="" textlink="">
      <xdr:nvSpPr>
        <xdr:cNvPr id="286" name="n_2mainValue【消防施設】&#10;有形固定資産減価償却率">
          <a:extLst>
            <a:ext uri="{FF2B5EF4-FFF2-40B4-BE49-F238E27FC236}">
              <a16:creationId xmlns:a16="http://schemas.microsoft.com/office/drawing/2014/main" id="{2B14290E-D039-4C61-BD5C-EDF57374F670}"/>
            </a:ext>
          </a:extLst>
        </xdr:cNvPr>
        <xdr:cNvSpPr txBox="1"/>
      </xdr:nvSpPr>
      <xdr:spPr>
        <a:xfrm>
          <a:off x="14389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127652</xdr:rowOff>
    </xdr:from>
    <xdr:ext cx="405111" cy="259045"/>
    <xdr:sp macro="" textlink="">
      <xdr:nvSpPr>
        <xdr:cNvPr id="287" name="n_3mainValue【消防施設】&#10;有形固定資産減価償却率">
          <a:extLst>
            <a:ext uri="{FF2B5EF4-FFF2-40B4-BE49-F238E27FC236}">
              <a16:creationId xmlns:a16="http://schemas.microsoft.com/office/drawing/2014/main" id="{08459129-9F84-4B87-860C-DF64AC5BDAB3}"/>
            </a:ext>
          </a:extLst>
        </xdr:cNvPr>
        <xdr:cNvSpPr txBox="1"/>
      </xdr:nvSpPr>
      <xdr:spPr>
        <a:xfrm>
          <a:off x="13500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81932</xdr:rowOff>
    </xdr:from>
    <xdr:ext cx="405111" cy="259045"/>
    <xdr:sp macro="" textlink="">
      <xdr:nvSpPr>
        <xdr:cNvPr id="288" name="n_4mainValue【消防施設】&#10;有形固定資産減価償却率">
          <a:extLst>
            <a:ext uri="{FF2B5EF4-FFF2-40B4-BE49-F238E27FC236}">
              <a16:creationId xmlns:a16="http://schemas.microsoft.com/office/drawing/2014/main" id="{BC4D55C4-31F6-4840-8CED-2CB80CA1D457}"/>
            </a:ext>
          </a:extLst>
        </xdr:cNvPr>
        <xdr:cNvSpPr txBox="1"/>
      </xdr:nvSpPr>
      <xdr:spPr>
        <a:xfrm>
          <a:off x="12611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9" name="正方形/長方形 288">
          <a:extLst>
            <a:ext uri="{FF2B5EF4-FFF2-40B4-BE49-F238E27FC236}">
              <a16:creationId xmlns:a16="http://schemas.microsoft.com/office/drawing/2014/main" id="{11B9ECBD-63F2-47F4-987F-2C0D92D54B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0" name="正方形/長方形 289">
          <a:extLst>
            <a:ext uri="{FF2B5EF4-FFF2-40B4-BE49-F238E27FC236}">
              <a16:creationId xmlns:a16="http://schemas.microsoft.com/office/drawing/2014/main" id="{0DE1C43F-F0DB-429D-B4ED-4D0E18EC3D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1" name="正方形/長方形 290">
          <a:extLst>
            <a:ext uri="{FF2B5EF4-FFF2-40B4-BE49-F238E27FC236}">
              <a16:creationId xmlns:a16="http://schemas.microsoft.com/office/drawing/2014/main" id="{6CEAB44C-EDB8-4EF3-9288-9034C7A421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2" name="正方形/長方形 291">
          <a:extLst>
            <a:ext uri="{FF2B5EF4-FFF2-40B4-BE49-F238E27FC236}">
              <a16:creationId xmlns:a16="http://schemas.microsoft.com/office/drawing/2014/main" id="{D6518360-A9F1-4001-87B4-9331E5E3E3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3" name="正方形/長方形 292">
          <a:extLst>
            <a:ext uri="{FF2B5EF4-FFF2-40B4-BE49-F238E27FC236}">
              <a16:creationId xmlns:a16="http://schemas.microsoft.com/office/drawing/2014/main" id="{9DF3FBE4-0DAC-4130-8A26-00E172CF49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4" name="正方形/長方形 293">
          <a:extLst>
            <a:ext uri="{FF2B5EF4-FFF2-40B4-BE49-F238E27FC236}">
              <a16:creationId xmlns:a16="http://schemas.microsoft.com/office/drawing/2014/main" id="{CEDA8F7C-2012-4376-AED8-0B8A0B590C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5" name="正方形/長方形 294">
          <a:extLst>
            <a:ext uri="{FF2B5EF4-FFF2-40B4-BE49-F238E27FC236}">
              <a16:creationId xmlns:a16="http://schemas.microsoft.com/office/drawing/2014/main" id="{54D0AF2F-94BF-40A5-9009-30AB93092C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6" name="正方形/長方形 295">
          <a:extLst>
            <a:ext uri="{FF2B5EF4-FFF2-40B4-BE49-F238E27FC236}">
              <a16:creationId xmlns:a16="http://schemas.microsoft.com/office/drawing/2014/main" id="{77DB0B51-26CA-4969-A32C-941467DA52B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7C9FE269-60A9-4FB2-9772-7D3453DBB2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8" name="直線コネクタ 297">
          <a:extLst>
            <a:ext uri="{FF2B5EF4-FFF2-40B4-BE49-F238E27FC236}">
              <a16:creationId xmlns:a16="http://schemas.microsoft.com/office/drawing/2014/main" id="{09C77791-0C9B-4ED5-990E-22894F3115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99" name="直線コネクタ 298">
          <a:extLst>
            <a:ext uri="{FF2B5EF4-FFF2-40B4-BE49-F238E27FC236}">
              <a16:creationId xmlns:a16="http://schemas.microsoft.com/office/drawing/2014/main" id="{7BB3FCD4-C6D4-4796-BC9C-C9969182BE4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00" name="テキスト ボックス 299">
          <a:extLst>
            <a:ext uri="{FF2B5EF4-FFF2-40B4-BE49-F238E27FC236}">
              <a16:creationId xmlns:a16="http://schemas.microsoft.com/office/drawing/2014/main" id="{EEAF4AD2-70D6-4D70-B352-9B26030B7EB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01" name="直線コネクタ 300">
          <a:extLst>
            <a:ext uri="{FF2B5EF4-FFF2-40B4-BE49-F238E27FC236}">
              <a16:creationId xmlns:a16="http://schemas.microsoft.com/office/drawing/2014/main" id="{CFEBE731-962E-4085-A03B-32217C5AD22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02" name="テキスト ボックス 301">
          <a:extLst>
            <a:ext uri="{FF2B5EF4-FFF2-40B4-BE49-F238E27FC236}">
              <a16:creationId xmlns:a16="http://schemas.microsoft.com/office/drawing/2014/main" id="{958122A4-9A1D-465C-8823-280DFA4D00A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03" name="直線コネクタ 302">
          <a:extLst>
            <a:ext uri="{FF2B5EF4-FFF2-40B4-BE49-F238E27FC236}">
              <a16:creationId xmlns:a16="http://schemas.microsoft.com/office/drawing/2014/main" id="{2CD4D90E-AAE2-4F92-B1B6-0F55E276FF0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04" name="テキスト ボックス 303">
          <a:extLst>
            <a:ext uri="{FF2B5EF4-FFF2-40B4-BE49-F238E27FC236}">
              <a16:creationId xmlns:a16="http://schemas.microsoft.com/office/drawing/2014/main" id="{0697F587-73B0-4611-B9DB-E62135D98D0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05" name="直線コネクタ 304">
          <a:extLst>
            <a:ext uri="{FF2B5EF4-FFF2-40B4-BE49-F238E27FC236}">
              <a16:creationId xmlns:a16="http://schemas.microsoft.com/office/drawing/2014/main" id="{E5EC3D1F-2D49-45AC-898F-9ECC359832D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06" name="テキスト ボックス 305">
          <a:extLst>
            <a:ext uri="{FF2B5EF4-FFF2-40B4-BE49-F238E27FC236}">
              <a16:creationId xmlns:a16="http://schemas.microsoft.com/office/drawing/2014/main" id="{11DCAA7E-3E86-4602-88DB-A3D788C94F2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7" name="直線コネクタ 306">
          <a:extLst>
            <a:ext uri="{FF2B5EF4-FFF2-40B4-BE49-F238E27FC236}">
              <a16:creationId xmlns:a16="http://schemas.microsoft.com/office/drawing/2014/main" id="{0A9E064B-5914-407B-9D5D-5C9536D8B6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364F1A65-641C-4EBD-B8A7-EEC69317DB0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9" name="【消防施設】&#10;一人当たり面積グラフ枠">
          <a:extLst>
            <a:ext uri="{FF2B5EF4-FFF2-40B4-BE49-F238E27FC236}">
              <a16:creationId xmlns:a16="http://schemas.microsoft.com/office/drawing/2014/main" id="{29E61DE7-6304-482C-8384-B5944CC5C7F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310" name="直線コネクタ 309">
          <a:extLst>
            <a:ext uri="{FF2B5EF4-FFF2-40B4-BE49-F238E27FC236}">
              <a16:creationId xmlns:a16="http://schemas.microsoft.com/office/drawing/2014/main" id="{3D57FBBE-6AB1-4E09-B7FC-ED5CBC30E022}"/>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311" name="【消防施設】&#10;一人当たり面積最小値テキスト">
          <a:extLst>
            <a:ext uri="{FF2B5EF4-FFF2-40B4-BE49-F238E27FC236}">
              <a16:creationId xmlns:a16="http://schemas.microsoft.com/office/drawing/2014/main" id="{01718504-E687-4C23-9055-CA5EB8BF65EE}"/>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312" name="直線コネクタ 311">
          <a:extLst>
            <a:ext uri="{FF2B5EF4-FFF2-40B4-BE49-F238E27FC236}">
              <a16:creationId xmlns:a16="http://schemas.microsoft.com/office/drawing/2014/main" id="{077CFBCD-7BE7-4646-9ACC-54991A6765FE}"/>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313" name="【消防施設】&#10;一人当たり面積最大値テキスト">
          <a:extLst>
            <a:ext uri="{FF2B5EF4-FFF2-40B4-BE49-F238E27FC236}">
              <a16:creationId xmlns:a16="http://schemas.microsoft.com/office/drawing/2014/main" id="{DEC4319E-4695-4BA6-B9B6-940649943CD4}"/>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314" name="直線コネクタ 313">
          <a:extLst>
            <a:ext uri="{FF2B5EF4-FFF2-40B4-BE49-F238E27FC236}">
              <a16:creationId xmlns:a16="http://schemas.microsoft.com/office/drawing/2014/main" id="{95C04D1C-AB38-4C97-B013-DAACD0897ED7}"/>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315" name="【消防施設】&#10;一人当たり面積平均値テキスト">
          <a:extLst>
            <a:ext uri="{FF2B5EF4-FFF2-40B4-BE49-F238E27FC236}">
              <a16:creationId xmlns:a16="http://schemas.microsoft.com/office/drawing/2014/main" id="{1760D8E6-FFDD-47E2-B3CF-24561C0DD4D7}"/>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316" name="フローチャート: 判断 315">
          <a:extLst>
            <a:ext uri="{FF2B5EF4-FFF2-40B4-BE49-F238E27FC236}">
              <a16:creationId xmlns:a16="http://schemas.microsoft.com/office/drawing/2014/main" id="{A64B9D99-9E21-419D-B814-80B0C5C41C85}"/>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317" name="フローチャート: 判断 316">
          <a:extLst>
            <a:ext uri="{FF2B5EF4-FFF2-40B4-BE49-F238E27FC236}">
              <a16:creationId xmlns:a16="http://schemas.microsoft.com/office/drawing/2014/main" id="{AB27509A-B971-4A55-AC7C-D815C1900ABB}"/>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318" name="フローチャート: 判断 317">
          <a:extLst>
            <a:ext uri="{FF2B5EF4-FFF2-40B4-BE49-F238E27FC236}">
              <a16:creationId xmlns:a16="http://schemas.microsoft.com/office/drawing/2014/main" id="{108955BE-95CC-4FD1-BA72-217FFCBF3BC6}"/>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319" name="フローチャート: 判断 318">
          <a:extLst>
            <a:ext uri="{FF2B5EF4-FFF2-40B4-BE49-F238E27FC236}">
              <a16:creationId xmlns:a16="http://schemas.microsoft.com/office/drawing/2014/main" id="{D0F1A759-68B3-40E5-80B3-7BCF36353631}"/>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320" name="フローチャート: 判断 319">
          <a:extLst>
            <a:ext uri="{FF2B5EF4-FFF2-40B4-BE49-F238E27FC236}">
              <a16:creationId xmlns:a16="http://schemas.microsoft.com/office/drawing/2014/main" id="{4B589EF8-A140-48CC-804C-8EAF3E908EFB}"/>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F829F5DC-A61F-4A32-A085-DDBE50639D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EECB6378-6911-4DFF-BF53-9E612F4201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9C6F212A-7E8A-44EA-928D-F6E38836A7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5E89631C-D828-4F1B-9C55-50D7CEC8A92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7D86A809-54F0-4570-AF69-11CEDADB24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129032</xdr:rowOff>
    </xdr:from>
    <xdr:to>
      <xdr:col>116</xdr:col>
      <xdr:colOff>114300</xdr:colOff>
      <xdr:row>86</xdr:row>
      <xdr:rowOff>59182</xdr:rowOff>
    </xdr:to>
    <xdr:sp macro="" textlink="">
      <xdr:nvSpPr>
        <xdr:cNvPr id="326" name="楕円 325">
          <a:extLst>
            <a:ext uri="{FF2B5EF4-FFF2-40B4-BE49-F238E27FC236}">
              <a16:creationId xmlns:a16="http://schemas.microsoft.com/office/drawing/2014/main" id="{BDFD9AC7-CB0C-438B-8095-AA216F8E492E}"/>
            </a:ext>
          </a:extLst>
        </xdr:cNvPr>
        <xdr:cNvSpPr/>
      </xdr:nvSpPr>
      <xdr:spPr>
        <a:xfrm>
          <a:off x="22110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43959</xdr:rowOff>
    </xdr:from>
    <xdr:ext cx="469744" cy="259045"/>
    <xdr:sp macro="" textlink="">
      <xdr:nvSpPr>
        <xdr:cNvPr id="327" name="【消防施設】&#10;一人当たり面積該当値テキスト">
          <a:extLst>
            <a:ext uri="{FF2B5EF4-FFF2-40B4-BE49-F238E27FC236}">
              <a16:creationId xmlns:a16="http://schemas.microsoft.com/office/drawing/2014/main" id="{E563A1AD-5DB1-40CA-982C-19C84FBF4AE5}"/>
            </a:ext>
          </a:extLst>
        </xdr:cNvPr>
        <xdr:cNvSpPr txBox="1"/>
      </xdr:nvSpPr>
      <xdr:spPr>
        <a:xfrm>
          <a:off x="22199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129032</xdr:rowOff>
    </xdr:from>
    <xdr:to>
      <xdr:col>112</xdr:col>
      <xdr:colOff>38100</xdr:colOff>
      <xdr:row>86</xdr:row>
      <xdr:rowOff>59182</xdr:rowOff>
    </xdr:to>
    <xdr:sp macro="" textlink="">
      <xdr:nvSpPr>
        <xdr:cNvPr id="328" name="楕円 327">
          <a:extLst>
            <a:ext uri="{FF2B5EF4-FFF2-40B4-BE49-F238E27FC236}">
              <a16:creationId xmlns:a16="http://schemas.microsoft.com/office/drawing/2014/main" id="{75F9FD6E-7145-4F57-92FA-F211B80CA008}"/>
            </a:ext>
          </a:extLst>
        </xdr:cNvPr>
        <xdr:cNvSpPr/>
      </xdr:nvSpPr>
      <xdr:spPr>
        <a:xfrm>
          <a:off x="21272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xdr:rowOff>
    </xdr:from>
    <xdr:to>
      <xdr:col>116</xdr:col>
      <xdr:colOff>63500</xdr:colOff>
      <xdr:row>86</xdr:row>
      <xdr:rowOff>8382</xdr:rowOff>
    </xdr:to>
    <xdr:cxnSp macro="">
      <xdr:nvCxnSpPr>
        <xdr:cNvPr id="329" name="直線コネクタ 328">
          <a:extLst>
            <a:ext uri="{FF2B5EF4-FFF2-40B4-BE49-F238E27FC236}">
              <a16:creationId xmlns:a16="http://schemas.microsoft.com/office/drawing/2014/main" id="{B5805D4F-3AEF-4B9D-8CC7-53A710B27CEB}"/>
            </a:ext>
          </a:extLst>
        </xdr:cNvPr>
        <xdr:cNvCxnSpPr/>
      </xdr:nvCxnSpPr>
      <xdr:spPr>
        <a:xfrm>
          <a:off x="21323300" y="1475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118059</xdr:rowOff>
    </xdr:from>
    <xdr:to>
      <xdr:col>107</xdr:col>
      <xdr:colOff>101600</xdr:colOff>
      <xdr:row>86</xdr:row>
      <xdr:rowOff>48209</xdr:rowOff>
    </xdr:to>
    <xdr:sp macro="" textlink="">
      <xdr:nvSpPr>
        <xdr:cNvPr id="330" name="楕円 329">
          <a:extLst>
            <a:ext uri="{FF2B5EF4-FFF2-40B4-BE49-F238E27FC236}">
              <a16:creationId xmlns:a16="http://schemas.microsoft.com/office/drawing/2014/main" id="{B709BC8D-6DEE-400F-95D6-9A9D2CD1034A}"/>
            </a:ext>
          </a:extLst>
        </xdr:cNvPr>
        <xdr:cNvSpPr/>
      </xdr:nvSpPr>
      <xdr:spPr>
        <a:xfrm>
          <a:off x="20383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168859</xdr:rowOff>
    </xdr:from>
    <xdr:to>
      <xdr:col>111</xdr:col>
      <xdr:colOff>177800</xdr:colOff>
      <xdr:row>86</xdr:row>
      <xdr:rowOff>8382</xdr:rowOff>
    </xdr:to>
    <xdr:cxnSp macro="">
      <xdr:nvCxnSpPr>
        <xdr:cNvPr id="331" name="直線コネクタ 330">
          <a:extLst>
            <a:ext uri="{FF2B5EF4-FFF2-40B4-BE49-F238E27FC236}">
              <a16:creationId xmlns:a16="http://schemas.microsoft.com/office/drawing/2014/main" id="{D9D545CE-A3BE-429F-9FE7-8E350494309A}"/>
            </a:ext>
          </a:extLst>
        </xdr:cNvPr>
        <xdr:cNvCxnSpPr/>
      </xdr:nvCxnSpPr>
      <xdr:spPr>
        <a:xfrm>
          <a:off x="20434300" y="1474210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118059</xdr:rowOff>
    </xdr:from>
    <xdr:to>
      <xdr:col>102</xdr:col>
      <xdr:colOff>165100</xdr:colOff>
      <xdr:row>86</xdr:row>
      <xdr:rowOff>48209</xdr:rowOff>
    </xdr:to>
    <xdr:sp macro="" textlink="">
      <xdr:nvSpPr>
        <xdr:cNvPr id="332" name="楕円 331">
          <a:extLst>
            <a:ext uri="{FF2B5EF4-FFF2-40B4-BE49-F238E27FC236}">
              <a16:creationId xmlns:a16="http://schemas.microsoft.com/office/drawing/2014/main" id="{C83756D1-4212-4F71-AC35-6B63DC08C07E}"/>
            </a:ext>
          </a:extLst>
        </xdr:cNvPr>
        <xdr:cNvSpPr/>
      </xdr:nvSpPr>
      <xdr:spPr>
        <a:xfrm>
          <a:off x="19494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168859</xdr:rowOff>
    </xdr:from>
    <xdr:to>
      <xdr:col>107</xdr:col>
      <xdr:colOff>50800</xdr:colOff>
      <xdr:row>85</xdr:row>
      <xdr:rowOff>168859</xdr:rowOff>
    </xdr:to>
    <xdr:cxnSp macro="">
      <xdr:nvCxnSpPr>
        <xdr:cNvPr id="333" name="直線コネクタ 332">
          <a:extLst>
            <a:ext uri="{FF2B5EF4-FFF2-40B4-BE49-F238E27FC236}">
              <a16:creationId xmlns:a16="http://schemas.microsoft.com/office/drawing/2014/main" id="{E80052F5-CB07-4AF8-8FB1-DEA2260E7C5D}"/>
            </a:ext>
          </a:extLst>
        </xdr:cNvPr>
        <xdr:cNvCxnSpPr/>
      </xdr:nvCxnSpPr>
      <xdr:spPr>
        <a:xfrm>
          <a:off x="19545300" y="14742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118517</xdr:rowOff>
    </xdr:from>
    <xdr:to>
      <xdr:col>98</xdr:col>
      <xdr:colOff>38100</xdr:colOff>
      <xdr:row>86</xdr:row>
      <xdr:rowOff>48667</xdr:rowOff>
    </xdr:to>
    <xdr:sp macro="" textlink="">
      <xdr:nvSpPr>
        <xdr:cNvPr id="334" name="楕円 333">
          <a:extLst>
            <a:ext uri="{FF2B5EF4-FFF2-40B4-BE49-F238E27FC236}">
              <a16:creationId xmlns:a16="http://schemas.microsoft.com/office/drawing/2014/main" id="{52F8F091-0C43-4D30-8F08-56547277076E}"/>
            </a:ext>
          </a:extLst>
        </xdr:cNvPr>
        <xdr:cNvSpPr/>
      </xdr:nvSpPr>
      <xdr:spPr>
        <a:xfrm>
          <a:off x="18605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168859</xdr:rowOff>
    </xdr:from>
    <xdr:to>
      <xdr:col>102</xdr:col>
      <xdr:colOff>114300</xdr:colOff>
      <xdr:row>85</xdr:row>
      <xdr:rowOff>169317</xdr:rowOff>
    </xdr:to>
    <xdr:cxnSp macro="">
      <xdr:nvCxnSpPr>
        <xdr:cNvPr id="335" name="直線コネクタ 334">
          <a:extLst>
            <a:ext uri="{FF2B5EF4-FFF2-40B4-BE49-F238E27FC236}">
              <a16:creationId xmlns:a16="http://schemas.microsoft.com/office/drawing/2014/main" id="{F49DF3EC-F741-4E79-9675-780193D198FA}"/>
            </a:ext>
          </a:extLst>
        </xdr:cNvPr>
        <xdr:cNvCxnSpPr/>
      </xdr:nvCxnSpPr>
      <xdr:spPr>
        <a:xfrm flipV="1">
          <a:off x="18656300" y="147421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336" name="n_1aveValue【消防施設】&#10;一人当たり面積">
          <a:extLst>
            <a:ext uri="{FF2B5EF4-FFF2-40B4-BE49-F238E27FC236}">
              <a16:creationId xmlns:a16="http://schemas.microsoft.com/office/drawing/2014/main" id="{9D4AEC47-3DF4-42B4-98D1-9B3E7E5A4B90}"/>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337" name="n_2aveValue【消防施設】&#10;一人当たり面積">
          <a:extLst>
            <a:ext uri="{FF2B5EF4-FFF2-40B4-BE49-F238E27FC236}">
              <a16:creationId xmlns:a16="http://schemas.microsoft.com/office/drawing/2014/main" id="{4332FDFD-9BB8-43DD-88A4-170D89EEEEB4}"/>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338" name="n_3aveValue【消防施設】&#10;一人当たり面積">
          <a:extLst>
            <a:ext uri="{FF2B5EF4-FFF2-40B4-BE49-F238E27FC236}">
              <a16:creationId xmlns:a16="http://schemas.microsoft.com/office/drawing/2014/main" id="{4C398694-A23C-4AA1-BB84-A23802BDDC89}"/>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339" name="n_4aveValue【消防施設】&#10;一人当たり面積">
          <a:extLst>
            <a:ext uri="{FF2B5EF4-FFF2-40B4-BE49-F238E27FC236}">
              <a16:creationId xmlns:a16="http://schemas.microsoft.com/office/drawing/2014/main" id="{59E5B6E1-2A8A-4B39-8000-18D0761C25E7}"/>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50309</xdr:rowOff>
    </xdr:from>
    <xdr:ext cx="469744" cy="259045"/>
    <xdr:sp macro="" textlink="">
      <xdr:nvSpPr>
        <xdr:cNvPr id="340" name="n_1mainValue【消防施設】&#10;一人当たり面積">
          <a:extLst>
            <a:ext uri="{FF2B5EF4-FFF2-40B4-BE49-F238E27FC236}">
              <a16:creationId xmlns:a16="http://schemas.microsoft.com/office/drawing/2014/main" id="{43A71D70-D86C-491A-9E94-43877DECD8A5}"/>
            </a:ext>
          </a:extLst>
        </xdr:cNvPr>
        <xdr:cNvSpPr txBox="1"/>
      </xdr:nvSpPr>
      <xdr:spPr>
        <a:xfrm>
          <a:off x="21075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39336</xdr:rowOff>
    </xdr:from>
    <xdr:ext cx="469744" cy="259045"/>
    <xdr:sp macro="" textlink="">
      <xdr:nvSpPr>
        <xdr:cNvPr id="341" name="n_2mainValue【消防施設】&#10;一人当たり面積">
          <a:extLst>
            <a:ext uri="{FF2B5EF4-FFF2-40B4-BE49-F238E27FC236}">
              <a16:creationId xmlns:a16="http://schemas.microsoft.com/office/drawing/2014/main" id="{BCC76C6C-B87E-4134-9020-FA485A0CCBAF}"/>
            </a:ext>
          </a:extLst>
        </xdr:cNvPr>
        <xdr:cNvSpPr txBox="1"/>
      </xdr:nvSpPr>
      <xdr:spPr>
        <a:xfrm>
          <a:off x="201994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39336</xdr:rowOff>
    </xdr:from>
    <xdr:ext cx="469744" cy="259045"/>
    <xdr:sp macro="" textlink="">
      <xdr:nvSpPr>
        <xdr:cNvPr id="342" name="n_3mainValue【消防施設】&#10;一人当たり面積">
          <a:extLst>
            <a:ext uri="{FF2B5EF4-FFF2-40B4-BE49-F238E27FC236}">
              <a16:creationId xmlns:a16="http://schemas.microsoft.com/office/drawing/2014/main" id="{AE417157-A232-45A9-A074-30929217A045}"/>
            </a:ext>
          </a:extLst>
        </xdr:cNvPr>
        <xdr:cNvSpPr txBox="1"/>
      </xdr:nvSpPr>
      <xdr:spPr>
        <a:xfrm>
          <a:off x="193104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39794</xdr:rowOff>
    </xdr:from>
    <xdr:ext cx="469744" cy="259045"/>
    <xdr:sp macro="" textlink="">
      <xdr:nvSpPr>
        <xdr:cNvPr id="343" name="n_4mainValue【消防施設】&#10;一人当たり面積">
          <a:extLst>
            <a:ext uri="{FF2B5EF4-FFF2-40B4-BE49-F238E27FC236}">
              <a16:creationId xmlns:a16="http://schemas.microsoft.com/office/drawing/2014/main" id="{F6D60FC4-CEF7-416A-8E60-A6552F60BC0D}"/>
            </a:ext>
          </a:extLst>
        </xdr:cNvPr>
        <xdr:cNvSpPr txBox="1"/>
      </xdr:nvSpPr>
      <xdr:spPr>
        <a:xfrm>
          <a:off x="18421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a:extLst>
            <a:ext uri="{FF2B5EF4-FFF2-40B4-BE49-F238E27FC236}">
              <a16:creationId xmlns:a16="http://schemas.microsoft.com/office/drawing/2014/main" id="{AD0BC1ED-687C-4F59-868E-25704A266C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a:extLst>
            <a:ext uri="{FF2B5EF4-FFF2-40B4-BE49-F238E27FC236}">
              <a16:creationId xmlns:a16="http://schemas.microsoft.com/office/drawing/2014/main" id="{8B5762D4-66AB-41FF-9B0D-7E85F25C0D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a:extLst>
            <a:ext uri="{FF2B5EF4-FFF2-40B4-BE49-F238E27FC236}">
              <a16:creationId xmlns:a16="http://schemas.microsoft.com/office/drawing/2014/main" id="{C0369AEE-A3E4-4C9B-ABCC-8F8D15DE3A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a:extLst>
            <a:ext uri="{FF2B5EF4-FFF2-40B4-BE49-F238E27FC236}">
              <a16:creationId xmlns:a16="http://schemas.microsoft.com/office/drawing/2014/main" id="{0B9C3ACF-C344-428A-9ED1-A91515B240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a:extLst>
            <a:ext uri="{FF2B5EF4-FFF2-40B4-BE49-F238E27FC236}">
              <a16:creationId xmlns:a16="http://schemas.microsoft.com/office/drawing/2014/main" id="{930CD385-6888-4AC2-9AB5-F16582CF86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a:extLst>
            <a:ext uri="{FF2B5EF4-FFF2-40B4-BE49-F238E27FC236}">
              <a16:creationId xmlns:a16="http://schemas.microsoft.com/office/drawing/2014/main" id="{B086F3B0-B522-41EB-A15D-71ED33A1CC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a:extLst>
            <a:ext uri="{FF2B5EF4-FFF2-40B4-BE49-F238E27FC236}">
              <a16:creationId xmlns:a16="http://schemas.microsoft.com/office/drawing/2014/main" id="{7D3184EC-5075-4113-B616-B6073EC0C3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a:extLst>
            <a:ext uri="{FF2B5EF4-FFF2-40B4-BE49-F238E27FC236}">
              <a16:creationId xmlns:a16="http://schemas.microsoft.com/office/drawing/2014/main" id="{83AF45F2-39BA-47F5-AE3E-72B0D20251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272AC299-EFDF-4AC0-A9BF-EBD5E2722C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a:extLst>
            <a:ext uri="{FF2B5EF4-FFF2-40B4-BE49-F238E27FC236}">
              <a16:creationId xmlns:a16="http://schemas.microsoft.com/office/drawing/2014/main" id="{65EF4F5C-67A2-41FD-8CF1-1015733B60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4EB94A0A-DE2F-41F8-96C0-568DE5266F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5" name="直線コネクタ 354">
          <a:extLst>
            <a:ext uri="{FF2B5EF4-FFF2-40B4-BE49-F238E27FC236}">
              <a16:creationId xmlns:a16="http://schemas.microsoft.com/office/drawing/2014/main" id="{7D60F09B-FB0C-44F8-9ABA-435072BA78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6" name="テキスト ボックス 355">
          <a:extLst>
            <a:ext uri="{FF2B5EF4-FFF2-40B4-BE49-F238E27FC236}">
              <a16:creationId xmlns:a16="http://schemas.microsoft.com/office/drawing/2014/main" id="{F95CF1F9-74A4-4D85-94BC-8890BCE9F99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7" name="直線コネクタ 356">
          <a:extLst>
            <a:ext uri="{FF2B5EF4-FFF2-40B4-BE49-F238E27FC236}">
              <a16:creationId xmlns:a16="http://schemas.microsoft.com/office/drawing/2014/main" id="{28A656ED-FE36-4998-A151-402E6311F30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8" name="テキスト ボックス 357">
          <a:extLst>
            <a:ext uri="{FF2B5EF4-FFF2-40B4-BE49-F238E27FC236}">
              <a16:creationId xmlns:a16="http://schemas.microsoft.com/office/drawing/2014/main" id="{A1022549-7643-45ED-838C-725FD5EECD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9" name="直線コネクタ 358">
          <a:extLst>
            <a:ext uri="{FF2B5EF4-FFF2-40B4-BE49-F238E27FC236}">
              <a16:creationId xmlns:a16="http://schemas.microsoft.com/office/drawing/2014/main" id="{C96713F7-0F62-4661-A8EA-A24D2EC040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0" name="テキスト ボックス 359">
          <a:extLst>
            <a:ext uri="{FF2B5EF4-FFF2-40B4-BE49-F238E27FC236}">
              <a16:creationId xmlns:a16="http://schemas.microsoft.com/office/drawing/2014/main" id="{9743C3E1-2E8B-45F9-B2C4-14694F1A75A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1" name="直線コネクタ 360">
          <a:extLst>
            <a:ext uri="{FF2B5EF4-FFF2-40B4-BE49-F238E27FC236}">
              <a16:creationId xmlns:a16="http://schemas.microsoft.com/office/drawing/2014/main" id="{ECB355D1-5020-4114-87F9-3D5E9A412E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2" name="テキスト ボックス 361">
          <a:extLst>
            <a:ext uri="{FF2B5EF4-FFF2-40B4-BE49-F238E27FC236}">
              <a16:creationId xmlns:a16="http://schemas.microsoft.com/office/drawing/2014/main" id="{69AF4087-BEC5-49E7-8E73-08F81A6407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3" name="直線コネクタ 362">
          <a:extLst>
            <a:ext uri="{FF2B5EF4-FFF2-40B4-BE49-F238E27FC236}">
              <a16:creationId xmlns:a16="http://schemas.microsoft.com/office/drawing/2014/main" id="{55B6AE26-9764-4895-90FA-17CDBC2A32A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4" name="テキスト ボックス 363">
          <a:extLst>
            <a:ext uri="{FF2B5EF4-FFF2-40B4-BE49-F238E27FC236}">
              <a16:creationId xmlns:a16="http://schemas.microsoft.com/office/drawing/2014/main" id="{34859552-FF11-47B0-8B54-E996EEEC42D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5" name="直線コネクタ 364">
          <a:extLst>
            <a:ext uri="{FF2B5EF4-FFF2-40B4-BE49-F238E27FC236}">
              <a16:creationId xmlns:a16="http://schemas.microsoft.com/office/drawing/2014/main" id="{A141AF06-A68E-4757-8ED4-ECF4933DE8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6" name="テキスト ボックス 365">
          <a:extLst>
            <a:ext uri="{FF2B5EF4-FFF2-40B4-BE49-F238E27FC236}">
              <a16:creationId xmlns:a16="http://schemas.microsoft.com/office/drawing/2014/main" id="{B7F59A21-2690-47CC-AE52-AA57E894A34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7" name="直線コネクタ 366">
          <a:extLst>
            <a:ext uri="{FF2B5EF4-FFF2-40B4-BE49-F238E27FC236}">
              <a16:creationId xmlns:a16="http://schemas.microsoft.com/office/drawing/2014/main" id="{3AE13169-C0DA-4ECD-90C0-65D662B587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8" name="【庁舎】&#10;有形固定資産減価償却率グラフ枠">
          <a:extLst>
            <a:ext uri="{FF2B5EF4-FFF2-40B4-BE49-F238E27FC236}">
              <a16:creationId xmlns:a16="http://schemas.microsoft.com/office/drawing/2014/main" id="{7FB61B34-674F-470F-AF84-4D95E150C7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369" name="直線コネクタ 368">
          <a:extLst>
            <a:ext uri="{FF2B5EF4-FFF2-40B4-BE49-F238E27FC236}">
              <a16:creationId xmlns:a16="http://schemas.microsoft.com/office/drawing/2014/main" id="{DEC900F0-88B9-4B80-8417-308D11BCCC79}"/>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370" name="【庁舎】&#10;有形固定資産減価償却率最小値テキスト">
          <a:extLst>
            <a:ext uri="{FF2B5EF4-FFF2-40B4-BE49-F238E27FC236}">
              <a16:creationId xmlns:a16="http://schemas.microsoft.com/office/drawing/2014/main" id="{D52FA7C4-1EF0-4409-B9B1-5A69C355E87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371" name="直線コネクタ 370">
          <a:extLst>
            <a:ext uri="{FF2B5EF4-FFF2-40B4-BE49-F238E27FC236}">
              <a16:creationId xmlns:a16="http://schemas.microsoft.com/office/drawing/2014/main" id="{521FA03A-D86F-4E24-BB43-BF6F3D06427D}"/>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372" name="【庁舎】&#10;有形固定資産減価償却率最大値テキスト">
          <a:extLst>
            <a:ext uri="{FF2B5EF4-FFF2-40B4-BE49-F238E27FC236}">
              <a16:creationId xmlns:a16="http://schemas.microsoft.com/office/drawing/2014/main" id="{CC58FE77-2076-4566-AE52-E57C5DE161B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373" name="直線コネクタ 372">
          <a:extLst>
            <a:ext uri="{FF2B5EF4-FFF2-40B4-BE49-F238E27FC236}">
              <a16:creationId xmlns:a16="http://schemas.microsoft.com/office/drawing/2014/main" id="{E4C4DAE5-5409-46E7-BB65-4F011DA2C15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374" name="【庁舎】&#10;有形固定資産減価償却率平均値テキスト">
          <a:extLst>
            <a:ext uri="{FF2B5EF4-FFF2-40B4-BE49-F238E27FC236}">
              <a16:creationId xmlns:a16="http://schemas.microsoft.com/office/drawing/2014/main" id="{47547F97-308A-4BFE-9068-1EF9D95ED3F2}"/>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375" name="フローチャート: 判断 374">
          <a:extLst>
            <a:ext uri="{FF2B5EF4-FFF2-40B4-BE49-F238E27FC236}">
              <a16:creationId xmlns:a16="http://schemas.microsoft.com/office/drawing/2014/main" id="{F4809C3B-1BC9-4B36-8859-843FEA081C87}"/>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376" name="フローチャート: 判断 375">
          <a:extLst>
            <a:ext uri="{FF2B5EF4-FFF2-40B4-BE49-F238E27FC236}">
              <a16:creationId xmlns:a16="http://schemas.microsoft.com/office/drawing/2014/main" id="{D43EADD1-8189-4D5A-8429-F005713F99D6}"/>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377" name="フローチャート: 判断 376">
          <a:extLst>
            <a:ext uri="{FF2B5EF4-FFF2-40B4-BE49-F238E27FC236}">
              <a16:creationId xmlns:a16="http://schemas.microsoft.com/office/drawing/2014/main" id="{5050025E-B16A-4AE8-9E7E-872EA616B94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378" name="フローチャート: 判断 377">
          <a:extLst>
            <a:ext uri="{FF2B5EF4-FFF2-40B4-BE49-F238E27FC236}">
              <a16:creationId xmlns:a16="http://schemas.microsoft.com/office/drawing/2014/main" id="{1C637453-EAF3-4AD6-A607-AE61BAF63508}"/>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379" name="フローチャート: 判断 378">
          <a:extLst>
            <a:ext uri="{FF2B5EF4-FFF2-40B4-BE49-F238E27FC236}">
              <a16:creationId xmlns:a16="http://schemas.microsoft.com/office/drawing/2014/main" id="{C6D2ED4B-CFE7-4291-84FD-AA83A59E044F}"/>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B70480F5-58BE-4A86-8666-149FA6B281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AFD3A7F-D468-4A82-A71C-39D4331FDD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FB9506F-EC7A-41F6-B591-76AF306FF3F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77EABDC9-CB12-40B5-B1CD-3CB3C9D2B4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454F62DD-B0B4-4DC6-A2E5-F20A063804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385" name="楕円 384">
          <a:extLst>
            <a:ext uri="{FF2B5EF4-FFF2-40B4-BE49-F238E27FC236}">
              <a16:creationId xmlns:a16="http://schemas.microsoft.com/office/drawing/2014/main" id="{DD0231F8-E738-4764-96A7-18C0FC7779AE}"/>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386" name="【庁舎】&#10;有形固定資産減価償却率該当値テキスト">
          <a:extLst>
            <a:ext uri="{FF2B5EF4-FFF2-40B4-BE49-F238E27FC236}">
              <a16:creationId xmlns:a16="http://schemas.microsoft.com/office/drawing/2014/main" id="{2B15A2DD-D671-42DD-8885-05B340B96845}"/>
            </a:ext>
          </a:extLst>
        </xdr:cNvPr>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387" name="楕円 386">
          <a:extLst>
            <a:ext uri="{FF2B5EF4-FFF2-40B4-BE49-F238E27FC236}">
              <a16:creationId xmlns:a16="http://schemas.microsoft.com/office/drawing/2014/main" id="{6A6929F6-25CB-4A2B-95AF-7E6D9A4DC8F9}"/>
            </a:ext>
          </a:extLst>
        </xdr:cNvPr>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81099</xdr:rowOff>
    </xdr:to>
    <xdr:cxnSp macro="">
      <xdr:nvCxnSpPr>
        <xdr:cNvPr id="388" name="直線コネクタ 387">
          <a:extLst>
            <a:ext uri="{FF2B5EF4-FFF2-40B4-BE49-F238E27FC236}">
              <a16:creationId xmlns:a16="http://schemas.microsoft.com/office/drawing/2014/main" id="{A5D66FB7-7C70-441C-A1A4-04847A7812D2}"/>
            </a:ext>
          </a:extLst>
        </xdr:cNvPr>
        <xdr:cNvCxnSpPr/>
      </xdr:nvCxnSpPr>
      <xdr:spPr>
        <a:xfrm>
          <a:off x="15481300" y="1824826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389" name="楕円 388">
          <a:extLst>
            <a:ext uri="{FF2B5EF4-FFF2-40B4-BE49-F238E27FC236}">
              <a16:creationId xmlns:a16="http://schemas.microsoft.com/office/drawing/2014/main" id="{28AC74A5-288E-4B9E-8203-9EC992029E68}"/>
            </a:ext>
          </a:extLst>
        </xdr:cNvPr>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74568</xdr:rowOff>
    </xdr:to>
    <xdr:cxnSp macro="">
      <xdr:nvCxnSpPr>
        <xdr:cNvPr id="390" name="直線コネクタ 389">
          <a:extLst>
            <a:ext uri="{FF2B5EF4-FFF2-40B4-BE49-F238E27FC236}">
              <a16:creationId xmlns:a16="http://schemas.microsoft.com/office/drawing/2014/main" id="{4A468F14-B6C5-4C11-9E5C-AA2F4C24CC4A}"/>
            </a:ext>
          </a:extLst>
        </xdr:cNvPr>
        <xdr:cNvCxnSpPr/>
      </xdr:nvCxnSpPr>
      <xdr:spPr>
        <a:xfrm>
          <a:off x="14592300" y="181911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100512</xdr:rowOff>
    </xdr:from>
    <xdr:to>
      <xdr:col>72</xdr:col>
      <xdr:colOff>38100</xdr:colOff>
      <xdr:row>106</xdr:row>
      <xdr:rowOff>30662</xdr:rowOff>
    </xdr:to>
    <xdr:sp macro="" textlink="">
      <xdr:nvSpPr>
        <xdr:cNvPr id="391" name="楕円 390">
          <a:extLst>
            <a:ext uri="{FF2B5EF4-FFF2-40B4-BE49-F238E27FC236}">
              <a16:creationId xmlns:a16="http://schemas.microsoft.com/office/drawing/2014/main" id="{B5AF1618-DE04-4D3F-8B2C-2755B7093E1B}"/>
            </a:ext>
          </a:extLst>
        </xdr:cNvPr>
        <xdr:cNvSpPr/>
      </xdr:nvSpPr>
      <xdr:spPr>
        <a:xfrm>
          <a:off x="13652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151312</xdr:rowOff>
    </xdr:from>
    <xdr:to>
      <xdr:col>76</xdr:col>
      <xdr:colOff>114300</xdr:colOff>
      <xdr:row>106</xdr:row>
      <xdr:rowOff>17418</xdr:rowOff>
    </xdr:to>
    <xdr:cxnSp macro="">
      <xdr:nvCxnSpPr>
        <xdr:cNvPr id="392" name="直線コネクタ 391">
          <a:extLst>
            <a:ext uri="{FF2B5EF4-FFF2-40B4-BE49-F238E27FC236}">
              <a16:creationId xmlns:a16="http://schemas.microsoft.com/office/drawing/2014/main" id="{9848AA76-5FD1-4E80-8EBD-A04C276F6B43}"/>
            </a:ext>
          </a:extLst>
        </xdr:cNvPr>
        <xdr:cNvCxnSpPr/>
      </xdr:nvCxnSpPr>
      <xdr:spPr>
        <a:xfrm>
          <a:off x="13703300" y="181535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46627</xdr:rowOff>
    </xdr:from>
    <xdr:to>
      <xdr:col>67</xdr:col>
      <xdr:colOff>101600</xdr:colOff>
      <xdr:row>105</xdr:row>
      <xdr:rowOff>148227</xdr:rowOff>
    </xdr:to>
    <xdr:sp macro="" textlink="">
      <xdr:nvSpPr>
        <xdr:cNvPr id="393" name="楕円 392">
          <a:extLst>
            <a:ext uri="{FF2B5EF4-FFF2-40B4-BE49-F238E27FC236}">
              <a16:creationId xmlns:a16="http://schemas.microsoft.com/office/drawing/2014/main" id="{776F1C07-107C-4ABE-B184-A83A6435A77E}"/>
            </a:ext>
          </a:extLst>
        </xdr:cNvPr>
        <xdr:cNvSpPr/>
      </xdr:nvSpPr>
      <xdr:spPr>
        <a:xfrm>
          <a:off x="1276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97427</xdr:rowOff>
    </xdr:from>
    <xdr:to>
      <xdr:col>71</xdr:col>
      <xdr:colOff>177800</xdr:colOff>
      <xdr:row>105</xdr:row>
      <xdr:rowOff>151312</xdr:rowOff>
    </xdr:to>
    <xdr:cxnSp macro="">
      <xdr:nvCxnSpPr>
        <xdr:cNvPr id="394" name="直線コネクタ 393">
          <a:extLst>
            <a:ext uri="{FF2B5EF4-FFF2-40B4-BE49-F238E27FC236}">
              <a16:creationId xmlns:a16="http://schemas.microsoft.com/office/drawing/2014/main" id="{5DA68A4E-5881-446A-B0D4-A3C8FD46ACA5}"/>
            </a:ext>
          </a:extLst>
        </xdr:cNvPr>
        <xdr:cNvCxnSpPr/>
      </xdr:nvCxnSpPr>
      <xdr:spPr>
        <a:xfrm>
          <a:off x="12814300" y="1809967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395" name="n_1aveValue【庁舎】&#10;有形固定資産減価償却率">
          <a:extLst>
            <a:ext uri="{FF2B5EF4-FFF2-40B4-BE49-F238E27FC236}">
              <a16:creationId xmlns:a16="http://schemas.microsoft.com/office/drawing/2014/main" id="{BE3D1D81-1BB2-44B5-91CF-686817867945}"/>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396" name="n_2aveValue【庁舎】&#10;有形固定資産減価償却率">
          <a:extLst>
            <a:ext uri="{FF2B5EF4-FFF2-40B4-BE49-F238E27FC236}">
              <a16:creationId xmlns:a16="http://schemas.microsoft.com/office/drawing/2014/main" id="{B59F52A4-78F3-41FF-8904-98107FE22A2A}"/>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397" name="n_3aveValue【庁舎】&#10;有形固定資産減価償却率">
          <a:extLst>
            <a:ext uri="{FF2B5EF4-FFF2-40B4-BE49-F238E27FC236}">
              <a16:creationId xmlns:a16="http://schemas.microsoft.com/office/drawing/2014/main" id="{51575833-0EDE-4F59-BA49-406C4F6B4014}"/>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398" name="n_4aveValue【庁舎】&#10;有形固定資産減価償却率">
          <a:extLst>
            <a:ext uri="{FF2B5EF4-FFF2-40B4-BE49-F238E27FC236}">
              <a16:creationId xmlns:a16="http://schemas.microsoft.com/office/drawing/2014/main" id="{9A091FD5-8445-4C86-AAC8-CF5BB671B8D5}"/>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399" name="n_1mainValue【庁舎】&#10;有形固定資産減価償却率">
          <a:extLst>
            <a:ext uri="{FF2B5EF4-FFF2-40B4-BE49-F238E27FC236}">
              <a16:creationId xmlns:a16="http://schemas.microsoft.com/office/drawing/2014/main" id="{001240F7-45CC-4FA6-B926-BEC328505E7E}"/>
            </a:ext>
          </a:extLst>
        </xdr:cNvPr>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400" name="n_2mainValue【庁舎】&#10;有形固定資産減価償却率">
          <a:extLst>
            <a:ext uri="{FF2B5EF4-FFF2-40B4-BE49-F238E27FC236}">
              <a16:creationId xmlns:a16="http://schemas.microsoft.com/office/drawing/2014/main" id="{9046F3F2-B61C-4AEE-B68A-B7F07A0DEFBA}"/>
            </a:ext>
          </a:extLst>
        </xdr:cNvPr>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21789</xdr:rowOff>
    </xdr:from>
    <xdr:ext cx="405111" cy="259045"/>
    <xdr:sp macro="" textlink="">
      <xdr:nvSpPr>
        <xdr:cNvPr id="401" name="n_3mainValue【庁舎】&#10;有形固定資産減価償却率">
          <a:extLst>
            <a:ext uri="{FF2B5EF4-FFF2-40B4-BE49-F238E27FC236}">
              <a16:creationId xmlns:a16="http://schemas.microsoft.com/office/drawing/2014/main" id="{55FD4F3F-CDA5-48FE-96D2-D4AED70DA38C}"/>
            </a:ext>
          </a:extLst>
        </xdr:cNvPr>
        <xdr:cNvSpPr txBox="1"/>
      </xdr:nvSpPr>
      <xdr:spPr>
        <a:xfrm>
          <a:off x="13500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139354</xdr:rowOff>
    </xdr:from>
    <xdr:ext cx="405111" cy="259045"/>
    <xdr:sp macro="" textlink="">
      <xdr:nvSpPr>
        <xdr:cNvPr id="402" name="n_4mainValue【庁舎】&#10;有形固定資産減価償却率">
          <a:extLst>
            <a:ext uri="{FF2B5EF4-FFF2-40B4-BE49-F238E27FC236}">
              <a16:creationId xmlns:a16="http://schemas.microsoft.com/office/drawing/2014/main" id="{96DA3DD2-F8FF-4A69-8A54-F50389518323}"/>
            </a:ext>
          </a:extLst>
        </xdr:cNvPr>
        <xdr:cNvSpPr txBox="1"/>
      </xdr:nvSpPr>
      <xdr:spPr>
        <a:xfrm>
          <a:off x="12611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3" name="正方形/長方形 402">
          <a:extLst>
            <a:ext uri="{FF2B5EF4-FFF2-40B4-BE49-F238E27FC236}">
              <a16:creationId xmlns:a16="http://schemas.microsoft.com/office/drawing/2014/main" id="{73AE15BD-A3CC-4687-9DE0-58351746B7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4" name="正方形/長方形 403">
          <a:extLst>
            <a:ext uri="{FF2B5EF4-FFF2-40B4-BE49-F238E27FC236}">
              <a16:creationId xmlns:a16="http://schemas.microsoft.com/office/drawing/2014/main" id="{325725BF-0FE6-4419-94FE-9CF29FC789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5" name="正方形/長方形 404">
          <a:extLst>
            <a:ext uri="{FF2B5EF4-FFF2-40B4-BE49-F238E27FC236}">
              <a16:creationId xmlns:a16="http://schemas.microsoft.com/office/drawing/2014/main" id="{17F24A33-9277-485C-9AAD-F7227B75A9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6" name="正方形/長方形 405">
          <a:extLst>
            <a:ext uri="{FF2B5EF4-FFF2-40B4-BE49-F238E27FC236}">
              <a16:creationId xmlns:a16="http://schemas.microsoft.com/office/drawing/2014/main" id="{C77D8229-6FB6-49D5-8E29-870F846A2F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7" name="正方形/長方形 406">
          <a:extLst>
            <a:ext uri="{FF2B5EF4-FFF2-40B4-BE49-F238E27FC236}">
              <a16:creationId xmlns:a16="http://schemas.microsoft.com/office/drawing/2014/main" id="{AB1581D7-8415-4C4B-A6AD-93D3EB63E8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8" name="正方形/長方形 407">
          <a:extLst>
            <a:ext uri="{FF2B5EF4-FFF2-40B4-BE49-F238E27FC236}">
              <a16:creationId xmlns:a16="http://schemas.microsoft.com/office/drawing/2014/main" id="{2BDC1F55-5B8C-467D-840C-E13190862D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9" name="正方形/長方形 408">
          <a:extLst>
            <a:ext uri="{FF2B5EF4-FFF2-40B4-BE49-F238E27FC236}">
              <a16:creationId xmlns:a16="http://schemas.microsoft.com/office/drawing/2014/main" id="{6006E464-2237-4CCB-9005-48EEEDAA23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0" name="正方形/長方形 409">
          <a:extLst>
            <a:ext uri="{FF2B5EF4-FFF2-40B4-BE49-F238E27FC236}">
              <a16:creationId xmlns:a16="http://schemas.microsoft.com/office/drawing/2014/main" id="{05253533-746E-408E-BB2D-168C48D912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9D500BAE-53E4-409A-A387-A39824D5A2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2" name="直線コネクタ 411">
          <a:extLst>
            <a:ext uri="{FF2B5EF4-FFF2-40B4-BE49-F238E27FC236}">
              <a16:creationId xmlns:a16="http://schemas.microsoft.com/office/drawing/2014/main" id="{50017FD1-CE16-4568-AABF-4A98363D15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3" name="直線コネクタ 412">
          <a:extLst>
            <a:ext uri="{FF2B5EF4-FFF2-40B4-BE49-F238E27FC236}">
              <a16:creationId xmlns:a16="http://schemas.microsoft.com/office/drawing/2014/main" id="{FF7051E5-15DC-4FFF-92E4-0A77B085A51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4" name="テキスト ボックス 413">
          <a:extLst>
            <a:ext uri="{FF2B5EF4-FFF2-40B4-BE49-F238E27FC236}">
              <a16:creationId xmlns:a16="http://schemas.microsoft.com/office/drawing/2014/main" id="{E9BC6A08-999B-4A1D-9EAE-552F430B20D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5" name="直線コネクタ 414">
          <a:extLst>
            <a:ext uri="{FF2B5EF4-FFF2-40B4-BE49-F238E27FC236}">
              <a16:creationId xmlns:a16="http://schemas.microsoft.com/office/drawing/2014/main" id="{273BC890-9543-410A-8E13-951E32635CF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6" name="テキスト ボックス 415">
          <a:extLst>
            <a:ext uri="{FF2B5EF4-FFF2-40B4-BE49-F238E27FC236}">
              <a16:creationId xmlns:a16="http://schemas.microsoft.com/office/drawing/2014/main" id="{4FB522DF-F741-4060-A22D-441E0C3A855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7" name="直線コネクタ 416">
          <a:extLst>
            <a:ext uri="{FF2B5EF4-FFF2-40B4-BE49-F238E27FC236}">
              <a16:creationId xmlns:a16="http://schemas.microsoft.com/office/drawing/2014/main" id="{32F7466E-46DA-4CC1-A463-C21CB8B00ED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8" name="テキスト ボックス 417">
          <a:extLst>
            <a:ext uri="{FF2B5EF4-FFF2-40B4-BE49-F238E27FC236}">
              <a16:creationId xmlns:a16="http://schemas.microsoft.com/office/drawing/2014/main" id="{4C89FCE2-4452-473A-9BC8-2A7D94F6FCF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9" name="直線コネクタ 418">
          <a:extLst>
            <a:ext uri="{FF2B5EF4-FFF2-40B4-BE49-F238E27FC236}">
              <a16:creationId xmlns:a16="http://schemas.microsoft.com/office/drawing/2014/main" id="{B8D0DEC2-4544-412F-8629-703798AC7E6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0" name="テキスト ボックス 419">
          <a:extLst>
            <a:ext uri="{FF2B5EF4-FFF2-40B4-BE49-F238E27FC236}">
              <a16:creationId xmlns:a16="http://schemas.microsoft.com/office/drawing/2014/main" id="{B839379D-35B4-4C7C-B07F-A992ADEE00A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1" name="直線コネクタ 420">
          <a:extLst>
            <a:ext uri="{FF2B5EF4-FFF2-40B4-BE49-F238E27FC236}">
              <a16:creationId xmlns:a16="http://schemas.microsoft.com/office/drawing/2014/main" id="{80A2E233-1A50-4179-9D50-1DADF6EEEBF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2" name="テキスト ボックス 421">
          <a:extLst>
            <a:ext uri="{FF2B5EF4-FFF2-40B4-BE49-F238E27FC236}">
              <a16:creationId xmlns:a16="http://schemas.microsoft.com/office/drawing/2014/main" id="{FF72A62F-7C2A-490F-A195-EA6DB66E882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3" name="直線コネクタ 422">
          <a:extLst>
            <a:ext uri="{FF2B5EF4-FFF2-40B4-BE49-F238E27FC236}">
              <a16:creationId xmlns:a16="http://schemas.microsoft.com/office/drawing/2014/main" id="{A7A51049-A38F-4A38-91EB-D32078282EA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4" name="テキスト ボックス 423">
          <a:extLst>
            <a:ext uri="{FF2B5EF4-FFF2-40B4-BE49-F238E27FC236}">
              <a16:creationId xmlns:a16="http://schemas.microsoft.com/office/drawing/2014/main" id="{149B338B-E2AB-4CF5-A647-4A055E01862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5" name="直線コネクタ 424">
          <a:extLst>
            <a:ext uri="{FF2B5EF4-FFF2-40B4-BE49-F238E27FC236}">
              <a16:creationId xmlns:a16="http://schemas.microsoft.com/office/drawing/2014/main" id="{707E552A-F5C5-4F9D-875B-9EAC9F5585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E1060B83-05C9-4752-95AB-C632F4CC34B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7" name="【庁舎】&#10;一人当たり面積グラフ枠">
          <a:extLst>
            <a:ext uri="{FF2B5EF4-FFF2-40B4-BE49-F238E27FC236}">
              <a16:creationId xmlns:a16="http://schemas.microsoft.com/office/drawing/2014/main" id="{BB972AFB-A4DF-48DB-8D05-F29BE6C0C4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428" name="直線コネクタ 427">
          <a:extLst>
            <a:ext uri="{FF2B5EF4-FFF2-40B4-BE49-F238E27FC236}">
              <a16:creationId xmlns:a16="http://schemas.microsoft.com/office/drawing/2014/main" id="{531873FB-BB7B-46BD-910B-243A87428037}"/>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429" name="【庁舎】&#10;一人当たり面積最小値テキスト">
          <a:extLst>
            <a:ext uri="{FF2B5EF4-FFF2-40B4-BE49-F238E27FC236}">
              <a16:creationId xmlns:a16="http://schemas.microsoft.com/office/drawing/2014/main" id="{E828FA25-D5AF-4DDC-BAF0-EB17C3B96AC9}"/>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430" name="直線コネクタ 429">
          <a:extLst>
            <a:ext uri="{FF2B5EF4-FFF2-40B4-BE49-F238E27FC236}">
              <a16:creationId xmlns:a16="http://schemas.microsoft.com/office/drawing/2014/main" id="{D78C9AA7-C2A1-474F-9253-0359DCB850C7}"/>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431" name="【庁舎】&#10;一人当たり面積最大値テキスト">
          <a:extLst>
            <a:ext uri="{FF2B5EF4-FFF2-40B4-BE49-F238E27FC236}">
              <a16:creationId xmlns:a16="http://schemas.microsoft.com/office/drawing/2014/main" id="{BFAD1F01-8B64-4B06-BBE3-338F2E1C6A21}"/>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432" name="直線コネクタ 431">
          <a:extLst>
            <a:ext uri="{FF2B5EF4-FFF2-40B4-BE49-F238E27FC236}">
              <a16:creationId xmlns:a16="http://schemas.microsoft.com/office/drawing/2014/main" id="{5FB077B8-8537-4FF0-A069-19B0F3946C8D}"/>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433" name="【庁舎】&#10;一人当たり面積平均値テキスト">
          <a:extLst>
            <a:ext uri="{FF2B5EF4-FFF2-40B4-BE49-F238E27FC236}">
              <a16:creationId xmlns:a16="http://schemas.microsoft.com/office/drawing/2014/main" id="{E1D617A3-AFFE-4085-A5FE-41245489915E}"/>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434" name="フローチャート: 判断 433">
          <a:extLst>
            <a:ext uri="{FF2B5EF4-FFF2-40B4-BE49-F238E27FC236}">
              <a16:creationId xmlns:a16="http://schemas.microsoft.com/office/drawing/2014/main" id="{F6BC718A-361C-47BE-9ACB-81AEADB0E4C3}"/>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435" name="フローチャート: 判断 434">
          <a:extLst>
            <a:ext uri="{FF2B5EF4-FFF2-40B4-BE49-F238E27FC236}">
              <a16:creationId xmlns:a16="http://schemas.microsoft.com/office/drawing/2014/main" id="{7D31A98F-48D2-4616-B7B9-53B66395D2DD}"/>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436" name="フローチャート: 判断 435">
          <a:extLst>
            <a:ext uri="{FF2B5EF4-FFF2-40B4-BE49-F238E27FC236}">
              <a16:creationId xmlns:a16="http://schemas.microsoft.com/office/drawing/2014/main" id="{E9B59CF1-8DC7-45DB-AD07-A77662B5E2A2}"/>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437" name="フローチャート: 判断 436">
          <a:extLst>
            <a:ext uri="{FF2B5EF4-FFF2-40B4-BE49-F238E27FC236}">
              <a16:creationId xmlns:a16="http://schemas.microsoft.com/office/drawing/2014/main" id="{538A5BAE-5AD6-4E08-9659-589DB5E9DC9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438" name="フローチャート: 判断 437">
          <a:extLst>
            <a:ext uri="{FF2B5EF4-FFF2-40B4-BE49-F238E27FC236}">
              <a16:creationId xmlns:a16="http://schemas.microsoft.com/office/drawing/2014/main" id="{10D6D06F-D535-4FED-AA56-F9A0E90319CD}"/>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21507A6B-2E40-466E-9931-B7A31A4320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467EF5E0-A941-4822-ACC6-F1E50A5F05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5751CE49-8C82-4E76-8095-E319E79820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FA14ED3-0EE9-4F3F-920A-CFB2D61A79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2B4FC64F-F47A-49FA-9E41-9F1CFC73F5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91258</xdr:rowOff>
    </xdr:from>
    <xdr:to>
      <xdr:col>116</xdr:col>
      <xdr:colOff>114300</xdr:colOff>
      <xdr:row>106</xdr:row>
      <xdr:rowOff>21408</xdr:rowOff>
    </xdr:to>
    <xdr:sp macro="" textlink="">
      <xdr:nvSpPr>
        <xdr:cNvPr id="444" name="楕円 443">
          <a:extLst>
            <a:ext uri="{FF2B5EF4-FFF2-40B4-BE49-F238E27FC236}">
              <a16:creationId xmlns:a16="http://schemas.microsoft.com/office/drawing/2014/main" id="{F7D7EE89-9B12-4C50-9EF5-B2BB98449AE7}"/>
            </a:ext>
          </a:extLst>
        </xdr:cNvPr>
        <xdr:cNvSpPr/>
      </xdr:nvSpPr>
      <xdr:spPr>
        <a:xfrm>
          <a:off x="22110700" y="180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69685</xdr:rowOff>
    </xdr:from>
    <xdr:ext cx="469744" cy="259045"/>
    <xdr:sp macro="" textlink="">
      <xdr:nvSpPr>
        <xdr:cNvPr id="445" name="【庁舎】&#10;一人当たり面積該当値テキスト">
          <a:extLst>
            <a:ext uri="{FF2B5EF4-FFF2-40B4-BE49-F238E27FC236}">
              <a16:creationId xmlns:a16="http://schemas.microsoft.com/office/drawing/2014/main" id="{02A7EF8F-E940-4FB4-B86A-5EF67C384FF4}"/>
            </a:ext>
          </a:extLst>
        </xdr:cNvPr>
        <xdr:cNvSpPr txBox="1"/>
      </xdr:nvSpPr>
      <xdr:spPr>
        <a:xfrm>
          <a:off x="22199600" y="180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95613</xdr:rowOff>
    </xdr:from>
    <xdr:to>
      <xdr:col>112</xdr:col>
      <xdr:colOff>38100</xdr:colOff>
      <xdr:row>106</xdr:row>
      <xdr:rowOff>25763</xdr:rowOff>
    </xdr:to>
    <xdr:sp macro="" textlink="">
      <xdr:nvSpPr>
        <xdr:cNvPr id="446" name="楕円 445">
          <a:extLst>
            <a:ext uri="{FF2B5EF4-FFF2-40B4-BE49-F238E27FC236}">
              <a16:creationId xmlns:a16="http://schemas.microsoft.com/office/drawing/2014/main" id="{5ADBEC87-D2A8-447B-9C34-7723E4010919}"/>
            </a:ext>
          </a:extLst>
        </xdr:cNvPr>
        <xdr:cNvSpPr/>
      </xdr:nvSpPr>
      <xdr:spPr>
        <a:xfrm>
          <a:off x="2127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142058</xdr:rowOff>
    </xdr:from>
    <xdr:to>
      <xdr:col>116</xdr:col>
      <xdr:colOff>63500</xdr:colOff>
      <xdr:row>105</xdr:row>
      <xdr:rowOff>146413</xdr:rowOff>
    </xdr:to>
    <xdr:cxnSp macro="">
      <xdr:nvCxnSpPr>
        <xdr:cNvPr id="447" name="直線コネクタ 446">
          <a:extLst>
            <a:ext uri="{FF2B5EF4-FFF2-40B4-BE49-F238E27FC236}">
              <a16:creationId xmlns:a16="http://schemas.microsoft.com/office/drawing/2014/main" id="{CE4FC4FA-6EB3-4256-BFA2-76AF0551519C}"/>
            </a:ext>
          </a:extLst>
        </xdr:cNvPr>
        <xdr:cNvCxnSpPr/>
      </xdr:nvCxnSpPr>
      <xdr:spPr>
        <a:xfrm flipV="1">
          <a:off x="21323300" y="1814430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85816</xdr:rowOff>
    </xdr:from>
    <xdr:to>
      <xdr:col>107</xdr:col>
      <xdr:colOff>101600</xdr:colOff>
      <xdr:row>106</xdr:row>
      <xdr:rowOff>15966</xdr:rowOff>
    </xdr:to>
    <xdr:sp macro="" textlink="">
      <xdr:nvSpPr>
        <xdr:cNvPr id="448" name="楕円 447">
          <a:extLst>
            <a:ext uri="{FF2B5EF4-FFF2-40B4-BE49-F238E27FC236}">
              <a16:creationId xmlns:a16="http://schemas.microsoft.com/office/drawing/2014/main" id="{F7903576-3A82-4F14-85A8-01F2522CCE0A}"/>
            </a:ext>
          </a:extLst>
        </xdr:cNvPr>
        <xdr:cNvSpPr/>
      </xdr:nvSpPr>
      <xdr:spPr>
        <a:xfrm>
          <a:off x="2038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105</xdr:row>
      <xdr:rowOff>146413</xdr:rowOff>
    </xdr:to>
    <xdr:cxnSp macro="">
      <xdr:nvCxnSpPr>
        <xdr:cNvPr id="449" name="直線コネクタ 448">
          <a:extLst>
            <a:ext uri="{FF2B5EF4-FFF2-40B4-BE49-F238E27FC236}">
              <a16:creationId xmlns:a16="http://schemas.microsoft.com/office/drawing/2014/main" id="{BC3743B2-F22D-4693-A3F8-13742AAE6B18}"/>
            </a:ext>
          </a:extLst>
        </xdr:cNvPr>
        <xdr:cNvCxnSpPr/>
      </xdr:nvCxnSpPr>
      <xdr:spPr>
        <a:xfrm>
          <a:off x="20434300" y="1813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450" name="楕円 449">
          <a:extLst>
            <a:ext uri="{FF2B5EF4-FFF2-40B4-BE49-F238E27FC236}">
              <a16:creationId xmlns:a16="http://schemas.microsoft.com/office/drawing/2014/main" id="{AB68A7DB-9B50-429F-8614-4FAC7E049FC7}"/>
            </a:ext>
          </a:extLst>
        </xdr:cNvPr>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136616</xdr:rowOff>
    </xdr:from>
    <xdr:to>
      <xdr:col>107</xdr:col>
      <xdr:colOff>50800</xdr:colOff>
      <xdr:row>105</xdr:row>
      <xdr:rowOff>148589</xdr:rowOff>
    </xdr:to>
    <xdr:cxnSp macro="">
      <xdr:nvCxnSpPr>
        <xdr:cNvPr id="451" name="直線コネクタ 450">
          <a:extLst>
            <a:ext uri="{FF2B5EF4-FFF2-40B4-BE49-F238E27FC236}">
              <a16:creationId xmlns:a16="http://schemas.microsoft.com/office/drawing/2014/main" id="{64EEF46A-AF1D-47AA-BD09-F6DA48AA7A8F}"/>
            </a:ext>
          </a:extLst>
        </xdr:cNvPr>
        <xdr:cNvCxnSpPr/>
      </xdr:nvCxnSpPr>
      <xdr:spPr>
        <a:xfrm flipV="1">
          <a:off x="19545300" y="18138866"/>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452" name="楕円 451">
          <a:extLst>
            <a:ext uri="{FF2B5EF4-FFF2-40B4-BE49-F238E27FC236}">
              <a16:creationId xmlns:a16="http://schemas.microsoft.com/office/drawing/2014/main" id="{C7D72A01-C7AA-4803-9BE7-72B49F1599C4}"/>
            </a:ext>
          </a:extLst>
        </xdr:cNvPr>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106</xdr:row>
      <xdr:rowOff>53339</xdr:rowOff>
    </xdr:to>
    <xdr:cxnSp macro="">
      <xdr:nvCxnSpPr>
        <xdr:cNvPr id="453" name="直線コネクタ 452">
          <a:extLst>
            <a:ext uri="{FF2B5EF4-FFF2-40B4-BE49-F238E27FC236}">
              <a16:creationId xmlns:a16="http://schemas.microsoft.com/office/drawing/2014/main" id="{600EEE64-B6DF-4A25-9967-EE890FF89CD7}"/>
            </a:ext>
          </a:extLst>
        </xdr:cNvPr>
        <xdr:cNvCxnSpPr/>
      </xdr:nvCxnSpPr>
      <xdr:spPr>
        <a:xfrm flipV="1">
          <a:off x="18656300" y="181508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454" name="n_1aveValue【庁舎】&#10;一人当たり面積">
          <a:extLst>
            <a:ext uri="{FF2B5EF4-FFF2-40B4-BE49-F238E27FC236}">
              <a16:creationId xmlns:a16="http://schemas.microsoft.com/office/drawing/2014/main" id="{0A2AE681-B42D-4480-98B5-F93B89B1913E}"/>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455" name="n_2aveValue【庁舎】&#10;一人当たり面積">
          <a:extLst>
            <a:ext uri="{FF2B5EF4-FFF2-40B4-BE49-F238E27FC236}">
              <a16:creationId xmlns:a16="http://schemas.microsoft.com/office/drawing/2014/main" id="{A37AE8D2-3EA8-4D6D-BCCA-8D0FB57B2CEE}"/>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456" name="n_3aveValue【庁舎】&#10;一人当たり面積">
          <a:extLst>
            <a:ext uri="{FF2B5EF4-FFF2-40B4-BE49-F238E27FC236}">
              <a16:creationId xmlns:a16="http://schemas.microsoft.com/office/drawing/2014/main" id="{C214D8ED-8CD7-4341-BD3A-F248230FE65C}"/>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457" name="n_4aveValue【庁舎】&#10;一人当たり面積">
          <a:extLst>
            <a:ext uri="{FF2B5EF4-FFF2-40B4-BE49-F238E27FC236}">
              <a16:creationId xmlns:a16="http://schemas.microsoft.com/office/drawing/2014/main" id="{53096B40-DF57-4C2C-B8E3-556B81C566D0}"/>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16890</xdr:rowOff>
    </xdr:from>
    <xdr:ext cx="469744" cy="259045"/>
    <xdr:sp macro="" textlink="">
      <xdr:nvSpPr>
        <xdr:cNvPr id="458" name="n_1mainValue【庁舎】&#10;一人当たり面積">
          <a:extLst>
            <a:ext uri="{FF2B5EF4-FFF2-40B4-BE49-F238E27FC236}">
              <a16:creationId xmlns:a16="http://schemas.microsoft.com/office/drawing/2014/main" id="{B2336490-77D8-4AC5-B3CC-264297960D9D}"/>
            </a:ext>
          </a:extLst>
        </xdr:cNvPr>
        <xdr:cNvSpPr txBox="1"/>
      </xdr:nvSpPr>
      <xdr:spPr>
        <a:xfrm>
          <a:off x="210757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7093</xdr:rowOff>
    </xdr:from>
    <xdr:ext cx="469744" cy="259045"/>
    <xdr:sp macro="" textlink="">
      <xdr:nvSpPr>
        <xdr:cNvPr id="459" name="n_2mainValue【庁舎】&#10;一人当たり面積">
          <a:extLst>
            <a:ext uri="{FF2B5EF4-FFF2-40B4-BE49-F238E27FC236}">
              <a16:creationId xmlns:a16="http://schemas.microsoft.com/office/drawing/2014/main" id="{5A072267-DB16-4491-A4B5-B8B1D44D727C}"/>
            </a:ext>
          </a:extLst>
        </xdr:cNvPr>
        <xdr:cNvSpPr txBox="1"/>
      </xdr:nvSpPr>
      <xdr:spPr>
        <a:xfrm>
          <a:off x="20199427"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460" name="n_3mainValue【庁舎】&#10;一人当たり面積">
          <a:extLst>
            <a:ext uri="{FF2B5EF4-FFF2-40B4-BE49-F238E27FC236}">
              <a16:creationId xmlns:a16="http://schemas.microsoft.com/office/drawing/2014/main" id="{26A1358A-DD95-440D-85A6-4773941272BD}"/>
            </a:ext>
          </a:extLst>
        </xdr:cNvPr>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461" name="n_4mainValue【庁舎】&#10;一人当たり面積">
          <a:extLst>
            <a:ext uri="{FF2B5EF4-FFF2-40B4-BE49-F238E27FC236}">
              <a16:creationId xmlns:a16="http://schemas.microsoft.com/office/drawing/2014/main" id="{EA49781A-83B2-4017-87F2-355BD81A609C}"/>
            </a:ext>
          </a:extLst>
        </xdr:cNvPr>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a:extLst>
            <a:ext uri="{FF2B5EF4-FFF2-40B4-BE49-F238E27FC236}">
              <a16:creationId xmlns:a16="http://schemas.microsoft.com/office/drawing/2014/main" id="{C8CB01AC-423A-4610-B21C-B19BC9C5DE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a:extLst>
            <a:ext uri="{FF2B5EF4-FFF2-40B4-BE49-F238E27FC236}">
              <a16:creationId xmlns:a16="http://schemas.microsoft.com/office/drawing/2014/main" id="{9511BBCE-8D83-4F6E-BA8D-C1ABE165DD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a:extLst>
            <a:ext uri="{FF2B5EF4-FFF2-40B4-BE49-F238E27FC236}">
              <a16:creationId xmlns:a16="http://schemas.microsoft.com/office/drawing/2014/main" id="{6861CB2D-6870-4E53-A665-3EB508E844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施設に関しては、近年の整備施設であることから有形固定資産減価償却率としては類似団体平均とほぼ同程度で推移している。一方で、体育館・プール及び庁舎に関しては、一人当たりの保有面積等が類似団体内平均値とほぼ同様であるものの、有形固定資産減価償却率は類似団体内平均値より高い水準となっており、老朽化が進んでいる。</a:t>
          </a:r>
          <a:endParaRPr lang="ja-JP" altLang="ja-JP" sz="1400">
            <a:effectLst/>
          </a:endParaRPr>
        </a:p>
        <a:p>
          <a:r>
            <a:rPr kumimoji="1" lang="ja-JP" altLang="ja-JP" sz="1100">
              <a:solidFill>
                <a:schemeClr val="dk1"/>
              </a:solidFill>
              <a:effectLst/>
              <a:latin typeface="+mn-lt"/>
              <a:ea typeface="+mn-ea"/>
              <a:cs typeface="+mn-cs"/>
            </a:rPr>
            <a:t>今後、庁舎については改修工事を予定しているため、有形固定資産減価償却率が減少するものと見込まれるが、公共施設総合管理計画に基づき、長寿命化対策等を検討しながら適切な管理及び計画的な改修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財政力指数は、近年はほぼ横ばいで推移している。今後も引き続き税収の徴収率向上に努め、人件費の抑制や歳出削減の徹底により財政の健全化を図っていく。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経常収支比率は、令和２年度に比べ公債費が減少したことや、地域デジタル社会推進費が新たに基準財政需要額へ算入されたことで普通交付税額が上昇したことが要因となり、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ポイント減少した。また、類似団体平均よりも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ポイント下回っている。新規地方債の発行抑制等の方針を今後も継続し、公債費の適正化に努めていくとともに、人件費についても、定員適正化計画に基づき、更なる経費節減に努める必要がある。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61</xdr:row>
      <xdr:rowOff>22860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0895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129722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81310"/>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50437</xdr:rowOff>
    </xdr:from>
    <xdr:to>
      <xdr:col>15</xdr:col>
      <xdr:colOff>82550</xdr:colOff>
      <xdr:row>61</xdr:row>
      <xdr:rowOff>129722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08887"/>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61</xdr:row>
      <xdr:rowOff>50437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6407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78922</xdr:rowOff>
    </xdr:from>
    <xdr:to>
      <xdr:col>15</xdr:col>
      <xdr:colOff>133350</xdr:colOff>
      <xdr:row>62</xdr:row>
      <xdr:rowOff>9072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165299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171087</xdr:rowOff>
    </xdr:from>
    <xdr:to>
      <xdr:col>11</xdr:col>
      <xdr:colOff>82550</xdr:colOff>
      <xdr:row>61</xdr:row>
      <xdr:rowOff>101237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111414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66601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a:t>
          </a:r>
          <a:r>
            <a:rPr kumimoji="1" lang="en-US" altLang="ja-JP" sz="1300">
              <a:latin typeface="ＭＳ Ｐゴシック" panose="020B0600070205080204" pitchFamily="50" charset="-128"/>
              <a:ea typeface="ＭＳ Ｐゴシック" panose="020B0600070205080204" pitchFamily="50" charset="-128"/>
            </a:rPr>
            <a:t>23,335</a:t>
          </a:r>
          <a:r>
            <a:rPr kumimoji="1" lang="ja-JP" altLang="en-US" sz="1300">
              <a:latin typeface="ＭＳ Ｐゴシック" panose="020B0600070205080204" pitchFamily="50" charset="-128"/>
              <a:ea typeface="ＭＳ Ｐゴシック" panose="020B0600070205080204" pitchFamily="50" charset="-128"/>
            </a:rPr>
            <a:t>円下回っている要因として、新規職員の採用抑制等により、人件費を抑制していることなどが挙げられる。一方、物件費、維持補修費が増加傾向にある。特に物件費のうち委託料について、コロナ禍におけるリモート会議等に対応するための電算処理委託料や備品購入費、さらに常備消防事務及び廃棄物処理委託等の業務委託料の増加などが主な要因となっている。今後は維持経費等が発生する見込みであるため、引き続き経費節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143118</xdr:rowOff>
    </xdr:from>
    <xdr:to>
      <xdr:col>23</xdr:col>
      <xdr:colOff>133350</xdr:colOff>
      <xdr:row>81</xdr:row>
      <xdr:rowOff>147351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0568"/>
          <a:ext cx="8382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132129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105657</xdr:rowOff>
    </xdr:from>
    <xdr:to>
      <xdr:col>19</xdr:col>
      <xdr:colOff>133350</xdr:colOff>
      <xdr:row>81</xdr:row>
      <xdr:rowOff>143118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3107"/>
          <a:ext cx="889000" cy="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93371</xdr:rowOff>
    </xdr:from>
    <xdr:to>
      <xdr:col>15</xdr:col>
      <xdr:colOff>82550</xdr:colOff>
      <xdr:row>81</xdr:row>
      <xdr:rowOff>105657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0821"/>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91380</xdr:rowOff>
    </xdr:from>
    <xdr:to>
      <xdr:col>11</xdr:col>
      <xdr:colOff>31750</xdr:colOff>
      <xdr:row>81</xdr:row>
      <xdr:rowOff>93371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8830"/>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96551</xdr:rowOff>
    </xdr:from>
    <xdr:to>
      <xdr:col>23</xdr:col>
      <xdr:colOff>184150</xdr:colOff>
      <xdr:row>82</xdr:row>
      <xdr:rowOff>26701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17828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92318</xdr:rowOff>
    </xdr:from>
    <xdr:to>
      <xdr:col>19</xdr:col>
      <xdr:colOff>184150</xdr:colOff>
      <xdr:row>82</xdr:row>
      <xdr:rowOff>22468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32645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54857</xdr:rowOff>
    </xdr:from>
    <xdr:to>
      <xdr:col>15</xdr:col>
      <xdr:colOff>133350</xdr:colOff>
      <xdr:row>81</xdr:row>
      <xdr:rowOff>156457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166634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42571</xdr:rowOff>
    </xdr:from>
    <xdr:to>
      <xdr:col>11</xdr:col>
      <xdr:colOff>82550</xdr:colOff>
      <xdr:row>81</xdr:row>
      <xdr:rowOff>144171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154348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40580</xdr:rowOff>
    </xdr:from>
    <xdr:to>
      <xdr:col>7</xdr:col>
      <xdr:colOff>31750</xdr:colOff>
      <xdr:row>81</xdr:row>
      <xdr:rowOff>142180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152357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新規採用者数・退職者変動数の変動に加え、階層の変動等によって近年は減少傾向にある。昇格・昇任基準の見直しを図るとともに、定員適正化計画を進めつつ給与管理に努めていく。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147562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4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56545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79527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平成２４年度以降、新規採用内定後の辞退者や早期退職者等が生じているため、減少傾向にある。定員適正化計画に基づき、計画的に組織機構や事務事業の見直しを図っていく。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95722</xdr:rowOff>
    </xdr:from>
    <xdr:to>
      <xdr:col>81</xdr:col>
      <xdr:colOff>44450</xdr:colOff>
      <xdr:row>60</xdr:row>
      <xdr:rowOff>103305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82722"/>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95722</xdr:rowOff>
    </xdr:from>
    <xdr:to>
      <xdr:col>77</xdr:col>
      <xdr:colOff>44450</xdr:colOff>
      <xdr:row>60</xdr:row>
      <xdr:rowOff>101926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8272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101926</xdr:rowOff>
    </xdr:from>
    <xdr:to>
      <xdr:col>72</xdr:col>
      <xdr:colOff>203200</xdr:colOff>
      <xdr:row>60</xdr:row>
      <xdr:rowOff>102616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88926"/>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76418</xdr:rowOff>
    </xdr:from>
    <xdr:to>
      <xdr:col>68</xdr:col>
      <xdr:colOff>152400</xdr:colOff>
      <xdr:row>60</xdr:row>
      <xdr:rowOff>102616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63418"/>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52505</xdr:rowOff>
    </xdr:from>
    <xdr:to>
      <xdr:col>81</xdr:col>
      <xdr:colOff>95250</xdr:colOff>
      <xdr:row>60</xdr:row>
      <xdr:rowOff>154105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69032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44922</xdr:rowOff>
    </xdr:from>
    <xdr:to>
      <xdr:col>77</xdr:col>
      <xdr:colOff>95250</xdr:colOff>
      <xdr:row>60</xdr:row>
      <xdr:rowOff>146522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156699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0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51126</xdr:rowOff>
    </xdr:from>
    <xdr:to>
      <xdr:col>73</xdr:col>
      <xdr:colOff>44450</xdr:colOff>
      <xdr:row>60</xdr:row>
      <xdr:rowOff>152726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162903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0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51816</xdr:rowOff>
    </xdr:from>
    <xdr:to>
      <xdr:col>68</xdr:col>
      <xdr:colOff>203200</xdr:colOff>
      <xdr:row>60</xdr:row>
      <xdr:rowOff>153416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163593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25618</xdr:rowOff>
    </xdr:from>
    <xdr:to>
      <xdr:col>64</xdr:col>
      <xdr:colOff>152400</xdr:colOff>
      <xdr:row>60</xdr:row>
      <xdr:rowOff>127218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137395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8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実質公債費比率は、ほぼ横ばいの数値となっているものの、普通建設事業に係る起債の償還等により、類似団体平均を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ポイント上回っている。低金利による借入の実施などにより元利償還金の増加が抑えられ減少傾向にあるが、今後とも新規地方債の発行抑制に努め、実質公債費比率の減少を図る。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92964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5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9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121920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97790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890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隣市が行う一般廃棄物等処理施設整備事業の負担金に充てるため地方債を発行したことが影響し、過去５年間において最も上昇した令和２年度と比べ、令和３年度については新規地方債の起債抑制を行った結果、前年度より</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ポイント減少した。引き続き地方債現在高の減少に努めていく必要がある。また、基金の積立てを計画的に行い、財政の安定化及び健全化を図る。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98298</xdr:rowOff>
    </xdr:from>
    <xdr:to>
      <xdr:col>81</xdr:col>
      <xdr:colOff>44450</xdr:colOff>
      <xdr:row>20</xdr:row>
      <xdr:rowOff>159106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27298"/>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162611</xdr:rowOff>
    </xdr:from>
    <xdr:to>
      <xdr:col>77</xdr:col>
      <xdr:colOff>44450</xdr:colOff>
      <xdr:row>20</xdr:row>
      <xdr:rowOff>159106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20161"/>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57404</xdr:rowOff>
    </xdr:from>
    <xdr:to>
      <xdr:col>72</xdr:col>
      <xdr:colOff>203200</xdr:colOff>
      <xdr:row>19</xdr:row>
      <xdr:rowOff>162611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14954"/>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57404</xdr:rowOff>
    </xdr:from>
    <xdr:to>
      <xdr:col>68</xdr:col>
      <xdr:colOff>152400</xdr:colOff>
      <xdr:row>20</xdr:row>
      <xdr:rowOff>87681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14954"/>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47498</xdr:rowOff>
    </xdr:from>
    <xdr:to>
      <xdr:col>81</xdr:col>
      <xdr:colOff>95250</xdr:colOff>
      <xdr:row>20</xdr:row>
      <xdr:rowOff>149098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19575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108306</xdr:rowOff>
    </xdr:from>
    <xdr:to>
      <xdr:col>77</xdr:col>
      <xdr:colOff>95250</xdr:colOff>
      <xdr:row>21</xdr:row>
      <xdr:rowOff>38456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23233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111811</xdr:rowOff>
    </xdr:from>
    <xdr:to>
      <xdr:col>73</xdr:col>
      <xdr:colOff>44450</xdr:colOff>
      <xdr:row>20</xdr:row>
      <xdr:rowOff>41961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26738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5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6604</xdr:rowOff>
    </xdr:from>
    <xdr:to>
      <xdr:col>68</xdr:col>
      <xdr:colOff>203200</xdr:colOff>
      <xdr:row>19</xdr:row>
      <xdr:rowOff>108204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92981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36881</xdr:rowOff>
    </xdr:from>
    <xdr:to>
      <xdr:col>64</xdr:col>
      <xdr:colOff>152400</xdr:colOff>
      <xdr:row>20</xdr:row>
      <xdr:rowOff>138481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123258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206" y="44375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会計年度任用職員分の期末手当等の増があったものの、再任用職員数の半減により、人件費に係る経常収支比率が前年度より</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ポイント微減した。新三川町行財政改革大綱を推進し、計画的な改善を図っているため概ね平均値水準にとなっていたが、類似団体平均より</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ポイント上回る結果となった。今後も定員適正化計画に沿った行財政改革への取組を通じて、人件費の削減に努めている。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25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9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3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121920</xdr:rowOff>
    </xdr:from>
    <xdr:to>
      <xdr:col>11</xdr:col>
      <xdr:colOff>60325</xdr:colOff>
      <xdr:row>36</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物件費に係る経常収支比率が類似団体平均と比較して</a:t>
          </a:r>
          <a:r>
            <a:rPr kumimoji="1" lang="en-US" altLang="ja-JP" sz="1050">
              <a:latin typeface="ＭＳ Ｐゴシック" panose="020B0600070205080204" pitchFamily="50" charset="-128"/>
              <a:ea typeface="ＭＳ Ｐゴシック" panose="020B0600070205080204" pitchFamily="50" charset="-128"/>
            </a:rPr>
            <a:t>4.8</a:t>
          </a:r>
          <a:r>
            <a:rPr kumimoji="1" lang="ja-JP" altLang="en-US" sz="1050">
              <a:latin typeface="ＭＳ Ｐゴシック" panose="020B0600070205080204" pitchFamily="50" charset="-128"/>
              <a:ea typeface="ＭＳ Ｐゴシック" panose="020B0600070205080204" pitchFamily="50" charset="-128"/>
            </a:rPr>
            <a:t>ポイント高くなっているのは、各種業務委託料が増加しているためである。コロナ禍においてリモート会議等への対応するための電算処理委託料や備品購入費が増加した。また、近隣市へ委託している常備消防及び廃棄物処理業務委託料は、今後も増加する傾向にある。電算処理委託料については、業務内容や作業工程を見直し、より効率的かつコスト削減が図られるよう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03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30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07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21844</xdr:rowOff>
    </xdr:from>
    <xdr:to>
      <xdr:col>69</xdr:col>
      <xdr:colOff>92075</xdr:colOff>
      <xdr:row>18</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07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142494</xdr:rowOff>
    </xdr:from>
    <xdr:to>
      <xdr:col>69</xdr:col>
      <xdr:colOff>142875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扶助費に係る経常収支比率は、令和３年度において前年度よりも</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た。令和３年度から新たに１事業所の認定こども園が開所されたことも影響し、保育委託料をはじめとする児童福祉費の経費が上昇した。障害者に対する扶助費においても年々増加していることから、依然として類似団体平均を上回るよう推移している。経費の性格上、削減が難しい部分もあるものの、今後も類似団体平均値となるよう努力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60</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044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60</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282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その他に対する経常収支比率は、繰出金の減少等に伴い前年度より</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上回っている。国民健康保険特別会計や介護保険特別会計の財政悪化に伴う繰出や、農業集落排水事業特別会計、下水道事業特別会計といった公営企業会計が起こした起債の償還に対する公債費関係の繰出が増加する見込みであり、普通会計の大きな負担となる。国民健康保険税、介護保険料の適正化や、経費節減を行い、普通会計の負担額を減らすよう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4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59</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41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124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59</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1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26670</xdr:rowOff>
    </xdr:from>
    <xdr:to>
      <xdr:col>74</xdr:col>
      <xdr:colOff>31750</xdr:colOff>
      <xdr:row>59</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補助費等に係る経常収支比率については、補助金を交付するのが適当かどうか明確な基準を設け、厳格に見極めることを徹底しているため、類似団体平均よりも</a:t>
          </a:r>
          <a:r>
            <a:rPr kumimoji="1" lang="en-US" altLang="ja-JP" sz="1050">
              <a:latin typeface="ＭＳ Ｐゴシック" panose="020B0600070205080204" pitchFamily="50" charset="-128"/>
              <a:ea typeface="ＭＳ Ｐゴシック" panose="020B0600070205080204" pitchFamily="50" charset="-128"/>
            </a:rPr>
            <a:t>11.7</a:t>
          </a:r>
          <a:r>
            <a:rPr kumimoji="1" lang="ja-JP" altLang="en-US" sz="1050">
              <a:latin typeface="ＭＳ Ｐゴシック" panose="020B0600070205080204" pitchFamily="50" charset="-128"/>
              <a:ea typeface="ＭＳ Ｐゴシック" panose="020B0600070205080204" pitchFamily="50" charset="-128"/>
            </a:rPr>
            <a:t>ポイント下回っている。今後もこの姿勢を堅持することにより、不適当な補助金等がないようにしていく方針である。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837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842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xdr:rowOff>
    </xdr:from>
    <xdr:to>
      <xdr:col>73</xdr:col>
      <xdr:colOff>180975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837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xdr:rowOff>
    </xdr:from>
    <xdr:to>
      <xdr:col>69</xdr:col>
      <xdr:colOff>92075</xdr:colOff>
      <xdr:row>34</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128778</xdr:rowOff>
    </xdr:from>
    <xdr:to>
      <xdr:col>82</xdr:col>
      <xdr:colOff>158750</xdr:colOff>
      <xdr:row>34</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37355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128778</xdr:rowOff>
    </xdr:from>
    <xdr:to>
      <xdr:col>69</xdr:col>
      <xdr:colOff>142875</xdr:colOff>
      <xdr:row>34</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69105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128778</xdr:rowOff>
    </xdr:from>
    <xdr:to>
      <xdr:col>65</xdr:col>
      <xdr:colOff>53975</xdr:colOff>
      <xdr:row>34</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69105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前年度比で</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ポイント減少し、公債費に係る経常収支比率は類似団体平均を</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下回る結果となった。しかしながら、今後大型事業に伴う起債償還を予定しているため増加が見込まれるが、その他の事業における地方債の新規発行の抑制や基金の活用等により、公債費の逓減を図ることと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74422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074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78</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76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3766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629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公債費以外に係る経常収支比率が類似団体平均を</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ポイント下回っているのは、全ての事業についてゼロベース予算とし、歳出削減に努めているためである。省エネの取組や不断の見直しによりコスト削減を行い、行政の効率化に努めていく。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104139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200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133531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34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133531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396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xdr:rowOff>
    </xdr:from>
    <xdr:to>
      <xdr:col>69</xdr:col>
      <xdr:colOff>92075</xdr:colOff>
      <xdr:row>76</xdr:row>
      <xdr:rowOff>25763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396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82731</xdr:rowOff>
    </xdr:from>
    <xdr:to>
      <xdr:col>74</xdr:col>
      <xdr:colOff>31750</xdr:colOff>
      <xdr:row>77</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23058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130084</xdr:rowOff>
    </xdr:from>
    <xdr:to>
      <xdr:col>69</xdr:col>
      <xdr:colOff>142875</xdr:colOff>
      <xdr:row>76</xdr:row>
      <xdr:rowOff>60235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70411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146413</xdr:rowOff>
    </xdr:from>
    <xdr:to>
      <xdr:col>65</xdr:col>
      <xdr:colOff>53975</xdr:colOff>
      <xdr:row>76</xdr:row>
      <xdr:rowOff>76563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86740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113525</xdr:rowOff>
    </xdr:from>
    <xdr:to>
      <xdr:col>29</xdr:col>
      <xdr:colOff>127000</xdr:colOff>
      <xdr:row>18</xdr:row>
      <xdr:rowOff>128128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7250"/>
          <a:ext cx="647700" cy="1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128128</xdr:rowOff>
    </xdr:from>
    <xdr:to>
      <xdr:col>26</xdr:col>
      <xdr:colOff>50800</xdr:colOff>
      <xdr:row>19</xdr:row>
      <xdr:rowOff>63397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61853"/>
          <a:ext cx="698500" cy="106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63397</xdr:rowOff>
    </xdr:from>
    <xdr:to>
      <xdr:col>22</xdr:col>
      <xdr:colOff>114300</xdr:colOff>
      <xdr:row>19</xdr:row>
      <xdr:rowOff>70932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68572"/>
          <a:ext cx="698500" cy="7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70932</xdr:rowOff>
    </xdr:from>
    <xdr:to>
      <xdr:col>18</xdr:col>
      <xdr:colOff>177800</xdr:colOff>
      <xdr:row>19</xdr:row>
      <xdr:rowOff>84172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76107"/>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62725</xdr:rowOff>
    </xdr:from>
    <xdr:to>
      <xdr:col>29</xdr:col>
      <xdr:colOff>177800</xdr:colOff>
      <xdr:row>18</xdr:row>
      <xdr:rowOff>164325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34802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77328</xdr:rowOff>
    </xdr:from>
    <xdr:to>
      <xdr:col>26</xdr:col>
      <xdr:colOff>101600</xdr:colOff>
      <xdr:row>19</xdr:row>
      <xdr:rowOff>7478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1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163705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12597</xdr:rowOff>
    </xdr:from>
    <xdr:to>
      <xdr:col>22</xdr:col>
      <xdr:colOff>165100</xdr:colOff>
      <xdr:row>19</xdr:row>
      <xdr:rowOff>114197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98974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20132</xdr:rowOff>
    </xdr:from>
    <xdr:to>
      <xdr:col>19</xdr:col>
      <xdr:colOff>38100</xdr:colOff>
      <xdr:row>19</xdr:row>
      <xdr:rowOff>121732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106509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33372</xdr:rowOff>
    </xdr:from>
    <xdr:to>
      <xdr:col>15</xdr:col>
      <xdr:colOff>101600</xdr:colOff>
      <xdr:row>19</xdr:row>
      <xdr:rowOff>134972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119749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100674</xdr:rowOff>
    </xdr:from>
    <xdr:to>
      <xdr:col>29</xdr:col>
      <xdr:colOff>127000</xdr:colOff>
      <xdr:row>35</xdr:row>
      <xdr:rowOff>114409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11024"/>
          <a:ext cx="647700" cy="1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85451</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95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57981</xdr:rowOff>
    </xdr:from>
    <xdr:to>
      <xdr:col>26</xdr:col>
      <xdr:colOff>50800</xdr:colOff>
      <xdr:row>35</xdr:row>
      <xdr:rowOff>114409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668331"/>
          <a:ext cx="698500" cy="5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57981</xdr:rowOff>
    </xdr:from>
    <xdr:to>
      <xdr:col>22</xdr:col>
      <xdr:colOff>114300</xdr:colOff>
      <xdr:row>35</xdr:row>
      <xdr:rowOff>80311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68331"/>
          <a:ext cx="698500" cy="2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80311</xdr:rowOff>
    </xdr:from>
    <xdr:to>
      <xdr:col>18</xdr:col>
      <xdr:colOff>177800</xdr:colOff>
      <xdr:row>35</xdr:row>
      <xdr:rowOff>98406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90661"/>
          <a:ext cx="698500" cy="1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49874</xdr:rowOff>
    </xdr:from>
    <xdr:to>
      <xdr:col>29</xdr:col>
      <xdr:colOff>177800</xdr:colOff>
      <xdr:row>35</xdr:row>
      <xdr:rowOff>151474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6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237851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50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63609</xdr:rowOff>
    </xdr:from>
    <xdr:to>
      <xdr:col>26</xdr:col>
      <xdr:colOff>101600</xdr:colOff>
      <xdr:row>35</xdr:row>
      <xdr:rowOff>165209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7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175386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4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7181</xdr:rowOff>
    </xdr:from>
    <xdr:to>
      <xdr:col>22</xdr:col>
      <xdr:colOff>165100</xdr:colOff>
      <xdr:row>35</xdr:row>
      <xdr:rowOff>108781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1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118958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8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29511</xdr:rowOff>
    </xdr:from>
    <xdr:to>
      <xdr:col>19</xdr:col>
      <xdr:colOff>38100</xdr:colOff>
      <xdr:row>35</xdr:row>
      <xdr:rowOff>131111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3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141288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47606</xdr:rowOff>
    </xdr:from>
    <xdr:to>
      <xdr:col>15</xdr:col>
      <xdr:colOff>101600</xdr:colOff>
      <xdr:row>35</xdr:row>
      <xdr:rowOff>149206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159384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2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54908</xdr:rowOff>
    </xdr:from>
    <xdr:to>
      <xdr:col>24</xdr:col>
      <xdr:colOff>63500</xdr:colOff>
      <xdr:row>37</xdr:row>
      <xdr:rowOff>89481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98558"/>
          <a:ext cx="8382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89481</xdr:rowOff>
    </xdr:from>
    <xdr:to>
      <xdr:col>19</xdr:col>
      <xdr:colOff>177800</xdr:colOff>
      <xdr:row>39</xdr:row>
      <xdr:rowOff>21148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33131"/>
          <a:ext cx="889000" cy="2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164361</xdr:rowOff>
    </xdr:from>
    <xdr:to>
      <xdr:col>15</xdr:col>
      <xdr:colOff>50800</xdr:colOff>
      <xdr:row>39</xdr:row>
      <xdr:rowOff>21148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679461"/>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130346</xdr:rowOff>
    </xdr:from>
    <xdr:to>
      <xdr:col>10</xdr:col>
      <xdr:colOff>114300</xdr:colOff>
      <xdr:row>38</xdr:row>
      <xdr:rowOff>164361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45446"/>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4108</xdr:rowOff>
    </xdr:from>
    <xdr:to>
      <xdr:col>24</xdr:col>
      <xdr:colOff>114300</xdr:colOff>
      <xdr:row>37</xdr:row>
      <xdr:rowOff>105708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153985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38681</xdr:rowOff>
    </xdr:from>
    <xdr:to>
      <xdr:col>20</xdr:col>
      <xdr:colOff>38100</xdr:colOff>
      <xdr:row>37</xdr:row>
      <xdr:rowOff>140281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131408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7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141798</xdr:rowOff>
    </xdr:from>
    <xdr:to>
      <xdr:col>15</xdr:col>
      <xdr:colOff>101600</xdr:colOff>
      <xdr:row>39</xdr:row>
      <xdr:rowOff>71948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63075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113561</xdr:rowOff>
    </xdr:from>
    <xdr:to>
      <xdr:col>10</xdr:col>
      <xdr:colOff>165100</xdr:colOff>
      <xdr:row>39</xdr:row>
      <xdr:rowOff>43711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34838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79546</xdr:rowOff>
    </xdr:from>
    <xdr:to>
      <xdr:col>6</xdr:col>
      <xdr:colOff>38100</xdr:colOff>
      <xdr:row>39</xdr:row>
      <xdr:rowOff>9696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823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8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68580</xdr:rowOff>
    </xdr:from>
    <xdr:to>
      <xdr:col>24</xdr:col>
      <xdr:colOff>63500</xdr:colOff>
      <xdr:row>58</xdr:row>
      <xdr:rowOff>71754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12680"/>
          <a:ext cx="8382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70562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12680"/>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70562</xdr:rowOff>
    </xdr:from>
    <xdr:to>
      <xdr:col>15</xdr:col>
      <xdr:colOff>50800</xdr:colOff>
      <xdr:row>58</xdr:row>
      <xdr:rowOff>83349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14662"/>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83349</xdr:rowOff>
    </xdr:from>
    <xdr:to>
      <xdr:col>10</xdr:col>
      <xdr:colOff>114300</xdr:colOff>
      <xdr:row>58</xdr:row>
      <xdr:rowOff>91087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27449"/>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20954</xdr:rowOff>
    </xdr:from>
    <xdr:to>
      <xdr:col>24</xdr:col>
      <xdr:colOff>114300</xdr:colOff>
      <xdr:row>58</xdr:row>
      <xdr:rowOff>122554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135907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19762</xdr:rowOff>
    </xdr:from>
    <xdr:to>
      <xdr:col>15</xdr:col>
      <xdr:colOff>101600</xdr:colOff>
      <xdr:row>58</xdr:row>
      <xdr:rowOff>121362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137889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32549</xdr:rowOff>
    </xdr:from>
    <xdr:to>
      <xdr:col>10</xdr:col>
      <xdr:colOff>165100</xdr:colOff>
      <xdr:row>58</xdr:row>
      <xdr:rowOff>134149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125276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100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40287</xdr:rowOff>
    </xdr:from>
    <xdr:to>
      <xdr:col>6</xdr:col>
      <xdr:colOff>38100</xdr:colOff>
      <xdr:row>58</xdr:row>
      <xdr:rowOff>141887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133014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154711</xdr:rowOff>
    </xdr:from>
    <xdr:to>
      <xdr:col>24</xdr:col>
      <xdr:colOff>63500</xdr:colOff>
      <xdr:row>78</xdr:row>
      <xdr:rowOff>43193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6361"/>
          <a:ext cx="8382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43193</xdr:rowOff>
    </xdr:from>
    <xdr:to>
      <xdr:col>19</xdr:col>
      <xdr:colOff>177800</xdr:colOff>
      <xdr:row>78</xdr:row>
      <xdr:rowOff>77381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16293"/>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71210</xdr:rowOff>
    </xdr:from>
    <xdr:to>
      <xdr:col>15</xdr:col>
      <xdr:colOff>50800</xdr:colOff>
      <xdr:row>78</xdr:row>
      <xdr:rowOff>77381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44310"/>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50558</xdr:rowOff>
    </xdr:from>
    <xdr:to>
      <xdr:col>10</xdr:col>
      <xdr:colOff>114300</xdr:colOff>
      <xdr:row>78</xdr:row>
      <xdr:rowOff>71210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23658"/>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103911</xdr:rowOff>
    </xdr:from>
    <xdr:to>
      <xdr:col>24</xdr:col>
      <xdr:colOff>114300</xdr:colOff>
      <xdr:row>78</xdr:row>
      <xdr:rowOff>34061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82338</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163843</xdr:rowOff>
    </xdr:from>
    <xdr:to>
      <xdr:col>20</xdr:col>
      <xdr:colOff>38100</xdr:colOff>
      <xdr:row>78</xdr:row>
      <xdr:rowOff>93993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85120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4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26581</xdr:rowOff>
    </xdr:from>
    <xdr:to>
      <xdr:col>15</xdr:col>
      <xdr:colOff>101600</xdr:colOff>
      <xdr:row>78</xdr:row>
      <xdr:rowOff>128181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144708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20410</xdr:rowOff>
    </xdr:from>
    <xdr:to>
      <xdr:col>10</xdr:col>
      <xdr:colOff>165100</xdr:colOff>
      <xdr:row>78</xdr:row>
      <xdr:rowOff>122010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138537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171208</xdr:rowOff>
    </xdr:from>
    <xdr:to>
      <xdr:col>6</xdr:col>
      <xdr:colOff>38100</xdr:colOff>
      <xdr:row>78</xdr:row>
      <xdr:rowOff>101358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117885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47771</xdr:rowOff>
    </xdr:from>
    <xdr:to>
      <xdr:col>24</xdr:col>
      <xdr:colOff>63500</xdr:colOff>
      <xdr:row>96</xdr:row>
      <xdr:rowOff>168548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35521"/>
          <a:ext cx="838200" cy="2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147341</xdr:rowOff>
    </xdr:from>
    <xdr:to>
      <xdr:col>19</xdr:col>
      <xdr:colOff>177800</xdr:colOff>
      <xdr:row>96</xdr:row>
      <xdr:rowOff>168548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06541"/>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147341</xdr:rowOff>
    </xdr:from>
    <xdr:to>
      <xdr:col>15</xdr:col>
      <xdr:colOff>50800</xdr:colOff>
      <xdr:row>97</xdr:row>
      <xdr:rowOff>22309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6541"/>
          <a:ext cx="88900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22309</xdr:rowOff>
    </xdr:from>
    <xdr:to>
      <xdr:col>10</xdr:col>
      <xdr:colOff>114300</xdr:colOff>
      <xdr:row>97</xdr:row>
      <xdr:rowOff>50197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52959"/>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168421</xdr:rowOff>
    </xdr:from>
    <xdr:to>
      <xdr:col>24</xdr:col>
      <xdr:colOff>114300</xdr:colOff>
      <xdr:row>95</xdr:row>
      <xdr:rowOff>98571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19848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117748</xdr:rowOff>
    </xdr:from>
    <xdr:to>
      <xdr:col>20</xdr:col>
      <xdr:colOff>38100</xdr:colOff>
      <xdr:row>97</xdr:row>
      <xdr:rowOff>47898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64425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96541</xdr:rowOff>
    </xdr:from>
    <xdr:to>
      <xdr:col>15</xdr:col>
      <xdr:colOff>101600</xdr:colOff>
      <xdr:row>97</xdr:row>
      <xdr:rowOff>26691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43218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142959</xdr:rowOff>
    </xdr:from>
    <xdr:to>
      <xdr:col>10</xdr:col>
      <xdr:colOff>165100</xdr:colOff>
      <xdr:row>97</xdr:row>
      <xdr:rowOff>73109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89636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170847</xdr:rowOff>
    </xdr:from>
    <xdr:to>
      <xdr:col>6</xdr:col>
      <xdr:colOff>38100</xdr:colOff>
      <xdr:row>97</xdr:row>
      <xdr:rowOff>100997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117524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114592</xdr:rowOff>
    </xdr:from>
    <xdr:to>
      <xdr:col>55</xdr:col>
      <xdr:colOff>0</xdr:colOff>
      <xdr:row>37</xdr:row>
      <xdr:rowOff>60467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43892"/>
          <a:ext cx="838200" cy="46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114592</xdr:rowOff>
    </xdr:from>
    <xdr:to>
      <xdr:col>50</xdr:col>
      <xdr:colOff>114300</xdr:colOff>
      <xdr:row>37</xdr:row>
      <xdr:rowOff>36118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43892"/>
          <a:ext cx="889000" cy="43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36118</xdr:rowOff>
    </xdr:from>
    <xdr:to>
      <xdr:col>45</xdr:col>
      <xdr:colOff>177800</xdr:colOff>
      <xdr:row>37</xdr:row>
      <xdr:rowOff>91275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9768"/>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91275</xdr:rowOff>
    </xdr:from>
    <xdr:to>
      <xdr:col>41</xdr:col>
      <xdr:colOff>50800</xdr:colOff>
      <xdr:row>37</xdr:row>
      <xdr:rowOff>94955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34925"/>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9667</xdr:rowOff>
    </xdr:from>
    <xdr:to>
      <xdr:col>55</xdr:col>
      <xdr:colOff>50800</xdr:colOff>
      <xdr:row>37</xdr:row>
      <xdr:rowOff>111267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96044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6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63792</xdr:rowOff>
    </xdr:from>
    <xdr:to>
      <xdr:col>50</xdr:col>
      <xdr:colOff>165100</xdr:colOff>
      <xdr:row>34</xdr:row>
      <xdr:rowOff>165392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156519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8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156768</xdr:rowOff>
    </xdr:from>
    <xdr:to>
      <xdr:col>46</xdr:col>
      <xdr:colOff>38100</xdr:colOff>
      <xdr:row>37</xdr:row>
      <xdr:rowOff>86918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78045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40475</xdr:rowOff>
    </xdr:from>
    <xdr:to>
      <xdr:col>41</xdr:col>
      <xdr:colOff>101600</xdr:colOff>
      <xdr:row>37</xdr:row>
      <xdr:rowOff>142075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133202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44155</xdr:rowOff>
    </xdr:from>
    <xdr:to>
      <xdr:col>36</xdr:col>
      <xdr:colOff>165100</xdr:colOff>
      <xdr:row>37</xdr:row>
      <xdr:rowOff>145755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8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16193</xdr:rowOff>
    </xdr:from>
    <xdr:to>
      <xdr:col>55</xdr:col>
      <xdr:colOff>0</xdr:colOff>
      <xdr:row>57</xdr:row>
      <xdr:rowOff>112964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17393"/>
          <a:ext cx="838200" cy="2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16193</xdr:rowOff>
    </xdr:from>
    <xdr:to>
      <xdr:col>50</xdr:col>
      <xdr:colOff>114300</xdr:colOff>
      <xdr:row>56</xdr:row>
      <xdr:rowOff>144230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17393"/>
          <a:ext cx="889000" cy="1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144230</xdr:rowOff>
    </xdr:from>
    <xdr:to>
      <xdr:col>45</xdr:col>
      <xdr:colOff>177800</xdr:colOff>
      <xdr:row>58</xdr:row>
      <xdr:rowOff>67102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45430"/>
          <a:ext cx="889000" cy="2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67102</xdr:rowOff>
    </xdr:from>
    <xdr:to>
      <xdr:col>41</xdr:col>
      <xdr:colOff>50800</xdr:colOff>
      <xdr:row>58</xdr:row>
      <xdr:rowOff>88467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11202"/>
          <a:ext cx="889000" cy="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62164</xdr:rowOff>
    </xdr:from>
    <xdr:to>
      <xdr:col>55</xdr:col>
      <xdr:colOff>50800</xdr:colOff>
      <xdr:row>57</xdr:row>
      <xdr:rowOff>163764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85041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136843</xdr:rowOff>
    </xdr:from>
    <xdr:to>
      <xdr:col>50</xdr:col>
      <xdr:colOff>165100</xdr:colOff>
      <xdr:row>56</xdr:row>
      <xdr:rowOff>66993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83520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4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93430</xdr:rowOff>
    </xdr:from>
    <xdr:to>
      <xdr:col>46</xdr:col>
      <xdr:colOff>38100</xdr:colOff>
      <xdr:row>57</xdr:row>
      <xdr:rowOff>23580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40107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6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16302</xdr:rowOff>
    </xdr:from>
    <xdr:to>
      <xdr:col>41</xdr:col>
      <xdr:colOff>101600</xdr:colOff>
      <xdr:row>58</xdr:row>
      <xdr:rowOff>117902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109029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37667</xdr:rowOff>
    </xdr:from>
    <xdr:to>
      <xdr:col>36</xdr:col>
      <xdr:colOff>165100</xdr:colOff>
      <xdr:row>58</xdr:row>
      <xdr:rowOff>139267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130394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108293</xdr:rowOff>
    </xdr:from>
    <xdr:to>
      <xdr:col>55</xdr:col>
      <xdr:colOff>0</xdr:colOff>
      <xdr:row>78</xdr:row>
      <xdr:rowOff>118397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1393"/>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125065</xdr:rowOff>
    </xdr:from>
    <xdr:to>
      <xdr:col>50</xdr:col>
      <xdr:colOff>114300</xdr:colOff>
      <xdr:row>78</xdr:row>
      <xdr:rowOff>108293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55265"/>
          <a:ext cx="889000" cy="32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125065</xdr:rowOff>
    </xdr:from>
    <xdr:to>
      <xdr:col>45</xdr:col>
      <xdr:colOff>177800</xdr:colOff>
      <xdr:row>78</xdr:row>
      <xdr:rowOff>62613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155265"/>
          <a:ext cx="889000" cy="28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62613</xdr:rowOff>
    </xdr:from>
    <xdr:to>
      <xdr:col>41</xdr:col>
      <xdr:colOff>50800</xdr:colOff>
      <xdr:row>78</xdr:row>
      <xdr:rowOff>87272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35713"/>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67597</xdr:rowOff>
    </xdr:from>
    <xdr:to>
      <xdr:col>55</xdr:col>
      <xdr:colOff>50800</xdr:colOff>
      <xdr:row>78</xdr:row>
      <xdr:rowOff>169197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57493</xdr:rowOff>
    </xdr:from>
    <xdr:to>
      <xdr:col>50</xdr:col>
      <xdr:colOff>165100</xdr:colOff>
      <xdr:row>78</xdr:row>
      <xdr:rowOff>159093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150220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74265</xdr:rowOff>
    </xdr:from>
    <xdr:to>
      <xdr:col>46</xdr:col>
      <xdr:colOff>38100</xdr:colOff>
      <xdr:row>77</xdr:row>
      <xdr:rowOff>4415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1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20942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87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11813</xdr:rowOff>
    </xdr:from>
    <xdr:to>
      <xdr:col>41</xdr:col>
      <xdr:colOff>101600</xdr:colOff>
      <xdr:row>78</xdr:row>
      <xdr:rowOff>113413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104540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7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36472</xdr:rowOff>
    </xdr:from>
    <xdr:to>
      <xdr:col>36</xdr:col>
      <xdr:colOff>165100</xdr:colOff>
      <xdr:row>78</xdr:row>
      <xdr:rowOff>138072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129199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11117</xdr:rowOff>
    </xdr:from>
    <xdr:to>
      <xdr:col>55</xdr:col>
      <xdr:colOff>0</xdr:colOff>
      <xdr:row>97</xdr:row>
      <xdr:rowOff>74622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70317"/>
          <a:ext cx="838200" cy="2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11117</xdr:rowOff>
    </xdr:from>
    <xdr:to>
      <xdr:col>50</xdr:col>
      <xdr:colOff>114300</xdr:colOff>
      <xdr:row>97</xdr:row>
      <xdr:rowOff>35683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70317"/>
          <a:ext cx="889000" cy="19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35683</xdr:rowOff>
    </xdr:from>
    <xdr:to>
      <xdr:col>45</xdr:col>
      <xdr:colOff>177800</xdr:colOff>
      <xdr:row>97</xdr:row>
      <xdr:rowOff>112126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66333"/>
          <a:ext cx="889000" cy="7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112126</xdr:rowOff>
    </xdr:from>
    <xdr:to>
      <xdr:col>41</xdr:col>
      <xdr:colOff>50800</xdr:colOff>
      <xdr:row>97</xdr:row>
      <xdr:rowOff>137263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42776"/>
          <a:ext cx="889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23822</xdr:rowOff>
    </xdr:from>
    <xdr:to>
      <xdr:col>55</xdr:col>
      <xdr:colOff>50800</xdr:colOff>
      <xdr:row>97</xdr:row>
      <xdr:rowOff>125422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2249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131767</xdr:rowOff>
    </xdr:from>
    <xdr:to>
      <xdr:col>50</xdr:col>
      <xdr:colOff>165100</xdr:colOff>
      <xdr:row>96</xdr:row>
      <xdr:rowOff>61917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78444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9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156333</xdr:rowOff>
    </xdr:from>
    <xdr:to>
      <xdr:col>46</xdr:col>
      <xdr:colOff>38100</xdr:colOff>
      <xdr:row>97</xdr:row>
      <xdr:rowOff>86483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61326</xdr:rowOff>
    </xdr:from>
    <xdr:to>
      <xdr:col>41</xdr:col>
      <xdr:colOff>101600</xdr:colOff>
      <xdr:row>97</xdr:row>
      <xdr:rowOff>162926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154053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86463</xdr:rowOff>
    </xdr:from>
    <xdr:to>
      <xdr:col>36</xdr:col>
      <xdr:colOff>165100</xdr:colOff>
      <xdr:row>98</xdr:row>
      <xdr:rowOff>16613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38512</xdr:rowOff>
    </xdr:from>
    <xdr:to>
      <xdr:col>85</xdr:col>
      <xdr:colOff>127000</xdr:colOff>
      <xdr:row>77</xdr:row>
      <xdr:rowOff>41196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40162"/>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15973</xdr:rowOff>
    </xdr:from>
    <xdr:to>
      <xdr:col>81</xdr:col>
      <xdr:colOff>50800</xdr:colOff>
      <xdr:row>77</xdr:row>
      <xdr:rowOff>38512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1762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162866</xdr:rowOff>
    </xdr:from>
    <xdr:to>
      <xdr:col>76</xdr:col>
      <xdr:colOff>114300</xdr:colOff>
      <xdr:row>77</xdr:row>
      <xdr:rowOff>15973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9306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162866</xdr:rowOff>
    </xdr:from>
    <xdr:to>
      <xdr:col>71</xdr:col>
      <xdr:colOff>177800</xdr:colOff>
      <xdr:row>77</xdr:row>
      <xdr:rowOff>24380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93066"/>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161846</xdr:rowOff>
    </xdr:from>
    <xdr:to>
      <xdr:col>85</xdr:col>
      <xdr:colOff>177800</xdr:colOff>
      <xdr:row>77</xdr:row>
      <xdr:rowOff>91996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140273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159162</xdr:rowOff>
    </xdr:from>
    <xdr:to>
      <xdr:col>81</xdr:col>
      <xdr:colOff>101600</xdr:colOff>
      <xdr:row>77</xdr:row>
      <xdr:rowOff>89312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8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136623</xdr:rowOff>
    </xdr:from>
    <xdr:to>
      <xdr:col>76</xdr:col>
      <xdr:colOff>165100</xdr:colOff>
      <xdr:row>77</xdr:row>
      <xdr:rowOff>66773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57900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112066</xdr:rowOff>
    </xdr:from>
    <xdr:to>
      <xdr:col>72</xdr:col>
      <xdr:colOff>38100</xdr:colOff>
      <xdr:row>77</xdr:row>
      <xdr:rowOff>42216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58743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145030</xdr:rowOff>
    </xdr:from>
    <xdr:to>
      <xdr:col>67</xdr:col>
      <xdr:colOff>101600</xdr:colOff>
      <xdr:row>77</xdr:row>
      <xdr:rowOff>75180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66307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73721</xdr:rowOff>
    </xdr:from>
    <xdr:to>
      <xdr:col>85</xdr:col>
      <xdr:colOff>127000</xdr:colOff>
      <xdr:row>98</xdr:row>
      <xdr:rowOff>89488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5821"/>
          <a:ext cx="838200" cy="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89488</xdr:rowOff>
    </xdr:from>
    <xdr:to>
      <xdr:col>81</xdr:col>
      <xdr:colOff>50800</xdr:colOff>
      <xdr:row>98</xdr:row>
      <xdr:rowOff>90112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91588"/>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90112</xdr:rowOff>
    </xdr:from>
    <xdr:to>
      <xdr:col>76</xdr:col>
      <xdr:colOff>114300</xdr:colOff>
      <xdr:row>98</xdr:row>
      <xdr:rowOff>144563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92212"/>
          <a:ext cx="889000" cy="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144563</xdr:rowOff>
    </xdr:from>
    <xdr:to>
      <xdr:col>71</xdr:col>
      <xdr:colOff>177800</xdr:colOff>
      <xdr:row>98</xdr:row>
      <xdr:rowOff>151381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46663"/>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22921</xdr:rowOff>
    </xdr:from>
    <xdr:to>
      <xdr:col>85</xdr:col>
      <xdr:colOff>177800</xdr:colOff>
      <xdr:row>98</xdr:row>
      <xdr:rowOff>124521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45798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38688</xdr:rowOff>
    </xdr:from>
    <xdr:to>
      <xdr:col>81</xdr:col>
      <xdr:colOff>101600</xdr:colOff>
      <xdr:row>98</xdr:row>
      <xdr:rowOff>140288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156815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39312</xdr:rowOff>
    </xdr:from>
    <xdr:to>
      <xdr:col>76</xdr:col>
      <xdr:colOff>165100</xdr:colOff>
      <xdr:row>98</xdr:row>
      <xdr:rowOff>140912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157439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93763</xdr:rowOff>
    </xdr:from>
    <xdr:to>
      <xdr:col>72</xdr:col>
      <xdr:colOff>38100</xdr:colOff>
      <xdr:row>99</xdr:row>
      <xdr:rowOff>23913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40440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100581</xdr:rowOff>
    </xdr:from>
    <xdr:to>
      <xdr:col>67</xdr:col>
      <xdr:colOff>101600</xdr:colOff>
      <xdr:row>99</xdr:row>
      <xdr:rowOff>30731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47258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120803</xdr:rowOff>
    </xdr:from>
    <xdr:to>
      <xdr:col>116</xdr:col>
      <xdr:colOff>63500</xdr:colOff>
      <xdr:row>58</xdr:row>
      <xdr:rowOff>121641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64903"/>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121641</xdr:rowOff>
    </xdr:from>
    <xdr:to>
      <xdr:col>111</xdr:col>
      <xdr:colOff>177800</xdr:colOff>
      <xdr:row>59</xdr:row>
      <xdr:rowOff>34163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65741"/>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34144</xdr:rowOff>
    </xdr:from>
    <xdr:to>
      <xdr:col>107</xdr:col>
      <xdr:colOff>50800</xdr:colOff>
      <xdr:row>59</xdr:row>
      <xdr:rowOff>34163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4969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31706</xdr:rowOff>
    </xdr:from>
    <xdr:to>
      <xdr:col>102</xdr:col>
      <xdr:colOff>114300</xdr:colOff>
      <xdr:row>59</xdr:row>
      <xdr:rowOff>34144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47256"/>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70003</xdr:rowOff>
    </xdr:from>
    <xdr:to>
      <xdr:col>116</xdr:col>
      <xdr:colOff>114300</xdr:colOff>
      <xdr:row>59</xdr:row>
      <xdr:rowOff>153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29380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0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70841</xdr:rowOff>
    </xdr:from>
    <xdr:to>
      <xdr:col>112</xdr:col>
      <xdr:colOff>38100</xdr:colOff>
      <xdr:row>59</xdr:row>
      <xdr:rowOff>991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17518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154813</xdr:rowOff>
    </xdr:from>
    <xdr:to>
      <xdr:col>107</xdr:col>
      <xdr:colOff>101600</xdr:colOff>
      <xdr:row>59</xdr:row>
      <xdr:rowOff>84963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76090</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154794</xdr:rowOff>
    </xdr:from>
    <xdr:to>
      <xdr:col>102</xdr:col>
      <xdr:colOff>165100</xdr:colOff>
      <xdr:row>59</xdr:row>
      <xdr:rowOff>84944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76071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152356</xdr:rowOff>
    </xdr:from>
    <xdr:to>
      <xdr:col>98</xdr:col>
      <xdr:colOff>38100</xdr:colOff>
      <xdr:row>59</xdr:row>
      <xdr:rowOff>82506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73633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47994</xdr:rowOff>
    </xdr:from>
    <xdr:to>
      <xdr:col>116</xdr:col>
      <xdr:colOff>63500</xdr:colOff>
      <xdr:row>76</xdr:row>
      <xdr:rowOff>67108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078194"/>
          <a:ext cx="838200" cy="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29781</xdr:rowOff>
    </xdr:from>
    <xdr:to>
      <xdr:col>111</xdr:col>
      <xdr:colOff>177800</xdr:colOff>
      <xdr:row>76</xdr:row>
      <xdr:rowOff>47994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59981"/>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1867</xdr:rowOff>
    </xdr:from>
    <xdr:to>
      <xdr:col>107</xdr:col>
      <xdr:colOff>50800</xdr:colOff>
      <xdr:row>76</xdr:row>
      <xdr:rowOff>29781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32067"/>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1867</xdr:rowOff>
    </xdr:from>
    <xdr:to>
      <xdr:col>102</xdr:col>
      <xdr:colOff>114300</xdr:colOff>
      <xdr:row>76</xdr:row>
      <xdr:rowOff>58547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32067"/>
          <a:ext cx="8890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16308</xdr:rowOff>
    </xdr:from>
    <xdr:to>
      <xdr:col>116</xdr:col>
      <xdr:colOff>114300</xdr:colOff>
      <xdr:row>76</xdr:row>
      <xdr:rowOff>117908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166185</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168644</xdr:rowOff>
    </xdr:from>
    <xdr:to>
      <xdr:col>112</xdr:col>
      <xdr:colOff>38100</xdr:colOff>
      <xdr:row>76</xdr:row>
      <xdr:rowOff>98794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89921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2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150431</xdr:rowOff>
    </xdr:from>
    <xdr:to>
      <xdr:col>107</xdr:col>
      <xdr:colOff>101600</xdr:colOff>
      <xdr:row>76</xdr:row>
      <xdr:rowOff>80581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71708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122517</xdr:rowOff>
    </xdr:from>
    <xdr:to>
      <xdr:col>102</xdr:col>
      <xdr:colOff>165100</xdr:colOff>
      <xdr:row>76</xdr:row>
      <xdr:rowOff>52667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69194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7747</xdr:rowOff>
    </xdr:from>
    <xdr:to>
      <xdr:col>98</xdr:col>
      <xdr:colOff>38100</xdr:colOff>
      <xdr:row>76</xdr:row>
      <xdr:rowOff>109347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100474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は、住民一人当たり１２８，０２３円となっており、会計年度任用職員の人件費の増があったものの、再任用職員数の減により前年度に比べ３，７８１円（３．０４ポイント）の微増となった。類似団体平均と比べても若干低い水準にあるものの、定員適正化計画に基づき全体の職員数の抑制を今後も図る必要がある。</a:t>
          </a:r>
        </a:p>
        <a:p>
          <a:r>
            <a:rPr kumimoji="1" lang="ja-JP" altLang="en-US" sz="1050">
              <a:latin typeface="ＭＳ Ｐゴシック" panose="020B0600070205080204" pitchFamily="50" charset="-128"/>
              <a:ea typeface="ＭＳ Ｐゴシック" panose="020B0600070205080204" pitchFamily="50" charset="-128"/>
            </a:rPr>
            <a:t>扶助費は児童手当や保育委託料、障害者自立支援事業扶助費などの増により前年度より２６，８４５円増となった。特に児童福祉費や障害者自立支援事業等に係る扶助費は年々増加傾向にあり、子育て支援及び障害者自立支援の充実・推進を背景に今後も増加傾向にある。</a:t>
          </a:r>
        </a:p>
        <a:p>
          <a:r>
            <a:rPr kumimoji="1" lang="ja-JP" altLang="en-US" sz="1050">
              <a:latin typeface="ＭＳ Ｐゴシック" panose="020B0600070205080204" pitchFamily="50" charset="-128"/>
              <a:ea typeface="ＭＳ Ｐゴシック" panose="020B0600070205080204" pitchFamily="50" charset="-128"/>
            </a:rPr>
            <a:t>補助費等については、令和２年度に実施した新型コロナウイルス感染症拡大による特別定額給付金や中小企業に対する補助金等の皆減または大幅な減が影響し、前年度より１２０，７９４円（５８．４ポイント）減少し、特殊事情があった令和２年度を除き例年並みとなった。</a:t>
          </a:r>
        </a:p>
        <a:p>
          <a:r>
            <a:rPr kumimoji="1" lang="ja-JP" altLang="en-US" sz="1050">
              <a:latin typeface="ＭＳ Ｐゴシック" panose="020B0600070205080204" pitchFamily="50" charset="-128"/>
              <a:ea typeface="ＭＳ Ｐゴシック" panose="020B0600070205080204" pitchFamily="50" charset="-128"/>
            </a:rPr>
            <a:t>普通建設事業費（うち更新整備分）は、前年度に新型コロナウイルス感染症対策として小中学校及び体育施設に対し行った自動水栓化工事等の完了に伴い５１，３９０円（４９．８ポイント）減少している。減少傾向にある公債費については、令和２年度までに借入した大型事業に伴う起債償還が控えているため上昇する見込みである。</a:t>
          </a:r>
        </a:p>
        <a:p>
          <a:r>
            <a:rPr kumimoji="1" lang="ja-JP" altLang="en-US" sz="1050">
              <a:latin typeface="ＭＳ Ｐゴシック" panose="020B0600070205080204" pitchFamily="50" charset="-128"/>
              <a:ea typeface="ＭＳ Ｐゴシック" panose="020B0600070205080204" pitchFamily="50" charset="-128"/>
            </a:rPr>
            <a:t>繰出金は、国民健康保険特別会計や後期高齢者医療特別会計、介護保険特別会計において増加傾向にあり、類似団体内平均とほぼ同程度である。</a:t>
          </a:r>
        </a:p>
        <a:p>
          <a:r>
            <a:rPr kumimoji="1" lang="ja-JP" altLang="en-US" sz="1050">
              <a:latin typeface="ＭＳ Ｐゴシック" panose="020B0600070205080204" pitchFamily="50" charset="-128"/>
              <a:ea typeface="ＭＳ Ｐゴシック" panose="020B0600070205080204" pitchFamily="50" charset="-128"/>
            </a:rPr>
            <a:t>積立金は、ふるさと基金への積立てを主な要因として、２７年度以降において増加傾向にある。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7,311
7,286
33.22
6,126,156
5,810,469
311,140
3,010,325
6,095,595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46126</xdr:rowOff>
    </xdr:from>
    <xdr:to>
      <xdr:col>24</xdr:col>
      <xdr:colOff>63500</xdr:colOff>
      <xdr:row>36</xdr:row>
      <xdr:rowOff>71272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1832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xdr:rowOff>
    </xdr:from>
    <xdr:to>
      <xdr:col>19</xdr:col>
      <xdr:colOff>177800</xdr:colOff>
      <xdr:row>36</xdr:row>
      <xdr:rowOff>46126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8456"/>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6807</xdr:rowOff>
    </xdr:from>
    <xdr:to>
      <xdr:col>15</xdr:col>
      <xdr:colOff>50800</xdr:colOff>
      <xdr:row>36</xdr:row>
      <xdr:rowOff>16256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900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6807</xdr:rowOff>
    </xdr:from>
    <xdr:to>
      <xdr:col>10</xdr:col>
      <xdr:colOff>114300</xdr:colOff>
      <xdr:row>36</xdr:row>
      <xdr:rowOff>24790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9007"/>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20472</xdr:rowOff>
    </xdr:from>
    <xdr:to>
      <xdr:col>24</xdr:col>
      <xdr:colOff>114300</xdr:colOff>
      <xdr:row>36</xdr:row>
      <xdr:rowOff>122072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170349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166776</xdr:rowOff>
    </xdr:from>
    <xdr:to>
      <xdr:col>20</xdr:col>
      <xdr:colOff>38100</xdr:colOff>
      <xdr:row>36</xdr:row>
      <xdr:rowOff>96926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88053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58183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127457</xdr:rowOff>
    </xdr:from>
    <xdr:to>
      <xdr:col>10</xdr:col>
      <xdr:colOff>165100</xdr:colOff>
      <xdr:row>36</xdr:row>
      <xdr:rowOff>57607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48734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145440</xdr:rowOff>
    </xdr:from>
    <xdr:to>
      <xdr:col>6</xdr:col>
      <xdr:colOff>38100</xdr:colOff>
      <xdr:row>36</xdr:row>
      <xdr:rowOff>75590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66717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37581</xdr:rowOff>
    </xdr:from>
    <xdr:to>
      <xdr:col>24</xdr:col>
      <xdr:colOff>63500</xdr:colOff>
      <xdr:row>58</xdr:row>
      <xdr:rowOff>131063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81681"/>
          <a:ext cx="838200" cy="9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37581</xdr:rowOff>
    </xdr:from>
    <xdr:to>
      <xdr:col>19</xdr:col>
      <xdr:colOff>177800</xdr:colOff>
      <xdr:row>58</xdr:row>
      <xdr:rowOff>118287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1681"/>
          <a:ext cx="889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118287</xdr:rowOff>
    </xdr:from>
    <xdr:to>
      <xdr:col>15</xdr:col>
      <xdr:colOff>50800</xdr:colOff>
      <xdr:row>58</xdr:row>
      <xdr:rowOff>138688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2387"/>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138688</xdr:rowOff>
    </xdr:from>
    <xdr:to>
      <xdr:col>10</xdr:col>
      <xdr:colOff>114300</xdr:colOff>
      <xdr:row>58</xdr:row>
      <xdr:rowOff>146217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82788"/>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80263</xdr:rowOff>
    </xdr:from>
    <xdr:to>
      <xdr:col>24</xdr:col>
      <xdr:colOff>114300</xdr:colOff>
      <xdr:row>59</xdr:row>
      <xdr:rowOff>10413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166640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158231</xdr:rowOff>
    </xdr:from>
    <xdr:to>
      <xdr:col>20</xdr:col>
      <xdr:colOff>38100</xdr:colOff>
      <xdr:row>58</xdr:row>
      <xdr:rowOff>88381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79508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2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67487</xdr:rowOff>
    </xdr:from>
    <xdr:to>
      <xdr:col>15</xdr:col>
      <xdr:colOff>101600</xdr:colOff>
      <xdr:row>58</xdr:row>
      <xdr:rowOff>169087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160214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0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87888</xdr:rowOff>
    </xdr:from>
    <xdr:to>
      <xdr:col>10</xdr:col>
      <xdr:colOff>165100</xdr:colOff>
      <xdr:row>59</xdr:row>
      <xdr:rowOff>18038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9165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95417</xdr:rowOff>
    </xdr:from>
    <xdr:to>
      <xdr:col>6</xdr:col>
      <xdr:colOff>38100</xdr:colOff>
      <xdr:row>59</xdr:row>
      <xdr:rowOff>25567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16694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59454</xdr:rowOff>
    </xdr:from>
    <xdr:to>
      <xdr:col>24</xdr:col>
      <xdr:colOff>63500</xdr:colOff>
      <xdr:row>75</xdr:row>
      <xdr:rowOff>96724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8204"/>
          <a:ext cx="8382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95428</xdr:rowOff>
    </xdr:from>
    <xdr:to>
      <xdr:col>19</xdr:col>
      <xdr:colOff>177800</xdr:colOff>
      <xdr:row>75</xdr:row>
      <xdr:rowOff>96724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096928"/>
          <a:ext cx="889000" cy="8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95428</xdr:rowOff>
    </xdr:from>
    <xdr:to>
      <xdr:col>15</xdr:col>
      <xdr:colOff>50800</xdr:colOff>
      <xdr:row>77</xdr:row>
      <xdr:rowOff>12895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096928"/>
          <a:ext cx="889000" cy="11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12895</xdr:rowOff>
    </xdr:from>
    <xdr:to>
      <xdr:col>10</xdr:col>
      <xdr:colOff>114300</xdr:colOff>
      <xdr:row>77</xdr:row>
      <xdr:rowOff>65618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14545"/>
          <a:ext cx="88900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8654</xdr:rowOff>
    </xdr:from>
    <xdr:to>
      <xdr:col>24</xdr:col>
      <xdr:colOff>114300</xdr:colOff>
      <xdr:row>75</xdr:row>
      <xdr:rowOff>110254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31531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45924</xdr:rowOff>
    </xdr:from>
    <xdr:to>
      <xdr:col>20</xdr:col>
      <xdr:colOff>38100</xdr:colOff>
      <xdr:row>75</xdr:row>
      <xdr:rowOff>147523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164051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44628</xdr:rowOff>
    </xdr:from>
    <xdr:to>
      <xdr:col>15</xdr:col>
      <xdr:colOff>101600</xdr:colOff>
      <xdr:row>70</xdr:row>
      <xdr:rowOff>146228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0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162755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18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133545</xdr:rowOff>
    </xdr:from>
    <xdr:to>
      <xdr:col>10</xdr:col>
      <xdr:colOff>165100</xdr:colOff>
      <xdr:row>77</xdr:row>
      <xdr:rowOff>63695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54822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5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xdr:rowOff>
    </xdr:from>
    <xdr:to>
      <xdr:col>6</xdr:col>
      <xdr:colOff>38100</xdr:colOff>
      <xdr:row>77</xdr:row>
      <xdr:rowOff>116418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107545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125368</xdr:rowOff>
    </xdr:from>
    <xdr:to>
      <xdr:col>24</xdr:col>
      <xdr:colOff>63500</xdr:colOff>
      <xdr:row>94</xdr:row>
      <xdr:rowOff>75121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727318"/>
          <a:ext cx="838200" cy="46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125368</xdr:rowOff>
    </xdr:from>
    <xdr:to>
      <xdr:col>19</xdr:col>
      <xdr:colOff>177800</xdr:colOff>
      <xdr:row>98</xdr:row>
      <xdr:rowOff>59919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727318"/>
          <a:ext cx="889000" cy="11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59919</xdr:rowOff>
    </xdr:from>
    <xdr:to>
      <xdr:col>15</xdr:col>
      <xdr:colOff>50800</xdr:colOff>
      <xdr:row>98</xdr:row>
      <xdr:rowOff>69123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62019"/>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66159</xdr:rowOff>
    </xdr:from>
    <xdr:to>
      <xdr:col>10</xdr:col>
      <xdr:colOff>114300</xdr:colOff>
      <xdr:row>98</xdr:row>
      <xdr:rowOff>69123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68259"/>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24321</xdr:rowOff>
    </xdr:from>
    <xdr:to>
      <xdr:col>24</xdr:col>
      <xdr:colOff>114300</xdr:colOff>
      <xdr:row>94</xdr:row>
      <xdr:rowOff>125921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47198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9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74568</xdr:rowOff>
    </xdr:from>
    <xdr:to>
      <xdr:col>20</xdr:col>
      <xdr:colOff>38100</xdr:colOff>
      <xdr:row>92</xdr:row>
      <xdr:rowOff>4718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6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21245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4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9119</xdr:rowOff>
    </xdr:from>
    <xdr:to>
      <xdr:col>15</xdr:col>
      <xdr:colOff>101600</xdr:colOff>
      <xdr:row>98</xdr:row>
      <xdr:rowOff>110719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18323</xdr:rowOff>
    </xdr:from>
    <xdr:to>
      <xdr:col>10</xdr:col>
      <xdr:colOff>165100</xdr:colOff>
      <xdr:row>98</xdr:row>
      <xdr:rowOff>119923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111050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15359</xdr:rowOff>
    </xdr:from>
    <xdr:to>
      <xdr:col>6</xdr:col>
      <xdr:colOff>38100</xdr:colOff>
      <xdr:row>98</xdr:row>
      <xdr:rowOff>116959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108086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27229</xdr:rowOff>
    </xdr:from>
    <xdr:to>
      <xdr:col>55</xdr:col>
      <xdr:colOff>0</xdr:colOff>
      <xdr:row>37</xdr:row>
      <xdr:rowOff>47346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7087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27229</xdr:rowOff>
    </xdr:from>
    <xdr:to>
      <xdr:col>50</xdr:col>
      <xdr:colOff>114300</xdr:colOff>
      <xdr:row>37</xdr:row>
      <xdr:rowOff>52832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7087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51918</xdr:rowOff>
    </xdr:from>
    <xdr:to>
      <xdr:col>45</xdr:col>
      <xdr:colOff>177800</xdr:colOff>
      <xdr:row>37</xdr:row>
      <xdr:rowOff>52832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955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164389</xdr:rowOff>
    </xdr:from>
    <xdr:to>
      <xdr:col>41</xdr:col>
      <xdr:colOff>50800</xdr:colOff>
      <xdr:row>37</xdr:row>
      <xdr:rowOff>51918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36589"/>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167996</xdr:rowOff>
    </xdr:from>
    <xdr:to>
      <xdr:col>55</xdr:col>
      <xdr:colOff>50800</xdr:colOff>
      <xdr:row>37</xdr:row>
      <xdr:rowOff>98146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19423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91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147879</xdr:rowOff>
    </xdr:from>
    <xdr:to>
      <xdr:col>50</xdr:col>
      <xdr:colOff>165100</xdr:colOff>
      <xdr:row>37</xdr:row>
      <xdr:rowOff>78029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94556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9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xdr:rowOff>
    </xdr:from>
    <xdr:to>
      <xdr:col>46</xdr:col>
      <xdr:colOff>38100</xdr:colOff>
      <xdr:row>37</xdr:row>
      <xdr:rowOff>103632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xdr:rowOff>
    </xdr:from>
    <xdr:to>
      <xdr:col>41</xdr:col>
      <xdr:colOff>101600</xdr:colOff>
      <xdr:row>37</xdr:row>
      <xdr:rowOff>102718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119245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1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113589</xdr:rowOff>
    </xdr:from>
    <xdr:to>
      <xdr:col>36</xdr:col>
      <xdr:colOff>165100</xdr:colOff>
      <xdr:row>37</xdr:row>
      <xdr:rowOff>43739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60266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54734</xdr:rowOff>
    </xdr:from>
    <xdr:to>
      <xdr:col>55</xdr:col>
      <xdr:colOff>0</xdr:colOff>
      <xdr:row>57</xdr:row>
      <xdr:rowOff>87753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27384"/>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87753</xdr:rowOff>
    </xdr:from>
    <xdr:to>
      <xdr:col>50</xdr:col>
      <xdr:colOff>114300</xdr:colOff>
      <xdr:row>57</xdr:row>
      <xdr:rowOff>95667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60403"/>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81032</xdr:rowOff>
    </xdr:from>
    <xdr:to>
      <xdr:col>45</xdr:col>
      <xdr:colOff>177800</xdr:colOff>
      <xdr:row>57</xdr:row>
      <xdr:rowOff>95667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53682"/>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81032</xdr:rowOff>
    </xdr:from>
    <xdr:to>
      <xdr:col>41</xdr:col>
      <xdr:colOff>50800</xdr:colOff>
      <xdr:row>57</xdr:row>
      <xdr:rowOff>89157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53682"/>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3934</xdr:rowOff>
    </xdr:from>
    <xdr:to>
      <xdr:col>55</xdr:col>
      <xdr:colOff>50800</xdr:colOff>
      <xdr:row>57</xdr:row>
      <xdr:rowOff>105534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153811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36953</xdr:rowOff>
    </xdr:from>
    <xdr:to>
      <xdr:col>50</xdr:col>
      <xdr:colOff>165100</xdr:colOff>
      <xdr:row>57</xdr:row>
      <xdr:rowOff>138553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129680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44867</xdr:rowOff>
    </xdr:from>
    <xdr:to>
      <xdr:col>46</xdr:col>
      <xdr:colOff>38100</xdr:colOff>
      <xdr:row>57</xdr:row>
      <xdr:rowOff>146467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137594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30232</xdr:rowOff>
    </xdr:from>
    <xdr:to>
      <xdr:col>41</xdr:col>
      <xdr:colOff>101600</xdr:colOff>
      <xdr:row>57</xdr:row>
      <xdr:rowOff>131832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148359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38357</xdr:rowOff>
    </xdr:from>
    <xdr:to>
      <xdr:col>36</xdr:col>
      <xdr:colOff>165100</xdr:colOff>
      <xdr:row>57</xdr:row>
      <xdr:rowOff>139957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131084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0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72484</xdr:rowOff>
    </xdr:from>
    <xdr:to>
      <xdr:col>55</xdr:col>
      <xdr:colOff>0</xdr:colOff>
      <xdr:row>76</xdr:row>
      <xdr:rowOff>124468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31234"/>
          <a:ext cx="838200" cy="2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72484</xdr:rowOff>
    </xdr:from>
    <xdr:to>
      <xdr:col>50</xdr:col>
      <xdr:colOff>114300</xdr:colOff>
      <xdr:row>76</xdr:row>
      <xdr:rowOff>36593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31234"/>
          <a:ext cx="8890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36593</xdr:rowOff>
    </xdr:from>
    <xdr:to>
      <xdr:col>45</xdr:col>
      <xdr:colOff>177800</xdr:colOff>
      <xdr:row>76</xdr:row>
      <xdr:rowOff>158948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66793"/>
          <a:ext cx="889000" cy="1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150498</xdr:rowOff>
    </xdr:from>
    <xdr:to>
      <xdr:col>41</xdr:col>
      <xdr:colOff>50800</xdr:colOff>
      <xdr:row>76</xdr:row>
      <xdr:rowOff>158948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80698"/>
          <a:ext cx="88900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73668</xdr:rowOff>
    </xdr:from>
    <xdr:to>
      <xdr:col>55</xdr:col>
      <xdr:colOff>50800</xdr:colOff>
      <xdr:row>77</xdr:row>
      <xdr:rowOff>3818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96545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5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21684</xdr:rowOff>
    </xdr:from>
    <xdr:to>
      <xdr:col>50</xdr:col>
      <xdr:colOff>165100</xdr:colOff>
      <xdr:row>75</xdr:row>
      <xdr:rowOff>123284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8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139811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6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157243</xdr:rowOff>
    </xdr:from>
    <xdr:to>
      <xdr:col>46</xdr:col>
      <xdr:colOff>38100</xdr:colOff>
      <xdr:row>76</xdr:row>
      <xdr:rowOff>87393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103921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108148</xdr:rowOff>
    </xdr:from>
    <xdr:to>
      <xdr:col>41</xdr:col>
      <xdr:colOff>101600</xdr:colOff>
      <xdr:row>77</xdr:row>
      <xdr:rowOff>38298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54825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1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99698</xdr:rowOff>
    </xdr:from>
    <xdr:to>
      <xdr:col>36</xdr:col>
      <xdr:colOff>165100</xdr:colOff>
      <xdr:row>77</xdr:row>
      <xdr:rowOff>29848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46375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112449</xdr:rowOff>
    </xdr:from>
    <xdr:to>
      <xdr:col>55</xdr:col>
      <xdr:colOff>0</xdr:colOff>
      <xdr:row>97</xdr:row>
      <xdr:rowOff>167681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43099"/>
          <a:ext cx="838200" cy="5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112449</xdr:rowOff>
    </xdr:from>
    <xdr:to>
      <xdr:col>50</xdr:col>
      <xdr:colOff>114300</xdr:colOff>
      <xdr:row>97</xdr:row>
      <xdr:rowOff>163522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3099"/>
          <a:ext cx="8890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135875</xdr:rowOff>
    </xdr:from>
    <xdr:to>
      <xdr:col>45</xdr:col>
      <xdr:colOff>177800</xdr:colOff>
      <xdr:row>97</xdr:row>
      <xdr:rowOff>163522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66525"/>
          <a:ext cx="889000" cy="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135875</xdr:rowOff>
    </xdr:from>
    <xdr:to>
      <xdr:col>41</xdr:col>
      <xdr:colOff>50800</xdr:colOff>
      <xdr:row>98</xdr:row>
      <xdr:rowOff>7775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66525"/>
          <a:ext cx="889000" cy="4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116881</xdr:rowOff>
    </xdr:from>
    <xdr:to>
      <xdr:col>55</xdr:col>
      <xdr:colOff>50800</xdr:colOff>
      <xdr:row>98</xdr:row>
      <xdr:rowOff>47031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31808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61649</xdr:rowOff>
    </xdr:from>
    <xdr:to>
      <xdr:col>50</xdr:col>
      <xdr:colOff>165100</xdr:colOff>
      <xdr:row>97</xdr:row>
      <xdr:rowOff>163249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154376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112722</xdr:rowOff>
    </xdr:from>
    <xdr:to>
      <xdr:col>46</xdr:col>
      <xdr:colOff>38100</xdr:colOff>
      <xdr:row>98</xdr:row>
      <xdr:rowOff>42872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33999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85075</xdr:rowOff>
    </xdr:from>
    <xdr:to>
      <xdr:col>41</xdr:col>
      <xdr:colOff>101600</xdr:colOff>
      <xdr:row>98</xdr:row>
      <xdr:rowOff>15225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128425</xdr:rowOff>
    </xdr:from>
    <xdr:to>
      <xdr:col>36</xdr:col>
      <xdr:colOff>165100</xdr:colOff>
      <xdr:row>98</xdr:row>
      <xdr:rowOff>58575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49702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158140</xdr:rowOff>
    </xdr:from>
    <xdr:to>
      <xdr:col>85</xdr:col>
      <xdr:colOff>127000</xdr:colOff>
      <xdr:row>38</xdr:row>
      <xdr:rowOff>25457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01790"/>
          <a:ext cx="8382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158140</xdr:rowOff>
    </xdr:from>
    <xdr:to>
      <xdr:col>81</xdr:col>
      <xdr:colOff>50800</xdr:colOff>
      <xdr:row>38</xdr:row>
      <xdr:rowOff>3816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01790"/>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3816</xdr:rowOff>
    </xdr:from>
    <xdr:to>
      <xdr:col>76</xdr:col>
      <xdr:colOff>114300</xdr:colOff>
      <xdr:row>38</xdr:row>
      <xdr:rowOff>27381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18916"/>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25915</xdr:rowOff>
    </xdr:from>
    <xdr:to>
      <xdr:col>71</xdr:col>
      <xdr:colOff>177800</xdr:colOff>
      <xdr:row>38</xdr:row>
      <xdr:rowOff>27381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41015"/>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146107</xdr:rowOff>
    </xdr:from>
    <xdr:to>
      <xdr:col>85</xdr:col>
      <xdr:colOff>177800</xdr:colOff>
      <xdr:row>38</xdr:row>
      <xdr:rowOff>76257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124534</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107340</xdr:rowOff>
    </xdr:from>
    <xdr:to>
      <xdr:col>81</xdr:col>
      <xdr:colOff>101600</xdr:colOff>
      <xdr:row>38</xdr:row>
      <xdr:rowOff>37491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50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28618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124466</xdr:rowOff>
    </xdr:from>
    <xdr:to>
      <xdr:col>76</xdr:col>
      <xdr:colOff>165100</xdr:colOff>
      <xdr:row>38</xdr:row>
      <xdr:rowOff>54617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68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148031</xdr:rowOff>
    </xdr:from>
    <xdr:to>
      <xdr:col>72</xdr:col>
      <xdr:colOff>38100</xdr:colOff>
      <xdr:row>38</xdr:row>
      <xdr:rowOff>78181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69308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146564</xdr:rowOff>
    </xdr:from>
    <xdr:to>
      <xdr:col>67</xdr:col>
      <xdr:colOff>101600</xdr:colOff>
      <xdr:row>38</xdr:row>
      <xdr:rowOff>76715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90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67842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138530</xdr:rowOff>
    </xdr:from>
    <xdr:to>
      <xdr:col>85</xdr:col>
      <xdr:colOff>127000</xdr:colOff>
      <xdr:row>55</xdr:row>
      <xdr:rowOff>162629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568280"/>
          <a:ext cx="83820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162629</xdr:rowOff>
    </xdr:from>
    <xdr:to>
      <xdr:col>81</xdr:col>
      <xdr:colOff>50800</xdr:colOff>
      <xdr:row>56</xdr:row>
      <xdr:rowOff>139645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592379"/>
          <a:ext cx="889000" cy="14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139645</xdr:rowOff>
    </xdr:from>
    <xdr:to>
      <xdr:col>76</xdr:col>
      <xdr:colOff>114300</xdr:colOff>
      <xdr:row>57</xdr:row>
      <xdr:rowOff>34704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40845"/>
          <a:ext cx="889000" cy="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148775</xdr:rowOff>
    </xdr:from>
    <xdr:to>
      <xdr:col>71</xdr:col>
      <xdr:colOff>177800</xdr:colOff>
      <xdr:row>57</xdr:row>
      <xdr:rowOff>34704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49975"/>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87730</xdr:rowOff>
    </xdr:from>
    <xdr:to>
      <xdr:col>85</xdr:col>
      <xdr:colOff>177800</xdr:colOff>
      <xdr:row>56</xdr:row>
      <xdr:rowOff>17880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110607</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36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111829</xdr:rowOff>
    </xdr:from>
    <xdr:to>
      <xdr:col>81</xdr:col>
      <xdr:colOff>101600</xdr:colOff>
      <xdr:row>56</xdr:row>
      <xdr:rowOff>41979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58506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1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88845</xdr:rowOff>
    </xdr:from>
    <xdr:to>
      <xdr:col>76</xdr:col>
      <xdr:colOff>165100</xdr:colOff>
      <xdr:row>57</xdr:row>
      <xdr:rowOff>18995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35522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155354</xdr:rowOff>
    </xdr:from>
    <xdr:to>
      <xdr:col>72</xdr:col>
      <xdr:colOff>38100</xdr:colOff>
      <xdr:row>57</xdr:row>
      <xdr:rowOff>85504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76631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97975</xdr:rowOff>
    </xdr:from>
    <xdr:to>
      <xdr:col>67</xdr:col>
      <xdr:colOff>101600</xdr:colOff>
      <xdr:row>57</xdr:row>
      <xdr:rowOff>28125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44652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38512</xdr:rowOff>
    </xdr:from>
    <xdr:to>
      <xdr:col>85</xdr:col>
      <xdr:colOff>127000</xdr:colOff>
      <xdr:row>97</xdr:row>
      <xdr:rowOff>41196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669162"/>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15973</xdr:rowOff>
    </xdr:from>
    <xdr:to>
      <xdr:col>81</xdr:col>
      <xdr:colOff>50800</xdr:colOff>
      <xdr:row>97</xdr:row>
      <xdr:rowOff>38512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4662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162866</xdr:rowOff>
    </xdr:from>
    <xdr:to>
      <xdr:col>76</xdr:col>
      <xdr:colOff>114300</xdr:colOff>
      <xdr:row>97</xdr:row>
      <xdr:rowOff>15973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2206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162866</xdr:rowOff>
    </xdr:from>
    <xdr:to>
      <xdr:col>71</xdr:col>
      <xdr:colOff>177800</xdr:colOff>
      <xdr:row>97</xdr:row>
      <xdr:rowOff>24380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22066"/>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161846</xdr:rowOff>
    </xdr:from>
    <xdr:to>
      <xdr:col>85</xdr:col>
      <xdr:colOff>177800</xdr:colOff>
      <xdr:row>97</xdr:row>
      <xdr:rowOff>91996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140273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159162</xdr:rowOff>
    </xdr:from>
    <xdr:to>
      <xdr:col>81</xdr:col>
      <xdr:colOff>101600</xdr:colOff>
      <xdr:row>97</xdr:row>
      <xdr:rowOff>89312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80439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1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136623</xdr:rowOff>
    </xdr:from>
    <xdr:to>
      <xdr:col>76</xdr:col>
      <xdr:colOff>165100</xdr:colOff>
      <xdr:row>97</xdr:row>
      <xdr:rowOff>66773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57900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112066</xdr:rowOff>
    </xdr:from>
    <xdr:to>
      <xdr:col>72</xdr:col>
      <xdr:colOff>38100</xdr:colOff>
      <xdr:row>97</xdr:row>
      <xdr:rowOff>42216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58743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145030</xdr:rowOff>
    </xdr:from>
    <xdr:to>
      <xdr:col>67</xdr:col>
      <xdr:colOff>101600</xdr:colOff>
      <xdr:row>97</xdr:row>
      <xdr:rowOff>75180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66307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議会費は</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議場音響改修工事が完了したことに伴い、減少傾向にある。総務費は、特別定額給付金の皆減が影響し、前年度比５２．４ポイント減少した。民生費は、認定こども園新設に係る保育所等整備交付金が事業完了により皆減されたことや、子育て交流施設に係る新型コロナウイルス感染症対策としての備品購入費が皆減した一方、子育て世帯及び住民税非課税世帯等への臨時特別給付金が増加するなどしたことから、２．６ポイント微増となった。衛生費については、前年度比では３５．９ポイント減少したものの、近隣市が行う一般廃棄物等処理施設整備事業への負担金は今後も発生することから、令和元年度までと比較して増加する見込みである。農林水産業費はほぼ横ばいで、商工費は新型コロナウイルス感染症対応のための中小企業等応援給付金や小売店業者振興支援事業補助金の減少等により前年度比３３．９ポイント減少した。消防費は、常備消防を近隣市に委託する方式をとっているため高い水準で推移していくものと見込んでいる。</a:t>
          </a:r>
        </a:p>
        <a:p>
          <a:r>
            <a:rPr kumimoji="1" lang="ja-JP" altLang="en-US" sz="1050">
              <a:latin typeface="ＭＳ Ｐゴシック" panose="020B0600070205080204" pitchFamily="50" charset="-128"/>
              <a:ea typeface="ＭＳ Ｐゴシック" panose="020B0600070205080204" pitchFamily="50" charset="-128"/>
            </a:rPr>
            <a:t>教育費は、ＧＩＧＡスクール構想によるタブレット購入等の備品購入費や、新型コロナウイルス感染症対策として小中学校及び体育施設に対し行った自動水栓化工事等の事業完了に伴う減少があったものの、大規模事業である町立押切小学校に係る公共施設長寿命化対策事業費が増となったことなどが影響し、全体として４．９ポイント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実質収支は、前年度を</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ポイント上回る結果となった。財政調整基金については、前年度に比べ、取崩しが多かったことで</a:t>
          </a:r>
          <a:r>
            <a:rPr kumimoji="1" lang="en-US" altLang="ja-JP" sz="1300">
              <a:latin typeface="ＭＳ ゴシック" pitchFamily="49" charset="-128"/>
              <a:ea typeface="ＭＳ ゴシック" pitchFamily="49" charset="-128"/>
            </a:rPr>
            <a:t>3.38</a:t>
          </a:r>
          <a:r>
            <a:rPr kumimoji="1" lang="ja-JP" altLang="en-US" sz="1300">
              <a:latin typeface="ＭＳ ゴシック" pitchFamily="49" charset="-128"/>
              <a:ea typeface="ＭＳ ゴシック" pitchFamily="49" charset="-128"/>
            </a:rPr>
            <a:t>ポイント減少した。実質単年度収支については、一般廃棄物等処理施設整備事業等の新たな大型事業に伴い減少</a:t>
          </a:r>
          <a:r>
            <a:rPr kumimoji="1" lang="en-US" altLang="ja-JP" sz="1300">
              <a:latin typeface="ＭＳ ゴシック" pitchFamily="49" charset="-128"/>
              <a:ea typeface="ＭＳ ゴシック" pitchFamily="49" charset="-128"/>
            </a:rPr>
            <a:t>0.45</a:t>
          </a:r>
          <a:r>
            <a:rPr kumimoji="1" lang="ja-JP" altLang="en-US" sz="1300">
              <a:latin typeface="ＭＳ ゴシック" pitchFamily="49" charset="-128"/>
              <a:ea typeface="ＭＳ ゴシック" pitchFamily="49" charset="-128"/>
            </a:rPr>
            <a:t>ポイント減少したが、今後も減少傾向になると考えられるため、より一層財政の健全化を図り、繰上償還や財政調整基金への積立てを計画的に行っていく必要がある。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連結実質赤字比率に関しては赤字となっている会計はなく、全ての会計で黒字となっている。三川町国民健康保険特別会計は、令和元年度以降は微増しているものの平成２８年度以降は国保加入者の減少と医療費の増大によりその黒字額は減少傾向にある。今後も国民健康保険税、介護保険料等の適正化を図り、経費節減に努めることで赤字とならないよう対処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6126156</v>
      </c>
      <c r="BO4" s="411"/>
      <c r="BP4" s="411"/>
      <c r="BQ4" s="411"/>
      <c r="BR4" s="411"/>
      <c r="BS4" s="411"/>
      <c r="BT4" s="411"/>
      <c r="BU4" s="412"/>
      <c r="BV4" s="410">
        <v>7748752</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10.3</v>
      </c>
      <c r="CU4" s="417"/>
      <c r="CV4" s="417"/>
      <c r="CW4" s="417"/>
      <c r="CX4" s="417"/>
      <c r="CY4" s="417"/>
      <c r="CZ4" s="417"/>
      <c r="DA4" s="418"/>
      <c r="DB4" s="416">
        <v>8.5</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5810469</v>
      </c>
      <c r="BO5" s="448"/>
      <c r="BP5" s="448"/>
      <c r="BQ5" s="448"/>
      <c r="BR5" s="448"/>
      <c r="BS5" s="448"/>
      <c r="BT5" s="448"/>
      <c r="BU5" s="449"/>
      <c r="BV5" s="447">
        <v>7504413</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80.900000000000006</v>
      </c>
      <c r="CU5" s="445"/>
      <c r="CV5" s="445"/>
      <c r="CW5" s="445"/>
      <c r="CX5" s="445"/>
      <c r="CY5" s="445"/>
      <c r="CZ5" s="445"/>
      <c r="DA5" s="446"/>
      <c r="DB5" s="444">
        <v>85.9</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315687</v>
      </c>
      <c r="BO6" s="448"/>
      <c r="BP6" s="448"/>
      <c r="BQ6" s="448"/>
      <c r="BR6" s="448"/>
      <c r="BS6" s="448"/>
      <c r="BT6" s="448"/>
      <c r="BU6" s="449"/>
      <c r="BV6" s="447">
        <v>244339</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84.7</v>
      </c>
      <c r="CU6" s="485"/>
      <c r="CV6" s="485"/>
      <c r="CW6" s="485"/>
      <c r="CX6" s="485"/>
      <c r="CY6" s="485"/>
      <c r="CZ6" s="485"/>
      <c r="DA6" s="486"/>
      <c r="DB6" s="484">
        <v>89.3</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4547</v>
      </c>
      <c r="BO7" s="448"/>
      <c r="BP7" s="448"/>
      <c r="BQ7" s="448"/>
      <c r="BR7" s="448"/>
      <c r="BS7" s="448"/>
      <c r="BT7" s="448"/>
      <c r="BU7" s="449"/>
      <c r="BV7" s="447">
        <v>3866</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3010325</v>
      </c>
      <c r="CU7" s="448"/>
      <c r="CV7" s="448"/>
      <c r="CW7" s="448"/>
      <c r="CX7" s="448"/>
      <c r="CY7" s="448"/>
      <c r="CZ7" s="448"/>
      <c r="DA7" s="449"/>
      <c r="DB7" s="447">
        <v>2835822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93</v>
      </c>
      <c r="AV8" s="480"/>
      <c r="AW8" s="480"/>
      <c r="AX8" s="480"/>
      <c r="AY8" s="481" t="s">
        <v>108</v>
      </c>
      <c r="AZ8" s="482"/>
      <c r="BA8" s="482"/>
      <c r="BB8" s="482"/>
      <c r="BC8" s="482"/>
      <c r="BD8" s="482"/>
      <c r="BE8" s="482"/>
      <c r="BF8" s="482"/>
      <c r="BG8" s="482"/>
      <c r="BH8" s="482"/>
      <c r="BI8" s="482"/>
      <c r="BJ8" s="482"/>
      <c r="BK8" s="482"/>
      <c r="BL8" s="482"/>
      <c r="BM8" s="483"/>
      <c r="BN8" s="447">
        <v>311140</v>
      </c>
      <c r="BO8" s="448"/>
      <c r="BP8" s="448"/>
      <c r="BQ8" s="448"/>
      <c r="BR8" s="448"/>
      <c r="BS8" s="448"/>
      <c r="BT8" s="448"/>
      <c r="BU8" s="449"/>
      <c r="BV8" s="447">
        <v>240473</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0.39</v>
      </c>
      <c r="CU8" s="488"/>
      <c r="CV8" s="488"/>
      <c r="CW8" s="488"/>
      <c r="CX8" s="488"/>
      <c r="CY8" s="488"/>
      <c r="CZ8" s="488"/>
      <c r="DA8" s="489"/>
      <c r="DB8" s="487">
        <v>0.41</v>
      </c>
      <c r="DC8" s="488"/>
      <c r="DD8" s="488"/>
      <c r="DE8" s="488"/>
      <c r="DF8" s="488"/>
      <c r="DG8" s="488"/>
      <c r="DH8" s="488"/>
      <c r="DI8" s="489"/>
    </row>
    <row r="9" spans="1:119" ht="18.75" customHeight="1" thickBot="1" x14ac:dyDescent="0.25">
      <c r="A9" s="178"/>
      <c r="B9" s="441" t="s">
        <v>110</v>
      </c>
      <c r="C9" s="442"/>
      <c r="D9" s="442"/>
      <c r="E9" s="442"/>
      <c r="F9" s="442"/>
      <c r="G9" s="442"/>
      <c r="H9" s="442"/>
      <c r="I9" s="442"/>
      <c r="J9" s="442"/>
      <c r="K9" s="490"/>
      <c r="L9" s="491" t="s">
        <v>111</v>
      </c>
      <c r="M9" s="492"/>
      <c r="N9" s="492"/>
      <c r="O9" s="492"/>
      <c r="P9" s="492"/>
      <c r="Q9" s="493"/>
      <c r="R9" s="494">
        <v>7601</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93</v>
      </c>
      <c r="AV9" s="480"/>
      <c r="AW9" s="480"/>
      <c r="AX9" s="480"/>
      <c r="AY9" s="481" t="s">
        <v>114</v>
      </c>
      <c r="AZ9" s="482"/>
      <c r="BA9" s="482"/>
      <c r="BB9" s="482"/>
      <c r="BC9" s="482"/>
      <c r="BD9" s="482"/>
      <c r="BE9" s="482"/>
      <c r="BF9" s="482"/>
      <c r="BG9" s="482"/>
      <c r="BH9" s="482"/>
      <c r="BI9" s="482"/>
      <c r="BJ9" s="482"/>
      <c r="BK9" s="482"/>
      <c r="BL9" s="482"/>
      <c r="BM9" s="483"/>
      <c r="BN9" s="447">
        <v>70667</v>
      </c>
      <c r="BO9" s="448"/>
      <c r="BP9" s="448"/>
      <c r="BQ9" s="448"/>
      <c r="BR9" s="448"/>
      <c r="BS9" s="448"/>
      <c r="BT9" s="448"/>
      <c r="BU9" s="449"/>
      <c r="BV9" s="447">
        <v>-16954</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9.9</v>
      </c>
      <c r="CU9" s="445"/>
      <c r="CV9" s="445"/>
      <c r="CW9" s="445"/>
      <c r="CX9" s="445"/>
      <c r="CY9" s="445"/>
      <c r="CZ9" s="445"/>
      <c r="DA9" s="446"/>
      <c r="DB9" s="444">
        <v>10.199999999999999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116</v>
      </c>
      <c r="M10" s="477"/>
      <c r="N10" s="477"/>
      <c r="O10" s="477"/>
      <c r="P10" s="477"/>
      <c r="Q10" s="478"/>
      <c r="R10" s="498">
        <v>7728</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93</v>
      </c>
      <c r="AV10" s="480"/>
      <c r="AW10" s="480"/>
      <c r="AX10" s="480"/>
      <c r="AY10" s="481" t="s">
        <v>118</v>
      </c>
      <c r="AZ10" s="482"/>
      <c r="BA10" s="482"/>
      <c r="BB10" s="482"/>
      <c r="BC10" s="482"/>
      <c r="BD10" s="482"/>
      <c r="BE10" s="482"/>
      <c r="BF10" s="482"/>
      <c r="BG10" s="482"/>
      <c r="BH10" s="482"/>
      <c r="BI10" s="482"/>
      <c r="BJ10" s="482"/>
      <c r="BK10" s="482"/>
      <c r="BL10" s="482"/>
      <c r="BM10" s="483"/>
      <c r="BN10" s="447">
        <v>141250</v>
      </c>
      <c r="BO10" s="448"/>
      <c r="BP10" s="448"/>
      <c r="BQ10" s="448"/>
      <c r="BR10" s="448"/>
      <c r="BS10" s="448"/>
      <c r="BT10" s="448"/>
      <c r="BU10" s="449"/>
      <c r="BV10" s="447">
        <v>133365</v>
      </c>
      <c r="BW10" s="448"/>
      <c r="BX10" s="448"/>
      <c r="BY10" s="448"/>
      <c r="BZ10" s="448"/>
      <c r="CA10" s="448"/>
      <c r="CB10" s="448"/>
      <c r="CC10" s="449"/>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120</v>
      </c>
      <c r="M11" s="502"/>
      <c r="N11" s="502"/>
      <c r="O11" s="502"/>
      <c r="P11" s="502"/>
      <c r="Q11" s="503"/>
      <c r="R11" s="504" t="s">
        <v>121</v>
      </c>
      <c r="S11" s="505"/>
      <c r="T11" s="505"/>
      <c r="U11" s="505"/>
      <c r="V11" s="506"/>
      <c r="W11" s="435"/>
      <c r="X11" s="436"/>
      <c r="Y11" s="436"/>
      <c r="Z11" s="436"/>
      <c r="AA11" s="436"/>
      <c r="AB11" s="436"/>
      <c r="AC11" s="436"/>
      <c r="AD11" s="436"/>
      <c r="AE11" s="436"/>
      <c r="AF11" s="436"/>
      <c r="AG11" s="436"/>
      <c r="AH11" s="436"/>
      <c r="AI11" s="436"/>
      <c r="AJ11" s="436"/>
      <c r="AK11" s="436"/>
      <c r="AL11" s="439"/>
      <c r="AM11" s="476" t="s">
        <v>122</v>
      </c>
      <c r="AN11" s="477"/>
      <c r="AO11" s="477"/>
      <c r="AP11" s="477"/>
      <c r="AQ11" s="477"/>
      <c r="AR11" s="477"/>
      <c r="AS11" s="477"/>
      <c r="AT11" s="478"/>
      <c r="AU11" s="479" t="s">
        <v>93</v>
      </c>
      <c r="AV11" s="480"/>
      <c r="AW11" s="480"/>
      <c r="AX11" s="480"/>
      <c r="AY11" s="481" t="s">
        <v>123</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124</v>
      </c>
      <c r="CE11" s="451"/>
      <c r="CF11" s="451"/>
      <c r="CG11" s="451"/>
      <c r="CH11" s="451"/>
      <c r="CI11" s="451"/>
      <c r="CJ11" s="451"/>
      <c r="CK11" s="451"/>
      <c r="CL11" s="451"/>
      <c r="CM11" s="451"/>
      <c r="CN11" s="451"/>
      <c r="CO11" s="451"/>
      <c r="CP11" s="451"/>
      <c r="CQ11" s="451"/>
      <c r="CR11" s="451"/>
      <c r="CS11" s="452"/>
      <c r="CT11" s="487" t="s">
        <v>125</v>
      </c>
      <c r="CU11" s="488"/>
      <c r="CV11" s="488"/>
      <c r="CW11" s="488"/>
      <c r="CX11" s="488"/>
      <c r="CY11" s="488"/>
      <c r="CZ11" s="488"/>
      <c r="DA11" s="489"/>
      <c r="DB11" s="487" t="s">
        <v>125</v>
      </c>
      <c r="DC11" s="488"/>
      <c r="DD11" s="488"/>
      <c r="DE11" s="488"/>
      <c r="DF11" s="488"/>
      <c r="DG11" s="488"/>
      <c r="DH11" s="488"/>
      <c r="DI11" s="489"/>
    </row>
    <row r="12" spans="1:119" ht="18.75" customHeight="1" x14ac:dyDescent="0.2">
      <c r="A12" s="178"/>
      <c r="B12" s="507" t="s">
        <v>126</v>
      </c>
      <c r="C12" s="508"/>
      <c r="D12" s="508"/>
      <c r="E12" s="508"/>
      <c r="F12" s="508"/>
      <c r="G12" s="508"/>
      <c r="H12" s="508"/>
      <c r="I12" s="508"/>
      <c r="J12" s="508"/>
      <c r="K12" s="509"/>
      <c r="L12" s="516" t="s">
        <v>127</v>
      </c>
      <c r="M12" s="517"/>
      <c r="N12" s="517"/>
      <c r="O12" s="517"/>
      <c r="P12" s="517"/>
      <c r="Q12" s="518"/>
      <c r="R12" s="519">
        <v>7311</v>
      </c>
      <c r="S12" s="520"/>
      <c r="T12" s="520"/>
      <c r="U12" s="520"/>
      <c r="V12" s="521"/>
      <c r="W12" s="522" t="s">
        <v>1</v>
      </c>
      <c r="X12" s="480"/>
      <c r="Y12" s="480"/>
      <c r="Z12" s="480"/>
      <c r="AA12" s="480"/>
      <c r="AB12" s="523"/>
      <c r="AC12" s="524" t="s">
        <v>128</v>
      </c>
      <c r="AD12" s="525"/>
      <c r="AE12" s="525"/>
      <c r="AF12" s="525"/>
      <c r="AG12" s="526"/>
      <c r="AH12" s="524" t="s">
        <v>129</v>
      </c>
      <c r="AI12" s="525"/>
      <c r="AJ12" s="525"/>
      <c r="AK12" s="525"/>
      <c r="AL12" s="527"/>
      <c r="AM12" s="476" t="s">
        <v>130</v>
      </c>
      <c r="AN12" s="477"/>
      <c r="AO12" s="477"/>
      <c r="AP12" s="477"/>
      <c r="AQ12" s="477"/>
      <c r="AR12" s="477"/>
      <c r="AS12" s="477"/>
      <c r="AT12" s="478"/>
      <c r="AU12" s="479" t="s">
        <v>131</v>
      </c>
      <c r="AV12" s="480"/>
      <c r="AW12" s="480"/>
      <c r="AX12" s="480"/>
      <c r="AY12" s="481" t="s">
        <v>132</v>
      </c>
      <c r="AZ12" s="482"/>
      <c r="BA12" s="482"/>
      <c r="BB12" s="482"/>
      <c r="BC12" s="482"/>
      <c r="BD12" s="482"/>
      <c r="BE12" s="482"/>
      <c r="BF12" s="482"/>
      <c r="BG12" s="482"/>
      <c r="BH12" s="482"/>
      <c r="BI12" s="482"/>
      <c r="BJ12" s="482"/>
      <c r="BK12" s="482"/>
      <c r="BL12" s="482"/>
      <c r="BM12" s="483"/>
      <c r="BN12" s="447">
        <v>208100</v>
      </c>
      <c r="BO12" s="448"/>
      <c r="BP12" s="448"/>
      <c r="BQ12" s="448"/>
      <c r="BR12" s="448"/>
      <c r="BS12" s="448"/>
      <c r="BT12" s="448"/>
      <c r="BU12" s="449"/>
      <c r="BV12" s="447">
        <v>100000</v>
      </c>
      <c r="BW12" s="448"/>
      <c r="BX12" s="448"/>
      <c r="BY12" s="448"/>
      <c r="BZ12" s="448"/>
      <c r="CA12" s="448"/>
      <c r="CB12" s="448"/>
      <c r="CC12" s="449"/>
      <c r="CD12" s="450" t="s">
        <v>133</v>
      </c>
      <c r="CE12" s="451"/>
      <c r="CF12" s="451"/>
      <c r="CG12" s="451"/>
      <c r="CH12" s="451"/>
      <c r="CI12" s="451"/>
      <c r="CJ12" s="451"/>
      <c r="CK12" s="451"/>
      <c r="CL12" s="451"/>
      <c r="CM12" s="451"/>
      <c r="CN12" s="451"/>
      <c r="CO12" s="451"/>
      <c r="CP12" s="451"/>
      <c r="CQ12" s="451"/>
      <c r="CR12" s="451"/>
      <c r="CS12" s="452"/>
      <c r="CT12" s="487" t="s">
        <v>134</v>
      </c>
      <c r="CU12" s="488"/>
      <c r="CV12" s="488"/>
      <c r="CW12" s="488"/>
      <c r="CX12" s="488"/>
      <c r="CY12" s="488"/>
      <c r="CZ12" s="488"/>
      <c r="DA12" s="489"/>
      <c r="DB12" s="487" t="s">
        <v>135</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136</v>
      </c>
      <c r="N13" s="539"/>
      <c r="O13" s="539"/>
      <c r="P13" s="539"/>
      <c r="Q13" s="540"/>
      <c r="R13" s="531">
        <v>7286</v>
      </c>
      <c r="S13" s="532"/>
      <c r="T13" s="532"/>
      <c r="U13" s="532"/>
      <c r="V13" s="533"/>
      <c r="W13" s="463" t="s">
        <v>137</v>
      </c>
      <c r="X13" s="464"/>
      <c r="Y13" s="464"/>
      <c r="Z13" s="464"/>
      <c r="AA13" s="464"/>
      <c r="AB13" s="454"/>
      <c r="AC13" s="498">
        <v>565</v>
      </c>
      <c r="AD13" s="499"/>
      <c r="AE13" s="499"/>
      <c r="AF13" s="499"/>
      <c r="AG13" s="541"/>
      <c r="AH13" s="498">
        <v>623</v>
      </c>
      <c r="AI13" s="499"/>
      <c r="AJ13" s="499"/>
      <c r="AK13" s="499"/>
      <c r="AL13" s="500"/>
      <c r="AM13" s="476" t="s">
        <v>138</v>
      </c>
      <c r="AN13" s="477"/>
      <c r="AO13" s="477"/>
      <c r="AP13" s="477"/>
      <c r="AQ13" s="477"/>
      <c r="AR13" s="477"/>
      <c r="AS13" s="477"/>
      <c r="AT13" s="478"/>
      <c r="AU13" s="479" t="s">
        <v>139</v>
      </c>
      <c r="AV13" s="480"/>
      <c r="AW13" s="480"/>
      <c r="AX13" s="480"/>
      <c r="AY13" s="481" t="s">
        <v>140</v>
      </c>
      <c r="AZ13" s="482"/>
      <c r="BA13" s="482"/>
      <c r="BB13" s="482"/>
      <c r="BC13" s="482"/>
      <c r="BD13" s="482"/>
      <c r="BE13" s="482"/>
      <c r="BF13" s="482"/>
      <c r="BG13" s="482"/>
      <c r="BH13" s="482"/>
      <c r="BI13" s="482"/>
      <c r="BJ13" s="482"/>
      <c r="BK13" s="482"/>
      <c r="BL13" s="482"/>
      <c r="BM13" s="483"/>
      <c r="BN13" s="447">
        <v>3817</v>
      </c>
      <c r="BO13" s="448"/>
      <c r="BP13" s="448"/>
      <c r="BQ13" s="448"/>
      <c r="BR13" s="448"/>
      <c r="BS13" s="448"/>
      <c r="BT13" s="448"/>
      <c r="BU13" s="449"/>
      <c r="BV13" s="447">
        <v>16411</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10.6</v>
      </c>
      <c r="CU13" s="445"/>
      <c r="CV13" s="445"/>
      <c r="CW13" s="445"/>
      <c r="CX13" s="445"/>
      <c r="CY13" s="445"/>
      <c r="CZ13" s="445"/>
      <c r="DA13" s="446"/>
      <c r="DB13" s="444">
        <v>11.4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142</v>
      </c>
      <c r="M14" s="529"/>
      <c r="N14" s="529"/>
      <c r="O14" s="529"/>
      <c r="P14" s="529"/>
      <c r="Q14" s="530"/>
      <c r="R14" s="531">
        <v>7377</v>
      </c>
      <c r="S14" s="532"/>
      <c r="T14" s="532"/>
      <c r="U14" s="532"/>
      <c r="V14" s="533"/>
      <c r="W14" s="437"/>
      <c r="X14" s="438"/>
      <c r="Y14" s="438"/>
      <c r="Z14" s="438"/>
      <c r="AA14" s="438"/>
      <c r="AB14" s="427"/>
      <c r="AC14" s="534">
        <v>14.6</v>
      </c>
      <c r="AD14" s="535"/>
      <c r="AE14" s="535"/>
      <c r="AF14" s="535"/>
      <c r="AG14" s="536"/>
      <c r="AH14" s="534">
        <v>15.8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111.5</v>
      </c>
      <c r="CU14" s="546"/>
      <c r="CV14" s="546"/>
      <c r="CW14" s="546"/>
      <c r="CX14" s="546"/>
      <c r="CY14" s="546"/>
      <c r="CZ14" s="546"/>
      <c r="DA14" s="547"/>
      <c r="DB14" s="545">
        <v>117.8</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144</v>
      </c>
      <c r="N15" s="539"/>
      <c r="O15" s="539"/>
      <c r="P15" s="539"/>
      <c r="Q15" s="540"/>
      <c r="R15" s="531">
        <v>7342</v>
      </c>
      <c r="S15" s="532"/>
      <c r="T15" s="532"/>
      <c r="U15" s="532"/>
      <c r="V15" s="533"/>
      <c r="W15" s="463" t="s">
        <v>145</v>
      </c>
      <c r="X15" s="464"/>
      <c r="Y15" s="464"/>
      <c r="Z15" s="464"/>
      <c r="AA15" s="464"/>
      <c r="AB15" s="454"/>
      <c r="AC15" s="498">
        <v>1165</v>
      </c>
      <c r="AD15" s="499"/>
      <c r="AE15" s="499"/>
      <c r="AF15" s="499"/>
      <c r="AG15" s="541"/>
      <c r="AH15" s="498">
        <v>1134</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939142</v>
      </c>
      <c r="BO15" s="411"/>
      <c r="BP15" s="411"/>
      <c r="BQ15" s="411"/>
      <c r="BR15" s="411"/>
      <c r="BS15" s="411"/>
      <c r="BT15" s="411"/>
      <c r="BU15" s="412"/>
      <c r="BV15" s="410">
        <v>976458</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30</v>
      </c>
      <c r="AD16" s="535"/>
      <c r="AE16" s="535"/>
      <c r="AF16" s="535"/>
      <c r="AG16" s="536"/>
      <c r="AH16" s="534">
        <v>28.8</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2627363</v>
      </c>
      <c r="BO16" s="448"/>
      <c r="BP16" s="448"/>
      <c r="BQ16" s="448"/>
      <c r="BR16" s="448"/>
      <c r="BS16" s="448"/>
      <c r="BT16" s="448"/>
      <c r="BU16" s="449"/>
      <c r="BV16" s="447">
        <v>2472704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2147</v>
      </c>
      <c r="AD17" s="499"/>
      <c r="AE17" s="499"/>
      <c r="AF17" s="499"/>
      <c r="AG17" s="541"/>
      <c r="AH17" s="498">
        <v>2179</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1182082</v>
      </c>
      <c r="BO17" s="448"/>
      <c r="BP17" s="448"/>
      <c r="BQ17" s="448"/>
      <c r="BR17" s="448"/>
      <c r="BS17" s="448"/>
      <c r="BT17" s="448"/>
      <c r="BU17" s="449"/>
      <c r="BV17" s="447">
        <v>1229703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155</v>
      </c>
      <c r="C18" s="490"/>
      <c r="D18" s="490"/>
      <c r="E18" s="570"/>
      <c r="F18" s="570"/>
      <c r="G18" s="570"/>
      <c r="H18" s="570"/>
      <c r="I18" s="570"/>
      <c r="J18" s="570"/>
      <c r="K18" s="570"/>
      <c r="L18" s="571">
        <v>33.22</v>
      </c>
      <c r="M18" s="571"/>
      <c r="N18" s="571"/>
      <c r="O18" s="571"/>
      <c r="P18" s="571"/>
      <c r="Q18" s="571"/>
      <c r="R18" s="572"/>
      <c r="S18" s="572"/>
      <c r="T18" s="572"/>
      <c r="U18" s="572"/>
      <c r="V18" s="573"/>
      <c r="W18" s="465"/>
      <c r="X18" s="466"/>
      <c r="Y18" s="466"/>
      <c r="Z18" s="466"/>
      <c r="AA18" s="466"/>
      <c r="AB18" s="457"/>
      <c r="AC18" s="574">
        <v>55.4</v>
      </c>
      <c r="AD18" s="575"/>
      <c r="AE18" s="575"/>
      <c r="AF18" s="575"/>
      <c r="AG18" s="576"/>
      <c r="AH18" s="574">
        <v>55.4</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2524828</v>
      </c>
      <c r="BO18" s="448"/>
      <c r="BP18" s="448"/>
      <c r="BQ18" s="448"/>
      <c r="BR18" s="448"/>
      <c r="BS18" s="448"/>
      <c r="BT18" s="448"/>
      <c r="BU18" s="449"/>
      <c r="BV18" s="447">
        <v>2466988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157</v>
      </c>
      <c r="C19" s="490"/>
      <c r="D19" s="490"/>
      <c r="E19" s="570"/>
      <c r="F19" s="570"/>
      <c r="G19" s="570"/>
      <c r="H19" s="570"/>
      <c r="I19" s="570"/>
      <c r="J19" s="570"/>
      <c r="K19" s="570"/>
      <c r="L19" s="578">
        <v>229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4293850</v>
      </c>
      <c r="BO19" s="448"/>
      <c r="BP19" s="448"/>
      <c r="BQ19" s="448"/>
      <c r="BR19" s="448"/>
      <c r="BS19" s="448"/>
      <c r="BT19" s="448"/>
      <c r="BU19" s="449"/>
      <c r="BV19" s="447">
        <v>4255734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159</v>
      </c>
      <c r="C20" s="490"/>
      <c r="D20" s="490"/>
      <c r="E20" s="570"/>
      <c r="F20" s="570"/>
      <c r="G20" s="570"/>
      <c r="H20" s="570"/>
      <c r="I20" s="570"/>
      <c r="J20" s="570"/>
      <c r="K20" s="570"/>
      <c r="L20" s="578">
        <v>2332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6095595</v>
      </c>
      <c r="BO22" s="411"/>
      <c r="BP22" s="411"/>
      <c r="BQ22" s="411"/>
      <c r="BR22" s="411"/>
      <c r="BS22" s="411"/>
      <c r="BT22" s="411"/>
      <c r="BU22" s="412"/>
      <c r="BV22" s="410">
        <v>5953479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4467286</v>
      </c>
      <c r="BO23" s="448"/>
      <c r="BP23" s="448"/>
      <c r="BQ23" s="448"/>
      <c r="BR23" s="448"/>
      <c r="BS23" s="448"/>
      <c r="BT23" s="448"/>
      <c r="BU23" s="449"/>
      <c r="BV23" s="447">
        <v>4284451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169</v>
      </c>
      <c r="F24" s="477"/>
      <c r="G24" s="477"/>
      <c r="H24" s="477"/>
      <c r="I24" s="477"/>
      <c r="J24" s="477"/>
      <c r="K24" s="478"/>
      <c r="L24" s="498">
        <v>1</v>
      </c>
      <c r="M24" s="499"/>
      <c r="N24" s="499"/>
      <c r="O24" s="499"/>
      <c r="P24" s="541"/>
      <c r="Q24" s="498">
        <v>6250</v>
      </c>
      <c r="R24" s="499"/>
      <c r="S24" s="499"/>
      <c r="T24" s="499"/>
      <c r="U24" s="499"/>
      <c r="V24" s="541"/>
      <c r="W24" s="593"/>
      <c r="X24" s="594"/>
      <c r="Y24" s="595"/>
      <c r="Z24" s="497" t="s">
        <v>170</v>
      </c>
      <c r="AA24" s="477"/>
      <c r="AB24" s="477"/>
      <c r="AC24" s="477"/>
      <c r="AD24" s="477"/>
      <c r="AE24" s="477"/>
      <c r="AF24" s="477"/>
      <c r="AG24" s="478"/>
      <c r="AH24" s="498">
        <v>78</v>
      </c>
      <c r="AI24" s="499"/>
      <c r="AJ24" s="499"/>
      <c r="AK24" s="499"/>
      <c r="AL24" s="541"/>
      <c r="AM24" s="498">
        <v>235482</v>
      </c>
      <c r="AN24" s="499"/>
      <c r="AO24" s="499"/>
      <c r="AP24" s="499"/>
      <c r="AQ24" s="499"/>
      <c r="AR24" s="541"/>
      <c r="AS24" s="498">
        <v>3019</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4258889</v>
      </c>
      <c r="BO24" s="448"/>
      <c r="BP24" s="448"/>
      <c r="BQ24" s="448"/>
      <c r="BR24" s="448"/>
      <c r="BS24" s="448"/>
      <c r="BT24" s="448"/>
      <c r="BU24" s="449"/>
      <c r="BV24" s="447">
        <v>4081755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172</v>
      </c>
      <c r="F25" s="477"/>
      <c r="G25" s="477"/>
      <c r="H25" s="477"/>
      <c r="I25" s="477"/>
      <c r="J25" s="477"/>
      <c r="K25" s="478"/>
      <c r="L25" s="498">
        <v>1</v>
      </c>
      <c r="M25" s="499"/>
      <c r="N25" s="499"/>
      <c r="O25" s="499"/>
      <c r="P25" s="541"/>
      <c r="Q25" s="498">
        <v>5420</v>
      </c>
      <c r="R25" s="499"/>
      <c r="S25" s="499"/>
      <c r="T25" s="499"/>
      <c r="U25" s="499"/>
      <c r="V25" s="541"/>
      <c r="W25" s="593"/>
      <c r="X25" s="594"/>
      <c r="Y25" s="595"/>
      <c r="Z25" s="497" t="s">
        <v>173</v>
      </c>
      <c r="AA25" s="477"/>
      <c r="AB25" s="477"/>
      <c r="AC25" s="477"/>
      <c r="AD25" s="477"/>
      <c r="AE25" s="477"/>
      <c r="AF25" s="477"/>
      <c r="AG25" s="478"/>
      <c r="AH25" s="498" t="s">
        <v>174</v>
      </c>
      <c r="AI25" s="499"/>
      <c r="AJ25" s="499"/>
      <c r="AK25" s="499"/>
      <c r="AL25" s="541"/>
      <c r="AM25" s="498" t="s">
        <v>125</v>
      </c>
      <c r="AN25" s="499"/>
      <c r="AO25" s="499"/>
      <c r="AP25" s="499"/>
      <c r="AQ25" s="499"/>
      <c r="AR25" s="541"/>
      <c r="AS25" s="498" t="s">
        <v>174</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67713</v>
      </c>
      <c r="BO25" s="411"/>
      <c r="BP25" s="411"/>
      <c r="BQ25" s="411"/>
      <c r="BR25" s="411"/>
      <c r="BS25" s="411"/>
      <c r="BT25" s="411"/>
      <c r="BU25" s="412"/>
      <c r="BV25" s="410">
        <v>81421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176</v>
      </c>
      <c r="F26" s="477"/>
      <c r="G26" s="477"/>
      <c r="H26" s="477"/>
      <c r="I26" s="477"/>
      <c r="J26" s="477"/>
      <c r="K26" s="478"/>
      <c r="L26" s="498">
        <v>1</v>
      </c>
      <c r="M26" s="499"/>
      <c r="N26" s="499"/>
      <c r="O26" s="499"/>
      <c r="P26" s="541"/>
      <c r="Q26" s="498">
        <v>5210</v>
      </c>
      <c r="R26" s="499"/>
      <c r="S26" s="499"/>
      <c r="T26" s="499"/>
      <c r="U26" s="499"/>
      <c r="V26" s="541"/>
      <c r="W26" s="593"/>
      <c r="X26" s="594"/>
      <c r="Y26" s="595"/>
      <c r="Z26" s="497" t="s">
        <v>177</v>
      </c>
      <c r="AA26" s="599"/>
      <c r="AB26" s="599"/>
      <c r="AC26" s="599"/>
      <c r="AD26" s="599"/>
      <c r="AE26" s="599"/>
      <c r="AF26" s="599"/>
      <c r="AG26" s="600"/>
      <c r="AH26" s="498">
        <v>8</v>
      </c>
      <c r="AI26" s="499"/>
      <c r="AJ26" s="499"/>
      <c r="AK26" s="499"/>
      <c r="AL26" s="541"/>
      <c r="AM26" s="498">
        <v>27152</v>
      </c>
      <c r="AN26" s="499"/>
      <c r="AO26" s="499"/>
      <c r="AP26" s="499"/>
      <c r="AQ26" s="499"/>
      <c r="AR26" s="541"/>
      <c r="AS26" s="498">
        <v>3394</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174</v>
      </c>
      <c r="BO26" s="448"/>
      <c r="BP26" s="448"/>
      <c r="BQ26" s="448"/>
      <c r="BR26" s="448"/>
      <c r="BS26" s="448"/>
      <c r="BT26" s="448"/>
      <c r="BU26" s="449"/>
      <c r="BV26" s="447" t="s">
        <v>125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179</v>
      </c>
      <c r="F27" s="477"/>
      <c r="G27" s="477"/>
      <c r="H27" s="477"/>
      <c r="I27" s="477"/>
      <c r="J27" s="477"/>
      <c r="K27" s="478"/>
      <c r="L27" s="498">
        <v>1</v>
      </c>
      <c r="M27" s="499"/>
      <c r="N27" s="499"/>
      <c r="O27" s="499"/>
      <c r="P27" s="541"/>
      <c r="Q27" s="498">
        <v>3000</v>
      </c>
      <c r="R27" s="499"/>
      <c r="S27" s="499"/>
      <c r="T27" s="499"/>
      <c r="U27" s="499"/>
      <c r="V27" s="541"/>
      <c r="W27" s="593"/>
      <c r="X27" s="594"/>
      <c r="Y27" s="595"/>
      <c r="Z27" s="497" t="s">
        <v>180</v>
      </c>
      <c r="AA27" s="477"/>
      <c r="AB27" s="477"/>
      <c r="AC27" s="477"/>
      <c r="AD27" s="477"/>
      <c r="AE27" s="477"/>
      <c r="AF27" s="477"/>
      <c r="AG27" s="478"/>
      <c r="AH27" s="498">
        <v>7</v>
      </c>
      <c r="AI27" s="499"/>
      <c r="AJ27" s="499"/>
      <c r="AK27" s="499"/>
      <c r="AL27" s="541"/>
      <c r="AM27" s="498">
        <v>20844</v>
      </c>
      <c r="AN27" s="499"/>
      <c r="AO27" s="499"/>
      <c r="AP27" s="499"/>
      <c r="AQ27" s="499"/>
      <c r="AR27" s="541"/>
      <c r="AS27" s="498">
        <v>2978</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125</v>
      </c>
      <c r="BO27" s="567"/>
      <c r="BP27" s="567"/>
      <c r="BQ27" s="567"/>
      <c r="BR27" s="567"/>
      <c r="BS27" s="567"/>
      <c r="BT27" s="567"/>
      <c r="BU27" s="568"/>
      <c r="BV27" s="566" t="s">
        <v>135</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182</v>
      </c>
      <c r="F28" s="477"/>
      <c r="G28" s="477"/>
      <c r="H28" s="477"/>
      <c r="I28" s="477"/>
      <c r="J28" s="477"/>
      <c r="K28" s="478"/>
      <c r="L28" s="498">
        <v>1</v>
      </c>
      <c r="M28" s="499"/>
      <c r="N28" s="499"/>
      <c r="O28" s="499"/>
      <c r="P28" s="541"/>
      <c r="Q28" s="498">
        <v>2450</v>
      </c>
      <c r="R28" s="499"/>
      <c r="S28" s="499"/>
      <c r="T28" s="499"/>
      <c r="U28" s="499"/>
      <c r="V28" s="541"/>
      <c r="W28" s="593"/>
      <c r="X28" s="594"/>
      <c r="Y28" s="595"/>
      <c r="Z28" s="497" t="s">
        <v>183</v>
      </c>
      <c r="AA28" s="477"/>
      <c r="AB28" s="477"/>
      <c r="AC28" s="477"/>
      <c r="AD28" s="477"/>
      <c r="AE28" s="477"/>
      <c r="AF28" s="477"/>
      <c r="AG28" s="478"/>
      <c r="AH28" s="498" t="s">
        <v>174</v>
      </c>
      <c r="AI28" s="499"/>
      <c r="AJ28" s="499"/>
      <c r="AK28" s="499"/>
      <c r="AL28" s="541"/>
      <c r="AM28" s="498" t="s">
        <v>125</v>
      </c>
      <c r="AN28" s="499"/>
      <c r="AO28" s="499"/>
      <c r="AP28" s="499"/>
      <c r="AQ28" s="499"/>
      <c r="AR28" s="541"/>
      <c r="AS28" s="498" t="s">
        <v>135</v>
      </c>
      <c r="AT28" s="499"/>
      <c r="AU28" s="499"/>
      <c r="AV28" s="499"/>
      <c r="AW28" s="499"/>
      <c r="AX28" s="500"/>
      <c r="AY28" s="601" t="s">
        <v>184</v>
      </c>
      <c r="AZ28" s="602"/>
      <c r="BA28" s="602"/>
      <c r="BB28" s="603"/>
      <c r="BC28" s="407" t="s">
        <v>47</v>
      </c>
      <c r="BD28" s="408"/>
      <c r="BE28" s="408"/>
      <c r="BF28" s="408"/>
      <c r="BG28" s="408"/>
      <c r="BH28" s="408"/>
      <c r="BI28" s="408"/>
      <c r="BJ28" s="408"/>
      <c r="BK28" s="408"/>
      <c r="BL28" s="408"/>
      <c r="BM28" s="409"/>
      <c r="BN28" s="410">
        <v>502359</v>
      </c>
      <c r="BO28" s="411"/>
      <c r="BP28" s="411"/>
      <c r="BQ28" s="411"/>
      <c r="BR28" s="411"/>
      <c r="BS28" s="411"/>
      <c r="BT28" s="411"/>
      <c r="BU28" s="412"/>
      <c r="BV28" s="410">
        <v>569209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185</v>
      </c>
      <c r="F29" s="477"/>
      <c r="G29" s="477"/>
      <c r="H29" s="477"/>
      <c r="I29" s="477"/>
      <c r="J29" s="477"/>
      <c r="K29" s="478"/>
      <c r="L29" s="498">
        <v>8</v>
      </c>
      <c r="M29" s="499"/>
      <c r="N29" s="499"/>
      <c r="O29" s="499"/>
      <c r="P29" s="541"/>
      <c r="Q29" s="498">
        <v>2200</v>
      </c>
      <c r="R29" s="499"/>
      <c r="S29" s="499"/>
      <c r="T29" s="499"/>
      <c r="U29" s="499"/>
      <c r="V29" s="541"/>
      <c r="W29" s="596"/>
      <c r="X29" s="597"/>
      <c r="Y29" s="598"/>
      <c r="Z29" s="497" t="s">
        <v>186</v>
      </c>
      <c r="AA29" s="477"/>
      <c r="AB29" s="477"/>
      <c r="AC29" s="477"/>
      <c r="AD29" s="477"/>
      <c r="AE29" s="477"/>
      <c r="AF29" s="477"/>
      <c r="AG29" s="478"/>
      <c r="AH29" s="498">
        <v>85</v>
      </c>
      <c r="AI29" s="499"/>
      <c r="AJ29" s="499"/>
      <c r="AK29" s="499"/>
      <c r="AL29" s="541"/>
      <c r="AM29" s="498">
        <v>256326</v>
      </c>
      <c r="AN29" s="499"/>
      <c r="AO29" s="499"/>
      <c r="AP29" s="499"/>
      <c r="AQ29" s="499"/>
      <c r="AR29" s="541"/>
      <c r="AS29" s="498">
        <v>3016</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68065</v>
      </c>
      <c r="BO29" s="448"/>
      <c r="BP29" s="448"/>
      <c r="BQ29" s="448"/>
      <c r="BR29" s="448"/>
      <c r="BS29" s="448"/>
      <c r="BT29" s="448"/>
      <c r="BU29" s="449"/>
      <c r="BV29" s="447">
        <v>67965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96.6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777867</v>
      </c>
      <c r="BO30" s="567"/>
      <c r="BP30" s="567"/>
      <c r="BQ30" s="567"/>
      <c r="BR30" s="567"/>
      <c r="BS30" s="567"/>
      <c r="BT30" s="567"/>
      <c r="BU30" s="568"/>
      <c r="BV30" s="566">
        <v>658487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195</v>
      </c>
      <c r="V33" s="471"/>
      <c r="W33" s="436" t="s">
        <v>196</v>
      </c>
      <c r="X33" s="436"/>
      <c r="Y33" s="436"/>
      <c r="Z33" s="436"/>
      <c r="AA33" s="436"/>
      <c r="AB33" s="436"/>
      <c r="AC33" s="436"/>
      <c r="AD33" s="436"/>
      <c r="AE33" s="436"/>
      <c r="AF33" s="436"/>
      <c r="AG33" s="436"/>
      <c r="AH33" s="436"/>
      <c r="AI33" s="436"/>
      <c r="AJ33" s="436"/>
      <c r="AK33" s="436"/>
      <c r="AL33" s="203"/>
      <c r="AM33" s="471" t="s">
        <v>195</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195</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三川町国民健康保険特別会計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5</v>
      </c>
      <c r="BF34" s="637"/>
      <c r="BG34" s="638" t="str">
        <f>IF('各会計、関係団体の財政状況及び健全化判断比率'!B31="","",'各会計、関係団体の財政状況及び健全化判断比率'!B31)</f>
        <v>三川町農業集落排水事業特別会計</v>
      </c>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山形県後期高齢者医療広域連合（普通会計分）</v>
      </c>
      <c r="BZ34" s="638"/>
      <c r="CA34" s="638"/>
      <c r="CB34" s="638"/>
      <c r="CC34" s="638"/>
      <c r="CD34" s="638"/>
      <c r="CE34" s="638"/>
      <c r="CF34" s="638"/>
      <c r="CG34" s="638"/>
      <c r="CH34" s="638"/>
      <c r="CI34" s="638"/>
      <c r="CJ34" s="638"/>
      <c r="CK34" s="638"/>
      <c r="CL34" s="638"/>
      <c r="CM34" s="638"/>
      <c r="CN34" s="178"/>
      <c r="CO34" s="637">
        <f>IF(CQ34="","",MAX(C34:D43,U34:V43,AM34:AN43,BE34:BF43,BW34:BX43)+1)</f>
        <v>16</v>
      </c>
      <c r="CP34" s="637"/>
      <c r="CQ34" s="638" t="str">
        <f>IF('各会計、関係団体の財政状況及び健全化判断比率'!BS7="","",'各会計、関係団体の財政状況及び健全化判断比率'!BS7)</f>
        <v>みかわ振興公社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三川町後期高齢者医療特別会計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6</v>
      </c>
      <c r="BF35" s="637"/>
      <c r="BG35" s="638" t="str">
        <f>IF('各会計、関係団体の財政状況及び健全化判断比率'!B32="","",'各会計、関係団体の財政状況及び健全化判断比率'!B32)</f>
        <v>三川町下水道事業特別会計</v>
      </c>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山形県後期高齢者医療広域連合（事業会計分）</v>
      </c>
      <c r="BZ35" s="638"/>
      <c r="CA35" s="638"/>
      <c r="CB35" s="638"/>
      <c r="CC35" s="638"/>
      <c r="CD35" s="638"/>
      <c r="CE35" s="638"/>
      <c r="CF35" s="638"/>
      <c r="CG35" s="638"/>
      <c r="CH35" s="638"/>
      <c r="CI35" s="638"/>
      <c r="CJ35" s="638"/>
      <c r="CK35" s="638"/>
      <c r="CL35" s="638"/>
      <c r="CM35" s="638"/>
      <c r="CN35" s="178"/>
      <c r="CO35" s="637">
        <f t="shared" ref="CO35:CO43" si="3">IF(CQ35="","",CO34+1)</f>
        <v>17</v>
      </c>
      <c r="CP35" s="637"/>
      <c r="CQ35" s="638" t="str">
        <f>IF('各会計、関係団体の財政状況及び健全化判断比率'!BS8="","",'各会計、関係団体の財政状況及び健全化判断比率'!BS8)</f>
        <v>山形県東田川郡三川町土地開発公社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三川町介護保険特別会計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庄内広域行政組合（普通会計分）</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庄内広域行政組合（青果市場事業特別会計）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庄内広域行政組合（庄内食肉流通センター事業特別会計）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山形県消防補償等組合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山形県自治会館管理組合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山形県市町村職員退職手当組合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山形県市町村交通災害共済組合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589</v>
      </c>
    </row>
    <row r="54" spans="5:113" x14ac:dyDescent="0.2"/>
    <row r="55" spans="5:113" x14ac:dyDescent="0.2"/>
    <row r="56" spans="5:113" x14ac:dyDescent="0.2"/>
  </sheetData>
  <sheetProtection algorithmName="SHA-512" hashValue="k05jhuDzbEjZEZ3bV/Cya93wekHLAToEeslJAKGTjQ5XVTi0y7zHRBZ8a+Q0GV1sskn/nx+wmz4y1N1v5G9xFg==" saltValue="wNHuFR9G0m8kdeEUu+OvK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6" t="s">
        <v>558</v>
      </c>
      <c r="D34" s="1216"/>
      <c r="E34" s="1217"/>
      <c r="F34" s="32">
        <v>6.86</v>
      </c>
      <c r="G34" s="33">
        <v>7.95</v>
      </c>
      <c r="H34" s="33">
        <v>9.6199999999999992</v>
      </c>
      <c r="I34" s="33">
        <v>8.4700000000000006</v>
      </c>
      <c r="J34" s="34">
        <v>10.33</v>
      </c>
      <c r="K34" s="22"/>
      <c r="L34" s="22"/>
      <c r="M34" s="22"/>
      <c r="N34" s="22"/>
      <c r="O34" s="22"/>
      <c r="P34" s="22"/>
    </row>
    <row r="35" spans="1:16" ht="39" customHeight="1" x14ac:dyDescent="0.2">
      <c r="A35" s="22"/>
      <c r="B35" s="35"/>
      <c r="C35" s="1210" t="s">
        <v>559</v>
      </c>
      <c r="D35" s="1211"/>
      <c r="E35" s="1212"/>
      <c r="F35" s="36">
        <v>0.06</v>
      </c>
      <c r="G35" s="37">
        <v>0.48</v>
      </c>
      <c r="H35" s="37">
        <v>7.0000000000000007E-2</v>
      </c>
      <c r="I35" s="37">
        <v>0.55000000000000004</v>
      </c>
      <c r="J35" s="38">
        <v>1.08</v>
      </c>
      <c r="K35" s="22"/>
      <c r="L35" s="22"/>
      <c r="M35" s="22"/>
      <c r="N35" s="22"/>
      <c r="O35" s="22"/>
      <c r="P35" s="22"/>
    </row>
    <row r="36" spans="1:16" ht="39" customHeight="1" x14ac:dyDescent="0.2">
      <c r="A36" s="22"/>
      <c r="B36" s="35"/>
      <c r="C36" s="1210" t="s">
        <v>560</v>
      </c>
      <c r="D36" s="1211"/>
      <c r="E36" s="1212"/>
      <c r="F36" s="36">
        <v>1.36</v>
      </c>
      <c r="G36" s="37">
        <v>0.65</v>
      </c>
      <c r="H36" s="37">
        <v>1.1100000000000001</v>
      </c>
      <c r="I36" s="37">
        <v>1.19</v>
      </c>
      <c r="J36" s="38">
        <v>0.72</v>
      </c>
      <c r="K36" s="22"/>
      <c r="L36" s="22"/>
      <c r="M36" s="22"/>
      <c r="N36" s="22"/>
      <c r="O36" s="22"/>
      <c r="P36" s="22"/>
    </row>
    <row r="37" spans="1:16" ht="39" customHeight="1" x14ac:dyDescent="0.2">
      <c r="A37" s="22"/>
      <c r="B37" s="35"/>
      <c r="C37" s="1210" t="s">
        <v>561</v>
      </c>
      <c r="D37" s="1211"/>
      <c r="E37" s="1212"/>
      <c r="F37" s="36">
        <v>0.35</v>
      </c>
      <c r="G37" s="37">
        <v>0.09</v>
      </c>
      <c r="H37" s="37">
        <v>0.43</v>
      </c>
      <c r="I37" s="37">
        <v>0.09</v>
      </c>
      <c r="J37" s="38">
        <v>0.08</v>
      </c>
      <c r="K37" s="22"/>
      <c r="L37" s="22"/>
      <c r="M37" s="22"/>
      <c r="N37" s="22"/>
      <c r="O37" s="22"/>
      <c r="P37" s="22"/>
    </row>
    <row r="38" spans="1:16" ht="39" customHeight="1" x14ac:dyDescent="0.2">
      <c r="A38" s="22"/>
      <c r="B38" s="35"/>
      <c r="C38" s="1210" t="s">
        <v>562</v>
      </c>
      <c r="D38" s="1211"/>
      <c r="E38" s="1212"/>
      <c r="F38" s="36">
        <v>0</v>
      </c>
      <c r="G38" s="37">
        <v>0</v>
      </c>
      <c r="H38" s="37">
        <v>0</v>
      </c>
      <c r="I38" s="37">
        <v>0</v>
      </c>
      <c r="J38" s="38">
        <v>0</v>
      </c>
      <c r="K38" s="22"/>
      <c r="L38" s="22"/>
      <c r="M38" s="22"/>
      <c r="N38" s="22"/>
      <c r="O38" s="22"/>
      <c r="P38" s="22"/>
    </row>
    <row r="39" spans="1:16" ht="39" customHeight="1" x14ac:dyDescent="0.2">
      <c r="A39" s="22"/>
      <c r="B39" s="35"/>
      <c r="C39" s="1210" t="s">
        <v>563</v>
      </c>
      <c r="D39" s="1211"/>
      <c r="E39" s="1212"/>
      <c r="F39" s="36">
        <v>0</v>
      </c>
      <c r="G39" s="37">
        <v>0</v>
      </c>
      <c r="H39" s="37">
        <v>0</v>
      </c>
      <c r="I39" s="37">
        <v>0</v>
      </c>
      <c r="J39" s="38">
        <v>0</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564</v>
      </c>
      <c r="D42" s="1211"/>
      <c r="E42" s="1212"/>
      <c r="F42" s="36" t="s">
        <v>509</v>
      </c>
      <c r="G42" s="37" t="s">
        <v>509</v>
      </c>
      <c r="H42" s="37" t="s">
        <v>509</v>
      </c>
      <c r="I42" s="37" t="s">
        <v>509</v>
      </c>
      <c r="J42" s="38" t="s">
        <v>509</v>
      </c>
      <c r="K42" s="22"/>
      <c r="L42" s="22"/>
      <c r="M42" s="22"/>
      <c r="N42" s="22"/>
      <c r="O42" s="22"/>
      <c r="P42" s="22"/>
    </row>
    <row r="43" spans="1:16" ht="39" customHeight="1" thickBot="1" x14ac:dyDescent="0.25">
      <c r="A43" s="22"/>
      <c r="B43" s="40"/>
      <c r="C43" s="1213" t="s">
        <v>565</v>
      </c>
      <c r="D43" s="1214"/>
      <c r="E43" s="1215"/>
      <c r="F43" s="41" t="s">
        <v>509</v>
      </c>
      <c r="G43" s="42" t="s">
        <v>509</v>
      </c>
      <c r="H43" s="42" t="s">
        <v>509</v>
      </c>
      <c r="I43" s="42" t="s">
        <v>509</v>
      </c>
      <c r="J43" s="43" t="s">
        <v>509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TCVNm1zrvLaZK+3MbIftVjQyodCd4TkfDiC5mX204DCXGahbVyTSR9OLJJip6o1sUD8yvhUpFYIttc3XKziMQ==" saltValue="8xfKE4pXAxYEq78WxNT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1"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469</v>
      </c>
      <c r="L45" s="60">
        <v>477</v>
      </c>
      <c r="M45" s="60">
        <v>478</v>
      </c>
      <c r="N45" s="60">
        <v>440</v>
      </c>
      <c r="O45" s="61">
        <v>432</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509</v>
      </c>
      <c r="L46" s="64" t="s">
        <v>509</v>
      </c>
      <c r="M46" s="64" t="s">
        <v>509</v>
      </c>
      <c r="N46" s="64" t="s">
        <v>509</v>
      </c>
      <c r="O46" s="65" t="s">
        <v>509</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509</v>
      </c>
      <c r="L47" s="64" t="s">
        <v>509</v>
      </c>
      <c r="M47" s="64" t="s">
        <v>509</v>
      </c>
      <c r="N47" s="64" t="s">
        <v>509</v>
      </c>
      <c r="O47" s="65" t="s">
        <v>509</v>
      </c>
      <c r="P47" s="48"/>
      <c r="Q47" s="48"/>
      <c r="R47" s="48"/>
      <c r="S47" s="48"/>
      <c r="T47" s="48"/>
      <c r="U47" s="48"/>
    </row>
    <row r="48" spans="1:21" ht="30.75" customHeight="1" x14ac:dyDescent="0.2">
      <c r="A48" s="48"/>
      <c r="B48" s="1220"/>
      <c r="C48" s="1221"/>
      <c r="D48" s="62"/>
      <c r="E48" s="1226" t="s">
        <v>14</v>
      </c>
      <c r="F48" s="1226"/>
      <c r="G48" s="1226"/>
      <c r="H48" s="1226"/>
      <c r="I48" s="1226"/>
      <c r="J48" s="1227"/>
      <c r="K48" s="63">
        <v>204</v>
      </c>
      <c r="L48" s="64">
        <v>206</v>
      </c>
      <c r="M48" s="64">
        <v>216</v>
      </c>
      <c r="N48" s="64">
        <v>204</v>
      </c>
      <c r="O48" s="65">
        <v>205</v>
      </c>
      <c r="P48" s="48"/>
      <c r="Q48" s="48"/>
      <c r="R48" s="48"/>
      <c r="S48" s="48"/>
      <c r="T48" s="48"/>
      <c r="U48" s="48"/>
    </row>
    <row r="49" spans="1:21" ht="30.75" customHeight="1" x14ac:dyDescent="0.2">
      <c r="A49" s="48"/>
      <c r="B49" s="1220"/>
      <c r="C49" s="1221"/>
      <c r="D49" s="62"/>
      <c r="E49" s="1226" t="s">
        <v>15</v>
      </c>
      <c r="F49" s="1226"/>
      <c r="G49" s="1226"/>
      <c r="H49" s="1226"/>
      <c r="I49" s="1226"/>
      <c r="J49" s="1227"/>
      <c r="K49" s="63">
        <v>1</v>
      </c>
      <c r="L49" s="64">
        <v>1</v>
      </c>
      <c r="M49" s="64">
        <v>1</v>
      </c>
      <c r="N49" s="64">
        <v>0</v>
      </c>
      <c r="O49" s="65">
        <v>0</v>
      </c>
      <c r="P49" s="48"/>
      <c r="Q49" s="48"/>
      <c r="R49" s="48"/>
      <c r="S49" s="48"/>
      <c r="T49" s="48"/>
      <c r="U49" s="48"/>
    </row>
    <row r="50" spans="1:21" ht="30.75" customHeight="1" x14ac:dyDescent="0.2">
      <c r="A50" s="48"/>
      <c r="B50" s="1220"/>
      <c r="C50" s="1221"/>
      <c r="D50" s="62"/>
      <c r="E50" s="1226" t="s">
        <v>16</v>
      </c>
      <c r="F50" s="1226"/>
      <c r="G50" s="1226"/>
      <c r="H50" s="1226"/>
      <c r="I50" s="1226"/>
      <c r="J50" s="1227"/>
      <c r="K50" s="63">
        <v>4</v>
      </c>
      <c r="L50" s="64">
        <v>4</v>
      </c>
      <c r="M50" s="64">
        <v>4</v>
      </c>
      <c r="N50" s="64">
        <v>4</v>
      </c>
      <c r="O50" s="65">
        <v>4</v>
      </c>
      <c r="P50" s="48"/>
      <c r="Q50" s="48"/>
      <c r="R50" s="48"/>
      <c r="S50" s="48"/>
      <c r="T50" s="48"/>
      <c r="U50" s="48"/>
    </row>
    <row r="51" spans="1:21" ht="30.75" customHeight="1" x14ac:dyDescent="0.2">
      <c r="A51" s="48"/>
      <c r="B51" s="1222"/>
      <c r="C51" s="1223"/>
      <c r="D51" s="66"/>
      <c r="E51" s="1226" t="s">
        <v>17</v>
      </c>
      <c r="F51" s="1226"/>
      <c r="G51" s="1226"/>
      <c r="H51" s="1226"/>
      <c r="I51" s="1226"/>
      <c r="J51" s="1227"/>
      <c r="K51" s="63">
        <v>0</v>
      </c>
      <c r="L51" s="64">
        <v>0</v>
      </c>
      <c r="M51" s="64">
        <v>0</v>
      </c>
      <c r="N51" s="64">
        <v>0</v>
      </c>
      <c r="O51" s="65" t="s">
        <v>509</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420</v>
      </c>
      <c r="L52" s="64">
        <v>419</v>
      </c>
      <c r="M52" s="64">
        <v>411</v>
      </c>
      <c r="N52" s="64">
        <v>407</v>
      </c>
      <c r="O52" s="65">
        <v>391</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258</v>
      </c>
      <c r="L53" s="69">
        <v>269</v>
      </c>
      <c r="M53" s="69">
        <v>288</v>
      </c>
      <c r="N53" s="69">
        <v>241</v>
      </c>
      <c r="O53" s="70">
        <v>250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34" t="s">
        <v>24</v>
      </c>
      <c r="C57" s="1235"/>
      <c r="D57" s="1238" t="s">
        <v>25</v>
      </c>
      <c r="E57" s="1239"/>
      <c r="F57" s="1239"/>
      <c r="G57" s="1239"/>
      <c r="H57" s="1239"/>
      <c r="I57" s="1239"/>
      <c r="J57" s="1240"/>
      <c r="K57" s="83" t="s">
        <v>509</v>
      </c>
      <c r="L57" s="84" t="s">
        <v>509</v>
      </c>
      <c r="M57" s="84" t="s">
        <v>509</v>
      </c>
      <c r="N57" s="84" t="s">
        <v>509</v>
      </c>
      <c r="O57" s="85" t="s">
        <v>509</v>
      </c>
    </row>
    <row r="58" spans="1:21" ht="31.5" customHeight="1" thickBot="1" x14ac:dyDescent="0.25">
      <c r="B58" s="1236"/>
      <c r="C58" s="1237"/>
      <c r="D58" s="1241" t="s">
        <v>26</v>
      </c>
      <c r="E58" s="1242"/>
      <c r="F58" s="1242"/>
      <c r="G58" s="1242"/>
      <c r="H58" s="1242"/>
      <c r="I58" s="1242"/>
      <c r="J58" s="1243"/>
      <c r="K58" s="86" t="s">
        <v>509</v>
      </c>
      <c r="L58" s="87" t="s">
        <v>509</v>
      </c>
      <c r="M58" s="87" t="s">
        <v>509</v>
      </c>
      <c r="N58" s="87" t="s">
        <v>509</v>
      </c>
      <c r="O58" s="88" t="s">
        <v>509</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fGk+RHCeR8uuM25B3lMBT3McH2RQbTNPlf6f3x0P0GmoajXjaanO3ME9BpFvwd5qyziV5IZl7gDeeOnWdPA==" saltValue="v5AIRqlUJt4ScOUjR/Bs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551</v>
      </c>
      <c r="J40" s="100" t="s">
        <v>552</v>
      </c>
      <c r="K40" s="100" t="s">
        <v>553</v>
      </c>
      <c r="L40" s="100" t="s">
        <v>554</v>
      </c>
      <c r="M40" s="101" t="s">
        <v>555</v>
      </c>
    </row>
    <row r="41" spans="2:13" ht="27.75" customHeight="1" x14ac:dyDescent="0.2">
      <c r="B41" s="1244" t="s">
        <v>29</v>
      </c>
      <c r="C41" s="1245"/>
      <c r="D41" s="102"/>
      <c r="E41" s="1250" t="s">
        <v>30</v>
      </c>
      <c r="F41" s="1250"/>
      <c r="G41" s="1250"/>
      <c r="H41" s="1251"/>
      <c r="I41" s="351">
        <v>4972</v>
      </c>
      <c r="J41" s="352">
        <v>4889</v>
      </c>
      <c r="K41" s="352">
        <v>5225</v>
      </c>
      <c r="L41" s="352">
        <v>5953</v>
      </c>
      <c r="M41" s="353">
        <v>6096</v>
      </c>
    </row>
    <row r="42" spans="2:13" ht="27.75" customHeight="1" x14ac:dyDescent="0.2">
      <c r="B42" s="1246"/>
      <c r="C42" s="1247"/>
      <c r="D42" s="103"/>
      <c r="E42" s="1252" t="s">
        <v>31</v>
      </c>
      <c r="F42" s="1252"/>
      <c r="G42" s="1252"/>
      <c r="H42" s="1253"/>
      <c r="I42" s="354">
        <v>17</v>
      </c>
      <c r="J42" s="355">
        <v>13</v>
      </c>
      <c r="K42" s="355">
        <v>8</v>
      </c>
      <c r="L42" s="355">
        <v>4</v>
      </c>
      <c r="M42" s="356" t="s">
        <v>509</v>
      </c>
    </row>
    <row r="43" spans="2:13" ht="27.75" customHeight="1" x14ac:dyDescent="0.2">
      <c r="B43" s="1246"/>
      <c r="C43" s="1247"/>
      <c r="D43" s="103"/>
      <c r="E43" s="1252" t="s">
        <v>32</v>
      </c>
      <c r="F43" s="1252"/>
      <c r="G43" s="1252"/>
      <c r="H43" s="1253"/>
      <c r="I43" s="354">
        <v>3238</v>
      </c>
      <c r="J43" s="355">
        <v>3028</v>
      </c>
      <c r="K43" s="355">
        <v>2946</v>
      </c>
      <c r="L43" s="355">
        <v>2804</v>
      </c>
      <c r="M43" s="356">
        <v>2674</v>
      </c>
    </row>
    <row r="44" spans="2:13" ht="27.75" customHeight="1" x14ac:dyDescent="0.2">
      <c r="B44" s="1246"/>
      <c r="C44" s="1247"/>
      <c r="D44" s="103"/>
      <c r="E44" s="1252" t="s">
        <v>33</v>
      </c>
      <c r="F44" s="1252"/>
      <c r="G44" s="1252"/>
      <c r="H44" s="1253"/>
      <c r="I44" s="354">
        <v>2</v>
      </c>
      <c r="J44" s="355">
        <v>2</v>
      </c>
      <c r="K44" s="355">
        <v>1</v>
      </c>
      <c r="L44" s="355">
        <v>1</v>
      </c>
      <c r="M44" s="356">
        <v>1</v>
      </c>
    </row>
    <row r="45" spans="2:13" ht="27.75" customHeight="1" x14ac:dyDescent="0.2">
      <c r="B45" s="1246"/>
      <c r="C45" s="1247"/>
      <c r="D45" s="103"/>
      <c r="E45" s="1252" t="s">
        <v>34</v>
      </c>
      <c r="F45" s="1252"/>
      <c r="G45" s="1252"/>
      <c r="H45" s="1253"/>
      <c r="I45" s="354">
        <v>593</v>
      </c>
      <c r="J45" s="355">
        <v>592</v>
      </c>
      <c r="K45" s="355">
        <v>597</v>
      </c>
      <c r="L45" s="355">
        <v>612</v>
      </c>
      <c r="M45" s="356">
        <v>603</v>
      </c>
    </row>
    <row r="46" spans="2:13" ht="27.75" customHeight="1" x14ac:dyDescent="0.2">
      <c r="B46" s="1246"/>
      <c r="C46" s="1247"/>
      <c r="D46" s="104"/>
      <c r="E46" s="1252" t="s">
        <v>35</v>
      </c>
      <c r="F46" s="1252"/>
      <c r="G46" s="1252"/>
      <c r="H46" s="1253"/>
      <c r="I46" s="354" t="s">
        <v>509</v>
      </c>
      <c r="J46" s="355" t="s">
        <v>509</v>
      </c>
      <c r="K46" s="355" t="s">
        <v>509</v>
      </c>
      <c r="L46" s="355" t="s">
        <v>509</v>
      </c>
      <c r="M46" s="356" t="s">
        <v>509</v>
      </c>
    </row>
    <row r="47" spans="2:13" ht="27.75" customHeight="1" x14ac:dyDescent="0.2">
      <c r="B47" s="1246"/>
      <c r="C47" s="1247"/>
      <c r="D47" s="105"/>
      <c r="E47" s="1254" t="s">
        <v>36</v>
      </c>
      <c r="F47" s="1255"/>
      <c r="G47" s="1255"/>
      <c r="H47" s="1256"/>
      <c r="I47" s="354" t="s">
        <v>509</v>
      </c>
      <c r="J47" s="355" t="s">
        <v>509</v>
      </c>
      <c r="K47" s="355" t="s">
        <v>509</v>
      </c>
      <c r="L47" s="355" t="s">
        <v>509</v>
      </c>
      <c r="M47" s="356" t="s">
        <v>509</v>
      </c>
    </row>
    <row r="48" spans="2:13" ht="27.75" customHeight="1" x14ac:dyDescent="0.2">
      <c r="B48" s="1246"/>
      <c r="C48" s="1247"/>
      <c r="D48" s="103"/>
      <c r="E48" s="1252" t="s">
        <v>37</v>
      </c>
      <c r="F48" s="1252"/>
      <c r="G48" s="1252"/>
      <c r="H48" s="1253"/>
      <c r="I48" s="354" t="s">
        <v>509</v>
      </c>
      <c r="J48" s="355" t="s">
        <v>509</v>
      </c>
      <c r="K48" s="355" t="s">
        <v>509</v>
      </c>
      <c r="L48" s="355" t="s">
        <v>509</v>
      </c>
      <c r="M48" s="356" t="s">
        <v>509</v>
      </c>
    </row>
    <row r="49" spans="2:13" ht="27.75" customHeight="1" x14ac:dyDescent="0.2">
      <c r="B49" s="1248"/>
      <c r="C49" s="1249"/>
      <c r="D49" s="103"/>
      <c r="E49" s="1252" t="s">
        <v>38</v>
      </c>
      <c r="F49" s="1252"/>
      <c r="G49" s="1252"/>
      <c r="H49" s="1253"/>
      <c r="I49" s="354" t="s">
        <v>509</v>
      </c>
      <c r="J49" s="355" t="s">
        <v>509</v>
      </c>
      <c r="K49" s="355" t="s">
        <v>509</v>
      </c>
      <c r="L49" s="355" t="s">
        <v>509</v>
      </c>
      <c r="M49" s="356" t="s">
        <v>509</v>
      </c>
    </row>
    <row r="50" spans="2:13" ht="27.75" customHeight="1" x14ac:dyDescent="0.2">
      <c r="B50" s="1257" t="s">
        <v>39</v>
      </c>
      <c r="C50" s="1258"/>
      <c r="D50" s="106"/>
      <c r="E50" s="1252" t="s">
        <v>40</v>
      </c>
      <c r="F50" s="1252"/>
      <c r="G50" s="1252"/>
      <c r="H50" s="1253"/>
      <c r="I50" s="354">
        <v>1527</v>
      </c>
      <c r="J50" s="355">
        <v>1605</v>
      </c>
      <c r="K50" s="355">
        <v>1639</v>
      </c>
      <c r="L50" s="355">
        <v>1446</v>
      </c>
      <c r="M50" s="356">
        <v>1495</v>
      </c>
    </row>
    <row r="51" spans="2:13" ht="27.75" customHeight="1" x14ac:dyDescent="0.2">
      <c r="B51" s="1246"/>
      <c r="C51" s="1247"/>
      <c r="D51" s="103"/>
      <c r="E51" s="1252" t="s">
        <v>41</v>
      </c>
      <c r="F51" s="1252"/>
      <c r="G51" s="1252"/>
      <c r="H51" s="1253"/>
      <c r="I51" s="354">
        <v>56</v>
      </c>
      <c r="J51" s="355">
        <v>49</v>
      </c>
      <c r="K51" s="355">
        <v>42</v>
      </c>
      <c r="L51" s="355">
        <v>35</v>
      </c>
      <c r="M51" s="356">
        <v>28</v>
      </c>
    </row>
    <row r="52" spans="2:13" ht="27.75" customHeight="1" x14ac:dyDescent="0.2">
      <c r="B52" s="1248"/>
      <c r="C52" s="1249"/>
      <c r="D52" s="103"/>
      <c r="E52" s="1252" t="s">
        <v>42</v>
      </c>
      <c r="F52" s="1252"/>
      <c r="G52" s="1252"/>
      <c r="H52" s="1253"/>
      <c r="I52" s="354">
        <v>4784</v>
      </c>
      <c r="J52" s="355">
        <v>4851</v>
      </c>
      <c r="K52" s="355">
        <v>4815</v>
      </c>
      <c r="L52" s="355">
        <v>5024</v>
      </c>
      <c r="M52" s="356">
        <v>4922</v>
      </c>
    </row>
    <row r="53" spans="2:13" ht="27.75" customHeight="1" thickBot="1" x14ac:dyDescent="0.25">
      <c r="B53" s="1259" t="s">
        <v>43</v>
      </c>
      <c r="C53" s="1260"/>
      <c r="D53" s="107"/>
      <c r="E53" s="1261" t="s">
        <v>44</v>
      </c>
      <c r="F53" s="1261"/>
      <c r="G53" s="1261"/>
      <c r="H53" s="1262"/>
      <c r="I53" s="357">
        <v>2454</v>
      </c>
      <c r="J53" s="358">
        <v>2017</v>
      </c>
      <c r="K53" s="358">
        <v>2281</v>
      </c>
      <c r="L53" s="358">
        <v>2869</v>
      </c>
      <c r="M53" s="359">
        <v>2928</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7kbRI6L5krej5NJVBDtgzVb23VK645zTI88RZ2mOQQKuDJNxmm11tAX4YR/9U+OuZhOrDIOcmjZj0SIIpHhLYg==" saltValue="re3Z/uSX9yk4MjQwSmY6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553</v>
      </c>
      <c r="G54" s="116" t="s">
        <v>554</v>
      </c>
      <c r="H54" s="117" t="s">
        <v>555</v>
      </c>
    </row>
    <row r="55" spans="2:8" ht="52.5" customHeight="1" x14ac:dyDescent="0.2">
      <c r="B55" s="118"/>
      <c r="C55" s="1271" t="s">
        <v>47</v>
      </c>
      <c r="D55" s="1271"/>
      <c r="E55" s="1272"/>
      <c r="F55" s="119">
        <v>536</v>
      </c>
      <c r="G55" s="119">
        <v>569</v>
      </c>
      <c r="H55" s="120">
        <v>502</v>
      </c>
    </row>
    <row r="56" spans="2:8" ht="52.5" customHeight="1" x14ac:dyDescent="0.2">
      <c r="B56" s="121"/>
      <c r="C56" s="1273" t="s">
        <v>48</v>
      </c>
      <c r="D56" s="1273"/>
      <c r="E56" s="1274"/>
      <c r="F56" s="122">
        <v>68</v>
      </c>
      <c r="G56" s="122">
        <v>68</v>
      </c>
      <c r="H56" s="123">
        <v>68</v>
      </c>
    </row>
    <row r="57" spans="2:8" ht="53.25" customHeight="1" x14ac:dyDescent="0.2">
      <c r="B57" s="121"/>
      <c r="C57" s="1275" t="s">
        <v>49</v>
      </c>
      <c r="D57" s="1275"/>
      <c r="E57" s="1276"/>
      <c r="F57" s="124">
        <v>897</v>
      </c>
      <c r="G57" s="124">
        <v>658</v>
      </c>
      <c r="H57" s="125">
        <v>778</v>
      </c>
    </row>
    <row r="58" spans="2:8" ht="45.75" customHeight="1" x14ac:dyDescent="0.2">
      <c r="B58" s="126"/>
      <c r="C58" s="1263" t="s">
        <v>584</v>
      </c>
      <c r="D58" s="1264"/>
      <c r="E58" s="1265"/>
      <c r="F58" s="127">
        <v>681</v>
      </c>
      <c r="G58" s="127">
        <v>484</v>
      </c>
      <c r="H58" s="128">
        <v>402</v>
      </c>
    </row>
    <row r="59" spans="2:8" ht="45.75" customHeight="1" x14ac:dyDescent="0.2">
      <c r="B59" s="126"/>
      <c r="C59" s="1263" t="s">
        <v>585</v>
      </c>
      <c r="D59" s="1264"/>
      <c r="E59" s="1265"/>
      <c r="F59" s="127">
        <v>136</v>
      </c>
      <c r="G59" s="127">
        <v>135</v>
      </c>
      <c r="H59" s="128">
        <v>285</v>
      </c>
    </row>
    <row r="60" spans="2:8" ht="45.75" customHeight="1" x14ac:dyDescent="0.2">
      <c r="B60" s="126"/>
      <c r="C60" s="1263" t="s">
        <v>586</v>
      </c>
      <c r="D60" s="1264"/>
      <c r="E60" s="1265"/>
      <c r="F60" s="127">
        <v>65</v>
      </c>
      <c r="G60" s="127">
        <v>25</v>
      </c>
      <c r="H60" s="128">
        <v>75</v>
      </c>
    </row>
    <row r="61" spans="2:8" ht="45.75" customHeight="1" x14ac:dyDescent="0.2">
      <c r="B61" s="126"/>
      <c r="C61" s="1263" t="s">
        <v>587</v>
      </c>
      <c r="D61" s="1264"/>
      <c r="E61" s="1265"/>
      <c r="F61" s="127">
        <v>12</v>
      </c>
      <c r="G61" s="127">
        <v>12</v>
      </c>
      <c r="H61" s="128">
        <v>12</v>
      </c>
    </row>
    <row r="62" spans="2:8" ht="45.75" customHeight="1" thickBot="1" x14ac:dyDescent="0.25">
      <c r="B62" s="129"/>
      <c r="C62" s="1266" t="s">
        <v>588</v>
      </c>
      <c r="D62" s="1267"/>
      <c r="E62" s="1268"/>
      <c r="F62" s="130">
        <v>3</v>
      </c>
      <c r="G62" s="130">
        <v>2</v>
      </c>
      <c r="H62" s="131">
        <v>2</v>
      </c>
    </row>
    <row r="63" spans="2:8" ht="52.5" customHeight="1" thickBot="1" x14ac:dyDescent="0.25">
      <c r="B63" s="132"/>
      <c r="C63" s="1269" t="s">
        <v>50</v>
      </c>
      <c r="D63" s="1269"/>
      <c r="E63" s="1270"/>
      <c r="F63" s="133">
        <v>1501</v>
      </c>
      <c r="G63" s="133">
        <v>1296</v>
      </c>
      <c r="H63" s="134">
        <v>1348</v>
      </c>
    </row>
    <row r="64" spans="2:8" ht="13.2" x14ac:dyDescent="0.2"/>
  </sheetData>
  <sheetProtection algorithmName="SHA-512" hashValue="jNERSrAI4G9iEfZiEGkT8Ics3vnp6qMqIFpYRfjBdbG3/U+Qc2Tnm815Bl1HXue8krRvBhngZsh2zrSWde4bMw==" saltValue="l3OYYQ+bV698mHm1lzar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592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593</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77">
        <v>110.4</v>
      </c>
      <c r="BQ51" s="1277"/>
      <c r="BR51" s="1277"/>
      <c r="BS51" s="1277"/>
      <c r="BT51" s="1277"/>
      <c r="BU51" s="1277"/>
      <c r="BV51" s="1277"/>
      <c r="BW51" s="1277"/>
      <c r="BX51" s="1277">
        <v>89.5</v>
      </c>
      <c r="BY51" s="1277"/>
      <c r="BZ51" s="1277"/>
      <c r="CA51" s="1277"/>
      <c r="CB51" s="1277"/>
      <c r="CC51" s="1277"/>
      <c r="CD51" s="1277"/>
      <c r="CE51" s="1277"/>
      <c r="CF51" s="1277">
        <v>100.4</v>
      </c>
      <c r="CG51" s="1277"/>
      <c r="CH51" s="1277"/>
      <c r="CI51" s="1277"/>
      <c r="CJ51" s="1277"/>
      <c r="CK51" s="1277"/>
      <c r="CL51" s="1277"/>
      <c r="CM51" s="1277"/>
      <c r="CN51" s="1277">
        <v>117.8</v>
      </c>
      <c r="CO51" s="1277"/>
      <c r="CP51" s="1277"/>
      <c r="CQ51" s="1277"/>
      <c r="CR51" s="1277"/>
      <c r="CS51" s="1277"/>
      <c r="CT51" s="1277"/>
      <c r="CU51" s="1277"/>
      <c r="CV51" s="1277">
        <v>111.5</v>
      </c>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77">
        <v>62.4</v>
      </c>
      <c r="BQ53" s="1277"/>
      <c r="BR53" s="1277"/>
      <c r="BS53" s="1277"/>
      <c r="BT53" s="1277"/>
      <c r="BU53" s="1277"/>
      <c r="BV53" s="1277"/>
      <c r="BW53" s="1277"/>
      <c r="BX53" s="1277">
        <v>63.4</v>
      </c>
      <c r="BY53" s="1277"/>
      <c r="BZ53" s="1277"/>
      <c r="CA53" s="1277"/>
      <c r="CB53" s="1277"/>
      <c r="CC53" s="1277"/>
      <c r="CD53" s="1277"/>
      <c r="CE53" s="1277"/>
      <c r="CF53" s="1277">
        <v>61.1</v>
      </c>
      <c r="CG53" s="1277"/>
      <c r="CH53" s="1277"/>
      <c r="CI53" s="1277"/>
      <c r="CJ53" s="1277"/>
      <c r="CK53" s="1277"/>
      <c r="CL53" s="1277"/>
      <c r="CM53" s="1277"/>
      <c r="CN53" s="1277">
        <v>61.4</v>
      </c>
      <c r="CO53" s="1277"/>
      <c r="CP53" s="1277"/>
      <c r="CQ53" s="1277"/>
      <c r="CR53" s="1277"/>
      <c r="CS53" s="1277"/>
      <c r="CT53" s="1277"/>
      <c r="CU53" s="1277"/>
      <c r="CV53" s="1277">
        <v>62.9</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597</v>
      </c>
      <c r="AO55" s="1282"/>
      <c r="AP55" s="1282"/>
      <c r="AQ55" s="1282"/>
      <c r="AR55" s="1282"/>
      <c r="AS55" s="1282"/>
      <c r="AT55" s="1282"/>
      <c r="AU55" s="1282"/>
      <c r="AV55" s="1282"/>
      <c r="AW55" s="1282"/>
      <c r="AX55" s="1282"/>
      <c r="AY55" s="1282"/>
      <c r="AZ55" s="1282"/>
      <c r="BA55" s="1282"/>
      <c r="BB55" s="1280" t="s">
        <v>595</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596</v>
      </c>
      <c r="BC57" s="1280"/>
      <c r="BD57" s="1280"/>
      <c r="BE57" s="1280"/>
      <c r="BF57" s="1280"/>
      <c r="BG57" s="1280"/>
      <c r="BH57" s="1280"/>
      <c r="BI57" s="1280"/>
      <c r="BJ57" s="1280"/>
      <c r="BK57" s="1280"/>
      <c r="BL57" s="1280"/>
      <c r="BM57" s="1280"/>
      <c r="BN57" s="1280"/>
      <c r="BO57" s="1280"/>
      <c r="BP57" s="1277">
        <v>59.1</v>
      </c>
      <c r="BQ57" s="1277"/>
      <c r="BR57" s="1277"/>
      <c r="BS57" s="1277"/>
      <c r="BT57" s="1277"/>
      <c r="BU57" s="1277"/>
      <c r="BV57" s="1277"/>
      <c r="BW57" s="1277"/>
      <c r="BX57" s="1277">
        <v>61.2</v>
      </c>
      <c r="BY57" s="1277"/>
      <c r="BZ57" s="1277"/>
      <c r="CA57" s="1277"/>
      <c r="CB57" s="1277"/>
      <c r="CC57" s="1277"/>
      <c r="CD57" s="1277"/>
      <c r="CE57" s="1277"/>
      <c r="CF57" s="1277">
        <v>62.8</v>
      </c>
      <c r="CG57" s="1277"/>
      <c r="CH57" s="1277"/>
      <c r="CI57" s="1277"/>
      <c r="CJ57" s="1277"/>
      <c r="CK57" s="1277"/>
      <c r="CL57" s="1277"/>
      <c r="CM57" s="1277"/>
      <c r="CN57" s="1277">
        <v>64.099999999999994</v>
      </c>
      <c r="CO57" s="1277"/>
      <c r="CP57" s="1277"/>
      <c r="CQ57" s="1277"/>
      <c r="CR57" s="1277"/>
      <c r="CS57" s="1277"/>
      <c r="CT57" s="1277"/>
      <c r="CU57" s="1277"/>
      <c r="CV57" s="1277">
        <v>66.3</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598</v>
      </c>
    </row>
    <row r="64" spans="1:109" ht="13.2" x14ac:dyDescent="0.2">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599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593</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594</v>
      </c>
      <c r="AO73" s="1280"/>
      <c r="AP73" s="1280"/>
      <c r="AQ73" s="1280"/>
      <c r="AR73" s="1280"/>
      <c r="AS73" s="1280"/>
      <c r="AT73" s="1280"/>
      <c r="AU73" s="1280"/>
      <c r="AV73" s="1280"/>
      <c r="AW73" s="1280"/>
      <c r="AX73" s="1280"/>
      <c r="AY73" s="1280"/>
      <c r="AZ73" s="1280"/>
      <c r="BA73" s="1280"/>
      <c r="BB73" s="1280" t="s">
        <v>595</v>
      </c>
      <c r="BC73" s="1280"/>
      <c r="BD73" s="1280"/>
      <c r="BE73" s="1280"/>
      <c r="BF73" s="1280"/>
      <c r="BG73" s="1280"/>
      <c r="BH73" s="1280"/>
      <c r="BI73" s="1280"/>
      <c r="BJ73" s="1280"/>
      <c r="BK73" s="1280"/>
      <c r="BL73" s="1280"/>
      <c r="BM73" s="1280"/>
      <c r="BN73" s="1280"/>
      <c r="BO73" s="1280"/>
      <c r="BP73" s="1277">
        <v>110.4</v>
      </c>
      <c r="BQ73" s="1277"/>
      <c r="BR73" s="1277"/>
      <c r="BS73" s="1277"/>
      <c r="BT73" s="1277"/>
      <c r="BU73" s="1277"/>
      <c r="BV73" s="1277"/>
      <c r="BW73" s="1277"/>
      <c r="BX73" s="1277">
        <v>89.5</v>
      </c>
      <c r="BY73" s="1277"/>
      <c r="BZ73" s="1277"/>
      <c r="CA73" s="1277"/>
      <c r="CB73" s="1277"/>
      <c r="CC73" s="1277"/>
      <c r="CD73" s="1277"/>
      <c r="CE73" s="1277"/>
      <c r="CF73" s="1277">
        <v>100.4</v>
      </c>
      <c r="CG73" s="1277"/>
      <c r="CH73" s="1277"/>
      <c r="CI73" s="1277"/>
      <c r="CJ73" s="1277"/>
      <c r="CK73" s="1277"/>
      <c r="CL73" s="1277"/>
      <c r="CM73" s="1277"/>
      <c r="CN73" s="1277">
        <v>117.8</v>
      </c>
      <c r="CO73" s="1277"/>
      <c r="CP73" s="1277"/>
      <c r="CQ73" s="1277"/>
      <c r="CR73" s="1277"/>
      <c r="CS73" s="1277"/>
      <c r="CT73" s="1277"/>
      <c r="CU73" s="1277"/>
      <c r="CV73" s="1277">
        <v>111.5</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11.3</v>
      </c>
      <c r="BQ75" s="1277"/>
      <c r="BR75" s="1277"/>
      <c r="BS75" s="1277"/>
      <c r="BT75" s="1277"/>
      <c r="BU75" s="1277"/>
      <c r="BV75" s="1277"/>
      <c r="BW75" s="1277"/>
      <c r="BX75" s="1277">
        <v>11.5</v>
      </c>
      <c r="BY75" s="1277"/>
      <c r="BZ75" s="1277"/>
      <c r="CA75" s="1277"/>
      <c r="CB75" s="1277"/>
      <c r="CC75" s="1277"/>
      <c r="CD75" s="1277"/>
      <c r="CE75" s="1277"/>
      <c r="CF75" s="1277">
        <v>12</v>
      </c>
      <c r="CG75" s="1277"/>
      <c r="CH75" s="1277"/>
      <c r="CI75" s="1277"/>
      <c r="CJ75" s="1277"/>
      <c r="CK75" s="1277"/>
      <c r="CL75" s="1277"/>
      <c r="CM75" s="1277"/>
      <c r="CN75" s="1277">
        <v>11.4</v>
      </c>
      <c r="CO75" s="1277"/>
      <c r="CP75" s="1277"/>
      <c r="CQ75" s="1277"/>
      <c r="CR75" s="1277"/>
      <c r="CS75" s="1277"/>
      <c r="CT75" s="1277"/>
      <c r="CU75" s="1277"/>
      <c r="CV75" s="1277">
        <v>10.6</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597</v>
      </c>
      <c r="AO77" s="1282"/>
      <c r="AP77" s="1282"/>
      <c r="AQ77" s="1282"/>
      <c r="AR77" s="1282"/>
      <c r="AS77" s="1282"/>
      <c r="AT77" s="1282"/>
      <c r="AU77" s="1282"/>
      <c r="AV77" s="1282"/>
      <c r="AW77" s="1282"/>
      <c r="AX77" s="1282"/>
      <c r="AY77" s="1282"/>
      <c r="AZ77" s="1282"/>
      <c r="BA77" s="1282"/>
      <c r="BB77" s="1280" t="s">
        <v>595</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600</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498</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498</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548</v>
      </c>
      <c r="G2" s="148"/>
      <c r="H2" s="149"/>
    </row>
    <row r="3" spans="1:8" x14ac:dyDescent="0.2">
      <c r="A3" s="145" t="s">
        <v>541</v>
      </c>
      <c r="B3" s="150"/>
      <c r="C3" s="151"/>
      <c r="D3" s="152">
        <v>66894</v>
      </c>
      <c r="E3" s="153"/>
      <c r="F3" s="154">
        <v>122882</v>
      </c>
      <c r="G3" s="155"/>
      <c r="H3" s="156"/>
    </row>
    <row r="4" spans="1:8" x14ac:dyDescent="0.2">
      <c r="A4" s="157"/>
      <c r="B4" s="158"/>
      <c r="C4" s="159"/>
      <c r="D4" s="160">
        <v>55505</v>
      </c>
      <c r="E4" s="161"/>
      <c r="F4" s="162">
        <v>65785</v>
      </c>
      <c r="G4" s="163"/>
      <c r="H4" s="164"/>
    </row>
    <row r="5" spans="1:8" x14ac:dyDescent="0.2">
      <c r="A5" s="145" t="s">
        <v>543</v>
      </c>
      <c r="B5" s="150"/>
      <c r="C5" s="151"/>
      <c r="D5" s="152">
        <v>78109</v>
      </c>
      <c r="E5" s="153"/>
      <c r="F5" s="154">
        <v>114790</v>
      </c>
      <c r="G5" s="155"/>
      <c r="H5" s="156"/>
    </row>
    <row r="6" spans="1:8" x14ac:dyDescent="0.2">
      <c r="A6" s="157"/>
      <c r="B6" s="158"/>
      <c r="C6" s="159"/>
      <c r="D6" s="160">
        <v>50177</v>
      </c>
      <c r="E6" s="161"/>
      <c r="F6" s="162">
        <v>55601</v>
      </c>
      <c r="G6" s="163"/>
      <c r="H6" s="164"/>
    </row>
    <row r="7" spans="1:8" x14ac:dyDescent="0.2">
      <c r="A7" s="145" t="s">
        <v>544</v>
      </c>
      <c r="B7" s="150"/>
      <c r="C7" s="151"/>
      <c r="D7" s="152">
        <v>217622</v>
      </c>
      <c r="E7" s="153"/>
      <c r="F7" s="154">
        <v>126262</v>
      </c>
      <c r="G7" s="155"/>
      <c r="H7" s="156"/>
    </row>
    <row r="8" spans="1:8" x14ac:dyDescent="0.2">
      <c r="A8" s="157"/>
      <c r="B8" s="158"/>
      <c r="C8" s="159"/>
      <c r="D8" s="160">
        <v>23477</v>
      </c>
      <c r="E8" s="161"/>
      <c r="F8" s="162">
        <v>56769</v>
      </c>
      <c r="G8" s="163"/>
      <c r="H8" s="164"/>
    </row>
    <row r="9" spans="1:8" x14ac:dyDescent="0.2">
      <c r="A9" s="145" t="s">
        <v>545</v>
      </c>
      <c r="B9" s="150"/>
      <c r="C9" s="151"/>
      <c r="D9" s="152">
        <v>284833</v>
      </c>
      <c r="E9" s="153"/>
      <c r="F9" s="154">
        <v>126525</v>
      </c>
      <c r="G9" s="155"/>
      <c r="H9" s="156"/>
    </row>
    <row r="10" spans="1:8" x14ac:dyDescent="0.2">
      <c r="A10" s="157"/>
      <c r="B10" s="158"/>
      <c r="C10" s="159"/>
      <c r="D10" s="160">
        <v>191567</v>
      </c>
      <c r="E10" s="161"/>
      <c r="F10" s="162">
        <v>67052</v>
      </c>
      <c r="G10" s="163"/>
      <c r="H10" s="164"/>
    </row>
    <row r="11" spans="1:8" x14ac:dyDescent="0.2">
      <c r="A11" s="145" t="s">
        <v>546</v>
      </c>
      <c r="B11" s="150"/>
      <c r="C11" s="151"/>
      <c r="D11" s="152">
        <v>144035</v>
      </c>
      <c r="E11" s="153"/>
      <c r="F11" s="154">
        <v>122054</v>
      </c>
      <c r="G11" s="155"/>
      <c r="H11" s="156"/>
    </row>
    <row r="12" spans="1:8" x14ac:dyDescent="0.2">
      <c r="A12" s="157"/>
      <c r="B12" s="158"/>
      <c r="C12" s="165"/>
      <c r="D12" s="160">
        <v>90604</v>
      </c>
      <c r="E12" s="161"/>
      <c r="F12" s="162">
        <v>68298</v>
      </c>
      <c r="G12" s="163"/>
      <c r="H12" s="164"/>
    </row>
    <row r="13" spans="1:8" x14ac:dyDescent="0.2">
      <c r="A13" s="145"/>
      <c r="B13" s="150"/>
      <c r="C13" s="166"/>
      <c r="D13" s="167">
        <v>158299</v>
      </c>
      <c r="E13" s="168"/>
      <c r="F13" s="169">
        <v>122503</v>
      </c>
      <c r="G13" s="170"/>
      <c r="H13" s="156"/>
    </row>
    <row r="14" spans="1:8" x14ac:dyDescent="0.2">
      <c r="A14" s="157"/>
      <c r="B14" s="158"/>
      <c r="C14" s="159"/>
      <c r="D14" s="160">
        <v>82266</v>
      </c>
      <c r="E14" s="161"/>
      <c r="F14" s="162">
        <v>62701</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6.87</v>
      </c>
      <c r="C19" s="171">
        <f>ROUND(VALUE(SUBSTITUTE(実質収支比率等に係る経年分析!G$48,"▲","-")),2)</f>
        <v>7.96</v>
      </c>
      <c r="D19" s="171">
        <f>ROUND(VALUE(SUBSTITUTE(実質収支比率等に係る経年分析!H$48,"▲","-")),2)</f>
        <v>9.6199999999999992</v>
      </c>
      <c r="E19" s="171">
        <f>ROUND(VALUE(SUBSTITUTE(実質収支比率等に係る経年分析!I$48,"▲","-")),2)</f>
        <v>8.48</v>
      </c>
      <c r="F19" s="171">
        <f>ROUND(VALUE(SUBSTITUTE(実質収支比率等に係る経年分析!J$48,"▲","-")),2)</f>
        <v>10.34</v>
      </c>
    </row>
    <row r="20" spans="1:11" x14ac:dyDescent="0.2">
      <c r="A20" s="171" t="s">
        <v>54</v>
      </c>
      <c r="B20" s="171">
        <f>ROUND(VALUE(SUBSTITUTE(実質収支比率等に係る経年分析!F$47,"▲","-")),2)</f>
        <v>22.97</v>
      </c>
      <c r="C20" s="171">
        <f>ROUND(VALUE(SUBSTITUTE(実質収支比率等に係る経年分析!G$47,"▲","-")),2)</f>
        <v>22.33</v>
      </c>
      <c r="D20" s="171">
        <f>ROUND(VALUE(SUBSTITUTE(実質収支比率等に係る経年分析!H$47,"▲","-")),2)</f>
        <v>20.03</v>
      </c>
      <c r="E20" s="171">
        <f>ROUND(VALUE(SUBSTITUTE(実質収支比率等に係る経年分析!I$47,"▲","-")),2)</f>
        <v>20.07</v>
      </c>
      <c r="F20" s="171">
        <f>ROUND(VALUE(SUBSTITUTE(実質収支比率等に係る経年分析!J$47,"▲","-")),2)</f>
        <v>16.690000000000001</v>
      </c>
    </row>
    <row r="21" spans="1:11" x14ac:dyDescent="0.2">
      <c r="A21" s="171" t="s">
        <v>55</v>
      </c>
      <c r="B21" s="171">
        <f>IF(ISNUMBER(VALUE(SUBSTITUTE(実質収支比率等に係る経年分析!F$49,"▲","-"))),ROUND(VALUE(SUBSTITUTE(実質収支比率等に係る経年分析!F$49,"▲","-")),2),NA())</f>
        <v>-1.3</v>
      </c>
      <c r="C21" s="171">
        <f>IF(ISNUMBER(VALUE(SUBSTITUTE(実質収支比率等に係る経年分析!G$49,"▲","-"))),ROUND(VALUE(SUBSTITUTE(実質収支比率等に係る経年分析!G$49,"▲","-")),2),NA())</f>
        <v>2.29</v>
      </c>
      <c r="D21" s="171">
        <f>IF(ISNUMBER(VALUE(SUBSTITUTE(実質収支比率等に係る経年分析!H$49,"▲","-"))),ROUND(VALUE(SUBSTITUTE(実質収支比率等に係る経年分析!H$49,"▲","-")),2),NA())</f>
        <v>-0.54</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0.13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三川町下水道事業特別会計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三川町農業集落排水事業特別会計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三川町後期高齢者医療特別会計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0.08</v>
      </c>
    </row>
    <row r="34" spans="1:16" x14ac:dyDescent="0.2">
      <c r="A34" s="172" t="str">
        <f>IF(連結実質赤字比率に係る赤字・黒字の構成分析!C$36="",NA(),連結実質赤字比率に係る赤字・黒字の構成分析!C$36)</f>
        <v>三川町国民健康保険特別会計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1.1100000000000001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2">
      <c r="A35" s="172" t="str">
        <f>IF(連結実質赤字比率に係る赤字・黒字の構成分析!C$35="",NA(),連結実質赤字比率に係る赤字・黒字の構成分析!C$35)</f>
        <v>三川町介護保険特別会計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7.0000000000000007E-2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0.55000000000000004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9.6199999999999992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8.4700000000000006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10.33</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420</v>
      </c>
      <c r="E42" s="173"/>
      <c r="F42" s="173"/>
      <c r="G42" s="173">
        <f>'実質公債費比率（分子）の構造'!L$52</f>
        <v>419</v>
      </c>
      <c r="H42" s="173"/>
      <c r="I42" s="173"/>
      <c r="J42" s="173">
        <f>'実質公債費比率（分子）の構造'!M$52</f>
        <v>411</v>
      </c>
      <c r="K42" s="173"/>
      <c r="L42" s="173"/>
      <c r="M42" s="173">
        <f>'実質公債費比率（分子）の構造'!N$52</f>
        <v>407</v>
      </c>
      <c r="N42" s="173"/>
      <c r="O42" s="173"/>
      <c r="P42" s="173">
        <f>'実質公債費比率（分子）の構造'!O$52</f>
        <v>391</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64</v>
      </c>
      <c r="B44" s="173">
        <f>'実質公債費比率（分子）の構造'!K$50</f>
        <v>4</v>
      </c>
      <c r="C44" s="173"/>
      <c r="D44" s="173"/>
      <c r="E44" s="173">
        <f>'実質公債費比率（分子）の構造'!L$50</f>
        <v>4</v>
      </c>
      <c r="F44" s="173"/>
      <c r="G44" s="173"/>
      <c r="H44" s="173">
        <f>'実質公債費比率（分子）の構造'!M$50</f>
        <v>4</v>
      </c>
      <c r="I44" s="173"/>
      <c r="J44" s="173"/>
      <c r="K44" s="173">
        <f>'実質公債費比率（分子）の構造'!N$50</f>
        <v>4</v>
      </c>
      <c r="L44" s="173"/>
      <c r="M44" s="173"/>
      <c r="N44" s="173">
        <f>'実質公債費比率（分子）の構造'!O$50</f>
        <v>4</v>
      </c>
      <c r="O44" s="173"/>
      <c r="P44" s="173"/>
    </row>
    <row r="45" spans="1:16" x14ac:dyDescent="0.2">
      <c r="A45" s="173" t="s">
        <v>65</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0</v>
      </c>
      <c r="L45" s="173"/>
      <c r="M45" s="173"/>
      <c r="N45" s="173">
        <f>'実質公債費比率（分子）の構造'!O$49</f>
        <v>0</v>
      </c>
      <c r="O45" s="173"/>
      <c r="P45" s="173"/>
    </row>
    <row r="46" spans="1:16" x14ac:dyDescent="0.2">
      <c r="A46" s="173" t="s">
        <v>66</v>
      </c>
      <c r="B46" s="173">
        <f>'実質公債費比率（分子）の構造'!K$48</f>
        <v>204</v>
      </c>
      <c r="C46" s="173"/>
      <c r="D46" s="173"/>
      <c r="E46" s="173">
        <f>'実質公債費比率（分子）の構造'!L$48</f>
        <v>206</v>
      </c>
      <c r="F46" s="173"/>
      <c r="G46" s="173"/>
      <c r="H46" s="173">
        <f>'実質公債費比率（分子）の構造'!M$48</f>
        <v>216</v>
      </c>
      <c r="I46" s="173"/>
      <c r="J46" s="173"/>
      <c r="K46" s="173">
        <f>'実質公債費比率（分子）の構造'!N$48</f>
        <v>204</v>
      </c>
      <c r="L46" s="173"/>
      <c r="M46" s="173"/>
      <c r="N46" s="173">
        <f>'実質公債費比率（分子）の構造'!O$48</f>
        <v>205</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469</v>
      </c>
      <c r="C49" s="173"/>
      <c r="D49" s="173"/>
      <c r="E49" s="173">
        <f>'実質公債費比率（分子）の構造'!L$45</f>
        <v>477</v>
      </c>
      <c r="F49" s="173"/>
      <c r="G49" s="173"/>
      <c r="H49" s="173">
        <f>'実質公債費比率（分子）の構造'!M$45</f>
        <v>478</v>
      </c>
      <c r="I49" s="173"/>
      <c r="J49" s="173"/>
      <c r="K49" s="173">
        <f>'実質公債費比率（分子）の構造'!N$45</f>
        <v>440</v>
      </c>
      <c r="L49" s="173"/>
      <c r="M49" s="173"/>
      <c r="N49" s="173">
        <f>'実質公債費比率（分子）の構造'!O$45</f>
        <v>432</v>
      </c>
      <c r="O49" s="173"/>
      <c r="P49" s="173"/>
    </row>
    <row r="50" spans="1:16" x14ac:dyDescent="0.2">
      <c r="A50" s="173" t="s">
        <v>70</v>
      </c>
      <c r="B50" s="173" t="e">
        <f>NA()</f>
        <v>#N/A</v>
      </c>
      <c r="C50" s="173">
        <f>IF(ISNUMBER('実質公債費比率（分子）の構造'!K$53),'実質公債費比率（分子）の構造'!K$53,NA())</f>
        <v>258</v>
      </c>
      <c r="D50" s="173" t="e">
        <f>NA()</f>
        <v>#N/A</v>
      </c>
      <c r="E50" s="173" t="e">
        <f>NA()</f>
        <v>#N/A</v>
      </c>
      <c r="F50" s="173">
        <f>IF(ISNUMBER('実質公債費比率（分子）の構造'!L$53),'実質公債費比率（分子）の構造'!L$53,NA())</f>
        <v>269</v>
      </c>
      <c r="G50" s="173" t="e">
        <f>NA()</f>
        <v>#N/A</v>
      </c>
      <c r="H50" s="173" t="e">
        <f>NA()</f>
        <v>#N/A</v>
      </c>
      <c r="I50" s="173">
        <f>IF(ISNUMBER('実質公債費比率（分子）の構造'!M$53),'実質公債費比率（分子）の構造'!M$53,NA())</f>
        <v>288</v>
      </c>
      <c r="J50" s="173" t="e">
        <f>NA()</f>
        <v>#N/A</v>
      </c>
      <c r="K50" s="173" t="e">
        <f>NA()</f>
        <v>#N/A</v>
      </c>
      <c r="L50" s="173">
        <f>IF(ISNUMBER('実質公債費比率（分子）の構造'!N$53),'実質公債費比率（分子）の構造'!N$53,NA())</f>
        <v>241</v>
      </c>
      <c r="M50" s="173" t="e">
        <f>NA()</f>
        <v>#N/A</v>
      </c>
      <c r="N50" s="173" t="e">
        <f>NA()</f>
        <v>#N/A</v>
      </c>
      <c r="O50" s="173">
        <f>IF(ISNUMBER('実質公債費比率（分子）の構造'!O$53),'実質公債費比率（分子）の構造'!O$53,NA())</f>
        <v>250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4784</v>
      </c>
      <c r="E56" s="172"/>
      <c r="F56" s="172"/>
      <c r="G56" s="172">
        <f>'将来負担比率（分子）の構造'!J$52</f>
        <v>4851</v>
      </c>
      <c r="H56" s="172"/>
      <c r="I56" s="172"/>
      <c r="J56" s="172">
        <f>'将来負担比率（分子）の構造'!K$52</f>
        <v>4815</v>
      </c>
      <c r="K56" s="172"/>
      <c r="L56" s="172"/>
      <c r="M56" s="172">
        <f>'将来負担比率（分子）の構造'!L$52</f>
        <v>5024</v>
      </c>
      <c r="N56" s="172"/>
      <c r="O56" s="172"/>
      <c r="P56" s="172">
        <f>'将来負担比率（分子）の構造'!M$52</f>
        <v>4922</v>
      </c>
    </row>
    <row r="57" spans="1:16" x14ac:dyDescent="0.2">
      <c r="A57" s="172" t="s">
        <v>41</v>
      </c>
      <c r="B57" s="172"/>
      <c r="C57" s="172"/>
      <c r="D57" s="172">
        <f>'将来負担比率（分子）の構造'!I$51</f>
        <v>56</v>
      </c>
      <c r="E57" s="172"/>
      <c r="F57" s="172"/>
      <c r="G57" s="172">
        <f>'将来負担比率（分子）の構造'!J$51</f>
        <v>49</v>
      </c>
      <c r="H57" s="172"/>
      <c r="I57" s="172"/>
      <c r="J57" s="172">
        <f>'将来負担比率（分子）の構造'!K$51</f>
        <v>42</v>
      </c>
      <c r="K57" s="172"/>
      <c r="L57" s="172"/>
      <c r="M57" s="172">
        <f>'将来負担比率（分子）の構造'!L$51</f>
        <v>35</v>
      </c>
      <c r="N57" s="172"/>
      <c r="O57" s="172"/>
      <c r="P57" s="172">
        <f>'将来負担比率（分子）の構造'!M$51</f>
        <v>28</v>
      </c>
    </row>
    <row r="58" spans="1:16" x14ac:dyDescent="0.2">
      <c r="A58" s="172" t="s">
        <v>40</v>
      </c>
      <c r="B58" s="172"/>
      <c r="C58" s="172"/>
      <c r="D58" s="172">
        <f>'将来負担比率（分子）の構造'!I$50</f>
        <v>1527</v>
      </c>
      <c r="E58" s="172"/>
      <c r="F58" s="172"/>
      <c r="G58" s="172">
        <f>'将来負担比率（分子）の構造'!J$50</f>
        <v>1605</v>
      </c>
      <c r="H58" s="172"/>
      <c r="I58" s="172"/>
      <c r="J58" s="172">
        <f>'将来負担比率（分子）の構造'!K$50</f>
        <v>1639</v>
      </c>
      <c r="K58" s="172"/>
      <c r="L58" s="172"/>
      <c r="M58" s="172">
        <f>'将来負担比率（分子）の構造'!L$50</f>
        <v>1446</v>
      </c>
      <c r="N58" s="172"/>
      <c r="O58" s="172"/>
      <c r="P58" s="172">
        <f>'将来負担比率（分子）の構造'!M$50</f>
        <v>1495</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593</v>
      </c>
      <c r="C62" s="172"/>
      <c r="D62" s="172"/>
      <c r="E62" s="172">
        <f>'将来負担比率（分子）の構造'!J$45</f>
        <v>592</v>
      </c>
      <c r="F62" s="172"/>
      <c r="G62" s="172"/>
      <c r="H62" s="172">
        <f>'将来負担比率（分子）の構造'!K$45</f>
        <v>597</v>
      </c>
      <c r="I62" s="172"/>
      <c r="J62" s="172"/>
      <c r="K62" s="172">
        <f>'将来負担比率（分子）の構造'!L$45</f>
        <v>612</v>
      </c>
      <c r="L62" s="172"/>
      <c r="M62" s="172"/>
      <c r="N62" s="172">
        <f>'将来負担比率（分子）の構造'!M$45</f>
        <v>603</v>
      </c>
      <c r="O62" s="172"/>
      <c r="P62" s="172"/>
    </row>
    <row r="63" spans="1:16" x14ac:dyDescent="0.2">
      <c r="A63" s="172" t="s">
        <v>33</v>
      </c>
      <c r="B63" s="172">
        <f>'将来負担比率（分子）の構造'!I$44</f>
        <v>2</v>
      </c>
      <c r="C63" s="172"/>
      <c r="D63" s="172"/>
      <c r="E63" s="172">
        <f>'将来負担比率（分子）の構造'!J$44</f>
        <v>2</v>
      </c>
      <c r="F63" s="172"/>
      <c r="G63" s="172"/>
      <c r="H63" s="172">
        <f>'将来負担比率（分子）の構造'!K$44</f>
        <v>1</v>
      </c>
      <c r="I63" s="172"/>
      <c r="J63" s="172"/>
      <c r="K63" s="172">
        <f>'将来負担比率（分子）の構造'!L$44</f>
        <v>1</v>
      </c>
      <c r="L63" s="172"/>
      <c r="M63" s="172"/>
      <c r="N63" s="172">
        <f>'将来負担比率（分子）の構造'!M$44</f>
        <v>1</v>
      </c>
      <c r="O63" s="172"/>
      <c r="P63" s="172"/>
    </row>
    <row r="64" spans="1:16" x14ac:dyDescent="0.2">
      <c r="A64" s="172" t="s">
        <v>32</v>
      </c>
      <c r="B64" s="172">
        <f>'将来負担比率（分子）の構造'!I$43</f>
        <v>3238</v>
      </c>
      <c r="C64" s="172"/>
      <c r="D64" s="172"/>
      <c r="E64" s="172">
        <f>'将来負担比率（分子）の構造'!J$43</f>
        <v>3028</v>
      </c>
      <c r="F64" s="172"/>
      <c r="G64" s="172"/>
      <c r="H64" s="172">
        <f>'将来負担比率（分子）の構造'!K$43</f>
        <v>2946</v>
      </c>
      <c r="I64" s="172"/>
      <c r="J64" s="172"/>
      <c r="K64" s="172">
        <f>'将来負担比率（分子）の構造'!L$43</f>
        <v>2804</v>
      </c>
      <c r="L64" s="172"/>
      <c r="M64" s="172"/>
      <c r="N64" s="172">
        <f>'将来負担比率（分子）の構造'!M$43</f>
        <v>2674</v>
      </c>
      <c r="O64" s="172"/>
      <c r="P64" s="172"/>
    </row>
    <row r="65" spans="1:16" x14ac:dyDescent="0.2">
      <c r="A65" s="172" t="s">
        <v>31</v>
      </c>
      <c r="B65" s="172">
        <f>'将来負担比率（分子）の構造'!I$42</f>
        <v>17</v>
      </c>
      <c r="C65" s="172"/>
      <c r="D65" s="172"/>
      <c r="E65" s="172">
        <f>'将来負担比率（分子）の構造'!J$42</f>
        <v>13</v>
      </c>
      <c r="F65" s="172"/>
      <c r="G65" s="172"/>
      <c r="H65" s="172">
        <f>'将来負担比率（分子）の構造'!K$42</f>
        <v>8</v>
      </c>
      <c r="I65" s="172"/>
      <c r="J65" s="172"/>
      <c r="K65" s="172">
        <f>'将来負担比率（分子）の構造'!L$42</f>
        <v>4</v>
      </c>
      <c r="L65" s="172"/>
      <c r="M65" s="172"/>
      <c r="N65" s="172" t="str">
        <f>'将来負担比率（分子）の構造'!M$42</f>
        <v>-</v>
      </c>
      <c r="O65" s="172"/>
      <c r="P65" s="172"/>
    </row>
    <row r="66" spans="1:16" x14ac:dyDescent="0.2">
      <c r="A66" s="172" t="s">
        <v>30</v>
      </c>
      <c r="B66" s="172">
        <f>'将来負担比率（分子）の構造'!I$41</f>
        <v>4972</v>
      </c>
      <c r="C66" s="172"/>
      <c r="D66" s="172"/>
      <c r="E66" s="172">
        <f>'将来負担比率（分子）の構造'!J$41</f>
        <v>4889</v>
      </c>
      <c r="F66" s="172"/>
      <c r="G66" s="172"/>
      <c r="H66" s="172">
        <f>'将来負担比率（分子）の構造'!K$41</f>
        <v>5225</v>
      </c>
      <c r="I66" s="172"/>
      <c r="J66" s="172"/>
      <c r="K66" s="172">
        <f>'将来負担比率（分子）の構造'!L$41</f>
        <v>5953</v>
      </c>
      <c r="L66" s="172"/>
      <c r="M66" s="172"/>
      <c r="N66" s="172">
        <f>'将来負担比率（分子）の構造'!M$41</f>
        <v>6096</v>
      </c>
      <c r="O66" s="172"/>
      <c r="P66" s="172"/>
    </row>
    <row r="67" spans="1:16" x14ac:dyDescent="0.2">
      <c r="A67" s="172" t="s">
        <v>74</v>
      </c>
      <c r="B67" s="172" t="e">
        <f>NA()</f>
        <v>#N/A</v>
      </c>
      <c r="C67" s="172">
        <f>IF(ISNUMBER('将来負担比率（分子）の構造'!I$53), IF('将来負担比率（分子）の構造'!I$53 &lt; 0, 0, '将来負担比率（分子）の構造'!I$53), NA())</f>
        <v>2454</v>
      </c>
      <c r="D67" s="172" t="e">
        <f>NA()</f>
        <v>#N/A</v>
      </c>
      <c r="E67" s="172" t="e">
        <f>NA()</f>
        <v>#N/A</v>
      </c>
      <c r="F67" s="172">
        <f>IF(ISNUMBER('将来負担比率（分子）の構造'!J$53), IF('将来負担比率（分子）の構造'!J$53 &lt; 0, 0, '将来負担比率（分子）の構造'!J$53), NA())</f>
        <v>2017</v>
      </c>
      <c r="G67" s="172" t="e">
        <f>NA()</f>
        <v>#N/A</v>
      </c>
      <c r="H67" s="172" t="e">
        <f>NA()</f>
        <v>#N/A</v>
      </c>
      <c r="I67" s="172">
        <f>IF(ISNUMBER('将来負担比率（分子）の構造'!K$53), IF('将来負担比率（分子）の構造'!K$53 &lt; 0, 0, '将来負担比率（分子）の構造'!K$53), NA())</f>
        <v>2281</v>
      </c>
      <c r="J67" s="172" t="e">
        <f>NA()</f>
        <v>#N/A</v>
      </c>
      <c r="K67" s="172" t="e">
        <f>NA()</f>
        <v>#N/A</v>
      </c>
      <c r="L67" s="172">
        <f>IF(ISNUMBER('将来負担比率（分子）の構造'!L$53), IF('将来負担比率（分子）の構造'!L$53 &lt; 0, 0, '将来負担比率（分子）の構造'!L$53), NA())</f>
        <v>2869</v>
      </c>
      <c r="M67" s="172" t="e">
        <f>NA()</f>
        <v>#N/A</v>
      </c>
      <c r="N67" s="172" t="e">
        <f>NA()</f>
        <v>#N/A</v>
      </c>
      <c r="O67" s="172">
        <f>IF(ISNUMBER('将来負担比率（分子）の構造'!M$53), IF('将来負担比率（分子）の構造'!M$53 &lt; 0, 0, '将来負担比率（分子）の構造'!M$53), NA())</f>
        <v>2928</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536</v>
      </c>
      <c r="C72" s="176">
        <f>基金残高に係る経年分析!G55</f>
        <v>569</v>
      </c>
      <c r="D72" s="176">
        <f>基金残高に係る経年分析!H55</f>
        <v>502</v>
      </c>
    </row>
    <row r="73" spans="1:16" x14ac:dyDescent="0.2">
      <c r="A73" s="175" t="s">
        <v>77</v>
      </c>
      <c r="B73" s="176">
        <f>基金残高に係る経年分析!F56</f>
        <v>68</v>
      </c>
      <c r="C73" s="176">
        <f>基金残高に係る経年分析!G56</f>
        <v>68</v>
      </c>
      <c r="D73" s="176">
        <f>基金残高に係る経年分析!H56</f>
        <v>68</v>
      </c>
    </row>
    <row r="74" spans="1:16" x14ac:dyDescent="0.2">
      <c r="A74" s="175" t="s">
        <v>78</v>
      </c>
      <c r="B74" s="176">
        <f>基金残高に係る経年分析!F57</f>
        <v>897</v>
      </c>
      <c r="C74" s="176">
        <f>基金残高に係る経年分析!G57</f>
        <v>658</v>
      </c>
      <c r="D74" s="176">
        <f>基金残高に係る経年分析!H57</f>
        <v>778</v>
      </c>
    </row>
  </sheetData>
  <sheetProtection algorithmName="SHA-512" hashValue="VhuCft+7YE9+GYIvAl36JR3USg1VIugQqC/BTbW75lq/zPc1G2aKKeHoweA+CkRKEoFxopKCjWR+bRTCRkJtJg==" saltValue="QqoI9XqL+nZiamjtF7qa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42" t="s">
        <v>224</v>
      </c>
      <c r="C5" s="743"/>
      <c r="D5" s="743"/>
      <c r="E5" s="743"/>
      <c r="F5" s="743"/>
      <c r="G5" s="743"/>
      <c r="H5" s="743"/>
      <c r="I5" s="743"/>
      <c r="J5" s="743"/>
      <c r="K5" s="743"/>
      <c r="L5" s="743"/>
      <c r="M5" s="743"/>
      <c r="N5" s="743"/>
      <c r="O5" s="743"/>
      <c r="P5" s="743"/>
      <c r="Q5" s="744"/>
      <c r="R5" s="718">
        <v>981653</v>
      </c>
      <c r="S5" s="719"/>
      <c r="T5" s="719"/>
      <c r="U5" s="719"/>
      <c r="V5" s="719"/>
      <c r="W5" s="719"/>
      <c r="X5" s="719"/>
      <c r="Y5" s="765"/>
      <c r="Z5" s="780">
        <v>16</v>
      </c>
      <c r="AA5" s="780"/>
      <c r="AB5" s="780"/>
      <c r="AC5" s="780"/>
      <c r="AD5" s="781">
        <v>981653</v>
      </c>
      <c r="AE5" s="781"/>
      <c r="AF5" s="781"/>
      <c r="AG5" s="781"/>
      <c r="AH5" s="781"/>
      <c r="AI5" s="781"/>
      <c r="AJ5" s="781"/>
      <c r="AK5" s="781"/>
      <c r="AL5" s="761">
        <v>32.9</v>
      </c>
      <c r="AM5" s="747"/>
      <c r="AN5" s="747"/>
      <c r="AO5" s="762"/>
      <c r="AP5" s="742" t="s">
        <v>225</v>
      </c>
      <c r="AQ5" s="743"/>
      <c r="AR5" s="743"/>
      <c r="AS5" s="743"/>
      <c r="AT5" s="743"/>
      <c r="AU5" s="743"/>
      <c r="AV5" s="743"/>
      <c r="AW5" s="743"/>
      <c r="AX5" s="743"/>
      <c r="AY5" s="743"/>
      <c r="AZ5" s="743"/>
      <c r="BA5" s="743"/>
      <c r="BB5" s="743"/>
      <c r="BC5" s="743"/>
      <c r="BD5" s="743"/>
      <c r="BE5" s="743"/>
      <c r="BF5" s="744"/>
      <c r="BG5" s="665">
        <v>966916</v>
      </c>
      <c r="BH5" s="675"/>
      <c r="BI5" s="675"/>
      <c r="BJ5" s="675"/>
      <c r="BK5" s="675"/>
      <c r="BL5" s="675"/>
      <c r="BM5" s="675"/>
      <c r="BN5" s="676"/>
      <c r="BO5" s="679">
        <v>98.5</v>
      </c>
      <c r="BP5" s="679"/>
      <c r="BQ5" s="679"/>
      <c r="BR5" s="679"/>
      <c r="BS5" s="680">
        <v>12552</v>
      </c>
      <c r="BT5" s="680"/>
      <c r="BU5" s="680"/>
      <c r="BV5" s="680"/>
      <c r="BW5" s="680"/>
      <c r="BX5" s="680"/>
      <c r="BY5" s="680"/>
      <c r="BZ5" s="680"/>
      <c r="CA5" s="680"/>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2">
      <c r="B6" s="646" t="s">
        <v>229</v>
      </c>
      <c r="C6" s="647"/>
      <c r="D6" s="647"/>
      <c r="E6" s="647"/>
      <c r="F6" s="647"/>
      <c r="G6" s="647"/>
      <c r="H6" s="647"/>
      <c r="I6" s="647"/>
      <c r="J6" s="647"/>
      <c r="K6" s="647"/>
      <c r="L6" s="647"/>
      <c r="M6" s="647"/>
      <c r="N6" s="647"/>
      <c r="O6" s="647"/>
      <c r="P6" s="647"/>
      <c r="Q6" s="648"/>
      <c r="R6" s="665">
        <v>41662</v>
      </c>
      <c r="S6" s="675"/>
      <c r="T6" s="675"/>
      <c r="U6" s="675"/>
      <c r="V6" s="675"/>
      <c r="W6" s="675"/>
      <c r="X6" s="675"/>
      <c r="Y6" s="676"/>
      <c r="Z6" s="679">
        <v>0.7</v>
      </c>
      <c r="AA6" s="679"/>
      <c r="AB6" s="679"/>
      <c r="AC6" s="679"/>
      <c r="AD6" s="680">
        <v>41662</v>
      </c>
      <c r="AE6" s="680"/>
      <c r="AF6" s="680"/>
      <c r="AG6" s="680"/>
      <c r="AH6" s="680"/>
      <c r="AI6" s="680"/>
      <c r="AJ6" s="680"/>
      <c r="AK6" s="680"/>
      <c r="AL6" s="668">
        <v>1.4</v>
      </c>
      <c r="AM6" s="677"/>
      <c r="AN6" s="677"/>
      <c r="AO6" s="681"/>
      <c r="AP6" s="646" t="s">
        <v>230</v>
      </c>
      <c r="AQ6" s="647"/>
      <c r="AR6" s="647"/>
      <c r="AS6" s="647"/>
      <c r="AT6" s="647"/>
      <c r="AU6" s="647"/>
      <c r="AV6" s="647"/>
      <c r="AW6" s="647"/>
      <c r="AX6" s="647"/>
      <c r="AY6" s="647"/>
      <c r="AZ6" s="647"/>
      <c r="BA6" s="647"/>
      <c r="BB6" s="647"/>
      <c r="BC6" s="647"/>
      <c r="BD6" s="647"/>
      <c r="BE6" s="647"/>
      <c r="BF6" s="648"/>
      <c r="BG6" s="665">
        <v>966916</v>
      </c>
      <c r="BH6" s="675"/>
      <c r="BI6" s="675"/>
      <c r="BJ6" s="675"/>
      <c r="BK6" s="675"/>
      <c r="BL6" s="675"/>
      <c r="BM6" s="675"/>
      <c r="BN6" s="676"/>
      <c r="BO6" s="679">
        <v>98.5</v>
      </c>
      <c r="BP6" s="679"/>
      <c r="BQ6" s="679"/>
      <c r="BR6" s="679"/>
      <c r="BS6" s="680">
        <v>12552</v>
      </c>
      <c r="BT6" s="680"/>
      <c r="BU6" s="680"/>
      <c r="BV6" s="680"/>
      <c r="BW6" s="680"/>
      <c r="BX6" s="680"/>
      <c r="BY6" s="680"/>
      <c r="BZ6" s="680"/>
      <c r="CA6" s="680"/>
      <c r="CB6" s="751"/>
      <c r="CD6" s="721" t="s">
        <v>231</v>
      </c>
      <c r="CE6" s="722"/>
      <c r="CF6" s="722"/>
      <c r="CG6" s="722"/>
      <c r="CH6" s="722"/>
      <c r="CI6" s="722"/>
      <c r="CJ6" s="722"/>
      <c r="CK6" s="722"/>
      <c r="CL6" s="722"/>
      <c r="CM6" s="722"/>
      <c r="CN6" s="722"/>
      <c r="CO6" s="722"/>
      <c r="CP6" s="722"/>
      <c r="CQ6" s="723"/>
      <c r="CR6" s="665">
        <v>63597</v>
      </c>
      <c r="CS6" s="675"/>
      <c r="CT6" s="675"/>
      <c r="CU6" s="675"/>
      <c r="CV6" s="675"/>
      <c r="CW6" s="675"/>
      <c r="CX6" s="675"/>
      <c r="CY6" s="676"/>
      <c r="CZ6" s="761">
        <v>1.1000000000000001</v>
      </c>
      <c r="DA6" s="747"/>
      <c r="DB6" s="747"/>
      <c r="DC6" s="766"/>
      <c r="DD6" s="671" t="s">
        <v>125</v>
      </c>
      <c r="DE6" s="675"/>
      <c r="DF6" s="675"/>
      <c r="DG6" s="675"/>
      <c r="DH6" s="675"/>
      <c r="DI6" s="675"/>
      <c r="DJ6" s="675"/>
      <c r="DK6" s="675"/>
      <c r="DL6" s="675"/>
      <c r="DM6" s="675"/>
      <c r="DN6" s="675"/>
      <c r="DO6" s="675"/>
      <c r="DP6" s="676"/>
      <c r="DQ6" s="671">
        <v>63597</v>
      </c>
      <c r="DR6" s="675"/>
      <c r="DS6" s="675"/>
      <c r="DT6" s="675"/>
      <c r="DU6" s="675"/>
      <c r="DV6" s="675"/>
      <c r="DW6" s="675"/>
      <c r="DX6" s="675"/>
      <c r="DY6" s="675"/>
      <c r="DZ6" s="675"/>
      <c r="EA6" s="675"/>
      <c r="EB6" s="675"/>
      <c r="EC6" s="692"/>
    </row>
    <row r="7" spans="2:143" ht="11.25" customHeight="1" x14ac:dyDescent="0.2">
      <c r="B7" s="646" t="s">
        <v>232</v>
      </c>
      <c r="C7" s="647"/>
      <c r="D7" s="647"/>
      <c r="E7" s="647"/>
      <c r="F7" s="647"/>
      <c r="G7" s="647"/>
      <c r="H7" s="647"/>
      <c r="I7" s="647"/>
      <c r="J7" s="647"/>
      <c r="K7" s="647"/>
      <c r="L7" s="647"/>
      <c r="M7" s="647"/>
      <c r="N7" s="647"/>
      <c r="O7" s="647"/>
      <c r="P7" s="647"/>
      <c r="Q7" s="648"/>
      <c r="R7" s="665">
        <v>510</v>
      </c>
      <c r="S7" s="675"/>
      <c r="T7" s="675"/>
      <c r="U7" s="675"/>
      <c r="V7" s="675"/>
      <c r="W7" s="675"/>
      <c r="X7" s="675"/>
      <c r="Y7" s="676"/>
      <c r="Z7" s="679">
        <v>0</v>
      </c>
      <c r="AA7" s="679"/>
      <c r="AB7" s="679"/>
      <c r="AC7" s="679"/>
      <c r="AD7" s="680">
        <v>510</v>
      </c>
      <c r="AE7" s="680"/>
      <c r="AF7" s="680"/>
      <c r="AG7" s="680"/>
      <c r="AH7" s="680"/>
      <c r="AI7" s="680"/>
      <c r="AJ7" s="680"/>
      <c r="AK7" s="680"/>
      <c r="AL7" s="668">
        <v>0</v>
      </c>
      <c r="AM7" s="677"/>
      <c r="AN7" s="677"/>
      <c r="AO7" s="681"/>
      <c r="AP7" s="646" t="s">
        <v>233</v>
      </c>
      <c r="AQ7" s="647"/>
      <c r="AR7" s="647"/>
      <c r="AS7" s="647"/>
      <c r="AT7" s="647"/>
      <c r="AU7" s="647"/>
      <c r="AV7" s="647"/>
      <c r="AW7" s="647"/>
      <c r="AX7" s="647"/>
      <c r="AY7" s="647"/>
      <c r="AZ7" s="647"/>
      <c r="BA7" s="647"/>
      <c r="BB7" s="647"/>
      <c r="BC7" s="647"/>
      <c r="BD7" s="647"/>
      <c r="BE7" s="647"/>
      <c r="BF7" s="648"/>
      <c r="BG7" s="665">
        <v>386799</v>
      </c>
      <c r="BH7" s="675"/>
      <c r="BI7" s="675"/>
      <c r="BJ7" s="675"/>
      <c r="BK7" s="675"/>
      <c r="BL7" s="675"/>
      <c r="BM7" s="675"/>
      <c r="BN7" s="676"/>
      <c r="BO7" s="679">
        <v>39.4</v>
      </c>
      <c r="BP7" s="679"/>
      <c r="BQ7" s="679"/>
      <c r="BR7" s="679"/>
      <c r="BS7" s="680">
        <v>12552</v>
      </c>
      <c r="BT7" s="680"/>
      <c r="BU7" s="680"/>
      <c r="BV7" s="680"/>
      <c r="BW7" s="680"/>
      <c r="BX7" s="680"/>
      <c r="BY7" s="680"/>
      <c r="BZ7" s="680"/>
      <c r="CA7" s="680"/>
      <c r="CB7" s="751"/>
      <c r="CD7" s="693" t="s">
        <v>234</v>
      </c>
      <c r="CE7" s="690"/>
      <c r="CF7" s="690"/>
      <c r="CG7" s="690"/>
      <c r="CH7" s="690"/>
      <c r="CI7" s="690"/>
      <c r="CJ7" s="690"/>
      <c r="CK7" s="690"/>
      <c r="CL7" s="690"/>
      <c r="CM7" s="690"/>
      <c r="CN7" s="690"/>
      <c r="CO7" s="690"/>
      <c r="CP7" s="690"/>
      <c r="CQ7" s="691"/>
      <c r="CR7" s="665">
        <v>813970</v>
      </c>
      <c r="CS7" s="675"/>
      <c r="CT7" s="675"/>
      <c r="CU7" s="675"/>
      <c r="CV7" s="675"/>
      <c r="CW7" s="675"/>
      <c r="CX7" s="675"/>
      <c r="CY7" s="676"/>
      <c r="CZ7" s="679">
        <v>14</v>
      </c>
      <c r="DA7" s="679"/>
      <c r="DB7" s="679"/>
      <c r="DC7" s="679"/>
      <c r="DD7" s="671">
        <v>13090</v>
      </c>
      <c r="DE7" s="675"/>
      <c r="DF7" s="675"/>
      <c r="DG7" s="675"/>
      <c r="DH7" s="675"/>
      <c r="DI7" s="675"/>
      <c r="DJ7" s="675"/>
      <c r="DK7" s="675"/>
      <c r="DL7" s="675"/>
      <c r="DM7" s="675"/>
      <c r="DN7" s="675"/>
      <c r="DO7" s="675"/>
      <c r="DP7" s="676"/>
      <c r="DQ7" s="671">
        <v>756957</v>
      </c>
      <c r="DR7" s="675"/>
      <c r="DS7" s="675"/>
      <c r="DT7" s="675"/>
      <c r="DU7" s="675"/>
      <c r="DV7" s="675"/>
      <c r="DW7" s="675"/>
      <c r="DX7" s="675"/>
      <c r="DY7" s="675"/>
      <c r="DZ7" s="675"/>
      <c r="EA7" s="675"/>
      <c r="EB7" s="675"/>
      <c r="EC7" s="692"/>
    </row>
    <row r="8" spans="2:143" ht="11.25" customHeight="1" x14ac:dyDescent="0.2">
      <c r="B8" s="646" t="s">
        <v>235</v>
      </c>
      <c r="C8" s="647"/>
      <c r="D8" s="647"/>
      <c r="E8" s="647"/>
      <c r="F8" s="647"/>
      <c r="G8" s="647"/>
      <c r="H8" s="647"/>
      <c r="I8" s="647"/>
      <c r="J8" s="647"/>
      <c r="K8" s="647"/>
      <c r="L8" s="647"/>
      <c r="M8" s="647"/>
      <c r="N8" s="647"/>
      <c r="O8" s="647"/>
      <c r="P8" s="647"/>
      <c r="Q8" s="648"/>
      <c r="R8" s="665">
        <v>2504</v>
      </c>
      <c r="S8" s="675"/>
      <c r="T8" s="675"/>
      <c r="U8" s="675"/>
      <c r="V8" s="675"/>
      <c r="W8" s="675"/>
      <c r="X8" s="675"/>
      <c r="Y8" s="676"/>
      <c r="Z8" s="679">
        <v>0</v>
      </c>
      <c r="AA8" s="679"/>
      <c r="AB8" s="679"/>
      <c r="AC8" s="679"/>
      <c r="AD8" s="680">
        <v>2504</v>
      </c>
      <c r="AE8" s="680"/>
      <c r="AF8" s="680"/>
      <c r="AG8" s="680"/>
      <c r="AH8" s="680"/>
      <c r="AI8" s="680"/>
      <c r="AJ8" s="680"/>
      <c r="AK8" s="680"/>
      <c r="AL8" s="668">
        <v>0.1</v>
      </c>
      <c r="AM8" s="677"/>
      <c r="AN8" s="677"/>
      <c r="AO8" s="681"/>
      <c r="AP8" s="646" t="s">
        <v>236</v>
      </c>
      <c r="AQ8" s="647"/>
      <c r="AR8" s="647"/>
      <c r="AS8" s="647"/>
      <c r="AT8" s="647"/>
      <c r="AU8" s="647"/>
      <c r="AV8" s="647"/>
      <c r="AW8" s="647"/>
      <c r="AX8" s="647"/>
      <c r="AY8" s="647"/>
      <c r="AZ8" s="647"/>
      <c r="BA8" s="647"/>
      <c r="BB8" s="647"/>
      <c r="BC8" s="647"/>
      <c r="BD8" s="647"/>
      <c r="BE8" s="647"/>
      <c r="BF8" s="648"/>
      <c r="BG8" s="665">
        <v>13478</v>
      </c>
      <c r="BH8" s="675"/>
      <c r="BI8" s="675"/>
      <c r="BJ8" s="675"/>
      <c r="BK8" s="675"/>
      <c r="BL8" s="675"/>
      <c r="BM8" s="675"/>
      <c r="BN8" s="676"/>
      <c r="BO8" s="679">
        <v>1.4</v>
      </c>
      <c r="BP8" s="679"/>
      <c r="BQ8" s="679"/>
      <c r="BR8" s="679"/>
      <c r="BS8" s="680" t="s">
        <v>125</v>
      </c>
      <c r="BT8" s="680"/>
      <c r="BU8" s="680"/>
      <c r="BV8" s="680"/>
      <c r="BW8" s="680"/>
      <c r="BX8" s="680"/>
      <c r="BY8" s="680"/>
      <c r="BZ8" s="680"/>
      <c r="CA8" s="680"/>
      <c r="CB8" s="751"/>
      <c r="CD8" s="693" t="s">
        <v>237</v>
      </c>
      <c r="CE8" s="690"/>
      <c r="CF8" s="690"/>
      <c r="CG8" s="690"/>
      <c r="CH8" s="690"/>
      <c r="CI8" s="690"/>
      <c r="CJ8" s="690"/>
      <c r="CK8" s="690"/>
      <c r="CL8" s="690"/>
      <c r="CM8" s="690"/>
      <c r="CN8" s="690"/>
      <c r="CO8" s="690"/>
      <c r="CP8" s="690"/>
      <c r="CQ8" s="691"/>
      <c r="CR8" s="665">
        <v>1374692</v>
      </c>
      <c r="CS8" s="675"/>
      <c r="CT8" s="675"/>
      <c r="CU8" s="675"/>
      <c r="CV8" s="675"/>
      <c r="CW8" s="675"/>
      <c r="CX8" s="675"/>
      <c r="CY8" s="676"/>
      <c r="CZ8" s="679">
        <v>23.7</v>
      </c>
      <c r="DA8" s="679"/>
      <c r="DB8" s="679"/>
      <c r="DC8" s="679"/>
      <c r="DD8" s="671">
        <v>6163</v>
      </c>
      <c r="DE8" s="675"/>
      <c r="DF8" s="675"/>
      <c r="DG8" s="675"/>
      <c r="DH8" s="675"/>
      <c r="DI8" s="675"/>
      <c r="DJ8" s="675"/>
      <c r="DK8" s="675"/>
      <c r="DL8" s="675"/>
      <c r="DM8" s="675"/>
      <c r="DN8" s="675"/>
      <c r="DO8" s="675"/>
      <c r="DP8" s="676"/>
      <c r="DQ8" s="671">
        <v>733958</v>
      </c>
      <c r="DR8" s="675"/>
      <c r="DS8" s="675"/>
      <c r="DT8" s="675"/>
      <c r="DU8" s="675"/>
      <c r="DV8" s="675"/>
      <c r="DW8" s="675"/>
      <c r="DX8" s="675"/>
      <c r="DY8" s="675"/>
      <c r="DZ8" s="675"/>
      <c r="EA8" s="675"/>
      <c r="EB8" s="675"/>
      <c r="EC8" s="692"/>
    </row>
    <row r="9" spans="2:143" ht="11.25" customHeight="1" x14ac:dyDescent="0.2">
      <c r="B9" s="646" t="s">
        <v>238</v>
      </c>
      <c r="C9" s="647"/>
      <c r="D9" s="647"/>
      <c r="E9" s="647"/>
      <c r="F9" s="647"/>
      <c r="G9" s="647"/>
      <c r="H9" s="647"/>
      <c r="I9" s="647"/>
      <c r="J9" s="647"/>
      <c r="K9" s="647"/>
      <c r="L9" s="647"/>
      <c r="M9" s="647"/>
      <c r="N9" s="647"/>
      <c r="O9" s="647"/>
      <c r="P9" s="647"/>
      <c r="Q9" s="648"/>
      <c r="R9" s="665">
        <v>3273</v>
      </c>
      <c r="S9" s="675"/>
      <c r="T9" s="675"/>
      <c r="U9" s="675"/>
      <c r="V9" s="675"/>
      <c r="W9" s="675"/>
      <c r="X9" s="675"/>
      <c r="Y9" s="676"/>
      <c r="Z9" s="679">
        <v>0.1</v>
      </c>
      <c r="AA9" s="679"/>
      <c r="AB9" s="679"/>
      <c r="AC9" s="679"/>
      <c r="AD9" s="680">
        <v>3273</v>
      </c>
      <c r="AE9" s="680"/>
      <c r="AF9" s="680"/>
      <c r="AG9" s="680"/>
      <c r="AH9" s="680"/>
      <c r="AI9" s="680"/>
      <c r="AJ9" s="680"/>
      <c r="AK9" s="680"/>
      <c r="AL9" s="668">
        <v>0.1</v>
      </c>
      <c r="AM9" s="677"/>
      <c r="AN9" s="677"/>
      <c r="AO9" s="681"/>
      <c r="AP9" s="646" t="s">
        <v>239</v>
      </c>
      <c r="AQ9" s="647"/>
      <c r="AR9" s="647"/>
      <c r="AS9" s="647"/>
      <c r="AT9" s="647"/>
      <c r="AU9" s="647"/>
      <c r="AV9" s="647"/>
      <c r="AW9" s="647"/>
      <c r="AX9" s="647"/>
      <c r="AY9" s="647"/>
      <c r="AZ9" s="647"/>
      <c r="BA9" s="647"/>
      <c r="BB9" s="647"/>
      <c r="BC9" s="647"/>
      <c r="BD9" s="647"/>
      <c r="BE9" s="647"/>
      <c r="BF9" s="648"/>
      <c r="BG9" s="665">
        <v>280658</v>
      </c>
      <c r="BH9" s="675"/>
      <c r="BI9" s="675"/>
      <c r="BJ9" s="675"/>
      <c r="BK9" s="675"/>
      <c r="BL9" s="675"/>
      <c r="BM9" s="675"/>
      <c r="BN9" s="676"/>
      <c r="BO9" s="679">
        <v>28.6</v>
      </c>
      <c r="BP9" s="679"/>
      <c r="BQ9" s="679"/>
      <c r="BR9" s="679"/>
      <c r="BS9" s="680" t="s">
        <v>125</v>
      </c>
      <c r="BT9" s="680"/>
      <c r="BU9" s="680"/>
      <c r="BV9" s="680"/>
      <c r="BW9" s="680"/>
      <c r="BX9" s="680"/>
      <c r="BY9" s="680"/>
      <c r="BZ9" s="680"/>
      <c r="CA9" s="680"/>
      <c r="CB9" s="751"/>
      <c r="CD9" s="693" t="s">
        <v>240</v>
      </c>
      <c r="CE9" s="690"/>
      <c r="CF9" s="690"/>
      <c r="CG9" s="690"/>
      <c r="CH9" s="690"/>
      <c r="CI9" s="690"/>
      <c r="CJ9" s="690"/>
      <c r="CK9" s="690"/>
      <c r="CL9" s="690"/>
      <c r="CM9" s="690"/>
      <c r="CN9" s="690"/>
      <c r="CO9" s="690"/>
      <c r="CP9" s="690"/>
      <c r="CQ9" s="691"/>
      <c r="CR9" s="665">
        <v>793062</v>
      </c>
      <c r="CS9" s="675"/>
      <c r="CT9" s="675"/>
      <c r="CU9" s="675"/>
      <c r="CV9" s="675"/>
      <c r="CW9" s="675"/>
      <c r="CX9" s="675"/>
      <c r="CY9" s="676"/>
      <c r="CZ9" s="679">
        <v>13.6</v>
      </c>
      <c r="DA9" s="679"/>
      <c r="DB9" s="679"/>
      <c r="DC9" s="679"/>
      <c r="DD9" s="671">
        <v>574627</v>
      </c>
      <c r="DE9" s="675"/>
      <c r="DF9" s="675"/>
      <c r="DG9" s="675"/>
      <c r="DH9" s="675"/>
      <c r="DI9" s="675"/>
      <c r="DJ9" s="675"/>
      <c r="DK9" s="675"/>
      <c r="DL9" s="675"/>
      <c r="DM9" s="675"/>
      <c r="DN9" s="675"/>
      <c r="DO9" s="675"/>
      <c r="DP9" s="676"/>
      <c r="DQ9" s="671">
        <v>299797</v>
      </c>
      <c r="DR9" s="675"/>
      <c r="DS9" s="675"/>
      <c r="DT9" s="675"/>
      <c r="DU9" s="675"/>
      <c r="DV9" s="675"/>
      <c r="DW9" s="675"/>
      <c r="DX9" s="675"/>
      <c r="DY9" s="675"/>
      <c r="DZ9" s="675"/>
      <c r="EA9" s="675"/>
      <c r="EB9" s="675"/>
      <c r="EC9" s="692"/>
    </row>
    <row r="10" spans="2:143" ht="11.25" customHeight="1" x14ac:dyDescent="0.2">
      <c r="B10" s="646" t="s">
        <v>241</v>
      </c>
      <c r="C10" s="647"/>
      <c r="D10" s="647"/>
      <c r="E10" s="647"/>
      <c r="F10" s="647"/>
      <c r="G10" s="647"/>
      <c r="H10" s="647"/>
      <c r="I10" s="647"/>
      <c r="J10" s="647"/>
      <c r="K10" s="647"/>
      <c r="L10" s="647"/>
      <c r="M10" s="647"/>
      <c r="N10" s="647"/>
      <c r="O10" s="647"/>
      <c r="P10" s="647"/>
      <c r="Q10" s="648"/>
      <c r="R10" s="665" t="s">
        <v>125</v>
      </c>
      <c r="S10" s="675"/>
      <c r="T10" s="675"/>
      <c r="U10" s="675"/>
      <c r="V10" s="675"/>
      <c r="W10" s="675"/>
      <c r="X10" s="675"/>
      <c r="Y10" s="676"/>
      <c r="Z10" s="679" t="s">
        <v>125</v>
      </c>
      <c r="AA10" s="679"/>
      <c r="AB10" s="679"/>
      <c r="AC10" s="679"/>
      <c r="AD10" s="680" t="s">
        <v>125</v>
      </c>
      <c r="AE10" s="680"/>
      <c r="AF10" s="680"/>
      <c r="AG10" s="680"/>
      <c r="AH10" s="680"/>
      <c r="AI10" s="680"/>
      <c r="AJ10" s="680"/>
      <c r="AK10" s="680"/>
      <c r="AL10" s="668" t="s">
        <v>125</v>
      </c>
      <c r="AM10" s="677"/>
      <c r="AN10" s="677"/>
      <c r="AO10" s="681"/>
      <c r="AP10" s="646" t="s">
        <v>242</v>
      </c>
      <c r="AQ10" s="647"/>
      <c r="AR10" s="647"/>
      <c r="AS10" s="647"/>
      <c r="AT10" s="647"/>
      <c r="AU10" s="647"/>
      <c r="AV10" s="647"/>
      <c r="AW10" s="647"/>
      <c r="AX10" s="647"/>
      <c r="AY10" s="647"/>
      <c r="AZ10" s="647"/>
      <c r="BA10" s="647"/>
      <c r="BB10" s="647"/>
      <c r="BC10" s="647"/>
      <c r="BD10" s="647"/>
      <c r="BE10" s="647"/>
      <c r="BF10" s="648"/>
      <c r="BG10" s="665">
        <v>48047</v>
      </c>
      <c r="BH10" s="675"/>
      <c r="BI10" s="675"/>
      <c r="BJ10" s="675"/>
      <c r="BK10" s="675"/>
      <c r="BL10" s="675"/>
      <c r="BM10" s="675"/>
      <c r="BN10" s="676"/>
      <c r="BO10" s="679">
        <v>4.9000000000000004</v>
      </c>
      <c r="BP10" s="679"/>
      <c r="BQ10" s="679"/>
      <c r="BR10" s="679"/>
      <c r="BS10" s="680" t="s">
        <v>125</v>
      </c>
      <c r="BT10" s="680"/>
      <c r="BU10" s="680"/>
      <c r="BV10" s="680"/>
      <c r="BW10" s="680"/>
      <c r="BX10" s="680"/>
      <c r="BY10" s="680"/>
      <c r="BZ10" s="680"/>
      <c r="CA10" s="680"/>
      <c r="CB10" s="751"/>
      <c r="CD10" s="693" t="s">
        <v>243</v>
      </c>
      <c r="CE10" s="690"/>
      <c r="CF10" s="690"/>
      <c r="CG10" s="690"/>
      <c r="CH10" s="690"/>
      <c r="CI10" s="690"/>
      <c r="CJ10" s="690"/>
      <c r="CK10" s="690"/>
      <c r="CL10" s="690"/>
      <c r="CM10" s="690"/>
      <c r="CN10" s="690"/>
      <c r="CO10" s="690"/>
      <c r="CP10" s="690"/>
      <c r="CQ10" s="691"/>
      <c r="CR10" s="665">
        <v>4220</v>
      </c>
      <c r="CS10" s="675"/>
      <c r="CT10" s="675"/>
      <c r="CU10" s="675"/>
      <c r="CV10" s="675"/>
      <c r="CW10" s="675"/>
      <c r="CX10" s="675"/>
      <c r="CY10" s="676"/>
      <c r="CZ10" s="679">
        <v>0.1</v>
      </c>
      <c r="DA10" s="679"/>
      <c r="DB10" s="679"/>
      <c r="DC10" s="679"/>
      <c r="DD10" s="671" t="s">
        <v>125</v>
      </c>
      <c r="DE10" s="675"/>
      <c r="DF10" s="675"/>
      <c r="DG10" s="675"/>
      <c r="DH10" s="675"/>
      <c r="DI10" s="675"/>
      <c r="DJ10" s="675"/>
      <c r="DK10" s="675"/>
      <c r="DL10" s="675"/>
      <c r="DM10" s="675"/>
      <c r="DN10" s="675"/>
      <c r="DO10" s="675"/>
      <c r="DP10" s="676"/>
      <c r="DQ10" s="671">
        <v>220</v>
      </c>
      <c r="DR10" s="675"/>
      <c r="DS10" s="675"/>
      <c r="DT10" s="675"/>
      <c r="DU10" s="675"/>
      <c r="DV10" s="675"/>
      <c r="DW10" s="675"/>
      <c r="DX10" s="675"/>
      <c r="DY10" s="675"/>
      <c r="DZ10" s="675"/>
      <c r="EA10" s="675"/>
      <c r="EB10" s="675"/>
      <c r="EC10" s="692"/>
    </row>
    <row r="11" spans="2:143" ht="11.25" customHeight="1" x14ac:dyDescent="0.2">
      <c r="B11" s="646" t="s">
        <v>244</v>
      </c>
      <c r="C11" s="647"/>
      <c r="D11" s="647"/>
      <c r="E11" s="647"/>
      <c r="F11" s="647"/>
      <c r="G11" s="647"/>
      <c r="H11" s="647"/>
      <c r="I11" s="647"/>
      <c r="J11" s="647"/>
      <c r="K11" s="647"/>
      <c r="L11" s="647"/>
      <c r="M11" s="647"/>
      <c r="N11" s="647"/>
      <c r="O11" s="647"/>
      <c r="P11" s="647"/>
      <c r="Q11" s="648"/>
      <c r="R11" s="665">
        <v>202098</v>
      </c>
      <c r="S11" s="675"/>
      <c r="T11" s="675"/>
      <c r="U11" s="675"/>
      <c r="V11" s="675"/>
      <c r="W11" s="675"/>
      <c r="X11" s="675"/>
      <c r="Y11" s="676"/>
      <c r="Z11" s="668">
        <v>3.3</v>
      </c>
      <c r="AA11" s="677"/>
      <c r="AB11" s="677"/>
      <c r="AC11" s="678"/>
      <c r="AD11" s="671">
        <v>202098</v>
      </c>
      <c r="AE11" s="675"/>
      <c r="AF11" s="675"/>
      <c r="AG11" s="675"/>
      <c r="AH11" s="675"/>
      <c r="AI11" s="675"/>
      <c r="AJ11" s="675"/>
      <c r="AK11" s="676"/>
      <c r="AL11" s="668">
        <v>6.8</v>
      </c>
      <c r="AM11" s="677"/>
      <c r="AN11" s="677"/>
      <c r="AO11" s="681"/>
      <c r="AP11" s="646" t="s">
        <v>245</v>
      </c>
      <c r="AQ11" s="647"/>
      <c r="AR11" s="647"/>
      <c r="AS11" s="647"/>
      <c r="AT11" s="647"/>
      <c r="AU11" s="647"/>
      <c r="AV11" s="647"/>
      <c r="AW11" s="647"/>
      <c r="AX11" s="647"/>
      <c r="AY11" s="647"/>
      <c r="AZ11" s="647"/>
      <c r="BA11" s="647"/>
      <c r="BB11" s="647"/>
      <c r="BC11" s="647"/>
      <c r="BD11" s="647"/>
      <c r="BE11" s="647"/>
      <c r="BF11" s="648"/>
      <c r="BG11" s="665">
        <v>44616</v>
      </c>
      <c r="BH11" s="675"/>
      <c r="BI11" s="675"/>
      <c r="BJ11" s="675"/>
      <c r="BK11" s="675"/>
      <c r="BL11" s="675"/>
      <c r="BM11" s="675"/>
      <c r="BN11" s="676"/>
      <c r="BO11" s="679">
        <v>4.5</v>
      </c>
      <c r="BP11" s="679"/>
      <c r="BQ11" s="679"/>
      <c r="BR11" s="679"/>
      <c r="BS11" s="680">
        <v>12552</v>
      </c>
      <c r="BT11" s="680"/>
      <c r="BU11" s="680"/>
      <c r="BV11" s="680"/>
      <c r="BW11" s="680"/>
      <c r="BX11" s="680"/>
      <c r="BY11" s="680"/>
      <c r="BZ11" s="680"/>
      <c r="CA11" s="680"/>
      <c r="CB11" s="751"/>
      <c r="CD11" s="693" t="s">
        <v>246</v>
      </c>
      <c r="CE11" s="690"/>
      <c r="CF11" s="690"/>
      <c r="CG11" s="690"/>
      <c r="CH11" s="690"/>
      <c r="CI11" s="690"/>
      <c r="CJ11" s="690"/>
      <c r="CK11" s="690"/>
      <c r="CL11" s="690"/>
      <c r="CM11" s="690"/>
      <c r="CN11" s="690"/>
      <c r="CO11" s="690"/>
      <c r="CP11" s="690"/>
      <c r="CQ11" s="691"/>
      <c r="CR11" s="665">
        <v>410028</v>
      </c>
      <c r="CS11" s="675"/>
      <c r="CT11" s="675"/>
      <c r="CU11" s="675"/>
      <c r="CV11" s="675"/>
      <c r="CW11" s="675"/>
      <c r="CX11" s="675"/>
      <c r="CY11" s="676"/>
      <c r="CZ11" s="679">
        <v>7.1</v>
      </c>
      <c r="DA11" s="679"/>
      <c r="DB11" s="679"/>
      <c r="DC11" s="679"/>
      <c r="DD11" s="671">
        <v>40186</v>
      </c>
      <c r="DE11" s="675"/>
      <c r="DF11" s="675"/>
      <c r="DG11" s="675"/>
      <c r="DH11" s="675"/>
      <c r="DI11" s="675"/>
      <c r="DJ11" s="675"/>
      <c r="DK11" s="675"/>
      <c r="DL11" s="675"/>
      <c r="DM11" s="675"/>
      <c r="DN11" s="675"/>
      <c r="DO11" s="675"/>
      <c r="DP11" s="676"/>
      <c r="DQ11" s="671">
        <v>198714</v>
      </c>
      <c r="DR11" s="675"/>
      <c r="DS11" s="675"/>
      <c r="DT11" s="675"/>
      <c r="DU11" s="675"/>
      <c r="DV11" s="675"/>
      <c r="DW11" s="675"/>
      <c r="DX11" s="675"/>
      <c r="DY11" s="675"/>
      <c r="DZ11" s="675"/>
      <c r="EA11" s="675"/>
      <c r="EB11" s="675"/>
      <c r="EC11" s="692"/>
    </row>
    <row r="12" spans="2:143" ht="11.25" customHeight="1" x14ac:dyDescent="0.2">
      <c r="B12" s="646" t="s">
        <v>247</v>
      </c>
      <c r="C12" s="647"/>
      <c r="D12" s="647"/>
      <c r="E12" s="647"/>
      <c r="F12" s="647"/>
      <c r="G12" s="647"/>
      <c r="H12" s="647"/>
      <c r="I12" s="647"/>
      <c r="J12" s="647"/>
      <c r="K12" s="647"/>
      <c r="L12" s="647"/>
      <c r="M12" s="647"/>
      <c r="N12" s="647"/>
      <c r="O12" s="647"/>
      <c r="P12" s="647"/>
      <c r="Q12" s="648"/>
      <c r="R12" s="665" t="s">
        <v>125</v>
      </c>
      <c r="S12" s="675"/>
      <c r="T12" s="675"/>
      <c r="U12" s="675"/>
      <c r="V12" s="675"/>
      <c r="W12" s="675"/>
      <c r="X12" s="675"/>
      <c r="Y12" s="676"/>
      <c r="Z12" s="679" t="s">
        <v>125</v>
      </c>
      <c r="AA12" s="679"/>
      <c r="AB12" s="679"/>
      <c r="AC12" s="679"/>
      <c r="AD12" s="680" t="s">
        <v>125</v>
      </c>
      <c r="AE12" s="680"/>
      <c r="AF12" s="680"/>
      <c r="AG12" s="680"/>
      <c r="AH12" s="680"/>
      <c r="AI12" s="680"/>
      <c r="AJ12" s="680"/>
      <c r="AK12" s="680"/>
      <c r="AL12" s="668" t="s">
        <v>125</v>
      </c>
      <c r="AM12" s="677"/>
      <c r="AN12" s="677"/>
      <c r="AO12" s="681"/>
      <c r="AP12" s="646" t="s">
        <v>248</v>
      </c>
      <c r="AQ12" s="647"/>
      <c r="AR12" s="647"/>
      <c r="AS12" s="647"/>
      <c r="AT12" s="647"/>
      <c r="AU12" s="647"/>
      <c r="AV12" s="647"/>
      <c r="AW12" s="647"/>
      <c r="AX12" s="647"/>
      <c r="AY12" s="647"/>
      <c r="AZ12" s="647"/>
      <c r="BA12" s="647"/>
      <c r="BB12" s="647"/>
      <c r="BC12" s="647"/>
      <c r="BD12" s="647"/>
      <c r="BE12" s="647"/>
      <c r="BF12" s="648"/>
      <c r="BG12" s="665">
        <v>478861</v>
      </c>
      <c r="BH12" s="675"/>
      <c r="BI12" s="675"/>
      <c r="BJ12" s="675"/>
      <c r="BK12" s="675"/>
      <c r="BL12" s="675"/>
      <c r="BM12" s="675"/>
      <c r="BN12" s="676"/>
      <c r="BO12" s="679">
        <v>48.8</v>
      </c>
      <c r="BP12" s="679"/>
      <c r="BQ12" s="679"/>
      <c r="BR12" s="679"/>
      <c r="BS12" s="680" t="s">
        <v>125</v>
      </c>
      <c r="BT12" s="680"/>
      <c r="BU12" s="680"/>
      <c r="BV12" s="680"/>
      <c r="BW12" s="680"/>
      <c r="BX12" s="680"/>
      <c r="BY12" s="680"/>
      <c r="BZ12" s="680"/>
      <c r="CA12" s="680"/>
      <c r="CB12" s="751"/>
      <c r="CD12" s="693" t="s">
        <v>249</v>
      </c>
      <c r="CE12" s="690"/>
      <c r="CF12" s="690"/>
      <c r="CG12" s="690"/>
      <c r="CH12" s="690"/>
      <c r="CI12" s="690"/>
      <c r="CJ12" s="690"/>
      <c r="CK12" s="690"/>
      <c r="CL12" s="690"/>
      <c r="CM12" s="690"/>
      <c r="CN12" s="690"/>
      <c r="CO12" s="690"/>
      <c r="CP12" s="690"/>
      <c r="CQ12" s="691"/>
      <c r="CR12" s="665">
        <v>416717</v>
      </c>
      <c r="CS12" s="675"/>
      <c r="CT12" s="675"/>
      <c r="CU12" s="675"/>
      <c r="CV12" s="675"/>
      <c r="CW12" s="675"/>
      <c r="CX12" s="675"/>
      <c r="CY12" s="676"/>
      <c r="CZ12" s="679">
        <v>7.2</v>
      </c>
      <c r="DA12" s="679"/>
      <c r="DB12" s="679"/>
      <c r="DC12" s="679"/>
      <c r="DD12" s="671">
        <v>13122</v>
      </c>
      <c r="DE12" s="675"/>
      <c r="DF12" s="675"/>
      <c r="DG12" s="675"/>
      <c r="DH12" s="675"/>
      <c r="DI12" s="675"/>
      <c r="DJ12" s="675"/>
      <c r="DK12" s="675"/>
      <c r="DL12" s="675"/>
      <c r="DM12" s="675"/>
      <c r="DN12" s="675"/>
      <c r="DO12" s="675"/>
      <c r="DP12" s="676"/>
      <c r="DQ12" s="671">
        <v>369239</v>
      </c>
      <c r="DR12" s="675"/>
      <c r="DS12" s="675"/>
      <c r="DT12" s="675"/>
      <c r="DU12" s="675"/>
      <c r="DV12" s="675"/>
      <c r="DW12" s="675"/>
      <c r="DX12" s="675"/>
      <c r="DY12" s="675"/>
      <c r="DZ12" s="675"/>
      <c r="EA12" s="675"/>
      <c r="EB12" s="675"/>
      <c r="EC12" s="692"/>
    </row>
    <row r="13" spans="2:143" ht="11.25" customHeight="1" x14ac:dyDescent="0.2">
      <c r="B13" s="646" t="s">
        <v>250</v>
      </c>
      <c r="C13" s="647"/>
      <c r="D13" s="647"/>
      <c r="E13" s="647"/>
      <c r="F13" s="647"/>
      <c r="G13" s="647"/>
      <c r="H13" s="647"/>
      <c r="I13" s="647"/>
      <c r="J13" s="647"/>
      <c r="K13" s="647"/>
      <c r="L13" s="647"/>
      <c r="M13" s="647"/>
      <c r="N13" s="647"/>
      <c r="O13" s="647"/>
      <c r="P13" s="647"/>
      <c r="Q13" s="648"/>
      <c r="R13" s="665" t="s">
        <v>125</v>
      </c>
      <c r="S13" s="675"/>
      <c r="T13" s="675"/>
      <c r="U13" s="675"/>
      <c r="V13" s="675"/>
      <c r="W13" s="675"/>
      <c r="X13" s="675"/>
      <c r="Y13" s="676"/>
      <c r="Z13" s="679" t="s">
        <v>125</v>
      </c>
      <c r="AA13" s="679"/>
      <c r="AB13" s="679"/>
      <c r="AC13" s="679"/>
      <c r="AD13" s="680" t="s">
        <v>125</v>
      </c>
      <c r="AE13" s="680"/>
      <c r="AF13" s="680"/>
      <c r="AG13" s="680"/>
      <c r="AH13" s="680"/>
      <c r="AI13" s="680"/>
      <c r="AJ13" s="680"/>
      <c r="AK13" s="680"/>
      <c r="AL13" s="668" t="s">
        <v>125</v>
      </c>
      <c r="AM13" s="677"/>
      <c r="AN13" s="677"/>
      <c r="AO13" s="681"/>
      <c r="AP13" s="646" t="s">
        <v>251</v>
      </c>
      <c r="AQ13" s="647"/>
      <c r="AR13" s="647"/>
      <c r="AS13" s="647"/>
      <c r="AT13" s="647"/>
      <c r="AU13" s="647"/>
      <c r="AV13" s="647"/>
      <c r="AW13" s="647"/>
      <c r="AX13" s="647"/>
      <c r="AY13" s="647"/>
      <c r="AZ13" s="647"/>
      <c r="BA13" s="647"/>
      <c r="BB13" s="647"/>
      <c r="BC13" s="647"/>
      <c r="BD13" s="647"/>
      <c r="BE13" s="647"/>
      <c r="BF13" s="648"/>
      <c r="BG13" s="665">
        <v>478414</v>
      </c>
      <c r="BH13" s="675"/>
      <c r="BI13" s="675"/>
      <c r="BJ13" s="675"/>
      <c r="BK13" s="675"/>
      <c r="BL13" s="675"/>
      <c r="BM13" s="675"/>
      <c r="BN13" s="676"/>
      <c r="BO13" s="679">
        <v>48.7</v>
      </c>
      <c r="BP13" s="679"/>
      <c r="BQ13" s="679"/>
      <c r="BR13" s="679"/>
      <c r="BS13" s="680" t="s">
        <v>125</v>
      </c>
      <c r="BT13" s="680"/>
      <c r="BU13" s="680"/>
      <c r="BV13" s="680"/>
      <c r="BW13" s="680"/>
      <c r="BX13" s="680"/>
      <c r="BY13" s="680"/>
      <c r="BZ13" s="680"/>
      <c r="CA13" s="680"/>
      <c r="CB13" s="751"/>
      <c r="CD13" s="693" t="s">
        <v>252</v>
      </c>
      <c r="CE13" s="690"/>
      <c r="CF13" s="690"/>
      <c r="CG13" s="690"/>
      <c r="CH13" s="690"/>
      <c r="CI13" s="690"/>
      <c r="CJ13" s="690"/>
      <c r="CK13" s="690"/>
      <c r="CL13" s="690"/>
      <c r="CM13" s="690"/>
      <c r="CN13" s="690"/>
      <c r="CO13" s="690"/>
      <c r="CP13" s="690"/>
      <c r="CQ13" s="691"/>
      <c r="CR13" s="665">
        <v>458838</v>
      </c>
      <c r="CS13" s="675"/>
      <c r="CT13" s="675"/>
      <c r="CU13" s="675"/>
      <c r="CV13" s="675"/>
      <c r="CW13" s="675"/>
      <c r="CX13" s="675"/>
      <c r="CY13" s="676"/>
      <c r="CZ13" s="679">
        <v>7.9</v>
      </c>
      <c r="DA13" s="679"/>
      <c r="DB13" s="679"/>
      <c r="DC13" s="679"/>
      <c r="DD13" s="671">
        <v>166467</v>
      </c>
      <c r="DE13" s="675"/>
      <c r="DF13" s="675"/>
      <c r="DG13" s="675"/>
      <c r="DH13" s="675"/>
      <c r="DI13" s="675"/>
      <c r="DJ13" s="675"/>
      <c r="DK13" s="675"/>
      <c r="DL13" s="675"/>
      <c r="DM13" s="675"/>
      <c r="DN13" s="675"/>
      <c r="DO13" s="675"/>
      <c r="DP13" s="676"/>
      <c r="DQ13" s="671">
        <v>286371</v>
      </c>
      <c r="DR13" s="675"/>
      <c r="DS13" s="675"/>
      <c r="DT13" s="675"/>
      <c r="DU13" s="675"/>
      <c r="DV13" s="675"/>
      <c r="DW13" s="675"/>
      <c r="DX13" s="675"/>
      <c r="DY13" s="675"/>
      <c r="DZ13" s="675"/>
      <c r="EA13" s="675"/>
      <c r="EB13" s="675"/>
      <c r="EC13" s="692"/>
    </row>
    <row r="14" spans="2:143" ht="11.25" customHeight="1" x14ac:dyDescent="0.2">
      <c r="B14" s="646" t="s">
        <v>253</v>
      </c>
      <c r="C14" s="647"/>
      <c r="D14" s="647"/>
      <c r="E14" s="647"/>
      <c r="F14" s="647"/>
      <c r="G14" s="647"/>
      <c r="H14" s="647"/>
      <c r="I14" s="647"/>
      <c r="J14" s="647"/>
      <c r="K14" s="647"/>
      <c r="L14" s="647"/>
      <c r="M14" s="647"/>
      <c r="N14" s="647"/>
      <c r="O14" s="647"/>
      <c r="P14" s="647"/>
      <c r="Q14" s="648"/>
      <c r="R14" s="665" t="s">
        <v>125</v>
      </c>
      <c r="S14" s="675"/>
      <c r="T14" s="675"/>
      <c r="U14" s="675"/>
      <c r="V14" s="675"/>
      <c r="W14" s="675"/>
      <c r="X14" s="675"/>
      <c r="Y14" s="676"/>
      <c r="Z14" s="679" t="s">
        <v>125</v>
      </c>
      <c r="AA14" s="679"/>
      <c r="AB14" s="679"/>
      <c r="AC14" s="679"/>
      <c r="AD14" s="680" t="s">
        <v>125</v>
      </c>
      <c r="AE14" s="680"/>
      <c r="AF14" s="680"/>
      <c r="AG14" s="680"/>
      <c r="AH14" s="680"/>
      <c r="AI14" s="680"/>
      <c r="AJ14" s="680"/>
      <c r="AK14" s="680"/>
      <c r="AL14" s="668" t="s">
        <v>125</v>
      </c>
      <c r="AM14" s="677"/>
      <c r="AN14" s="677"/>
      <c r="AO14" s="681"/>
      <c r="AP14" s="646" t="s">
        <v>254</v>
      </c>
      <c r="AQ14" s="647"/>
      <c r="AR14" s="647"/>
      <c r="AS14" s="647"/>
      <c r="AT14" s="647"/>
      <c r="AU14" s="647"/>
      <c r="AV14" s="647"/>
      <c r="AW14" s="647"/>
      <c r="AX14" s="647"/>
      <c r="AY14" s="647"/>
      <c r="AZ14" s="647"/>
      <c r="BA14" s="647"/>
      <c r="BB14" s="647"/>
      <c r="BC14" s="647"/>
      <c r="BD14" s="647"/>
      <c r="BE14" s="647"/>
      <c r="BF14" s="648"/>
      <c r="BG14" s="665">
        <v>31108</v>
      </c>
      <c r="BH14" s="675"/>
      <c r="BI14" s="675"/>
      <c r="BJ14" s="675"/>
      <c r="BK14" s="675"/>
      <c r="BL14" s="675"/>
      <c r="BM14" s="675"/>
      <c r="BN14" s="676"/>
      <c r="BO14" s="679">
        <v>3.2</v>
      </c>
      <c r="BP14" s="679"/>
      <c r="BQ14" s="679"/>
      <c r="BR14" s="679"/>
      <c r="BS14" s="680" t="s">
        <v>125</v>
      </c>
      <c r="BT14" s="680"/>
      <c r="BU14" s="680"/>
      <c r="BV14" s="680"/>
      <c r="BW14" s="680"/>
      <c r="BX14" s="680"/>
      <c r="BY14" s="680"/>
      <c r="BZ14" s="680"/>
      <c r="CA14" s="680"/>
      <c r="CB14" s="751"/>
      <c r="CD14" s="693" t="s">
        <v>255</v>
      </c>
      <c r="CE14" s="690"/>
      <c r="CF14" s="690"/>
      <c r="CG14" s="690"/>
      <c r="CH14" s="690"/>
      <c r="CI14" s="690"/>
      <c r="CJ14" s="690"/>
      <c r="CK14" s="690"/>
      <c r="CL14" s="690"/>
      <c r="CM14" s="690"/>
      <c r="CN14" s="690"/>
      <c r="CO14" s="690"/>
      <c r="CP14" s="690"/>
      <c r="CQ14" s="691"/>
      <c r="CR14" s="665">
        <v>219309</v>
      </c>
      <c r="CS14" s="675"/>
      <c r="CT14" s="675"/>
      <c r="CU14" s="675"/>
      <c r="CV14" s="675"/>
      <c r="CW14" s="675"/>
      <c r="CX14" s="675"/>
      <c r="CY14" s="676"/>
      <c r="CZ14" s="679">
        <v>3.8</v>
      </c>
      <c r="DA14" s="679"/>
      <c r="DB14" s="679"/>
      <c r="DC14" s="679"/>
      <c r="DD14" s="671">
        <v>7306</v>
      </c>
      <c r="DE14" s="675"/>
      <c r="DF14" s="675"/>
      <c r="DG14" s="675"/>
      <c r="DH14" s="675"/>
      <c r="DI14" s="675"/>
      <c r="DJ14" s="675"/>
      <c r="DK14" s="675"/>
      <c r="DL14" s="675"/>
      <c r="DM14" s="675"/>
      <c r="DN14" s="675"/>
      <c r="DO14" s="675"/>
      <c r="DP14" s="676"/>
      <c r="DQ14" s="671">
        <v>212523</v>
      </c>
      <c r="DR14" s="675"/>
      <c r="DS14" s="675"/>
      <c r="DT14" s="675"/>
      <c r="DU14" s="675"/>
      <c r="DV14" s="675"/>
      <c r="DW14" s="675"/>
      <c r="DX14" s="675"/>
      <c r="DY14" s="675"/>
      <c r="DZ14" s="675"/>
      <c r="EA14" s="675"/>
      <c r="EB14" s="675"/>
      <c r="EC14" s="692"/>
    </row>
    <row r="15" spans="2:143" ht="11.25" customHeight="1" x14ac:dyDescent="0.2">
      <c r="B15" s="646" t="s">
        <v>256</v>
      </c>
      <c r="C15" s="647"/>
      <c r="D15" s="647"/>
      <c r="E15" s="647"/>
      <c r="F15" s="647"/>
      <c r="G15" s="647"/>
      <c r="H15" s="647"/>
      <c r="I15" s="647"/>
      <c r="J15" s="647"/>
      <c r="K15" s="647"/>
      <c r="L15" s="647"/>
      <c r="M15" s="647"/>
      <c r="N15" s="647"/>
      <c r="O15" s="647"/>
      <c r="P15" s="647"/>
      <c r="Q15" s="648"/>
      <c r="R15" s="665" t="s">
        <v>125</v>
      </c>
      <c r="S15" s="675"/>
      <c r="T15" s="675"/>
      <c r="U15" s="675"/>
      <c r="V15" s="675"/>
      <c r="W15" s="675"/>
      <c r="X15" s="675"/>
      <c r="Y15" s="676"/>
      <c r="Z15" s="679" t="s">
        <v>125</v>
      </c>
      <c r="AA15" s="679"/>
      <c r="AB15" s="679"/>
      <c r="AC15" s="679"/>
      <c r="AD15" s="680" t="s">
        <v>125</v>
      </c>
      <c r="AE15" s="680"/>
      <c r="AF15" s="680"/>
      <c r="AG15" s="680"/>
      <c r="AH15" s="680"/>
      <c r="AI15" s="680"/>
      <c r="AJ15" s="680"/>
      <c r="AK15" s="680"/>
      <c r="AL15" s="668" t="s">
        <v>125</v>
      </c>
      <c r="AM15" s="677"/>
      <c r="AN15" s="677"/>
      <c r="AO15" s="681"/>
      <c r="AP15" s="646" t="s">
        <v>257</v>
      </c>
      <c r="AQ15" s="647"/>
      <c r="AR15" s="647"/>
      <c r="AS15" s="647"/>
      <c r="AT15" s="647"/>
      <c r="AU15" s="647"/>
      <c r="AV15" s="647"/>
      <c r="AW15" s="647"/>
      <c r="AX15" s="647"/>
      <c r="AY15" s="647"/>
      <c r="AZ15" s="647"/>
      <c r="BA15" s="647"/>
      <c r="BB15" s="647"/>
      <c r="BC15" s="647"/>
      <c r="BD15" s="647"/>
      <c r="BE15" s="647"/>
      <c r="BF15" s="648"/>
      <c r="BG15" s="665">
        <v>70148</v>
      </c>
      <c r="BH15" s="675"/>
      <c r="BI15" s="675"/>
      <c r="BJ15" s="675"/>
      <c r="BK15" s="675"/>
      <c r="BL15" s="675"/>
      <c r="BM15" s="675"/>
      <c r="BN15" s="676"/>
      <c r="BO15" s="679">
        <v>7.1</v>
      </c>
      <c r="BP15" s="679"/>
      <c r="BQ15" s="679"/>
      <c r="BR15" s="679"/>
      <c r="BS15" s="680" t="s">
        <v>125</v>
      </c>
      <c r="BT15" s="680"/>
      <c r="BU15" s="680"/>
      <c r="BV15" s="680"/>
      <c r="BW15" s="680"/>
      <c r="BX15" s="680"/>
      <c r="BY15" s="680"/>
      <c r="BZ15" s="680"/>
      <c r="CA15" s="680"/>
      <c r="CB15" s="751"/>
      <c r="CD15" s="693" t="s">
        <v>258</v>
      </c>
      <c r="CE15" s="690"/>
      <c r="CF15" s="690"/>
      <c r="CG15" s="690"/>
      <c r="CH15" s="690"/>
      <c r="CI15" s="690"/>
      <c r="CJ15" s="690"/>
      <c r="CK15" s="690"/>
      <c r="CL15" s="690"/>
      <c r="CM15" s="690"/>
      <c r="CN15" s="690"/>
      <c r="CO15" s="690"/>
      <c r="CP15" s="690"/>
      <c r="CQ15" s="691"/>
      <c r="CR15" s="665">
        <v>824356</v>
      </c>
      <c r="CS15" s="675"/>
      <c r="CT15" s="675"/>
      <c r="CU15" s="675"/>
      <c r="CV15" s="675"/>
      <c r="CW15" s="675"/>
      <c r="CX15" s="675"/>
      <c r="CY15" s="676"/>
      <c r="CZ15" s="679">
        <v>14.2</v>
      </c>
      <c r="DA15" s="679"/>
      <c r="DB15" s="679"/>
      <c r="DC15" s="679"/>
      <c r="DD15" s="671">
        <v>232076</v>
      </c>
      <c r="DE15" s="675"/>
      <c r="DF15" s="675"/>
      <c r="DG15" s="675"/>
      <c r="DH15" s="675"/>
      <c r="DI15" s="675"/>
      <c r="DJ15" s="675"/>
      <c r="DK15" s="675"/>
      <c r="DL15" s="675"/>
      <c r="DM15" s="675"/>
      <c r="DN15" s="675"/>
      <c r="DO15" s="675"/>
      <c r="DP15" s="676"/>
      <c r="DQ15" s="671">
        <v>632141</v>
      </c>
      <c r="DR15" s="675"/>
      <c r="DS15" s="675"/>
      <c r="DT15" s="675"/>
      <c r="DU15" s="675"/>
      <c r="DV15" s="675"/>
      <c r="DW15" s="675"/>
      <c r="DX15" s="675"/>
      <c r="DY15" s="675"/>
      <c r="DZ15" s="675"/>
      <c r="EA15" s="675"/>
      <c r="EB15" s="675"/>
      <c r="EC15" s="692"/>
    </row>
    <row r="16" spans="2:143" ht="11.25" customHeight="1" x14ac:dyDescent="0.2">
      <c r="B16" s="646" t="s">
        <v>259</v>
      </c>
      <c r="C16" s="647"/>
      <c r="D16" s="647"/>
      <c r="E16" s="647"/>
      <c r="F16" s="647"/>
      <c r="G16" s="647"/>
      <c r="H16" s="647"/>
      <c r="I16" s="647"/>
      <c r="J16" s="647"/>
      <c r="K16" s="647"/>
      <c r="L16" s="647"/>
      <c r="M16" s="647"/>
      <c r="N16" s="647"/>
      <c r="O16" s="647"/>
      <c r="P16" s="647"/>
      <c r="Q16" s="648"/>
      <c r="R16" s="665">
        <v>3071</v>
      </c>
      <c r="S16" s="675"/>
      <c r="T16" s="675"/>
      <c r="U16" s="675"/>
      <c r="V16" s="675"/>
      <c r="W16" s="675"/>
      <c r="X16" s="675"/>
      <c r="Y16" s="676"/>
      <c r="Z16" s="679">
        <v>0.1</v>
      </c>
      <c r="AA16" s="679"/>
      <c r="AB16" s="679"/>
      <c r="AC16" s="679"/>
      <c r="AD16" s="680">
        <v>3071</v>
      </c>
      <c r="AE16" s="680"/>
      <c r="AF16" s="680"/>
      <c r="AG16" s="680"/>
      <c r="AH16" s="680"/>
      <c r="AI16" s="680"/>
      <c r="AJ16" s="680"/>
      <c r="AK16" s="680"/>
      <c r="AL16" s="668">
        <v>0.1</v>
      </c>
      <c r="AM16" s="677"/>
      <c r="AN16" s="677"/>
      <c r="AO16" s="681"/>
      <c r="AP16" s="646" t="s">
        <v>260</v>
      </c>
      <c r="AQ16" s="647"/>
      <c r="AR16" s="647"/>
      <c r="AS16" s="647"/>
      <c r="AT16" s="647"/>
      <c r="AU16" s="647"/>
      <c r="AV16" s="647"/>
      <c r="AW16" s="647"/>
      <c r="AX16" s="647"/>
      <c r="AY16" s="647"/>
      <c r="AZ16" s="647"/>
      <c r="BA16" s="647"/>
      <c r="BB16" s="647"/>
      <c r="BC16" s="647"/>
      <c r="BD16" s="647"/>
      <c r="BE16" s="647"/>
      <c r="BF16" s="648"/>
      <c r="BG16" s="665" t="s">
        <v>125</v>
      </c>
      <c r="BH16" s="675"/>
      <c r="BI16" s="675"/>
      <c r="BJ16" s="675"/>
      <c r="BK16" s="675"/>
      <c r="BL16" s="675"/>
      <c r="BM16" s="675"/>
      <c r="BN16" s="676"/>
      <c r="BO16" s="679" t="s">
        <v>125</v>
      </c>
      <c r="BP16" s="679"/>
      <c r="BQ16" s="679"/>
      <c r="BR16" s="679"/>
      <c r="BS16" s="680" t="s">
        <v>125</v>
      </c>
      <c r="BT16" s="680"/>
      <c r="BU16" s="680"/>
      <c r="BV16" s="680"/>
      <c r="BW16" s="680"/>
      <c r="BX16" s="680"/>
      <c r="BY16" s="680"/>
      <c r="BZ16" s="680"/>
      <c r="CA16" s="680"/>
      <c r="CB16" s="751"/>
      <c r="CD16" s="693" t="s">
        <v>261</v>
      </c>
      <c r="CE16" s="690"/>
      <c r="CF16" s="690"/>
      <c r="CG16" s="690"/>
      <c r="CH16" s="690"/>
      <c r="CI16" s="690"/>
      <c r="CJ16" s="690"/>
      <c r="CK16" s="690"/>
      <c r="CL16" s="690"/>
      <c r="CM16" s="690"/>
      <c r="CN16" s="690"/>
      <c r="CO16" s="690"/>
      <c r="CP16" s="690"/>
      <c r="CQ16" s="691"/>
      <c r="CR16" s="665" t="s">
        <v>125</v>
      </c>
      <c r="CS16" s="675"/>
      <c r="CT16" s="675"/>
      <c r="CU16" s="675"/>
      <c r="CV16" s="675"/>
      <c r="CW16" s="675"/>
      <c r="CX16" s="675"/>
      <c r="CY16" s="676"/>
      <c r="CZ16" s="679" t="s">
        <v>125</v>
      </c>
      <c r="DA16" s="679"/>
      <c r="DB16" s="679"/>
      <c r="DC16" s="679"/>
      <c r="DD16" s="671" t="s">
        <v>125</v>
      </c>
      <c r="DE16" s="675"/>
      <c r="DF16" s="675"/>
      <c r="DG16" s="675"/>
      <c r="DH16" s="675"/>
      <c r="DI16" s="675"/>
      <c r="DJ16" s="675"/>
      <c r="DK16" s="675"/>
      <c r="DL16" s="675"/>
      <c r="DM16" s="675"/>
      <c r="DN16" s="675"/>
      <c r="DO16" s="675"/>
      <c r="DP16" s="676"/>
      <c r="DQ16" s="671" t="s">
        <v>125</v>
      </c>
      <c r="DR16" s="675"/>
      <c r="DS16" s="675"/>
      <c r="DT16" s="675"/>
      <c r="DU16" s="675"/>
      <c r="DV16" s="675"/>
      <c r="DW16" s="675"/>
      <c r="DX16" s="675"/>
      <c r="DY16" s="675"/>
      <c r="DZ16" s="675"/>
      <c r="EA16" s="675"/>
      <c r="EB16" s="675"/>
      <c r="EC16" s="692"/>
    </row>
    <row r="17" spans="2:133" ht="11.25" customHeight="1" x14ac:dyDescent="0.2">
      <c r="B17" s="646" t="s">
        <v>262</v>
      </c>
      <c r="C17" s="647"/>
      <c r="D17" s="647"/>
      <c r="E17" s="647"/>
      <c r="F17" s="647"/>
      <c r="G17" s="647"/>
      <c r="H17" s="647"/>
      <c r="I17" s="647"/>
      <c r="J17" s="647"/>
      <c r="K17" s="647"/>
      <c r="L17" s="647"/>
      <c r="M17" s="647"/>
      <c r="N17" s="647"/>
      <c r="O17" s="647"/>
      <c r="P17" s="647"/>
      <c r="Q17" s="648"/>
      <c r="R17" s="665">
        <v>16016</v>
      </c>
      <c r="S17" s="675"/>
      <c r="T17" s="675"/>
      <c r="U17" s="675"/>
      <c r="V17" s="675"/>
      <c r="W17" s="675"/>
      <c r="X17" s="675"/>
      <c r="Y17" s="676"/>
      <c r="Z17" s="679">
        <v>0.3</v>
      </c>
      <c r="AA17" s="679"/>
      <c r="AB17" s="679"/>
      <c r="AC17" s="679"/>
      <c r="AD17" s="680">
        <v>16016</v>
      </c>
      <c r="AE17" s="680"/>
      <c r="AF17" s="680"/>
      <c r="AG17" s="680"/>
      <c r="AH17" s="680"/>
      <c r="AI17" s="680"/>
      <c r="AJ17" s="680"/>
      <c r="AK17" s="680"/>
      <c r="AL17" s="668">
        <v>0.5</v>
      </c>
      <c r="AM17" s="677"/>
      <c r="AN17" s="677"/>
      <c r="AO17" s="681"/>
      <c r="AP17" s="646" t="s">
        <v>263</v>
      </c>
      <c r="AQ17" s="647"/>
      <c r="AR17" s="647"/>
      <c r="AS17" s="647"/>
      <c r="AT17" s="647"/>
      <c r="AU17" s="647"/>
      <c r="AV17" s="647"/>
      <c r="AW17" s="647"/>
      <c r="AX17" s="647"/>
      <c r="AY17" s="647"/>
      <c r="AZ17" s="647"/>
      <c r="BA17" s="647"/>
      <c r="BB17" s="647"/>
      <c r="BC17" s="647"/>
      <c r="BD17" s="647"/>
      <c r="BE17" s="647"/>
      <c r="BF17" s="648"/>
      <c r="BG17" s="665" t="s">
        <v>125</v>
      </c>
      <c r="BH17" s="675"/>
      <c r="BI17" s="675"/>
      <c r="BJ17" s="675"/>
      <c r="BK17" s="675"/>
      <c r="BL17" s="675"/>
      <c r="BM17" s="675"/>
      <c r="BN17" s="676"/>
      <c r="BO17" s="679" t="s">
        <v>125</v>
      </c>
      <c r="BP17" s="679"/>
      <c r="BQ17" s="679"/>
      <c r="BR17" s="679"/>
      <c r="BS17" s="680" t="s">
        <v>125</v>
      </c>
      <c r="BT17" s="680"/>
      <c r="BU17" s="680"/>
      <c r="BV17" s="680"/>
      <c r="BW17" s="680"/>
      <c r="BX17" s="680"/>
      <c r="BY17" s="680"/>
      <c r="BZ17" s="680"/>
      <c r="CA17" s="680"/>
      <c r="CB17" s="751"/>
      <c r="CD17" s="693" t="s">
        <v>264</v>
      </c>
      <c r="CE17" s="690"/>
      <c r="CF17" s="690"/>
      <c r="CG17" s="690"/>
      <c r="CH17" s="690"/>
      <c r="CI17" s="690"/>
      <c r="CJ17" s="690"/>
      <c r="CK17" s="690"/>
      <c r="CL17" s="690"/>
      <c r="CM17" s="690"/>
      <c r="CN17" s="690"/>
      <c r="CO17" s="690"/>
      <c r="CP17" s="690"/>
      <c r="CQ17" s="691"/>
      <c r="CR17" s="665">
        <v>431680</v>
      </c>
      <c r="CS17" s="675"/>
      <c r="CT17" s="675"/>
      <c r="CU17" s="675"/>
      <c r="CV17" s="675"/>
      <c r="CW17" s="675"/>
      <c r="CX17" s="675"/>
      <c r="CY17" s="676"/>
      <c r="CZ17" s="679">
        <v>7.4</v>
      </c>
      <c r="DA17" s="679"/>
      <c r="DB17" s="679"/>
      <c r="DC17" s="679"/>
      <c r="DD17" s="671" t="s">
        <v>125</v>
      </c>
      <c r="DE17" s="675"/>
      <c r="DF17" s="675"/>
      <c r="DG17" s="675"/>
      <c r="DH17" s="675"/>
      <c r="DI17" s="675"/>
      <c r="DJ17" s="675"/>
      <c r="DK17" s="675"/>
      <c r="DL17" s="675"/>
      <c r="DM17" s="675"/>
      <c r="DN17" s="675"/>
      <c r="DO17" s="675"/>
      <c r="DP17" s="676"/>
      <c r="DQ17" s="671">
        <v>424646</v>
      </c>
      <c r="DR17" s="675"/>
      <c r="DS17" s="675"/>
      <c r="DT17" s="675"/>
      <c r="DU17" s="675"/>
      <c r="DV17" s="675"/>
      <c r="DW17" s="675"/>
      <c r="DX17" s="675"/>
      <c r="DY17" s="675"/>
      <c r="DZ17" s="675"/>
      <c r="EA17" s="675"/>
      <c r="EB17" s="675"/>
      <c r="EC17" s="692"/>
    </row>
    <row r="18" spans="2:133" ht="11.25" customHeight="1" x14ac:dyDescent="0.2">
      <c r="B18" s="646" t="s">
        <v>265</v>
      </c>
      <c r="C18" s="647"/>
      <c r="D18" s="647"/>
      <c r="E18" s="647"/>
      <c r="F18" s="647"/>
      <c r="G18" s="647"/>
      <c r="H18" s="647"/>
      <c r="I18" s="647"/>
      <c r="J18" s="647"/>
      <c r="K18" s="647"/>
      <c r="L18" s="647"/>
      <c r="M18" s="647"/>
      <c r="N18" s="647"/>
      <c r="O18" s="647"/>
      <c r="P18" s="647"/>
      <c r="Q18" s="648"/>
      <c r="R18" s="665">
        <v>23136</v>
      </c>
      <c r="S18" s="675"/>
      <c r="T18" s="675"/>
      <c r="U18" s="675"/>
      <c r="V18" s="675"/>
      <c r="W18" s="675"/>
      <c r="X18" s="675"/>
      <c r="Y18" s="676"/>
      <c r="Z18" s="679">
        <v>0.4</v>
      </c>
      <c r="AA18" s="679"/>
      <c r="AB18" s="679"/>
      <c r="AC18" s="679"/>
      <c r="AD18" s="680">
        <v>23136</v>
      </c>
      <c r="AE18" s="680"/>
      <c r="AF18" s="680"/>
      <c r="AG18" s="680"/>
      <c r="AH18" s="680"/>
      <c r="AI18" s="680"/>
      <c r="AJ18" s="680"/>
      <c r="AK18" s="680"/>
      <c r="AL18" s="668">
        <v>0.80000001192092896</v>
      </c>
      <c r="AM18" s="677"/>
      <c r="AN18" s="677"/>
      <c r="AO18" s="681"/>
      <c r="AP18" s="646" t="s">
        <v>266</v>
      </c>
      <c r="AQ18" s="647"/>
      <c r="AR18" s="647"/>
      <c r="AS18" s="647"/>
      <c r="AT18" s="647"/>
      <c r="AU18" s="647"/>
      <c r="AV18" s="647"/>
      <c r="AW18" s="647"/>
      <c r="AX18" s="647"/>
      <c r="AY18" s="647"/>
      <c r="AZ18" s="647"/>
      <c r="BA18" s="647"/>
      <c r="BB18" s="647"/>
      <c r="BC18" s="647"/>
      <c r="BD18" s="647"/>
      <c r="BE18" s="647"/>
      <c r="BF18" s="648"/>
      <c r="BG18" s="665" t="s">
        <v>125</v>
      </c>
      <c r="BH18" s="675"/>
      <c r="BI18" s="675"/>
      <c r="BJ18" s="675"/>
      <c r="BK18" s="675"/>
      <c r="BL18" s="675"/>
      <c r="BM18" s="675"/>
      <c r="BN18" s="676"/>
      <c r="BO18" s="679" t="s">
        <v>125</v>
      </c>
      <c r="BP18" s="679"/>
      <c r="BQ18" s="679"/>
      <c r="BR18" s="679"/>
      <c r="BS18" s="680" t="s">
        <v>125</v>
      </c>
      <c r="BT18" s="680"/>
      <c r="BU18" s="680"/>
      <c r="BV18" s="680"/>
      <c r="BW18" s="680"/>
      <c r="BX18" s="680"/>
      <c r="BY18" s="680"/>
      <c r="BZ18" s="680"/>
      <c r="CA18" s="680"/>
      <c r="CB18" s="751"/>
      <c r="CD18" s="693" t="s">
        <v>267</v>
      </c>
      <c r="CE18" s="690"/>
      <c r="CF18" s="690"/>
      <c r="CG18" s="690"/>
      <c r="CH18" s="690"/>
      <c r="CI18" s="690"/>
      <c r="CJ18" s="690"/>
      <c r="CK18" s="690"/>
      <c r="CL18" s="690"/>
      <c r="CM18" s="690"/>
      <c r="CN18" s="690"/>
      <c r="CO18" s="690"/>
      <c r="CP18" s="690"/>
      <c r="CQ18" s="691"/>
      <c r="CR18" s="665" t="s">
        <v>125</v>
      </c>
      <c r="CS18" s="675"/>
      <c r="CT18" s="675"/>
      <c r="CU18" s="675"/>
      <c r="CV18" s="675"/>
      <c r="CW18" s="675"/>
      <c r="CX18" s="675"/>
      <c r="CY18" s="676"/>
      <c r="CZ18" s="679" t="s">
        <v>125</v>
      </c>
      <c r="DA18" s="679"/>
      <c r="DB18" s="679"/>
      <c r="DC18" s="679"/>
      <c r="DD18" s="671" t="s">
        <v>125</v>
      </c>
      <c r="DE18" s="675"/>
      <c r="DF18" s="675"/>
      <c r="DG18" s="675"/>
      <c r="DH18" s="675"/>
      <c r="DI18" s="675"/>
      <c r="DJ18" s="675"/>
      <c r="DK18" s="675"/>
      <c r="DL18" s="675"/>
      <c r="DM18" s="675"/>
      <c r="DN18" s="675"/>
      <c r="DO18" s="675"/>
      <c r="DP18" s="676"/>
      <c r="DQ18" s="671" t="s">
        <v>125</v>
      </c>
      <c r="DR18" s="675"/>
      <c r="DS18" s="675"/>
      <c r="DT18" s="675"/>
      <c r="DU18" s="675"/>
      <c r="DV18" s="675"/>
      <c r="DW18" s="675"/>
      <c r="DX18" s="675"/>
      <c r="DY18" s="675"/>
      <c r="DZ18" s="675"/>
      <c r="EA18" s="675"/>
      <c r="EB18" s="675"/>
      <c r="EC18" s="692"/>
    </row>
    <row r="19" spans="2:133" ht="11.25" customHeight="1" x14ac:dyDescent="0.2">
      <c r="B19" s="646" t="s">
        <v>268</v>
      </c>
      <c r="C19" s="647"/>
      <c r="D19" s="647"/>
      <c r="E19" s="647"/>
      <c r="F19" s="647"/>
      <c r="G19" s="647"/>
      <c r="H19" s="647"/>
      <c r="I19" s="647"/>
      <c r="J19" s="647"/>
      <c r="K19" s="647"/>
      <c r="L19" s="647"/>
      <c r="M19" s="647"/>
      <c r="N19" s="647"/>
      <c r="O19" s="647"/>
      <c r="P19" s="647"/>
      <c r="Q19" s="648"/>
      <c r="R19" s="665">
        <v>7684</v>
      </c>
      <c r="S19" s="675"/>
      <c r="T19" s="675"/>
      <c r="U19" s="675"/>
      <c r="V19" s="675"/>
      <c r="W19" s="675"/>
      <c r="X19" s="675"/>
      <c r="Y19" s="676"/>
      <c r="Z19" s="679">
        <v>0.1</v>
      </c>
      <c r="AA19" s="679"/>
      <c r="AB19" s="679"/>
      <c r="AC19" s="679"/>
      <c r="AD19" s="680">
        <v>7684</v>
      </c>
      <c r="AE19" s="680"/>
      <c r="AF19" s="680"/>
      <c r="AG19" s="680"/>
      <c r="AH19" s="680"/>
      <c r="AI19" s="680"/>
      <c r="AJ19" s="680"/>
      <c r="AK19" s="680"/>
      <c r="AL19" s="668">
        <v>0.3</v>
      </c>
      <c r="AM19" s="677"/>
      <c r="AN19" s="677"/>
      <c r="AO19" s="681"/>
      <c r="AP19" s="646" t="s">
        <v>269</v>
      </c>
      <c r="AQ19" s="647"/>
      <c r="AR19" s="647"/>
      <c r="AS19" s="647"/>
      <c r="AT19" s="647"/>
      <c r="AU19" s="647"/>
      <c r="AV19" s="647"/>
      <c r="AW19" s="647"/>
      <c r="AX19" s="647"/>
      <c r="AY19" s="647"/>
      <c r="AZ19" s="647"/>
      <c r="BA19" s="647"/>
      <c r="BB19" s="647"/>
      <c r="BC19" s="647"/>
      <c r="BD19" s="647"/>
      <c r="BE19" s="647"/>
      <c r="BF19" s="648"/>
      <c r="BG19" s="665">
        <v>14737</v>
      </c>
      <c r="BH19" s="675"/>
      <c r="BI19" s="675"/>
      <c r="BJ19" s="675"/>
      <c r="BK19" s="675"/>
      <c r="BL19" s="675"/>
      <c r="BM19" s="675"/>
      <c r="BN19" s="676"/>
      <c r="BO19" s="679">
        <v>1.5</v>
      </c>
      <c r="BP19" s="679"/>
      <c r="BQ19" s="679"/>
      <c r="BR19" s="679"/>
      <c r="BS19" s="680" t="s">
        <v>125</v>
      </c>
      <c r="BT19" s="680"/>
      <c r="BU19" s="680"/>
      <c r="BV19" s="680"/>
      <c r="BW19" s="680"/>
      <c r="BX19" s="680"/>
      <c r="BY19" s="680"/>
      <c r="BZ19" s="680"/>
      <c r="CA19" s="680"/>
      <c r="CB19" s="751"/>
      <c r="CD19" s="693" t="s">
        <v>270</v>
      </c>
      <c r="CE19" s="690"/>
      <c r="CF19" s="690"/>
      <c r="CG19" s="690"/>
      <c r="CH19" s="690"/>
      <c r="CI19" s="690"/>
      <c r="CJ19" s="690"/>
      <c r="CK19" s="690"/>
      <c r="CL19" s="690"/>
      <c r="CM19" s="690"/>
      <c r="CN19" s="690"/>
      <c r="CO19" s="690"/>
      <c r="CP19" s="690"/>
      <c r="CQ19" s="691"/>
      <c r="CR19" s="665" t="s">
        <v>125</v>
      </c>
      <c r="CS19" s="675"/>
      <c r="CT19" s="675"/>
      <c r="CU19" s="675"/>
      <c r="CV19" s="675"/>
      <c r="CW19" s="675"/>
      <c r="CX19" s="675"/>
      <c r="CY19" s="676"/>
      <c r="CZ19" s="679" t="s">
        <v>125</v>
      </c>
      <c r="DA19" s="679"/>
      <c r="DB19" s="679"/>
      <c r="DC19" s="679"/>
      <c r="DD19" s="671" t="s">
        <v>125</v>
      </c>
      <c r="DE19" s="675"/>
      <c r="DF19" s="675"/>
      <c r="DG19" s="675"/>
      <c r="DH19" s="675"/>
      <c r="DI19" s="675"/>
      <c r="DJ19" s="675"/>
      <c r="DK19" s="675"/>
      <c r="DL19" s="675"/>
      <c r="DM19" s="675"/>
      <c r="DN19" s="675"/>
      <c r="DO19" s="675"/>
      <c r="DP19" s="676"/>
      <c r="DQ19" s="671" t="s">
        <v>125</v>
      </c>
      <c r="DR19" s="675"/>
      <c r="DS19" s="675"/>
      <c r="DT19" s="675"/>
      <c r="DU19" s="675"/>
      <c r="DV19" s="675"/>
      <c r="DW19" s="675"/>
      <c r="DX19" s="675"/>
      <c r="DY19" s="675"/>
      <c r="DZ19" s="675"/>
      <c r="EA19" s="675"/>
      <c r="EB19" s="675"/>
      <c r="EC19" s="692"/>
    </row>
    <row r="20" spans="2:133" ht="11.25" customHeight="1" x14ac:dyDescent="0.2">
      <c r="B20" s="646" t="s">
        <v>271</v>
      </c>
      <c r="C20" s="647"/>
      <c r="D20" s="647"/>
      <c r="E20" s="647"/>
      <c r="F20" s="647"/>
      <c r="G20" s="647"/>
      <c r="H20" s="647"/>
      <c r="I20" s="647"/>
      <c r="J20" s="647"/>
      <c r="K20" s="647"/>
      <c r="L20" s="647"/>
      <c r="M20" s="647"/>
      <c r="N20" s="647"/>
      <c r="O20" s="647"/>
      <c r="P20" s="647"/>
      <c r="Q20" s="648"/>
      <c r="R20" s="665">
        <v>956</v>
      </c>
      <c r="S20" s="675"/>
      <c r="T20" s="675"/>
      <c r="U20" s="675"/>
      <c r="V20" s="675"/>
      <c r="W20" s="675"/>
      <c r="X20" s="675"/>
      <c r="Y20" s="676"/>
      <c r="Z20" s="679">
        <v>0</v>
      </c>
      <c r="AA20" s="679"/>
      <c r="AB20" s="679"/>
      <c r="AC20" s="679"/>
      <c r="AD20" s="680">
        <v>956</v>
      </c>
      <c r="AE20" s="680"/>
      <c r="AF20" s="680"/>
      <c r="AG20" s="680"/>
      <c r="AH20" s="680"/>
      <c r="AI20" s="680"/>
      <c r="AJ20" s="680"/>
      <c r="AK20" s="680"/>
      <c r="AL20" s="668">
        <v>0</v>
      </c>
      <c r="AM20" s="677"/>
      <c r="AN20" s="677"/>
      <c r="AO20" s="681"/>
      <c r="AP20" s="646" t="s">
        <v>272</v>
      </c>
      <c r="AQ20" s="647"/>
      <c r="AR20" s="647"/>
      <c r="AS20" s="647"/>
      <c r="AT20" s="647"/>
      <c r="AU20" s="647"/>
      <c r="AV20" s="647"/>
      <c r="AW20" s="647"/>
      <c r="AX20" s="647"/>
      <c r="AY20" s="647"/>
      <c r="AZ20" s="647"/>
      <c r="BA20" s="647"/>
      <c r="BB20" s="647"/>
      <c r="BC20" s="647"/>
      <c r="BD20" s="647"/>
      <c r="BE20" s="647"/>
      <c r="BF20" s="648"/>
      <c r="BG20" s="665">
        <v>14737</v>
      </c>
      <c r="BH20" s="675"/>
      <c r="BI20" s="675"/>
      <c r="BJ20" s="675"/>
      <c r="BK20" s="675"/>
      <c r="BL20" s="675"/>
      <c r="BM20" s="675"/>
      <c r="BN20" s="676"/>
      <c r="BO20" s="679">
        <v>1.5</v>
      </c>
      <c r="BP20" s="679"/>
      <c r="BQ20" s="679"/>
      <c r="BR20" s="679"/>
      <c r="BS20" s="680" t="s">
        <v>125</v>
      </c>
      <c r="BT20" s="680"/>
      <c r="BU20" s="680"/>
      <c r="BV20" s="680"/>
      <c r="BW20" s="680"/>
      <c r="BX20" s="680"/>
      <c r="BY20" s="680"/>
      <c r="BZ20" s="680"/>
      <c r="CA20" s="680"/>
      <c r="CB20" s="751"/>
      <c r="CD20" s="693" t="s">
        <v>273</v>
      </c>
      <c r="CE20" s="690"/>
      <c r="CF20" s="690"/>
      <c r="CG20" s="690"/>
      <c r="CH20" s="690"/>
      <c r="CI20" s="690"/>
      <c r="CJ20" s="690"/>
      <c r="CK20" s="690"/>
      <c r="CL20" s="690"/>
      <c r="CM20" s="690"/>
      <c r="CN20" s="690"/>
      <c r="CO20" s="690"/>
      <c r="CP20" s="690"/>
      <c r="CQ20" s="691"/>
      <c r="CR20" s="665">
        <v>5810469</v>
      </c>
      <c r="CS20" s="675"/>
      <c r="CT20" s="675"/>
      <c r="CU20" s="675"/>
      <c r="CV20" s="675"/>
      <c r="CW20" s="675"/>
      <c r="CX20" s="675"/>
      <c r="CY20" s="676"/>
      <c r="CZ20" s="679">
        <v>100</v>
      </c>
      <c r="DA20" s="679"/>
      <c r="DB20" s="679"/>
      <c r="DC20" s="679"/>
      <c r="DD20" s="671">
        <v>1053037</v>
      </c>
      <c r="DE20" s="675"/>
      <c r="DF20" s="675"/>
      <c r="DG20" s="675"/>
      <c r="DH20" s="675"/>
      <c r="DI20" s="675"/>
      <c r="DJ20" s="675"/>
      <c r="DK20" s="675"/>
      <c r="DL20" s="675"/>
      <c r="DM20" s="675"/>
      <c r="DN20" s="675"/>
      <c r="DO20" s="675"/>
      <c r="DP20" s="676"/>
      <c r="DQ20" s="671">
        <v>3978163</v>
      </c>
      <c r="DR20" s="675"/>
      <c r="DS20" s="675"/>
      <c r="DT20" s="675"/>
      <c r="DU20" s="675"/>
      <c r="DV20" s="675"/>
      <c r="DW20" s="675"/>
      <c r="DX20" s="675"/>
      <c r="DY20" s="675"/>
      <c r="DZ20" s="675"/>
      <c r="EA20" s="675"/>
      <c r="EB20" s="675"/>
      <c r="EC20" s="692"/>
    </row>
    <row r="21" spans="2:133" ht="11.25" customHeight="1" x14ac:dyDescent="0.2">
      <c r="B21" s="646" t="s">
        <v>274</v>
      </c>
      <c r="C21" s="647"/>
      <c r="D21" s="647"/>
      <c r="E21" s="647"/>
      <c r="F21" s="647"/>
      <c r="G21" s="647"/>
      <c r="H21" s="647"/>
      <c r="I21" s="647"/>
      <c r="J21" s="647"/>
      <c r="K21" s="647"/>
      <c r="L21" s="647"/>
      <c r="M21" s="647"/>
      <c r="N21" s="647"/>
      <c r="O21" s="647"/>
      <c r="P21" s="647"/>
      <c r="Q21" s="648"/>
      <c r="R21" s="665">
        <v>306</v>
      </c>
      <c r="S21" s="675"/>
      <c r="T21" s="675"/>
      <c r="U21" s="675"/>
      <c r="V21" s="675"/>
      <c r="W21" s="675"/>
      <c r="X21" s="675"/>
      <c r="Y21" s="676"/>
      <c r="Z21" s="679">
        <v>0</v>
      </c>
      <c r="AA21" s="679"/>
      <c r="AB21" s="679"/>
      <c r="AC21" s="679"/>
      <c r="AD21" s="680">
        <v>306</v>
      </c>
      <c r="AE21" s="680"/>
      <c r="AF21" s="680"/>
      <c r="AG21" s="680"/>
      <c r="AH21" s="680"/>
      <c r="AI21" s="680"/>
      <c r="AJ21" s="680"/>
      <c r="AK21" s="680"/>
      <c r="AL21" s="668">
        <v>0</v>
      </c>
      <c r="AM21" s="677"/>
      <c r="AN21" s="677"/>
      <c r="AO21" s="681"/>
      <c r="AP21" s="758" t="s">
        <v>275</v>
      </c>
      <c r="AQ21" s="763"/>
      <c r="AR21" s="763"/>
      <c r="AS21" s="763"/>
      <c r="AT21" s="763"/>
      <c r="AU21" s="763"/>
      <c r="AV21" s="763"/>
      <c r="AW21" s="763"/>
      <c r="AX21" s="763"/>
      <c r="AY21" s="763"/>
      <c r="AZ21" s="763"/>
      <c r="BA21" s="763"/>
      <c r="BB21" s="763"/>
      <c r="BC21" s="763"/>
      <c r="BD21" s="763"/>
      <c r="BE21" s="763"/>
      <c r="BF21" s="760"/>
      <c r="BG21" s="665">
        <v>14737</v>
      </c>
      <c r="BH21" s="675"/>
      <c r="BI21" s="675"/>
      <c r="BJ21" s="675"/>
      <c r="BK21" s="675"/>
      <c r="BL21" s="675"/>
      <c r="BM21" s="675"/>
      <c r="BN21" s="676"/>
      <c r="BO21" s="679">
        <v>1.5</v>
      </c>
      <c r="BP21" s="679"/>
      <c r="BQ21" s="679"/>
      <c r="BR21" s="679"/>
      <c r="BS21" s="680" t="s">
        <v>125</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x14ac:dyDescent="0.2">
      <c r="B22" s="727" t="s">
        <v>276</v>
      </c>
      <c r="C22" s="728"/>
      <c r="D22" s="728"/>
      <c r="E22" s="728"/>
      <c r="F22" s="728"/>
      <c r="G22" s="728"/>
      <c r="H22" s="728"/>
      <c r="I22" s="728"/>
      <c r="J22" s="728"/>
      <c r="K22" s="728"/>
      <c r="L22" s="728"/>
      <c r="M22" s="728"/>
      <c r="N22" s="728"/>
      <c r="O22" s="728"/>
      <c r="P22" s="728"/>
      <c r="Q22" s="729"/>
      <c r="R22" s="665">
        <v>14190</v>
      </c>
      <c r="S22" s="675"/>
      <c r="T22" s="675"/>
      <c r="U22" s="675"/>
      <c r="V22" s="675"/>
      <c r="W22" s="675"/>
      <c r="X22" s="675"/>
      <c r="Y22" s="676"/>
      <c r="Z22" s="679">
        <v>0.2</v>
      </c>
      <c r="AA22" s="679"/>
      <c r="AB22" s="679"/>
      <c r="AC22" s="679"/>
      <c r="AD22" s="680">
        <v>14190</v>
      </c>
      <c r="AE22" s="680"/>
      <c r="AF22" s="680"/>
      <c r="AG22" s="680"/>
      <c r="AH22" s="680"/>
      <c r="AI22" s="680"/>
      <c r="AJ22" s="680"/>
      <c r="AK22" s="680"/>
      <c r="AL22" s="668">
        <v>0.5</v>
      </c>
      <c r="AM22" s="677"/>
      <c r="AN22" s="677"/>
      <c r="AO22" s="681"/>
      <c r="AP22" s="758" t="s">
        <v>277</v>
      </c>
      <c r="AQ22" s="763"/>
      <c r="AR22" s="763"/>
      <c r="AS22" s="763"/>
      <c r="AT22" s="763"/>
      <c r="AU22" s="763"/>
      <c r="AV22" s="763"/>
      <c r="AW22" s="763"/>
      <c r="AX22" s="763"/>
      <c r="AY22" s="763"/>
      <c r="AZ22" s="763"/>
      <c r="BA22" s="763"/>
      <c r="BB22" s="763"/>
      <c r="BC22" s="763"/>
      <c r="BD22" s="763"/>
      <c r="BE22" s="763"/>
      <c r="BF22" s="760"/>
      <c r="BG22" s="665" t="s">
        <v>125</v>
      </c>
      <c r="BH22" s="675"/>
      <c r="BI22" s="675"/>
      <c r="BJ22" s="675"/>
      <c r="BK22" s="675"/>
      <c r="BL22" s="675"/>
      <c r="BM22" s="675"/>
      <c r="BN22" s="676"/>
      <c r="BO22" s="679" t="s">
        <v>125</v>
      </c>
      <c r="BP22" s="679"/>
      <c r="BQ22" s="679"/>
      <c r="BR22" s="679"/>
      <c r="BS22" s="680" t="s">
        <v>125</v>
      </c>
      <c r="BT22" s="680"/>
      <c r="BU22" s="680"/>
      <c r="BV22" s="680"/>
      <c r="BW22" s="680"/>
      <c r="BX22" s="680"/>
      <c r="BY22" s="680"/>
      <c r="BZ22" s="680"/>
      <c r="CA22" s="680"/>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46" t="s">
        <v>279</v>
      </c>
      <c r="C23" s="647"/>
      <c r="D23" s="647"/>
      <c r="E23" s="647"/>
      <c r="F23" s="647"/>
      <c r="G23" s="647"/>
      <c r="H23" s="647"/>
      <c r="I23" s="647"/>
      <c r="J23" s="647"/>
      <c r="K23" s="647"/>
      <c r="L23" s="647"/>
      <c r="M23" s="647"/>
      <c r="N23" s="647"/>
      <c r="O23" s="647"/>
      <c r="P23" s="647"/>
      <c r="Q23" s="648"/>
      <c r="R23" s="665">
        <v>1855730</v>
      </c>
      <c r="S23" s="675"/>
      <c r="T23" s="675"/>
      <c r="U23" s="675"/>
      <c r="V23" s="675"/>
      <c r="W23" s="675"/>
      <c r="X23" s="675"/>
      <c r="Y23" s="676"/>
      <c r="Z23" s="679">
        <v>30.3</v>
      </c>
      <c r="AA23" s="679"/>
      <c r="AB23" s="679"/>
      <c r="AC23" s="679"/>
      <c r="AD23" s="680">
        <v>1688221</v>
      </c>
      <c r="AE23" s="680"/>
      <c r="AF23" s="680"/>
      <c r="AG23" s="680"/>
      <c r="AH23" s="680"/>
      <c r="AI23" s="680"/>
      <c r="AJ23" s="680"/>
      <c r="AK23" s="680"/>
      <c r="AL23" s="668">
        <v>56.7</v>
      </c>
      <c r="AM23" s="677"/>
      <c r="AN23" s="677"/>
      <c r="AO23" s="681"/>
      <c r="AP23" s="758" t="s">
        <v>280</v>
      </c>
      <c r="AQ23" s="763"/>
      <c r="AR23" s="763"/>
      <c r="AS23" s="763"/>
      <c r="AT23" s="763"/>
      <c r="AU23" s="763"/>
      <c r="AV23" s="763"/>
      <c r="AW23" s="763"/>
      <c r="AX23" s="763"/>
      <c r="AY23" s="763"/>
      <c r="AZ23" s="763"/>
      <c r="BA23" s="763"/>
      <c r="BB23" s="763"/>
      <c r="BC23" s="763"/>
      <c r="BD23" s="763"/>
      <c r="BE23" s="763"/>
      <c r="BF23" s="760"/>
      <c r="BG23" s="665" t="s">
        <v>125</v>
      </c>
      <c r="BH23" s="675"/>
      <c r="BI23" s="675"/>
      <c r="BJ23" s="675"/>
      <c r="BK23" s="675"/>
      <c r="BL23" s="675"/>
      <c r="BM23" s="675"/>
      <c r="BN23" s="676"/>
      <c r="BO23" s="679" t="s">
        <v>125</v>
      </c>
      <c r="BP23" s="679"/>
      <c r="BQ23" s="679"/>
      <c r="BR23" s="679"/>
      <c r="BS23" s="680" t="s">
        <v>125</v>
      </c>
      <c r="BT23" s="680"/>
      <c r="BU23" s="680"/>
      <c r="BV23" s="680"/>
      <c r="BW23" s="680"/>
      <c r="BX23" s="680"/>
      <c r="BY23" s="680"/>
      <c r="BZ23" s="680"/>
      <c r="CA23" s="680"/>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0" t="s">
        <v>284</v>
      </c>
      <c r="DM23" s="771"/>
      <c r="DN23" s="771"/>
      <c r="DO23" s="771"/>
      <c r="DP23" s="771"/>
      <c r="DQ23" s="771"/>
      <c r="DR23" s="771"/>
      <c r="DS23" s="771"/>
      <c r="DT23" s="771"/>
      <c r="DU23" s="771"/>
      <c r="DV23" s="772"/>
      <c r="DW23" s="767" t="s">
        <v>285</v>
      </c>
      <c r="DX23" s="768"/>
      <c r="DY23" s="768"/>
      <c r="DZ23" s="768"/>
      <c r="EA23" s="768"/>
      <c r="EB23" s="768"/>
      <c r="EC23" s="769"/>
    </row>
    <row r="24" spans="2:133" ht="11.25" customHeight="1" x14ac:dyDescent="0.2">
      <c r="B24" s="646" t="s">
        <v>286</v>
      </c>
      <c r="C24" s="647"/>
      <c r="D24" s="647"/>
      <c r="E24" s="647"/>
      <c r="F24" s="647"/>
      <c r="G24" s="647"/>
      <c r="H24" s="647"/>
      <c r="I24" s="647"/>
      <c r="J24" s="647"/>
      <c r="K24" s="647"/>
      <c r="L24" s="647"/>
      <c r="M24" s="647"/>
      <c r="N24" s="647"/>
      <c r="O24" s="647"/>
      <c r="P24" s="647"/>
      <c r="Q24" s="648"/>
      <c r="R24" s="665">
        <v>1688221</v>
      </c>
      <c r="S24" s="675"/>
      <c r="T24" s="675"/>
      <c r="U24" s="675"/>
      <c r="V24" s="675"/>
      <c r="W24" s="675"/>
      <c r="X24" s="675"/>
      <c r="Y24" s="676"/>
      <c r="Z24" s="679">
        <v>27.6</v>
      </c>
      <c r="AA24" s="679"/>
      <c r="AB24" s="679"/>
      <c r="AC24" s="679"/>
      <c r="AD24" s="680">
        <v>1688221</v>
      </c>
      <c r="AE24" s="680"/>
      <c r="AF24" s="680"/>
      <c r="AG24" s="680"/>
      <c r="AH24" s="680"/>
      <c r="AI24" s="680"/>
      <c r="AJ24" s="680"/>
      <c r="AK24" s="680"/>
      <c r="AL24" s="668">
        <v>56.7</v>
      </c>
      <c r="AM24" s="677"/>
      <c r="AN24" s="677"/>
      <c r="AO24" s="681"/>
      <c r="AP24" s="758" t="s">
        <v>287</v>
      </c>
      <c r="AQ24" s="763"/>
      <c r="AR24" s="763"/>
      <c r="AS24" s="763"/>
      <c r="AT24" s="763"/>
      <c r="AU24" s="763"/>
      <c r="AV24" s="763"/>
      <c r="AW24" s="763"/>
      <c r="AX24" s="763"/>
      <c r="AY24" s="763"/>
      <c r="AZ24" s="763"/>
      <c r="BA24" s="763"/>
      <c r="BB24" s="763"/>
      <c r="BC24" s="763"/>
      <c r="BD24" s="763"/>
      <c r="BE24" s="763"/>
      <c r="BF24" s="760"/>
      <c r="BG24" s="665" t="s">
        <v>125</v>
      </c>
      <c r="BH24" s="675"/>
      <c r="BI24" s="675"/>
      <c r="BJ24" s="675"/>
      <c r="BK24" s="675"/>
      <c r="BL24" s="675"/>
      <c r="BM24" s="675"/>
      <c r="BN24" s="676"/>
      <c r="BO24" s="679" t="s">
        <v>125</v>
      </c>
      <c r="BP24" s="679"/>
      <c r="BQ24" s="679"/>
      <c r="BR24" s="679"/>
      <c r="BS24" s="680" t="s">
        <v>125</v>
      </c>
      <c r="BT24" s="680"/>
      <c r="BU24" s="680"/>
      <c r="BV24" s="680"/>
      <c r="BW24" s="680"/>
      <c r="BX24" s="680"/>
      <c r="BY24" s="680"/>
      <c r="BZ24" s="680"/>
      <c r="CA24" s="680"/>
      <c r="CB24" s="751"/>
      <c r="CD24" s="721" t="s">
        <v>288</v>
      </c>
      <c r="CE24" s="722"/>
      <c r="CF24" s="722"/>
      <c r="CG24" s="722"/>
      <c r="CH24" s="722"/>
      <c r="CI24" s="722"/>
      <c r="CJ24" s="722"/>
      <c r="CK24" s="722"/>
      <c r="CL24" s="722"/>
      <c r="CM24" s="722"/>
      <c r="CN24" s="722"/>
      <c r="CO24" s="722"/>
      <c r="CP24" s="722"/>
      <c r="CQ24" s="723"/>
      <c r="CR24" s="718">
        <v>2081902</v>
      </c>
      <c r="CS24" s="719"/>
      <c r="CT24" s="719"/>
      <c r="CU24" s="719"/>
      <c r="CV24" s="719"/>
      <c r="CW24" s="719"/>
      <c r="CX24" s="719"/>
      <c r="CY24" s="765"/>
      <c r="CZ24" s="761">
        <v>35.799999999999997</v>
      </c>
      <c r="DA24" s="747"/>
      <c r="DB24" s="747"/>
      <c r="DC24" s="766"/>
      <c r="DD24" s="764">
        <v>1496768</v>
      </c>
      <c r="DE24" s="719"/>
      <c r="DF24" s="719"/>
      <c r="DG24" s="719"/>
      <c r="DH24" s="719"/>
      <c r="DI24" s="719"/>
      <c r="DJ24" s="719"/>
      <c r="DK24" s="765"/>
      <c r="DL24" s="764">
        <v>1432426</v>
      </c>
      <c r="DM24" s="719"/>
      <c r="DN24" s="719"/>
      <c r="DO24" s="719"/>
      <c r="DP24" s="719"/>
      <c r="DQ24" s="719"/>
      <c r="DR24" s="719"/>
      <c r="DS24" s="719"/>
      <c r="DT24" s="719"/>
      <c r="DU24" s="719"/>
      <c r="DV24" s="765"/>
      <c r="DW24" s="761">
        <v>45.9</v>
      </c>
      <c r="DX24" s="747"/>
      <c r="DY24" s="747"/>
      <c r="DZ24" s="747"/>
      <c r="EA24" s="747"/>
      <c r="EB24" s="747"/>
      <c r="EC24" s="762"/>
    </row>
    <row r="25" spans="2:133" ht="11.25" customHeight="1" x14ac:dyDescent="0.2">
      <c r="B25" s="646" t="s">
        <v>289</v>
      </c>
      <c r="C25" s="647"/>
      <c r="D25" s="647"/>
      <c r="E25" s="647"/>
      <c r="F25" s="647"/>
      <c r="G25" s="647"/>
      <c r="H25" s="647"/>
      <c r="I25" s="647"/>
      <c r="J25" s="647"/>
      <c r="K25" s="647"/>
      <c r="L25" s="647"/>
      <c r="M25" s="647"/>
      <c r="N25" s="647"/>
      <c r="O25" s="647"/>
      <c r="P25" s="647"/>
      <c r="Q25" s="648"/>
      <c r="R25" s="665">
        <v>167509</v>
      </c>
      <c r="S25" s="675"/>
      <c r="T25" s="675"/>
      <c r="U25" s="675"/>
      <c r="V25" s="675"/>
      <c r="W25" s="675"/>
      <c r="X25" s="675"/>
      <c r="Y25" s="676"/>
      <c r="Z25" s="679">
        <v>2.7</v>
      </c>
      <c r="AA25" s="679"/>
      <c r="AB25" s="679"/>
      <c r="AC25" s="679"/>
      <c r="AD25" s="680" t="s">
        <v>125</v>
      </c>
      <c r="AE25" s="680"/>
      <c r="AF25" s="680"/>
      <c r="AG25" s="680"/>
      <c r="AH25" s="680"/>
      <c r="AI25" s="680"/>
      <c r="AJ25" s="680"/>
      <c r="AK25" s="680"/>
      <c r="AL25" s="668" t="s">
        <v>125</v>
      </c>
      <c r="AM25" s="677"/>
      <c r="AN25" s="677"/>
      <c r="AO25" s="681"/>
      <c r="AP25" s="758" t="s">
        <v>290</v>
      </c>
      <c r="AQ25" s="763"/>
      <c r="AR25" s="763"/>
      <c r="AS25" s="763"/>
      <c r="AT25" s="763"/>
      <c r="AU25" s="763"/>
      <c r="AV25" s="763"/>
      <c r="AW25" s="763"/>
      <c r="AX25" s="763"/>
      <c r="AY25" s="763"/>
      <c r="AZ25" s="763"/>
      <c r="BA25" s="763"/>
      <c r="BB25" s="763"/>
      <c r="BC25" s="763"/>
      <c r="BD25" s="763"/>
      <c r="BE25" s="763"/>
      <c r="BF25" s="760"/>
      <c r="BG25" s="665" t="s">
        <v>125</v>
      </c>
      <c r="BH25" s="675"/>
      <c r="BI25" s="675"/>
      <c r="BJ25" s="675"/>
      <c r="BK25" s="675"/>
      <c r="BL25" s="675"/>
      <c r="BM25" s="675"/>
      <c r="BN25" s="676"/>
      <c r="BO25" s="679" t="s">
        <v>125</v>
      </c>
      <c r="BP25" s="679"/>
      <c r="BQ25" s="679"/>
      <c r="BR25" s="679"/>
      <c r="BS25" s="680" t="s">
        <v>125</v>
      </c>
      <c r="BT25" s="680"/>
      <c r="BU25" s="680"/>
      <c r="BV25" s="680"/>
      <c r="BW25" s="680"/>
      <c r="BX25" s="680"/>
      <c r="BY25" s="680"/>
      <c r="BZ25" s="680"/>
      <c r="CA25" s="680"/>
      <c r="CB25" s="751"/>
      <c r="CD25" s="693" t="s">
        <v>291</v>
      </c>
      <c r="CE25" s="690"/>
      <c r="CF25" s="690"/>
      <c r="CG25" s="690"/>
      <c r="CH25" s="690"/>
      <c r="CI25" s="690"/>
      <c r="CJ25" s="690"/>
      <c r="CK25" s="690"/>
      <c r="CL25" s="690"/>
      <c r="CM25" s="690"/>
      <c r="CN25" s="690"/>
      <c r="CO25" s="690"/>
      <c r="CP25" s="690"/>
      <c r="CQ25" s="691"/>
      <c r="CR25" s="665">
        <v>935974</v>
      </c>
      <c r="CS25" s="666"/>
      <c r="CT25" s="666"/>
      <c r="CU25" s="666"/>
      <c r="CV25" s="666"/>
      <c r="CW25" s="666"/>
      <c r="CX25" s="666"/>
      <c r="CY25" s="667"/>
      <c r="CZ25" s="668">
        <v>16.100000000000001</v>
      </c>
      <c r="DA25" s="669"/>
      <c r="DB25" s="669"/>
      <c r="DC25" s="670"/>
      <c r="DD25" s="671">
        <v>863795</v>
      </c>
      <c r="DE25" s="666"/>
      <c r="DF25" s="666"/>
      <c r="DG25" s="666"/>
      <c r="DH25" s="666"/>
      <c r="DI25" s="666"/>
      <c r="DJ25" s="666"/>
      <c r="DK25" s="667"/>
      <c r="DL25" s="671">
        <v>820572</v>
      </c>
      <c r="DM25" s="666"/>
      <c r="DN25" s="666"/>
      <c r="DO25" s="666"/>
      <c r="DP25" s="666"/>
      <c r="DQ25" s="666"/>
      <c r="DR25" s="666"/>
      <c r="DS25" s="666"/>
      <c r="DT25" s="666"/>
      <c r="DU25" s="666"/>
      <c r="DV25" s="667"/>
      <c r="DW25" s="668">
        <v>26.3</v>
      </c>
      <c r="DX25" s="669"/>
      <c r="DY25" s="669"/>
      <c r="DZ25" s="669"/>
      <c r="EA25" s="669"/>
      <c r="EB25" s="669"/>
      <c r="EC25" s="706"/>
    </row>
    <row r="26" spans="2:133" ht="11.25" customHeight="1" x14ac:dyDescent="0.2">
      <c r="B26" s="646" t="s">
        <v>292</v>
      </c>
      <c r="C26" s="647"/>
      <c r="D26" s="647"/>
      <c r="E26" s="647"/>
      <c r="F26" s="647"/>
      <c r="G26" s="647"/>
      <c r="H26" s="647"/>
      <c r="I26" s="647"/>
      <c r="J26" s="647"/>
      <c r="K26" s="647"/>
      <c r="L26" s="647"/>
      <c r="M26" s="647"/>
      <c r="N26" s="647"/>
      <c r="O26" s="647"/>
      <c r="P26" s="647"/>
      <c r="Q26" s="648"/>
      <c r="R26" s="665" t="s">
        <v>125</v>
      </c>
      <c r="S26" s="675"/>
      <c r="T26" s="675"/>
      <c r="U26" s="675"/>
      <c r="V26" s="675"/>
      <c r="W26" s="675"/>
      <c r="X26" s="675"/>
      <c r="Y26" s="676"/>
      <c r="Z26" s="679" t="s">
        <v>125</v>
      </c>
      <c r="AA26" s="679"/>
      <c r="AB26" s="679"/>
      <c r="AC26" s="679"/>
      <c r="AD26" s="680" t="s">
        <v>125</v>
      </c>
      <c r="AE26" s="680"/>
      <c r="AF26" s="680"/>
      <c r="AG26" s="680"/>
      <c r="AH26" s="680"/>
      <c r="AI26" s="680"/>
      <c r="AJ26" s="680"/>
      <c r="AK26" s="680"/>
      <c r="AL26" s="668" t="s">
        <v>125</v>
      </c>
      <c r="AM26" s="677"/>
      <c r="AN26" s="677"/>
      <c r="AO26" s="681"/>
      <c r="AP26" s="758" t="s">
        <v>293</v>
      </c>
      <c r="AQ26" s="759"/>
      <c r="AR26" s="759"/>
      <c r="AS26" s="759"/>
      <c r="AT26" s="759"/>
      <c r="AU26" s="759"/>
      <c r="AV26" s="759"/>
      <c r="AW26" s="759"/>
      <c r="AX26" s="759"/>
      <c r="AY26" s="759"/>
      <c r="AZ26" s="759"/>
      <c r="BA26" s="759"/>
      <c r="BB26" s="759"/>
      <c r="BC26" s="759"/>
      <c r="BD26" s="759"/>
      <c r="BE26" s="759"/>
      <c r="BF26" s="760"/>
      <c r="BG26" s="665" t="s">
        <v>125</v>
      </c>
      <c r="BH26" s="675"/>
      <c r="BI26" s="675"/>
      <c r="BJ26" s="675"/>
      <c r="BK26" s="675"/>
      <c r="BL26" s="675"/>
      <c r="BM26" s="675"/>
      <c r="BN26" s="676"/>
      <c r="BO26" s="679" t="s">
        <v>125</v>
      </c>
      <c r="BP26" s="679"/>
      <c r="BQ26" s="679"/>
      <c r="BR26" s="679"/>
      <c r="BS26" s="680" t="s">
        <v>125</v>
      </c>
      <c r="BT26" s="680"/>
      <c r="BU26" s="680"/>
      <c r="BV26" s="680"/>
      <c r="BW26" s="680"/>
      <c r="BX26" s="680"/>
      <c r="BY26" s="680"/>
      <c r="BZ26" s="680"/>
      <c r="CA26" s="680"/>
      <c r="CB26" s="751"/>
      <c r="CD26" s="693" t="s">
        <v>294</v>
      </c>
      <c r="CE26" s="690"/>
      <c r="CF26" s="690"/>
      <c r="CG26" s="690"/>
      <c r="CH26" s="690"/>
      <c r="CI26" s="690"/>
      <c r="CJ26" s="690"/>
      <c r="CK26" s="690"/>
      <c r="CL26" s="690"/>
      <c r="CM26" s="690"/>
      <c r="CN26" s="690"/>
      <c r="CO26" s="690"/>
      <c r="CP26" s="690"/>
      <c r="CQ26" s="691"/>
      <c r="CR26" s="665">
        <v>487033</v>
      </c>
      <c r="CS26" s="675"/>
      <c r="CT26" s="675"/>
      <c r="CU26" s="675"/>
      <c r="CV26" s="675"/>
      <c r="CW26" s="675"/>
      <c r="CX26" s="675"/>
      <c r="CY26" s="676"/>
      <c r="CZ26" s="668">
        <v>8.4</v>
      </c>
      <c r="DA26" s="669"/>
      <c r="DB26" s="669"/>
      <c r="DC26" s="670"/>
      <c r="DD26" s="671">
        <v>431304</v>
      </c>
      <c r="DE26" s="675"/>
      <c r="DF26" s="675"/>
      <c r="DG26" s="675"/>
      <c r="DH26" s="675"/>
      <c r="DI26" s="675"/>
      <c r="DJ26" s="675"/>
      <c r="DK26" s="676"/>
      <c r="DL26" s="671" t="s">
        <v>125</v>
      </c>
      <c r="DM26" s="675"/>
      <c r="DN26" s="675"/>
      <c r="DO26" s="675"/>
      <c r="DP26" s="675"/>
      <c r="DQ26" s="675"/>
      <c r="DR26" s="675"/>
      <c r="DS26" s="675"/>
      <c r="DT26" s="675"/>
      <c r="DU26" s="675"/>
      <c r="DV26" s="676"/>
      <c r="DW26" s="668" t="s">
        <v>125</v>
      </c>
      <c r="DX26" s="669"/>
      <c r="DY26" s="669"/>
      <c r="DZ26" s="669"/>
      <c r="EA26" s="669"/>
      <c r="EB26" s="669"/>
      <c r="EC26" s="706"/>
    </row>
    <row r="27" spans="2:133" ht="11.25" customHeight="1" x14ac:dyDescent="0.2">
      <c r="B27" s="646" t="s">
        <v>295</v>
      </c>
      <c r="C27" s="647"/>
      <c r="D27" s="647"/>
      <c r="E27" s="647"/>
      <c r="F27" s="647"/>
      <c r="G27" s="647"/>
      <c r="H27" s="647"/>
      <c r="I27" s="647"/>
      <c r="J27" s="647"/>
      <c r="K27" s="647"/>
      <c r="L27" s="647"/>
      <c r="M27" s="647"/>
      <c r="N27" s="647"/>
      <c r="O27" s="647"/>
      <c r="P27" s="647"/>
      <c r="Q27" s="648"/>
      <c r="R27" s="665">
        <v>3129653</v>
      </c>
      <c r="S27" s="675"/>
      <c r="T27" s="675"/>
      <c r="U27" s="675"/>
      <c r="V27" s="675"/>
      <c r="W27" s="675"/>
      <c r="X27" s="675"/>
      <c r="Y27" s="676"/>
      <c r="Z27" s="679">
        <v>51.1</v>
      </c>
      <c r="AA27" s="679"/>
      <c r="AB27" s="679"/>
      <c r="AC27" s="679"/>
      <c r="AD27" s="680">
        <v>2962144</v>
      </c>
      <c r="AE27" s="680"/>
      <c r="AF27" s="680"/>
      <c r="AG27" s="680"/>
      <c r="AH27" s="680"/>
      <c r="AI27" s="680"/>
      <c r="AJ27" s="680"/>
      <c r="AK27" s="680"/>
      <c r="AL27" s="668">
        <v>99.400001525878906</v>
      </c>
      <c r="AM27" s="677"/>
      <c r="AN27" s="677"/>
      <c r="AO27" s="681"/>
      <c r="AP27" s="646" t="s">
        <v>296</v>
      </c>
      <c r="AQ27" s="647"/>
      <c r="AR27" s="647"/>
      <c r="AS27" s="647"/>
      <c r="AT27" s="647"/>
      <c r="AU27" s="647"/>
      <c r="AV27" s="647"/>
      <c r="AW27" s="647"/>
      <c r="AX27" s="647"/>
      <c r="AY27" s="647"/>
      <c r="AZ27" s="647"/>
      <c r="BA27" s="647"/>
      <c r="BB27" s="647"/>
      <c r="BC27" s="647"/>
      <c r="BD27" s="647"/>
      <c r="BE27" s="647"/>
      <c r="BF27" s="648"/>
      <c r="BG27" s="665">
        <v>981653</v>
      </c>
      <c r="BH27" s="675"/>
      <c r="BI27" s="675"/>
      <c r="BJ27" s="675"/>
      <c r="BK27" s="675"/>
      <c r="BL27" s="675"/>
      <c r="BM27" s="675"/>
      <c r="BN27" s="676"/>
      <c r="BO27" s="679">
        <v>100</v>
      </c>
      <c r="BP27" s="679"/>
      <c r="BQ27" s="679"/>
      <c r="BR27" s="679"/>
      <c r="BS27" s="680">
        <v>12552</v>
      </c>
      <c r="BT27" s="680"/>
      <c r="BU27" s="680"/>
      <c r="BV27" s="680"/>
      <c r="BW27" s="680"/>
      <c r="BX27" s="680"/>
      <c r="BY27" s="680"/>
      <c r="BZ27" s="680"/>
      <c r="CA27" s="680"/>
      <c r="CB27" s="751"/>
      <c r="CD27" s="693" t="s">
        <v>297</v>
      </c>
      <c r="CE27" s="690"/>
      <c r="CF27" s="690"/>
      <c r="CG27" s="690"/>
      <c r="CH27" s="690"/>
      <c r="CI27" s="690"/>
      <c r="CJ27" s="690"/>
      <c r="CK27" s="690"/>
      <c r="CL27" s="690"/>
      <c r="CM27" s="690"/>
      <c r="CN27" s="690"/>
      <c r="CO27" s="690"/>
      <c r="CP27" s="690"/>
      <c r="CQ27" s="691"/>
      <c r="CR27" s="665">
        <v>714248</v>
      </c>
      <c r="CS27" s="666"/>
      <c r="CT27" s="666"/>
      <c r="CU27" s="666"/>
      <c r="CV27" s="666"/>
      <c r="CW27" s="666"/>
      <c r="CX27" s="666"/>
      <c r="CY27" s="667"/>
      <c r="CZ27" s="668">
        <v>12.3</v>
      </c>
      <c r="DA27" s="669"/>
      <c r="DB27" s="669"/>
      <c r="DC27" s="670"/>
      <c r="DD27" s="671">
        <v>208327</v>
      </c>
      <c r="DE27" s="666"/>
      <c r="DF27" s="666"/>
      <c r="DG27" s="666"/>
      <c r="DH27" s="666"/>
      <c r="DI27" s="666"/>
      <c r="DJ27" s="666"/>
      <c r="DK27" s="667"/>
      <c r="DL27" s="671">
        <v>187208</v>
      </c>
      <c r="DM27" s="666"/>
      <c r="DN27" s="666"/>
      <c r="DO27" s="666"/>
      <c r="DP27" s="666"/>
      <c r="DQ27" s="666"/>
      <c r="DR27" s="666"/>
      <c r="DS27" s="666"/>
      <c r="DT27" s="666"/>
      <c r="DU27" s="666"/>
      <c r="DV27" s="667"/>
      <c r="DW27" s="668">
        <v>6</v>
      </c>
      <c r="DX27" s="669"/>
      <c r="DY27" s="669"/>
      <c r="DZ27" s="669"/>
      <c r="EA27" s="669"/>
      <c r="EB27" s="669"/>
      <c r="EC27" s="706"/>
    </row>
    <row r="28" spans="2:133" ht="11.25" customHeight="1" x14ac:dyDescent="0.2">
      <c r="B28" s="646" t="s">
        <v>298</v>
      </c>
      <c r="C28" s="647"/>
      <c r="D28" s="647"/>
      <c r="E28" s="647"/>
      <c r="F28" s="647"/>
      <c r="G28" s="647"/>
      <c r="H28" s="647"/>
      <c r="I28" s="647"/>
      <c r="J28" s="647"/>
      <c r="K28" s="647"/>
      <c r="L28" s="647"/>
      <c r="M28" s="647"/>
      <c r="N28" s="647"/>
      <c r="O28" s="647"/>
      <c r="P28" s="647"/>
      <c r="Q28" s="648"/>
      <c r="R28" s="665">
        <v>1280</v>
      </c>
      <c r="S28" s="675"/>
      <c r="T28" s="675"/>
      <c r="U28" s="675"/>
      <c r="V28" s="675"/>
      <c r="W28" s="675"/>
      <c r="X28" s="675"/>
      <c r="Y28" s="676"/>
      <c r="Z28" s="679">
        <v>0</v>
      </c>
      <c r="AA28" s="679"/>
      <c r="AB28" s="679"/>
      <c r="AC28" s="679"/>
      <c r="AD28" s="680">
        <v>1280</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299</v>
      </c>
      <c r="CE28" s="690"/>
      <c r="CF28" s="690"/>
      <c r="CG28" s="690"/>
      <c r="CH28" s="690"/>
      <c r="CI28" s="690"/>
      <c r="CJ28" s="690"/>
      <c r="CK28" s="690"/>
      <c r="CL28" s="690"/>
      <c r="CM28" s="690"/>
      <c r="CN28" s="690"/>
      <c r="CO28" s="690"/>
      <c r="CP28" s="690"/>
      <c r="CQ28" s="691"/>
      <c r="CR28" s="665">
        <v>431680</v>
      </c>
      <c r="CS28" s="675"/>
      <c r="CT28" s="675"/>
      <c r="CU28" s="675"/>
      <c r="CV28" s="675"/>
      <c r="CW28" s="675"/>
      <c r="CX28" s="675"/>
      <c r="CY28" s="676"/>
      <c r="CZ28" s="668">
        <v>7.4</v>
      </c>
      <c r="DA28" s="669"/>
      <c r="DB28" s="669"/>
      <c r="DC28" s="670"/>
      <c r="DD28" s="671">
        <v>424646</v>
      </c>
      <c r="DE28" s="675"/>
      <c r="DF28" s="675"/>
      <c r="DG28" s="675"/>
      <c r="DH28" s="675"/>
      <c r="DI28" s="675"/>
      <c r="DJ28" s="675"/>
      <c r="DK28" s="676"/>
      <c r="DL28" s="671">
        <v>424646</v>
      </c>
      <c r="DM28" s="675"/>
      <c r="DN28" s="675"/>
      <c r="DO28" s="675"/>
      <c r="DP28" s="675"/>
      <c r="DQ28" s="675"/>
      <c r="DR28" s="675"/>
      <c r="DS28" s="675"/>
      <c r="DT28" s="675"/>
      <c r="DU28" s="675"/>
      <c r="DV28" s="676"/>
      <c r="DW28" s="668">
        <v>13.6</v>
      </c>
      <c r="DX28" s="669"/>
      <c r="DY28" s="669"/>
      <c r="DZ28" s="669"/>
      <c r="EA28" s="669"/>
      <c r="EB28" s="669"/>
      <c r="EC28" s="706"/>
    </row>
    <row r="29" spans="2:133" ht="11.25" customHeight="1" x14ac:dyDescent="0.2">
      <c r="B29" s="646" t="s">
        <v>300</v>
      </c>
      <c r="C29" s="647"/>
      <c r="D29" s="647"/>
      <c r="E29" s="647"/>
      <c r="F29" s="647"/>
      <c r="G29" s="647"/>
      <c r="H29" s="647"/>
      <c r="I29" s="647"/>
      <c r="J29" s="647"/>
      <c r="K29" s="647"/>
      <c r="L29" s="647"/>
      <c r="M29" s="647"/>
      <c r="N29" s="647"/>
      <c r="O29" s="647"/>
      <c r="P29" s="647"/>
      <c r="Q29" s="648"/>
      <c r="R29" s="665">
        <v>18491</v>
      </c>
      <c r="S29" s="675"/>
      <c r="T29" s="675"/>
      <c r="U29" s="675"/>
      <c r="V29" s="675"/>
      <c r="W29" s="675"/>
      <c r="X29" s="675"/>
      <c r="Y29" s="676"/>
      <c r="Z29" s="679">
        <v>0.3</v>
      </c>
      <c r="AA29" s="679"/>
      <c r="AB29" s="679"/>
      <c r="AC29" s="679"/>
      <c r="AD29" s="680" t="s">
        <v>125</v>
      </c>
      <c r="AE29" s="680"/>
      <c r="AF29" s="680"/>
      <c r="AG29" s="680"/>
      <c r="AH29" s="680"/>
      <c r="AI29" s="680"/>
      <c r="AJ29" s="680"/>
      <c r="AK29" s="680"/>
      <c r="AL29" s="668" t="s">
        <v>125</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301</v>
      </c>
      <c r="CE29" s="753"/>
      <c r="CF29" s="693" t="s">
        <v>69</v>
      </c>
      <c r="CG29" s="690"/>
      <c r="CH29" s="690"/>
      <c r="CI29" s="690"/>
      <c r="CJ29" s="690"/>
      <c r="CK29" s="690"/>
      <c r="CL29" s="690"/>
      <c r="CM29" s="690"/>
      <c r="CN29" s="690"/>
      <c r="CO29" s="690"/>
      <c r="CP29" s="690"/>
      <c r="CQ29" s="691"/>
      <c r="CR29" s="665">
        <v>431680</v>
      </c>
      <c r="CS29" s="666"/>
      <c r="CT29" s="666"/>
      <c r="CU29" s="666"/>
      <c r="CV29" s="666"/>
      <c r="CW29" s="666"/>
      <c r="CX29" s="666"/>
      <c r="CY29" s="667"/>
      <c r="CZ29" s="668">
        <v>7.4</v>
      </c>
      <c r="DA29" s="669"/>
      <c r="DB29" s="669"/>
      <c r="DC29" s="670"/>
      <c r="DD29" s="671">
        <v>424646</v>
      </c>
      <c r="DE29" s="666"/>
      <c r="DF29" s="666"/>
      <c r="DG29" s="666"/>
      <c r="DH29" s="666"/>
      <c r="DI29" s="666"/>
      <c r="DJ29" s="666"/>
      <c r="DK29" s="667"/>
      <c r="DL29" s="671">
        <v>424646</v>
      </c>
      <c r="DM29" s="666"/>
      <c r="DN29" s="666"/>
      <c r="DO29" s="666"/>
      <c r="DP29" s="666"/>
      <c r="DQ29" s="666"/>
      <c r="DR29" s="666"/>
      <c r="DS29" s="666"/>
      <c r="DT29" s="666"/>
      <c r="DU29" s="666"/>
      <c r="DV29" s="667"/>
      <c r="DW29" s="668">
        <v>13.6</v>
      </c>
      <c r="DX29" s="669"/>
      <c r="DY29" s="669"/>
      <c r="DZ29" s="669"/>
      <c r="EA29" s="669"/>
      <c r="EB29" s="669"/>
      <c r="EC29" s="706"/>
    </row>
    <row r="30" spans="2:133" ht="11.25" customHeight="1" x14ac:dyDescent="0.2">
      <c r="B30" s="646" t="s">
        <v>302</v>
      </c>
      <c r="C30" s="647"/>
      <c r="D30" s="647"/>
      <c r="E30" s="647"/>
      <c r="F30" s="647"/>
      <c r="G30" s="647"/>
      <c r="H30" s="647"/>
      <c r="I30" s="647"/>
      <c r="J30" s="647"/>
      <c r="K30" s="647"/>
      <c r="L30" s="647"/>
      <c r="M30" s="647"/>
      <c r="N30" s="647"/>
      <c r="O30" s="647"/>
      <c r="P30" s="647"/>
      <c r="Q30" s="648"/>
      <c r="R30" s="665">
        <v>33659</v>
      </c>
      <c r="S30" s="675"/>
      <c r="T30" s="675"/>
      <c r="U30" s="675"/>
      <c r="V30" s="675"/>
      <c r="W30" s="675"/>
      <c r="X30" s="675"/>
      <c r="Y30" s="676"/>
      <c r="Z30" s="679">
        <v>0.5</v>
      </c>
      <c r="AA30" s="679"/>
      <c r="AB30" s="679"/>
      <c r="AC30" s="679"/>
      <c r="AD30" s="680">
        <v>9095</v>
      </c>
      <c r="AE30" s="680"/>
      <c r="AF30" s="680"/>
      <c r="AG30" s="680"/>
      <c r="AH30" s="680"/>
      <c r="AI30" s="680"/>
      <c r="AJ30" s="680"/>
      <c r="AK30" s="680"/>
      <c r="AL30" s="668">
        <v>0.3</v>
      </c>
      <c r="AM30" s="677"/>
      <c r="AN30" s="677"/>
      <c r="AO30" s="681"/>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693" t="s">
        <v>305</v>
      </c>
      <c r="CG30" s="690"/>
      <c r="CH30" s="690"/>
      <c r="CI30" s="690"/>
      <c r="CJ30" s="690"/>
      <c r="CK30" s="690"/>
      <c r="CL30" s="690"/>
      <c r="CM30" s="690"/>
      <c r="CN30" s="690"/>
      <c r="CO30" s="690"/>
      <c r="CP30" s="690"/>
      <c r="CQ30" s="691"/>
      <c r="CR30" s="665">
        <v>401784</v>
      </c>
      <c r="CS30" s="675"/>
      <c r="CT30" s="675"/>
      <c r="CU30" s="675"/>
      <c r="CV30" s="675"/>
      <c r="CW30" s="675"/>
      <c r="CX30" s="675"/>
      <c r="CY30" s="676"/>
      <c r="CZ30" s="668">
        <v>6.9</v>
      </c>
      <c r="DA30" s="669"/>
      <c r="DB30" s="669"/>
      <c r="DC30" s="670"/>
      <c r="DD30" s="671">
        <v>394750</v>
      </c>
      <c r="DE30" s="675"/>
      <c r="DF30" s="675"/>
      <c r="DG30" s="675"/>
      <c r="DH30" s="675"/>
      <c r="DI30" s="675"/>
      <c r="DJ30" s="675"/>
      <c r="DK30" s="676"/>
      <c r="DL30" s="671">
        <v>394750</v>
      </c>
      <c r="DM30" s="675"/>
      <c r="DN30" s="675"/>
      <c r="DO30" s="675"/>
      <c r="DP30" s="675"/>
      <c r="DQ30" s="675"/>
      <c r="DR30" s="675"/>
      <c r="DS30" s="675"/>
      <c r="DT30" s="675"/>
      <c r="DU30" s="675"/>
      <c r="DV30" s="676"/>
      <c r="DW30" s="668">
        <v>12.7</v>
      </c>
      <c r="DX30" s="669"/>
      <c r="DY30" s="669"/>
      <c r="DZ30" s="669"/>
      <c r="EA30" s="669"/>
      <c r="EB30" s="669"/>
      <c r="EC30" s="706"/>
    </row>
    <row r="31" spans="2:133" ht="11.25" customHeight="1" x14ac:dyDescent="0.2">
      <c r="B31" s="646" t="s">
        <v>306</v>
      </c>
      <c r="C31" s="647"/>
      <c r="D31" s="647"/>
      <c r="E31" s="647"/>
      <c r="F31" s="647"/>
      <c r="G31" s="647"/>
      <c r="H31" s="647"/>
      <c r="I31" s="647"/>
      <c r="J31" s="647"/>
      <c r="K31" s="647"/>
      <c r="L31" s="647"/>
      <c r="M31" s="647"/>
      <c r="N31" s="647"/>
      <c r="O31" s="647"/>
      <c r="P31" s="647"/>
      <c r="Q31" s="648"/>
      <c r="R31" s="665">
        <v>4171</v>
      </c>
      <c r="S31" s="675"/>
      <c r="T31" s="675"/>
      <c r="U31" s="675"/>
      <c r="V31" s="675"/>
      <c r="W31" s="675"/>
      <c r="X31" s="675"/>
      <c r="Y31" s="676"/>
      <c r="Z31" s="679">
        <v>0.1</v>
      </c>
      <c r="AA31" s="679"/>
      <c r="AB31" s="679"/>
      <c r="AC31" s="679"/>
      <c r="AD31" s="680" t="s">
        <v>125</v>
      </c>
      <c r="AE31" s="680"/>
      <c r="AF31" s="680"/>
      <c r="AG31" s="680"/>
      <c r="AH31" s="680"/>
      <c r="AI31" s="680"/>
      <c r="AJ31" s="680"/>
      <c r="AK31" s="680"/>
      <c r="AL31" s="668" t="s">
        <v>125</v>
      </c>
      <c r="AM31" s="677"/>
      <c r="AN31" s="677"/>
      <c r="AO31" s="681"/>
      <c r="AP31" s="731" t="s">
        <v>307</v>
      </c>
      <c r="AQ31" s="732"/>
      <c r="AR31" s="732"/>
      <c r="AS31" s="732"/>
      <c r="AT31" s="737" t="s">
        <v>308</v>
      </c>
      <c r="AU31" s="360"/>
      <c r="AV31" s="360"/>
      <c r="AW31" s="360"/>
      <c r="AX31" s="742" t="s">
        <v>186</v>
      </c>
      <c r="AY31" s="743"/>
      <c r="AZ31" s="743"/>
      <c r="BA31" s="743"/>
      <c r="BB31" s="743"/>
      <c r="BC31" s="743"/>
      <c r="BD31" s="743"/>
      <c r="BE31" s="743"/>
      <c r="BF31" s="744"/>
      <c r="BG31" s="745">
        <v>99.8</v>
      </c>
      <c r="BH31" s="746"/>
      <c r="BI31" s="746"/>
      <c r="BJ31" s="746"/>
      <c r="BK31" s="746"/>
      <c r="BL31" s="746"/>
      <c r="BM31" s="747">
        <v>99.4</v>
      </c>
      <c r="BN31" s="746"/>
      <c r="BO31" s="746"/>
      <c r="BP31" s="746"/>
      <c r="BQ31" s="748"/>
      <c r="BR31" s="745">
        <v>99.7</v>
      </c>
      <c r="BS31" s="746"/>
      <c r="BT31" s="746"/>
      <c r="BU31" s="746"/>
      <c r="BV31" s="746"/>
      <c r="BW31" s="746"/>
      <c r="BX31" s="747">
        <v>99.2</v>
      </c>
      <c r="BY31" s="746"/>
      <c r="BZ31" s="746"/>
      <c r="CA31" s="746"/>
      <c r="CB31" s="748"/>
      <c r="CD31" s="754"/>
      <c r="CE31" s="755"/>
      <c r="CF31" s="693" t="s">
        <v>309</v>
      </c>
      <c r="CG31" s="690"/>
      <c r="CH31" s="690"/>
      <c r="CI31" s="690"/>
      <c r="CJ31" s="690"/>
      <c r="CK31" s="690"/>
      <c r="CL31" s="690"/>
      <c r="CM31" s="690"/>
      <c r="CN31" s="690"/>
      <c r="CO31" s="690"/>
      <c r="CP31" s="690"/>
      <c r="CQ31" s="691"/>
      <c r="CR31" s="665">
        <v>29896</v>
      </c>
      <c r="CS31" s="666"/>
      <c r="CT31" s="666"/>
      <c r="CU31" s="666"/>
      <c r="CV31" s="666"/>
      <c r="CW31" s="666"/>
      <c r="CX31" s="666"/>
      <c r="CY31" s="667"/>
      <c r="CZ31" s="668">
        <v>0.5</v>
      </c>
      <c r="DA31" s="669"/>
      <c r="DB31" s="669"/>
      <c r="DC31" s="670"/>
      <c r="DD31" s="671">
        <v>29896</v>
      </c>
      <c r="DE31" s="666"/>
      <c r="DF31" s="666"/>
      <c r="DG31" s="666"/>
      <c r="DH31" s="666"/>
      <c r="DI31" s="666"/>
      <c r="DJ31" s="666"/>
      <c r="DK31" s="667"/>
      <c r="DL31" s="671">
        <v>29896</v>
      </c>
      <c r="DM31" s="666"/>
      <c r="DN31" s="666"/>
      <c r="DO31" s="666"/>
      <c r="DP31" s="666"/>
      <c r="DQ31" s="666"/>
      <c r="DR31" s="666"/>
      <c r="DS31" s="666"/>
      <c r="DT31" s="666"/>
      <c r="DU31" s="666"/>
      <c r="DV31" s="667"/>
      <c r="DW31" s="668">
        <v>1</v>
      </c>
      <c r="DX31" s="669"/>
      <c r="DY31" s="669"/>
      <c r="DZ31" s="669"/>
      <c r="EA31" s="669"/>
      <c r="EB31" s="669"/>
      <c r="EC31" s="706"/>
    </row>
    <row r="32" spans="2:133" ht="11.25" customHeight="1" x14ac:dyDescent="0.2">
      <c r="B32" s="646" t="s">
        <v>310</v>
      </c>
      <c r="C32" s="647"/>
      <c r="D32" s="647"/>
      <c r="E32" s="647"/>
      <c r="F32" s="647"/>
      <c r="G32" s="647"/>
      <c r="H32" s="647"/>
      <c r="I32" s="647"/>
      <c r="J32" s="647"/>
      <c r="K32" s="647"/>
      <c r="L32" s="647"/>
      <c r="M32" s="647"/>
      <c r="N32" s="647"/>
      <c r="O32" s="647"/>
      <c r="P32" s="647"/>
      <c r="Q32" s="648"/>
      <c r="R32" s="665">
        <v>776829</v>
      </c>
      <c r="S32" s="675"/>
      <c r="T32" s="675"/>
      <c r="U32" s="675"/>
      <c r="V32" s="675"/>
      <c r="W32" s="675"/>
      <c r="X32" s="675"/>
      <c r="Y32" s="676"/>
      <c r="Z32" s="679">
        <v>12.7</v>
      </c>
      <c r="AA32" s="679"/>
      <c r="AB32" s="679"/>
      <c r="AC32" s="679"/>
      <c r="AD32" s="680" t="s">
        <v>125</v>
      </c>
      <c r="AE32" s="680"/>
      <c r="AF32" s="680"/>
      <c r="AG32" s="680"/>
      <c r="AH32" s="680"/>
      <c r="AI32" s="680"/>
      <c r="AJ32" s="680"/>
      <c r="AK32" s="680"/>
      <c r="AL32" s="668" t="s">
        <v>125</v>
      </c>
      <c r="AM32" s="677"/>
      <c r="AN32" s="677"/>
      <c r="AO32" s="681"/>
      <c r="AP32" s="733"/>
      <c r="AQ32" s="734"/>
      <c r="AR32" s="734"/>
      <c r="AS32" s="734"/>
      <c r="AT32" s="738"/>
      <c r="AU32" s="361" t="s">
        <v>311</v>
      </c>
      <c r="AV32" s="361"/>
      <c r="AW32" s="361"/>
      <c r="AX32" s="646" t="s">
        <v>312</v>
      </c>
      <c r="AY32" s="647"/>
      <c r="AZ32" s="647"/>
      <c r="BA32" s="647"/>
      <c r="BB32" s="647"/>
      <c r="BC32" s="647"/>
      <c r="BD32" s="647"/>
      <c r="BE32" s="647"/>
      <c r="BF32" s="648"/>
      <c r="BG32" s="740">
        <v>99.8</v>
      </c>
      <c r="BH32" s="666"/>
      <c r="BI32" s="666"/>
      <c r="BJ32" s="666"/>
      <c r="BK32" s="666"/>
      <c r="BL32" s="666"/>
      <c r="BM32" s="677">
        <v>99.3</v>
      </c>
      <c r="BN32" s="741"/>
      <c r="BO32" s="741"/>
      <c r="BP32" s="741"/>
      <c r="BQ32" s="689"/>
      <c r="BR32" s="740">
        <v>99.5</v>
      </c>
      <c r="BS32" s="666"/>
      <c r="BT32" s="666"/>
      <c r="BU32" s="666"/>
      <c r="BV32" s="666"/>
      <c r="BW32" s="666"/>
      <c r="BX32" s="677">
        <v>99</v>
      </c>
      <c r="BY32" s="741"/>
      <c r="BZ32" s="741"/>
      <c r="CA32" s="741"/>
      <c r="CB32" s="689"/>
      <c r="CD32" s="756"/>
      <c r="CE32" s="757"/>
      <c r="CF32" s="693" t="s">
        <v>313</v>
      </c>
      <c r="CG32" s="690"/>
      <c r="CH32" s="690"/>
      <c r="CI32" s="690"/>
      <c r="CJ32" s="690"/>
      <c r="CK32" s="690"/>
      <c r="CL32" s="690"/>
      <c r="CM32" s="690"/>
      <c r="CN32" s="690"/>
      <c r="CO32" s="690"/>
      <c r="CP32" s="690"/>
      <c r="CQ32" s="691"/>
      <c r="CR32" s="665" t="s">
        <v>125</v>
      </c>
      <c r="CS32" s="675"/>
      <c r="CT32" s="675"/>
      <c r="CU32" s="675"/>
      <c r="CV32" s="675"/>
      <c r="CW32" s="675"/>
      <c r="CX32" s="675"/>
      <c r="CY32" s="676"/>
      <c r="CZ32" s="668" t="s">
        <v>125</v>
      </c>
      <c r="DA32" s="669"/>
      <c r="DB32" s="669"/>
      <c r="DC32" s="670"/>
      <c r="DD32" s="671" t="s">
        <v>125</v>
      </c>
      <c r="DE32" s="675"/>
      <c r="DF32" s="675"/>
      <c r="DG32" s="675"/>
      <c r="DH32" s="675"/>
      <c r="DI32" s="675"/>
      <c r="DJ32" s="675"/>
      <c r="DK32" s="676"/>
      <c r="DL32" s="671" t="s">
        <v>125</v>
      </c>
      <c r="DM32" s="675"/>
      <c r="DN32" s="675"/>
      <c r="DO32" s="675"/>
      <c r="DP32" s="675"/>
      <c r="DQ32" s="675"/>
      <c r="DR32" s="675"/>
      <c r="DS32" s="675"/>
      <c r="DT32" s="675"/>
      <c r="DU32" s="675"/>
      <c r="DV32" s="676"/>
      <c r="DW32" s="668" t="s">
        <v>125</v>
      </c>
      <c r="DX32" s="669"/>
      <c r="DY32" s="669"/>
      <c r="DZ32" s="669"/>
      <c r="EA32" s="669"/>
      <c r="EB32" s="669"/>
      <c r="EC32" s="706"/>
    </row>
    <row r="33" spans="2:133" ht="11.25" customHeight="1" x14ac:dyDescent="0.2">
      <c r="B33" s="727" t="s">
        <v>314</v>
      </c>
      <c r="C33" s="728"/>
      <c r="D33" s="728"/>
      <c r="E33" s="728"/>
      <c r="F33" s="728"/>
      <c r="G33" s="728"/>
      <c r="H33" s="728"/>
      <c r="I33" s="728"/>
      <c r="J33" s="728"/>
      <c r="K33" s="728"/>
      <c r="L33" s="728"/>
      <c r="M33" s="728"/>
      <c r="N33" s="728"/>
      <c r="O33" s="728"/>
      <c r="P33" s="728"/>
      <c r="Q33" s="729"/>
      <c r="R33" s="665" t="s">
        <v>125</v>
      </c>
      <c r="S33" s="675"/>
      <c r="T33" s="675"/>
      <c r="U33" s="675"/>
      <c r="V33" s="675"/>
      <c r="W33" s="675"/>
      <c r="X33" s="675"/>
      <c r="Y33" s="676"/>
      <c r="Z33" s="679" t="s">
        <v>125</v>
      </c>
      <c r="AA33" s="679"/>
      <c r="AB33" s="679"/>
      <c r="AC33" s="679"/>
      <c r="AD33" s="680" t="s">
        <v>125</v>
      </c>
      <c r="AE33" s="680"/>
      <c r="AF33" s="680"/>
      <c r="AG33" s="680"/>
      <c r="AH33" s="680"/>
      <c r="AI33" s="680"/>
      <c r="AJ33" s="680"/>
      <c r="AK33" s="680"/>
      <c r="AL33" s="668" t="s">
        <v>125</v>
      </c>
      <c r="AM33" s="677"/>
      <c r="AN33" s="677"/>
      <c r="AO33" s="681"/>
      <c r="AP33" s="735"/>
      <c r="AQ33" s="736"/>
      <c r="AR33" s="736"/>
      <c r="AS33" s="736"/>
      <c r="AT33" s="739"/>
      <c r="AU33" s="362"/>
      <c r="AV33" s="362"/>
      <c r="AW33" s="362"/>
      <c r="AX33" s="649" t="s">
        <v>315</v>
      </c>
      <c r="AY33" s="650"/>
      <c r="AZ33" s="650"/>
      <c r="BA33" s="650"/>
      <c r="BB33" s="650"/>
      <c r="BC33" s="650"/>
      <c r="BD33" s="650"/>
      <c r="BE33" s="650"/>
      <c r="BF33" s="651"/>
      <c r="BG33" s="730">
        <v>99.8</v>
      </c>
      <c r="BH33" s="653"/>
      <c r="BI33" s="653"/>
      <c r="BJ33" s="653"/>
      <c r="BK33" s="653"/>
      <c r="BL33" s="653"/>
      <c r="BM33" s="697">
        <v>99.3</v>
      </c>
      <c r="BN33" s="653"/>
      <c r="BO33" s="653"/>
      <c r="BP33" s="653"/>
      <c r="BQ33" s="683"/>
      <c r="BR33" s="730">
        <v>99.8</v>
      </c>
      <c r="BS33" s="653"/>
      <c r="BT33" s="653"/>
      <c r="BU33" s="653"/>
      <c r="BV33" s="653"/>
      <c r="BW33" s="653"/>
      <c r="BX33" s="697">
        <v>99.3</v>
      </c>
      <c r="BY33" s="653"/>
      <c r="BZ33" s="653"/>
      <c r="CA33" s="653"/>
      <c r="CB33" s="683"/>
      <c r="CD33" s="693" t="s">
        <v>316</v>
      </c>
      <c r="CE33" s="690"/>
      <c r="CF33" s="690"/>
      <c r="CG33" s="690"/>
      <c r="CH33" s="690"/>
      <c r="CI33" s="690"/>
      <c r="CJ33" s="690"/>
      <c r="CK33" s="690"/>
      <c r="CL33" s="690"/>
      <c r="CM33" s="690"/>
      <c r="CN33" s="690"/>
      <c r="CO33" s="690"/>
      <c r="CP33" s="690"/>
      <c r="CQ33" s="691"/>
      <c r="CR33" s="665">
        <v>2675530</v>
      </c>
      <c r="CS33" s="666"/>
      <c r="CT33" s="666"/>
      <c r="CU33" s="666"/>
      <c r="CV33" s="666"/>
      <c r="CW33" s="666"/>
      <c r="CX33" s="666"/>
      <c r="CY33" s="667"/>
      <c r="CZ33" s="668">
        <v>46</v>
      </c>
      <c r="DA33" s="669"/>
      <c r="DB33" s="669"/>
      <c r="DC33" s="670"/>
      <c r="DD33" s="671">
        <v>2228253</v>
      </c>
      <c r="DE33" s="666"/>
      <c r="DF33" s="666"/>
      <c r="DG33" s="666"/>
      <c r="DH33" s="666"/>
      <c r="DI33" s="666"/>
      <c r="DJ33" s="666"/>
      <c r="DK33" s="667"/>
      <c r="DL33" s="671">
        <v>1092402</v>
      </c>
      <c r="DM33" s="666"/>
      <c r="DN33" s="666"/>
      <c r="DO33" s="666"/>
      <c r="DP33" s="666"/>
      <c r="DQ33" s="666"/>
      <c r="DR33" s="666"/>
      <c r="DS33" s="666"/>
      <c r="DT33" s="666"/>
      <c r="DU33" s="666"/>
      <c r="DV33" s="667"/>
      <c r="DW33" s="668">
        <v>35</v>
      </c>
      <c r="DX33" s="669"/>
      <c r="DY33" s="669"/>
      <c r="DZ33" s="669"/>
      <c r="EA33" s="669"/>
      <c r="EB33" s="669"/>
      <c r="EC33" s="706"/>
    </row>
    <row r="34" spans="2:133" ht="11.25" customHeight="1" x14ac:dyDescent="0.2">
      <c r="B34" s="646" t="s">
        <v>317</v>
      </c>
      <c r="C34" s="647"/>
      <c r="D34" s="647"/>
      <c r="E34" s="647"/>
      <c r="F34" s="647"/>
      <c r="G34" s="647"/>
      <c r="H34" s="647"/>
      <c r="I34" s="647"/>
      <c r="J34" s="647"/>
      <c r="K34" s="647"/>
      <c r="L34" s="647"/>
      <c r="M34" s="647"/>
      <c r="N34" s="647"/>
      <c r="O34" s="647"/>
      <c r="P34" s="647"/>
      <c r="Q34" s="648"/>
      <c r="R34" s="665">
        <v>393358</v>
      </c>
      <c r="S34" s="675"/>
      <c r="T34" s="675"/>
      <c r="U34" s="675"/>
      <c r="V34" s="675"/>
      <c r="W34" s="675"/>
      <c r="X34" s="675"/>
      <c r="Y34" s="676"/>
      <c r="Z34" s="679">
        <v>6.4</v>
      </c>
      <c r="AA34" s="679"/>
      <c r="AB34" s="679"/>
      <c r="AC34" s="679"/>
      <c r="AD34" s="680" t="s">
        <v>125</v>
      </c>
      <c r="AE34" s="680"/>
      <c r="AF34" s="680"/>
      <c r="AG34" s="680"/>
      <c r="AH34" s="680"/>
      <c r="AI34" s="680"/>
      <c r="AJ34" s="680"/>
      <c r="AK34" s="680"/>
      <c r="AL34" s="668" t="s">
        <v>125</v>
      </c>
      <c r="AM34" s="677"/>
      <c r="AN34" s="677"/>
      <c r="AO34" s="68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318</v>
      </c>
      <c r="CE34" s="690"/>
      <c r="CF34" s="690"/>
      <c r="CG34" s="690"/>
      <c r="CH34" s="690"/>
      <c r="CI34" s="690"/>
      <c r="CJ34" s="690"/>
      <c r="CK34" s="690"/>
      <c r="CL34" s="690"/>
      <c r="CM34" s="690"/>
      <c r="CN34" s="690"/>
      <c r="CO34" s="690"/>
      <c r="CP34" s="690"/>
      <c r="CQ34" s="691"/>
      <c r="CR34" s="665">
        <v>829808</v>
      </c>
      <c r="CS34" s="675"/>
      <c r="CT34" s="675"/>
      <c r="CU34" s="675"/>
      <c r="CV34" s="675"/>
      <c r="CW34" s="675"/>
      <c r="CX34" s="675"/>
      <c r="CY34" s="676"/>
      <c r="CZ34" s="668">
        <v>14.3</v>
      </c>
      <c r="DA34" s="669"/>
      <c r="DB34" s="669"/>
      <c r="DC34" s="670"/>
      <c r="DD34" s="671">
        <v>720861</v>
      </c>
      <c r="DE34" s="675"/>
      <c r="DF34" s="675"/>
      <c r="DG34" s="675"/>
      <c r="DH34" s="675"/>
      <c r="DI34" s="675"/>
      <c r="DJ34" s="675"/>
      <c r="DK34" s="676"/>
      <c r="DL34" s="671">
        <v>549419</v>
      </c>
      <c r="DM34" s="675"/>
      <c r="DN34" s="675"/>
      <c r="DO34" s="675"/>
      <c r="DP34" s="675"/>
      <c r="DQ34" s="675"/>
      <c r="DR34" s="675"/>
      <c r="DS34" s="675"/>
      <c r="DT34" s="675"/>
      <c r="DU34" s="675"/>
      <c r="DV34" s="676"/>
      <c r="DW34" s="668">
        <v>17.600000000000001</v>
      </c>
      <c r="DX34" s="669"/>
      <c r="DY34" s="669"/>
      <c r="DZ34" s="669"/>
      <c r="EA34" s="669"/>
      <c r="EB34" s="669"/>
      <c r="EC34" s="706"/>
    </row>
    <row r="35" spans="2:133" ht="11.25" customHeight="1" x14ac:dyDescent="0.2">
      <c r="B35" s="646" t="s">
        <v>319</v>
      </c>
      <c r="C35" s="647"/>
      <c r="D35" s="647"/>
      <c r="E35" s="647"/>
      <c r="F35" s="647"/>
      <c r="G35" s="647"/>
      <c r="H35" s="647"/>
      <c r="I35" s="647"/>
      <c r="J35" s="647"/>
      <c r="K35" s="647"/>
      <c r="L35" s="647"/>
      <c r="M35" s="647"/>
      <c r="N35" s="647"/>
      <c r="O35" s="647"/>
      <c r="P35" s="647"/>
      <c r="Q35" s="648"/>
      <c r="R35" s="665">
        <v>3497</v>
      </c>
      <c r="S35" s="675"/>
      <c r="T35" s="675"/>
      <c r="U35" s="675"/>
      <c r="V35" s="675"/>
      <c r="W35" s="675"/>
      <c r="X35" s="675"/>
      <c r="Y35" s="676"/>
      <c r="Z35" s="679">
        <v>0.1</v>
      </c>
      <c r="AA35" s="679"/>
      <c r="AB35" s="679"/>
      <c r="AC35" s="679"/>
      <c r="AD35" s="680">
        <v>1568</v>
      </c>
      <c r="AE35" s="680"/>
      <c r="AF35" s="680"/>
      <c r="AG35" s="680"/>
      <c r="AH35" s="680"/>
      <c r="AI35" s="680"/>
      <c r="AJ35" s="680"/>
      <c r="AK35" s="680"/>
      <c r="AL35" s="668">
        <v>0.1</v>
      </c>
      <c r="AM35" s="677"/>
      <c r="AN35" s="677"/>
      <c r="AO35" s="681"/>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322</v>
      </c>
      <c r="CE35" s="690"/>
      <c r="CF35" s="690"/>
      <c r="CG35" s="690"/>
      <c r="CH35" s="690"/>
      <c r="CI35" s="690"/>
      <c r="CJ35" s="690"/>
      <c r="CK35" s="690"/>
      <c r="CL35" s="690"/>
      <c r="CM35" s="690"/>
      <c r="CN35" s="690"/>
      <c r="CO35" s="690"/>
      <c r="CP35" s="690"/>
      <c r="CQ35" s="691"/>
      <c r="CR35" s="665">
        <v>133922</v>
      </c>
      <c r="CS35" s="666"/>
      <c r="CT35" s="666"/>
      <c r="CU35" s="666"/>
      <c r="CV35" s="666"/>
      <c r="CW35" s="666"/>
      <c r="CX35" s="666"/>
      <c r="CY35" s="667"/>
      <c r="CZ35" s="668">
        <v>2.2999999999999998</v>
      </c>
      <c r="DA35" s="669"/>
      <c r="DB35" s="669"/>
      <c r="DC35" s="670"/>
      <c r="DD35" s="671">
        <v>104212</v>
      </c>
      <c r="DE35" s="666"/>
      <c r="DF35" s="666"/>
      <c r="DG35" s="666"/>
      <c r="DH35" s="666"/>
      <c r="DI35" s="666"/>
      <c r="DJ35" s="666"/>
      <c r="DK35" s="667"/>
      <c r="DL35" s="671">
        <v>75958</v>
      </c>
      <c r="DM35" s="666"/>
      <c r="DN35" s="666"/>
      <c r="DO35" s="666"/>
      <c r="DP35" s="666"/>
      <c r="DQ35" s="666"/>
      <c r="DR35" s="666"/>
      <c r="DS35" s="666"/>
      <c r="DT35" s="666"/>
      <c r="DU35" s="666"/>
      <c r="DV35" s="667"/>
      <c r="DW35" s="668">
        <v>2.4</v>
      </c>
      <c r="DX35" s="669"/>
      <c r="DY35" s="669"/>
      <c r="DZ35" s="669"/>
      <c r="EA35" s="669"/>
      <c r="EB35" s="669"/>
      <c r="EC35" s="706"/>
    </row>
    <row r="36" spans="2:133" ht="11.25" customHeight="1" x14ac:dyDescent="0.2">
      <c r="B36" s="646" t="s">
        <v>323</v>
      </c>
      <c r="C36" s="647"/>
      <c r="D36" s="647"/>
      <c r="E36" s="647"/>
      <c r="F36" s="647"/>
      <c r="G36" s="647"/>
      <c r="H36" s="647"/>
      <c r="I36" s="647"/>
      <c r="J36" s="647"/>
      <c r="K36" s="647"/>
      <c r="L36" s="647"/>
      <c r="M36" s="647"/>
      <c r="N36" s="647"/>
      <c r="O36" s="647"/>
      <c r="P36" s="647"/>
      <c r="Q36" s="648"/>
      <c r="R36" s="665">
        <v>400918</v>
      </c>
      <c r="S36" s="675"/>
      <c r="T36" s="675"/>
      <c r="U36" s="675"/>
      <c r="V36" s="675"/>
      <c r="W36" s="675"/>
      <c r="X36" s="675"/>
      <c r="Y36" s="676"/>
      <c r="Z36" s="679">
        <v>6.5</v>
      </c>
      <c r="AA36" s="679"/>
      <c r="AB36" s="679"/>
      <c r="AC36" s="679"/>
      <c r="AD36" s="680" t="s">
        <v>125</v>
      </c>
      <c r="AE36" s="680"/>
      <c r="AF36" s="680"/>
      <c r="AG36" s="680"/>
      <c r="AH36" s="680"/>
      <c r="AI36" s="680"/>
      <c r="AJ36" s="680"/>
      <c r="AK36" s="680"/>
      <c r="AL36" s="668" t="s">
        <v>125</v>
      </c>
      <c r="AM36" s="677"/>
      <c r="AN36" s="677"/>
      <c r="AO36" s="681"/>
      <c r="AP36" s="218"/>
      <c r="AQ36" s="715" t="s">
        <v>324</v>
      </c>
      <c r="AR36" s="716"/>
      <c r="AS36" s="716"/>
      <c r="AT36" s="716"/>
      <c r="AU36" s="716"/>
      <c r="AV36" s="716"/>
      <c r="AW36" s="716"/>
      <c r="AX36" s="716"/>
      <c r="AY36" s="717"/>
      <c r="AZ36" s="718">
        <v>502383</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21762</v>
      </c>
      <c r="BW36" s="719"/>
      <c r="BX36" s="719"/>
      <c r="BY36" s="719"/>
      <c r="BZ36" s="719"/>
      <c r="CA36" s="719"/>
      <c r="CB36" s="720"/>
      <c r="CD36" s="693" t="s">
        <v>326</v>
      </c>
      <c r="CE36" s="690"/>
      <c r="CF36" s="690"/>
      <c r="CG36" s="690"/>
      <c r="CH36" s="690"/>
      <c r="CI36" s="690"/>
      <c r="CJ36" s="690"/>
      <c r="CK36" s="690"/>
      <c r="CL36" s="690"/>
      <c r="CM36" s="690"/>
      <c r="CN36" s="690"/>
      <c r="CO36" s="690"/>
      <c r="CP36" s="690"/>
      <c r="CQ36" s="691"/>
      <c r="CR36" s="665">
        <v>627257</v>
      </c>
      <c r="CS36" s="675"/>
      <c r="CT36" s="675"/>
      <c r="CU36" s="675"/>
      <c r="CV36" s="675"/>
      <c r="CW36" s="675"/>
      <c r="CX36" s="675"/>
      <c r="CY36" s="676"/>
      <c r="CZ36" s="668">
        <v>10.8</v>
      </c>
      <c r="DA36" s="669"/>
      <c r="DB36" s="669"/>
      <c r="DC36" s="670"/>
      <c r="DD36" s="671">
        <v>402848</v>
      </c>
      <c r="DE36" s="675"/>
      <c r="DF36" s="675"/>
      <c r="DG36" s="675"/>
      <c r="DH36" s="675"/>
      <c r="DI36" s="675"/>
      <c r="DJ36" s="675"/>
      <c r="DK36" s="676"/>
      <c r="DL36" s="671">
        <v>74567</v>
      </c>
      <c r="DM36" s="675"/>
      <c r="DN36" s="675"/>
      <c r="DO36" s="675"/>
      <c r="DP36" s="675"/>
      <c r="DQ36" s="675"/>
      <c r="DR36" s="675"/>
      <c r="DS36" s="675"/>
      <c r="DT36" s="675"/>
      <c r="DU36" s="675"/>
      <c r="DV36" s="676"/>
      <c r="DW36" s="668">
        <v>2.4</v>
      </c>
      <c r="DX36" s="669"/>
      <c r="DY36" s="669"/>
      <c r="DZ36" s="669"/>
      <c r="EA36" s="669"/>
      <c r="EB36" s="669"/>
      <c r="EC36" s="706"/>
    </row>
    <row r="37" spans="2:133" ht="11.25" customHeight="1" x14ac:dyDescent="0.2">
      <c r="B37" s="646" t="s">
        <v>327</v>
      </c>
      <c r="C37" s="647"/>
      <c r="D37" s="647"/>
      <c r="E37" s="647"/>
      <c r="F37" s="647"/>
      <c r="G37" s="647"/>
      <c r="H37" s="647"/>
      <c r="I37" s="647"/>
      <c r="J37" s="647"/>
      <c r="K37" s="647"/>
      <c r="L37" s="647"/>
      <c r="M37" s="647"/>
      <c r="N37" s="647"/>
      <c r="O37" s="647"/>
      <c r="P37" s="647"/>
      <c r="Q37" s="648"/>
      <c r="R37" s="665">
        <v>493518</v>
      </c>
      <c r="S37" s="675"/>
      <c r="T37" s="675"/>
      <c r="U37" s="675"/>
      <c r="V37" s="675"/>
      <c r="W37" s="675"/>
      <c r="X37" s="675"/>
      <c r="Y37" s="676"/>
      <c r="Z37" s="679">
        <v>8.1</v>
      </c>
      <c r="AA37" s="679"/>
      <c r="AB37" s="679"/>
      <c r="AC37" s="679"/>
      <c r="AD37" s="680" t="s">
        <v>125</v>
      </c>
      <c r="AE37" s="680"/>
      <c r="AF37" s="680"/>
      <c r="AG37" s="680"/>
      <c r="AH37" s="680"/>
      <c r="AI37" s="680"/>
      <c r="AJ37" s="680"/>
      <c r="AK37" s="680"/>
      <c r="AL37" s="668" t="s">
        <v>125</v>
      </c>
      <c r="AM37" s="677"/>
      <c r="AN37" s="677"/>
      <c r="AO37" s="681"/>
      <c r="AQ37" s="686" t="s">
        <v>328</v>
      </c>
      <c r="AR37" s="687"/>
      <c r="AS37" s="687"/>
      <c r="AT37" s="687"/>
      <c r="AU37" s="687"/>
      <c r="AV37" s="687"/>
      <c r="AW37" s="687"/>
      <c r="AX37" s="687"/>
      <c r="AY37" s="688"/>
      <c r="AZ37" s="665">
        <v>210693</v>
      </c>
      <c r="BA37" s="675"/>
      <c r="BB37" s="675"/>
      <c r="BC37" s="675"/>
      <c r="BD37" s="666"/>
      <c r="BE37" s="666"/>
      <c r="BF37" s="689"/>
      <c r="BG37" s="693" t="s">
        <v>329</v>
      </c>
      <c r="BH37" s="690"/>
      <c r="BI37" s="690"/>
      <c r="BJ37" s="690"/>
      <c r="BK37" s="690"/>
      <c r="BL37" s="690"/>
      <c r="BM37" s="690"/>
      <c r="BN37" s="690"/>
      <c r="BO37" s="690"/>
      <c r="BP37" s="690"/>
      <c r="BQ37" s="690"/>
      <c r="BR37" s="690"/>
      <c r="BS37" s="690"/>
      <c r="BT37" s="690"/>
      <c r="BU37" s="691"/>
      <c r="BV37" s="665">
        <v>19515</v>
      </c>
      <c r="BW37" s="675"/>
      <c r="BX37" s="675"/>
      <c r="BY37" s="675"/>
      <c r="BZ37" s="675"/>
      <c r="CA37" s="675"/>
      <c r="CB37" s="692"/>
      <c r="CD37" s="693" t="s">
        <v>330</v>
      </c>
      <c r="CE37" s="690"/>
      <c r="CF37" s="690"/>
      <c r="CG37" s="690"/>
      <c r="CH37" s="690"/>
      <c r="CI37" s="690"/>
      <c r="CJ37" s="690"/>
      <c r="CK37" s="690"/>
      <c r="CL37" s="690"/>
      <c r="CM37" s="690"/>
      <c r="CN37" s="690"/>
      <c r="CO37" s="690"/>
      <c r="CP37" s="690"/>
      <c r="CQ37" s="691"/>
      <c r="CR37" s="665">
        <v>8238</v>
      </c>
      <c r="CS37" s="666"/>
      <c r="CT37" s="666"/>
      <c r="CU37" s="666"/>
      <c r="CV37" s="666"/>
      <c r="CW37" s="666"/>
      <c r="CX37" s="666"/>
      <c r="CY37" s="667"/>
      <c r="CZ37" s="668">
        <v>0.1</v>
      </c>
      <c r="DA37" s="669"/>
      <c r="DB37" s="669"/>
      <c r="DC37" s="670"/>
      <c r="DD37" s="671">
        <v>8238</v>
      </c>
      <c r="DE37" s="666"/>
      <c r="DF37" s="666"/>
      <c r="DG37" s="666"/>
      <c r="DH37" s="666"/>
      <c r="DI37" s="666"/>
      <c r="DJ37" s="666"/>
      <c r="DK37" s="667"/>
      <c r="DL37" s="671">
        <v>8238</v>
      </c>
      <c r="DM37" s="666"/>
      <c r="DN37" s="666"/>
      <c r="DO37" s="666"/>
      <c r="DP37" s="666"/>
      <c r="DQ37" s="666"/>
      <c r="DR37" s="666"/>
      <c r="DS37" s="666"/>
      <c r="DT37" s="666"/>
      <c r="DU37" s="666"/>
      <c r="DV37" s="667"/>
      <c r="DW37" s="668">
        <v>0.3</v>
      </c>
      <c r="DX37" s="669"/>
      <c r="DY37" s="669"/>
      <c r="DZ37" s="669"/>
      <c r="EA37" s="669"/>
      <c r="EB37" s="669"/>
      <c r="EC37" s="706"/>
    </row>
    <row r="38" spans="2:133" ht="11.25" customHeight="1" x14ac:dyDescent="0.2">
      <c r="B38" s="646" t="s">
        <v>331</v>
      </c>
      <c r="C38" s="647"/>
      <c r="D38" s="647"/>
      <c r="E38" s="647"/>
      <c r="F38" s="647"/>
      <c r="G38" s="647"/>
      <c r="H38" s="647"/>
      <c r="I38" s="647"/>
      <c r="J38" s="647"/>
      <c r="K38" s="647"/>
      <c r="L38" s="647"/>
      <c r="M38" s="647"/>
      <c r="N38" s="647"/>
      <c r="O38" s="647"/>
      <c r="P38" s="647"/>
      <c r="Q38" s="648"/>
      <c r="R38" s="665">
        <v>244339</v>
      </c>
      <c r="S38" s="675"/>
      <c r="T38" s="675"/>
      <c r="U38" s="675"/>
      <c r="V38" s="675"/>
      <c r="W38" s="675"/>
      <c r="X38" s="675"/>
      <c r="Y38" s="676"/>
      <c r="Z38" s="679">
        <v>4</v>
      </c>
      <c r="AA38" s="679"/>
      <c r="AB38" s="679"/>
      <c r="AC38" s="679"/>
      <c r="AD38" s="680" t="s">
        <v>125</v>
      </c>
      <c r="AE38" s="680"/>
      <c r="AF38" s="680"/>
      <c r="AG38" s="680"/>
      <c r="AH38" s="680"/>
      <c r="AI38" s="680"/>
      <c r="AJ38" s="680"/>
      <c r="AK38" s="680"/>
      <c r="AL38" s="668" t="s">
        <v>125</v>
      </c>
      <c r="AM38" s="677"/>
      <c r="AN38" s="677"/>
      <c r="AO38" s="681"/>
      <c r="AQ38" s="686" t="s">
        <v>332</v>
      </c>
      <c r="AR38" s="687"/>
      <c r="AS38" s="687"/>
      <c r="AT38" s="687"/>
      <c r="AU38" s="687"/>
      <c r="AV38" s="687"/>
      <c r="AW38" s="687"/>
      <c r="AX38" s="687"/>
      <c r="AY38" s="688"/>
      <c r="AZ38" s="665">
        <v>553</v>
      </c>
      <c r="BA38" s="675"/>
      <c r="BB38" s="675"/>
      <c r="BC38" s="675"/>
      <c r="BD38" s="666"/>
      <c r="BE38" s="666"/>
      <c r="BF38" s="689"/>
      <c r="BG38" s="693" t="s">
        <v>333</v>
      </c>
      <c r="BH38" s="690"/>
      <c r="BI38" s="690"/>
      <c r="BJ38" s="690"/>
      <c r="BK38" s="690"/>
      <c r="BL38" s="690"/>
      <c r="BM38" s="690"/>
      <c r="BN38" s="690"/>
      <c r="BO38" s="690"/>
      <c r="BP38" s="690"/>
      <c r="BQ38" s="690"/>
      <c r="BR38" s="690"/>
      <c r="BS38" s="690"/>
      <c r="BT38" s="690"/>
      <c r="BU38" s="691"/>
      <c r="BV38" s="665">
        <v>884</v>
      </c>
      <c r="BW38" s="675"/>
      <c r="BX38" s="675"/>
      <c r="BY38" s="675"/>
      <c r="BZ38" s="675"/>
      <c r="CA38" s="675"/>
      <c r="CB38" s="692"/>
      <c r="CD38" s="693" t="s">
        <v>334</v>
      </c>
      <c r="CE38" s="690"/>
      <c r="CF38" s="690"/>
      <c r="CG38" s="690"/>
      <c r="CH38" s="690"/>
      <c r="CI38" s="690"/>
      <c r="CJ38" s="690"/>
      <c r="CK38" s="690"/>
      <c r="CL38" s="690"/>
      <c r="CM38" s="690"/>
      <c r="CN38" s="690"/>
      <c r="CO38" s="690"/>
      <c r="CP38" s="690"/>
      <c r="CQ38" s="691"/>
      <c r="CR38" s="665">
        <v>502383</v>
      </c>
      <c r="CS38" s="675"/>
      <c r="CT38" s="675"/>
      <c r="CU38" s="675"/>
      <c r="CV38" s="675"/>
      <c r="CW38" s="675"/>
      <c r="CX38" s="675"/>
      <c r="CY38" s="676"/>
      <c r="CZ38" s="668">
        <v>8.6</v>
      </c>
      <c r="DA38" s="669"/>
      <c r="DB38" s="669"/>
      <c r="DC38" s="670"/>
      <c r="DD38" s="671">
        <v>457896</v>
      </c>
      <c r="DE38" s="675"/>
      <c r="DF38" s="675"/>
      <c r="DG38" s="675"/>
      <c r="DH38" s="675"/>
      <c r="DI38" s="675"/>
      <c r="DJ38" s="675"/>
      <c r="DK38" s="676"/>
      <c r="DL38" s="671">
        <v>392458</v>
      </c>
      <c r="DM38" s="675"/>
      <c r="DN38" s="675"/>
      <c r="DO38" s="675"/>
      <c r="DP38" s="675"/>
      <c r="DQ38" s="675"/>
      <c r="DR38" s="675"/>
      <c r="DS38" s="675"/>
      <c r="DT38" s="675"/>
      <c r="DU38" s="675"/>
      <c r="DV38" s="676"/>
      <c r="DW38" s="668">
        <v>12.6</v>
      </c>
      <c r="DX38" s="669"/>
      <c r="DY38" s="669"/>
      <c r="DZ38" s="669"/>
      <c r="EA38" s="669"/>
      <c r="EB38" s="669"/>
      <c r="EC38" s="706"/>
    </row>
    <row r="39" spans="2:133" ht="11.25" customHeight="1" x14ac:dyDescent="0.2">
      <c r="B39" s="646" t="s">
        <v>335</v>
      </c>
      <c r="C39" s="647"/>
      <c r="D39" s="647"/>
      <c r="E39" s="647"/>
      <c r="F39" s="647"/>
      <c r="G39" s="647"/>
      <c r="H39" s="647"/>
      <c r="I39" s="647"/>
      <c r="J39" s="647"/>
      <c r="K39" s="647"/>
      <c r="L39" s="647"/>
      <c r="M39" s="647"/>
      <c r="N39" s="647"/>
      <c r="O39" s="647"/>
      <c r="P39" s="647"/>
      <c r="Q39" s="648"/>
      <c r="R39" s="665">
        <v>82543</v>
      </c>
      <c r="S39" s="675"/>
      <c r="T39" s="675"/>
      <c r="U39" s="675"/>
      <c r="V39" s="675"/>
      <c r="W39" s="675"/>
      <c r="X39" s="675"/>
      <c r="Y39" s="676"/>
      <c r="Z39" s="679">
        <v>1.3</v>
      </c>
      <c r="AA39" s="679"/>
      <c r="AB39" s="679"/>
      <c r="AC39" s="679"/>
      <c r="AD39" s="680">
        <v>5918</v>
      </c>
      <c r="AE39" s="680"/>
      <c r="AF39" s="680"/>
      <c r="AG39" s="680"/>
      <c r="AH39" s="680"/>
      <c r="AI39" s="680"/>
      <c r="AJ39" s="680"/>
      <c r="AK39" s="680"/>
      <c r="AL39" s="668">
        <v>0.2</v>
      </c>
      <c r="AM39" s="677"/>
      <c r="AN39" s="677"/>
      <c r="AO39" s="681"/>
      <c r="AQ39" s="686" t="s">
        <v>336</v>
      </c>
      <c r="AR39" s="687"/>
      <c r="AS39" s="687"/>
      <c r="AT39" s="687"/>
      <c r="AU39" s="687"/>
      <c r="AV39" s="687"/>
      <c r="AW39" s="687"/>
      <c r="AX39" s="687"/>
      <c r="AY39" s="688"/>
      <c r="AZ39" s="665">
        <v>409</v>
      </c>
      <c r="BA39" s="675"/>
      <c r="BB39" s="675"/>
      <c r="BC39" s="675"/>
      <c r="BD39" s="666"/>
      <c r="BE39" s="666"/>
      <c r="BF39" s="689"/>
      <c r="BG39" s="693" t="s">
        <v>337</v>
      </c>
      <c r="BH39" s="690"/>
      <c r="BI39" s="690"/>
      <c r="BJ39" s="690"/>
      <c r="BK39" s="690"/>
      <c r="BL39" s="690"/>
      <c r="BM39" s="690"/>
      <c r="BN39" s="690"/>
      <c r="BO39" s="690"/>
      <c r="BP39" s="690"/>
      <c r="BQ39" s="690"/>
      <c r="BR39" s="690"/>
      <c r="BS39" s="690"/>
      <c r="BT39" s="690"/>
      <c r="BU39" s="691"/>
      <c r="BV39" s="665">
        <v>1511</v>
      </c>
      <c r="BW39" s="675"/>
      <c r="BX39" s="675"/>
      <c r="BY39" s="675"/>
      <c r="BZ39" s="675"/>
      <c r="CA39" s="675"/>
      <c r="CB39" s="692"/>
      <c r="CD39" s="693" t="s">
        <v>338</v>
      </c>
      <c r="CE39" s="690"/>
      <c r="CF39" s="690"/>
      <c r="CG39" s="690"/>
      <c r="CH39" s="690"/>
      <c r="CI39" s="690"/>
      <c r="CJ39" s="690"/>
      <c r="CK39" s="690"/>
      <c r="CL39" s="690"/>
      <c r="CM39" s="690"/>
      <c r="CN39" s="690"/>
      <c r="CO39" s="690"/>
      <c r="CP39" s="690"/>
      <c r="CQ39" s="691"/>
      <c r="CR39" s="665">
        <v>545660</v>
      </c>
      <c r="CS39" s="666"/>
      <c r="CT39" s="666"/>
      <c r="CU39" s="666"/>
      <c r="CV39" s="666"/>
      <c r="CW39" s="666"/>
      <c r="CX39" s="666"/>
      <c r="CY39" s="667"/>
      <c r="CZ39" s="668">
        <v>9.4</v>
      </c>
      <c r="DA39" s="669"/>
      <c r="DB39" s="669"/>
      <c r="DC39" s="670"/>
      <c r="DD39" s="671">
        <v>542436</v>
      </c>
      <c r="DE39" s="666"/>
      <c r="DF39" s="666"/>
      <c r="DG39" s="666"/>
      <c r="DH39" s="666"/>
      <c r="DI39" s="666"/>
      <c r="DJ39" s="666"/>
      <c r="DK39" s="667"/>
      <c r="DL39" s="671" t="s">
        <v>125</v>
      </c>
      <c r="DM39" s="666"/>
      <c r="DN39" s="666"/>
      <c r="DO39" s="666"/>
      <c r="DP39" s="666"/>
      <c r="DQ39" s="666"/>
      <c r="DR39" s="666"/>
      <c r="DS39" s="666"/>
      <c r="DT39" s="666"/>
      <c r="DU39" s="666"/>
      <c r="DV39" s="667"/>
      <c r="DW39" s="668" t="s">
        <v>125</v>
      </c>
      <c r="DX39" s="669"/>
      <c r="DY39" s="669"/>
      <c r="DZ39" s="669"/>
      <c r="EA39" s="669"/>
      <c r="EB39" s="669"/>
      <c r="EC39" s="706"/>
    </row>
    <row r="40" spans="2:133" ht="11.25" customHeight="1" x14ac:dyDescent="0.2">
      <c r="B40" s="646" t="s">
        <v>339</v>
      </c>
      <c r="C40" s="647"/>
      <c r="D40" s="647"/>
      <c r="E40" s="647"/>
      <c r="F40" s="647"/>
      <c r="G40" s="647"/>
      <c r="H40" s="647"/>
      <c r="I40" s="647"/>
      <c r="J40" s="647"/>
      <c r="K40" s="647"/>
      <c r="L40" s="647"/>
      <c r="M40" s="647"/>
      <c r="N40" s="647"/>
      <c r="O40" s="647"/>
      <c r="P40" s="647"/>
      <c r="Q40" s="648"/>
      <c r="R40" s="665">
        <v>543900</v>
      </c>
      <c r="S40" s="675"/>
      <c r="T40" s="675"/>
      <c r="U40" s="675"/>
      <c r="V40" s="675"/>
      <c r="W40" s="675"/>
      <c r="X40" s="675"/>
      <c r="Y40" s="676"/>
      <c r="Z40" s="679">
        <v>8.9</v>
      </c>
      <c r="AA40" s="679"/>
      <c r="AB40" s="679"/>
      <c r="AC40" s="679"/>
      <c r="AD40" s="680" t="s">
        <v>125</v>
      </c>
      <c r="AE40" s="680"/>
      <c r="AF40" s="680"/>
      <c r="AG40" s="680"/>
      <c r="AH40" s="680"/>
      <c r="AI40" s="680"/>
      <c r="AJ40" s="680"/>
      <c r="AK40" s="680"/>
      <c r="AL40" s="668" t="s">
        <v>125</v>
      </c>
      <c r="AM40" s="677"/>
      <c r="AN40" s="677"/>
      <c r="AO40" s="681"/>
      <c r="AQ40" s="686" t="s">
        <v>340</v>
      </c>
      <c r="AR40" s="687"/>
      <c r="AS40" s="687"/>
      <c r="AT40" s="687"/>
      <c r="AU40" s="687"/>
      <c r="AV40" s="687"/>
      <c r="AW40" s="687"/>
      <c r="AX40" s="687"/>
      <c r="AY40" s="688"/>
      <c r="AZ40" s="665" t="s">
        <v>125</v>
      </c>
      <c r="BA40" s="675"/>
      <c r="BB40" s="675"/>
      <c r="BC40" s="675"/>
      <c r="BD40" s="666"/>
      <c r="BE40" s="666"/>
      <c r="BF40" s="689"/>
      <c r="BG40" s="707" t="s">
        <v>341</v>
      </c>
      <c r="BH40" s="708"/>
      <c r="BI40" s="708"/>
      <c r="BJ40" s="708"/>
      <c r="BK40" s="708"/>
      <c r="BL40" s="363"/>
      <c r="BM40" s="690" t="s">
        <v>342</v>
      </c>
      <c r="BN40" s="690"/>
      <c r="BO40" s="690"/>
      <c r="BP40" s="690"/>
      <c r="BQ40" s="690"/>
      <c r="BR40" s="690"/>
      <c r="BS40" s="690"/>
      <c r="BT40" s="690"/>
      <c r="BU40" s="691"/>
      <c r="BV40" s="665">
        <v>99</v>
      </c>
      <c r="BW40" s="675"/>
      <c r="BX40" s="675"/>
      <c r="BY40" s="675"/>
      <c r="BZ40" s="675"/>
      <c r="CA40" s="675"/>
      <c r="CB40" s="692"/>
      <c r="CD40" s="693" t="s">
        <v>343</v>
      </c>
      <c r="CE40" s="690"/>
      <c r="CF40" s="690"/>
      <c r="CG40" s="690"/>
      <c r="CH40" s="690"/>
      <c r="CI40" s="690"/>
      <c r="CJ40" s="690"/>
      <c r="CK40" s="690"/>
      <c r="CL40" s="690"/>
      <c r="CM40" s="690"/>
      <c r="CN40" s="690"/>
      <c r="CO40" s="690"/>
      <c r="CP40" s="690"/>
      <c r="CQ40" s="691"/>
      <c r="CR40" s="665">
        <v>36500</v>
      </c>
      <c r="CS40" s="675"/>
      <c r="CT40" s="675"/>
      <c r="CU40" s="675"/>
      <c r="CV40" s="675"/>
      <c r="CW40" s="675"/>
      <c r="CX40" s="675"/>
      <c r="CY40" s="676"/>
      <c r="CZ40" s="668">
        <v>0.6</v>
      </c>
      <c r="DA40" s="669"/>
      <c r="DB40" s="669"/>
      <c r="DC40" s="670"/>
      <c r="DD40" s="671" t="s">
        <v>125</v>
      </c>
      <c r="DE40" s="675"/>
      <c r="DF40" s="675"/>
      <c r="DG40" s="675"/>
      <c r="DH40" s="675"/>
      <c r="DI40" s="675"/>
      <c r="DJ40" s="675"/>
      <c r="DK40" s="676"/>
      <c r="DL40" s="671" t="s">
        <v>125</v>
      </c>
      <c r="DM40" s="675"/>
      <c r="DN40" s="675"/>
      <c r="DO40" s="675"/>
      <c r="DP40" s="675"/>
      <c r="DQ40" s="675"/>
      <c r="DR40" s="675"/>
      <c r="DS40" s="675"/>
      <c r="DT40" s="675"/>
      <c r="DU40" s="675"/>
      <c r="DV40" s="676"/>
      <c r="DW40" s="668" t="s">
        <v>125</v>
      </c>
      <c r="DX40" s="669"/>
      <c r="DY40" s="669"/>
      <c r="DZ40" s="669"/>
      <c r="EA40" s="669"/>
      <c r="EB40" s="669"/>
      <c r="EC40" s="706"/>
    </row>
    <row r="41" spans="2:133" ht="11.25" customHeight="1" x14ac:dyDescent="0.2">
      <c r="B41" s="646" t="s">
        <v>344</v>
      </c>
      <c r="C41" s="647"/>
      <c r="D41" s="647"/>
      <c r="E41" s="647"/>
      <c r="F41" s="647"/>
      <c r="G41" s="647"/>
      <c r="H41" s="647"/>
      <c r="I41" s="647"/>
      <c r="J41" s="647"/>
      <c r="K41" s="647"/>
      <c r="L41" s="647"/>
      <c r="M41" s="647"/>
      <c r="N41" s="647"/>
      <c r="O41" s="647"/>
      <c r="P41" s="647"/>
      <c r="Q41" s="648"/>
      <c r="R41" s="665" t="s">
        <v>125</v>
      </c>
      <c r="S41" s="675"/>
      <c r="T41" s="675"/>
      <c r="U41" s="675"/>
      <c r="V41" s="675"/>
      <c r="W41" s="675"/>
      <c r="X41" s="675"/>
      <c r="Y41" s="676"/>
      <c r="Z41" s="679" t="s">
        <v>125</v>
      </c>
      <c r="AA41" s="679"/>
      <c r="AB41" s="679"/>
      <c r="AC41" s="679"/>
      <c r="AD41" s="680" t="s">
        <v>125</v>
      </c>
      <c r="AE41" s="680"/>
      <c r="AF41" s="680"/>
      <c r="AG41" s="680"/>
      <c r="AH41" s="680"/>
      <c r="AI41" s="680"/>
      <c r="AJ41" s="680"/>
      <c r="AK41" s="680"/>
      <c r="AL41" s="668" t="s">
        <v>125</v>
      </c>
      <c r="AM41" s="677"/>
      <c r="AN41" s="677"/>
      <c r="AO41" s="681"/>
      <c r="AQ41" s="686" t="s">
        <v>345</v>
      </c>
      <c r="AR41" s="687"/>
      <c r="AS41" s="687"/>
      <c r="AT41" s="687"/>
      <c r="AU41" s="687"/>
      <c r="AV41" s="687"/>
      <c r="AW41" s="687"/>
      <c r="AX41" s="687"/>
      <c r="AY41" s="688"/>
      <c r="AZ41" s="665">
        <v>51042</v>
      </c>
      <c r="BA41" s="675"/>
      <c r="BB41" s="675"/>
      <c r="BC41" s="675"/>
      <c r="BD41" s="666"/>
      <c r="BE41" s="666"/>
      <c r="BF41" s="689"/>
      <c r="BG41" s="707"/>
      <c r="BH41" s="708"/>
      <c r="BI41" s="708"/>
      <c r="BJ41" s="708"/>
      <c r="BK41" s="708"/>
      <c r="BL41" s="363"/>
      <c r="BM41" s="690" t="s">
        <v>346</v>
      </c>
      <c r="BN41" s="690"/>
      <c r="BO41" s="690"/>
      <c r="BP41" s="690"/>
      <c r="BQ41" s="690"/>
      <c r="BR41" s="690"/>
      <c r="BS41" s="690"/>
      <c r="BT41" s="690"/>
      <c r="BU41" s="691"/>
      <c r="BV41" s="665" t="s">
        <v>125</v>
      </c>
      <c r="BW41" s="675"/>
      <c r="BX41" s="675"/>
      <c r="BY41" s="675"/>
      <c r="BZ41" s="675"/>
      <c r="CA41" s="675"/>
      <c r="CB41" s="692"/>
      <c r="CD41" s="693" t="s">
        <v>347</v>
      </c>
      <c r="CE41" s="690"/>
      <c r="CF41" s="690"/>
      <c r="CG41" s="690"/>
      <c r="CH41" s="690"/>
      <c r="CI41" s="690"/>
      <c r="CJ41" s="690"/>
      <c r="CK41" s="690"/>
      <c r="CL41" s="690"/>
      <c r="CM41" s="690"/>
      <c r="CN41" s="690"/>
      <c r="CO41" s="690"/>
      <c r="CP41" s="690"/>
      <c r="CQ41" s="691"/>
      <c r="CR41" s="665" t="s">
        <v>125</v>
      </c>
      <c r="CS41" s="666"/>
      <c r="CT41" s="666"/>
      <c r="CU41" s="666"/>
      <c r="CV41" s="666"/>
      <c r="CW41" s="666"/>
      <c r="CX41" s="666"/>
      <c r="CY41" s="667"/>
      <c r="CZ41" s="668" t="s">
        <v>125</v>
      </c>
      <c r="DA41" s="669"/>
      <c r="DB41" s="669"/>
      <c r="DC41" s="670"/>
      <c r="DD41" s="671" t="s">
        <v>125</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x14ac:dyDescent="0.2">
      <c r="B42" s="646" t="s">
        <v>348</v>
      </c>
      <c r="C42" s="647"/>
      <c r="D42" s="647"/>
      <c r="E42" s="647"/>
      <c r="F42" s="647"/>
      <c r="G42" s="647"/>
      <c r="H42" s="647"/>
      <c r="I42" s="647"/>
      <c r="J42" s="647"/>
      <c r="K42" s="647"/>
      <c r="L42" s="647"/>
      <c r="M42" s="647"/>
      <c r="N42" s="647"/>
      <c r="O42" s="647"/>
      <c r="P42" s="647"/>
      <c r="Q42" s="648"/>
      <c r="R42" s="665" t="s">
        <v>125</v>
      </c>
      <c r="S42" s="675"/>
      <c r="T42" s="675"/>
      <c r="U42" s="675"/>
      <c r="V42" s="675"/>
      <c r="W42" s="675"/>
      <c r="X42" s="675"/>
      <c r="Y42" s="676"/>
      <c r="Z42" s="679" t="s">
        <v>125</v>
      </c>
      <c r="AA42" s="679"/>
      <c r="AB42" s="679"/>
      <c r="AC42" s="679"/>
      <c r="AD42" s="680" t="s">
        <v>125</v>
      </c>
      <c r="AE42" s="680"/>
      <c r="AF42" s="680"/>
      <c r="AG42" s="680"/>
      <c r="AH42" s="680"/>
      <c r="AI42" s="680"/>
      <c r="AJ42" s="680"/>
      <c r="AK42" s="680"/>
      <c r="AL42" s="668" t="s">
        <v>125</v>
      </c>
      <c r="AM42" s="677"/>
      <c r="AN42" s="677"/>
      <c r="AO42" s="681"/>
      <c r="AQ42" s="712" t="s">
        <v>349</v>
      </c>
      <c r="AR42" s="713"/>
      <c r="AS42" s="713"/>
      <c r="AT42" s="713"/>
      <c r="AU42" s="713"/>
      <c r="AV42" s="713"/>
      <c r="AW42" s="713"/>
      <c r="AX42" s="713"/>
      <c r="AY42" s="714"/>
      <c r="AZ42" s="652">
        <v>239686</v>
      </c>
      <c r="BA42" s="682"/>
      <c r="BB42" s="682"/>
      <c r="BC42" s="682"/>
      <c r="BD42" s="653"/>
      <c r="BE42" s="653"/>
      <c r="BF42" s="683"/>
      <c r="BG42" s="709"/>
      <c r="BH42" s="710"/>
      <c r="BI42" s="710"/>
      <c r="BJ42" s="710"/>
      <c r="BK42" s="710"/>
      <c r="BL42" s="364"/>
      <c r="BM42" s="684" t="s">
        <v>350</v>
      </c>
      <c r="BN42" s="684"/>
      <c r="BO42" s="684"/>
      <c r="BP42" s="684"/>
      <c r="BQ42" s="684"/>
      <c r="BR42" s="684"/>
      <c r="BS42" s="684"/>
      <c r="BT42" s="684"/>
      <c r="BU42" s="685"/>
      <c r="BV42" s="652">
        <v>315</v>
      </c>
      <c r="BW42" s="682"/>
      <c r="BX42" s="682"/>
      <c r="BY42" s="682"/>
      <c r="BZ42" s="682"/>
      <c r="CA42" s="682"/>
      <c r="CB42" s="711"/>
      <c r="CD42" s="646" t="s">
        <v>351</v>
      </c>
      <c r="CE42" s="647"/>
      <c r="CF42" s="647"/>
      <c r="CG42" s="647"/>
      <c r="CH42" s="647"/>
      <c r="CI42" s="647"/>
      <c r="CJ42" s="647"/>
      <c r="CK42" s="647"/>
      <c r="CL42" s="647"/>
      <c r="CM42" s="647"/>
      <c r="CN42" s="647"/>
      <c r="CO42" s="647"/>
      <c r="CP42" s="647"/>
      <c r="CQ42" s="648"/>
      <c r="CR42" s="665">
        <v>1053037</v>
      </c>
      <c r="CS42" s="666"/>
      <c r="CT42" s="666"/>
      <c r="CU42" s="666"/>
      <c r="CV42" s="666"/>
      <c r="CW42" s="666"/>
      <c r="CX42" s="666"/>
      <c r="CY42" s="667"/>
      <c r="CZ42" s="668">
        <v>18.100000000000001</v>
      </c>
      <c r="DA42" s="669"/>
      <c r="DB42" s="669"/>
      <c r="DC42" s="670"/>
      <c r="DD42" s="671">
        <v>253142</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x14ac:dyDescent="0.2">
      <c r="B43" s="646" t="s">
        <v>352</v>
      </c>
      <c r="C43" s="647"/>
      <c r="D43" s="647"/>
      <c r="E43" s="647"/>
      <c r="F43" s="647"/>
      <c r="G43" s="647"/>
      <c r="H43" s="647"/>
      <c r="I43" s="647"/>
      <c r="J43" s="647"/>
      <c r="K43" s="647"/>
      <c r="L43" s="647"/>
      <c r="M43" s="647"/>
      <c r="N43" s="647"/>
      <c r="O43" s="647"/>
      <c r="P43" s="647"/>
      <c r="Q43" s="648"/>
      <c r="R43" s="665">
        <v>140000</v>
      </c>
      <c r="S43" s="675"/>
      <c r="T43" s="675"/>
      <c r="U43" s="675"/>
      <c r="V43" s="675"/>
      <c r="W43" s="675"/>
      <c r="X43" s="675"/>
      <c r="Y43" s="676"/>
      <c r="Z43" s="679">
        <v>2.2999999999999998</v>
      </c>
      <c r="AA43" s="679"/>
      <c r="AB43" s="679"/>
      <c r="AC43" s="679"/>
      <c r="AD43" s="680" t="s">
        <v>125</v>
      </c>
      <c r="AE43" s="680"/>
      <c r="AF43" s="680"/>
      <c r="AG43" s="680"/>
      <c r="AH43" s="680"/>
      <c r="AI43" s="680"/>
      <c r="AJ43" s="680"/>
      <c r="AK43" s="680"/>
      <c r="AL43" s="668" t="s">
        <v>125</v>
      </c>
      <c r="AM43" s="677"/>
      <c r="AN43" s="677"/>
      <c r="AO43" s="681"/>
      <c r="BV43" s="219"/>
      <c r="BW43" s="219"/>
      <c r="BX43" s="219"/>
      <c r="BY43" s="219"/>
      <c r="BZ43" s="219"/>
      <c r="CA43" s="219"/>
      <c r="CB43" s="219"/>
      <c r="CD43" s="646" t="s">
        <v>353</v>
      </c>
      <c r="CE43" s="647"/>
      <c r="CF43" s="647"/>
      <c r="CG43" s="647"/>
      <c r="CH43" s="647"/>
      <c r="CI43" s="647"/>
      <c r="CJ43" s="647"/>
      <c r="CK43" s="647"/>
      <c r="CL43" s="647"/>
      <c r="CM43" s="647"/>
      <c r="CN43" s="647"/>
      <c r="CO43" s="647"/>
      <c r="CP43" s="647"/>
      <c r="CQ43" s="648"/>
      <c r="CR43" s="665">
        <v>16850</v>
      </c>
      <c r="CS43" s="666"/>
      <c r="CT43" s="666"/>
      <c r="CU43" s="666"/>
      <c r="CV43" s="666"/>
      <c r="CW43" s="666"/>
      <c r="CX43" s="666"/>
      <c r="CY43" s="667"/>
      <c r="CZ43" s="668">
        <v>0.3</v>
      </c>
      <c r="DA43" s="669"/>
      <c r="DB43" s="669"/>
      <c r="DC43" s="670"/>
      <c r="DD43" s="671">
        <v>16850</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x14ac:dyDescent="0.2">
      <c r="B44" s="649" t="s">
        <v>354</v>
      </c>
      <c r="C44" s="650"/>
      <c r="D44" s="650"/>
      <c r="E44" s="650"/>
      <c r="F44" s="650"/>
      <c r="G44" s="650"/>
      <c r="H44" s="650"/>
      <c r="I44" s="650"/>
      <c r="J44" s="650"/>
      <c r="K44" s="650"/>
      <c r="L44" s="650"/>
      <c r="M44" s="650"/>
      <c r="N44" s="650"/>
      <c r="O44" s="650"/>
      <c r="P44" s="650"/>
      <c r="Q44" s="651"/>
      <c r="R44" s="652">
        <v>6126156</v>
      </c>
      <c r="S44" s="682"/>
      <c r="T44" s="682"/>
      <c r="U44" s="682"/>
      <c r="V44" s="682"/>
      <c r="W44" s="682"/>
      <c r="X44" s="682"/>
      <c r="Y44" s="694"/>
      <c r="Z44" s="695">
        <v>100</v>
      </c>
      <c r="AA44" s="695"/>
      <c r="AB44" s="695"/>
      <c r="AC44" s="695"/>
      <c r="AD44" s="696">
        <v>2980005</v>
      </c>
      <c r="AE44" s="696"/>
      <c r="AF44" s="696"/>
      <c r="AG44" s="696"/>
      <c r="AH44" s="696"/>
      <c r="AI44" s="696"/>
      <c r="AJ44" s="696"/>
      <c r="AK44" s="696"/>
      <c r="AL44" s="655">
        <v>100</v>
      </c>
      <c r="AM44" s="697"/>
      <c r="AN44" s="697"/>
      <c r="AO44" s="698"/>
      <c r="CD44" s="699" t="s">
        <v>301</v>
      </c>
      <c r="CE44" s="700"/>
      <c r="CF44" s="646" t="s">
        <v>355</v>
      </c>
      <c r="CG44" s="647"/>
      <c r="CH44" s="647"/>
      <c r="CI44" s="647"/>
      <c r="CJ44" s="647"/>
      <c r="CK44" s="647"/>
      <c r="CL44" s="647"/>
      <c r="CM44" s="647"/>
      <c r="CN44" s="647"/>
      <c r="CO44" s="647"/>
      <c r="CP44" s="647"/>
      <c r="CQ44" s="648"/>
      <c r="CR44" s="665">
        <v>1053037</v>
      </c>
      <c r="CS44" s="675"/>
      <c r="CT44" s="675"/>
      <c r="CU44" s="675"/>
      <c r="CV44" s="675"/>
      <c r="CW44" s="675"/>
      <c r="CX44" s="675"/>
      <c r="CY44" s="676"/>
      <c r="CZ44" s="668">
        <v>18.100000000000001</v>
      </c>
      <c r="DA44" s="677"/>
      <c r="DB44" s="677"/>
      <c r="DC44" s="678"/>
      <c r="DD44" s="671">
        <v>253142</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356</v>
      </c>
      <c r="CG45" s="647"/>
      <c r="CH45" s="647"/>
      <c r="CI45" s="647"/>
      <c r="CJ45" s="647"/>
      <c r="CK45" s="647"/>
      <c r="CL45" s="647"/>
      <c r="CM45" s="647"/>
      <c r="CN45" s="647"/>
      <c r="CO45" s="647"/>
      <c r="CP45" s="647"/>
      <c r="CQ45" s="648"/>
      <c r="CR45" s="665">
        <v>364735</v>
      </c>
      <c r="CS45" s="666"/>
      <c r="CT45" s="666"/>
      <c r="CU45" s="666"/>
      <c r="CV45" s="666"/>
      <c r="CW45" s="666"/>
      <c r="CX45" s="666"/>
      <c r="CY45" s="667"/>
      <c r="CZ45" s="668">
        <v>6.3</v>
      </c>
      <c r="DA45" s="669"/>
      <c r="DB45" s="669"/>
      <c r="DC45" s="670"/>
      <c r="DD45" s="671">
        <v>44906</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358</v>
      </c>
      <c r="CG46" s="647"/>
      <c r="CH46" s="647"/>
      <c r="CI46" s="647"/>
      <c r="CJ46" s="647"/>
      <c r="CK46" s="647"/>
      <c r="CL46" s="647"/>
      <c r="CM46" s="647"/>
      <c r="CN46" s="647"/>
      <c r="CO46" s="647"/>
      <c r="CP46" s="647"/>
      <c r="CQ46" s="648"/>
      <c r="CR46" s="665">
        <v>662409</v>
      </c>
      <c r="CS46" s="675"/>
      <c r="CT46" s="675"/>
      <c r="CU46" s="675"/>
      <c r="CV46" s="675"/>
      <c r="CW46" s="675"/>
      <c r="CX46" s="675"/>
      <c r="CY46" s="676"/>
      <c r="CZ46" s="668">
        <v>11.4</v>
      </c>
      <c r="DA46" s="677"/>
      <c r="DB46" s="677"/>
      <c r="DC46" s="678"/>
      <c r="DD46" s="671">
        <v>201843</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x14ac:dyDescent="0.2">
      <c r="B47" s="645" t="s">
        <v>359</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360</v>
      </c>
      <c r="CG47" s="647"/>
      <c r="CH47" s="647"/>
      <c r="CI47" s="647"/>
      <c r="CJ47" s="647"/>
      <c r="CK47" s="647"/>
      <c r="CL47" s="647"/>
      <c r="CM47" s="647"/>
      <c r="CN47" s="647"/>
      <c r="CO47" s="647"/>
      <c r="CP47" s="647"/>
      <c r="CQ47" s="648"/>
      <c r="CR47" s="665" t="s">
        <v>125</v>
      </c>
      <c r="CS47" s="666"/>
      <c r="CT47" s="666"/>
      <c r="CU47" s="666"/>
      <c r="CV47" s="666"/>
      <c r="CW47" s="666"/>
      <c r="CX47" s="666"/>
      <c r="CY47" s="667"/>
      <c r="CZ47" s="668" t="s">
        <v>125</v>
      </c>
      <c r="DA47" s="669"/>
      <c r="DB47" s="669"/>
      <c r="DC47" s="670"/>
      <c r="DD47" s="671" t="s">
        <v>125</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0.8" x14ac:dyDescent="0.2">
      <c r="B48" s="705" t="s">
        <v>361</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362</v>
      </c>
      <c r="CG48" s="647"/>
      <c r="CH48" s="647"/>
      <c r="CI48" s="647"/>
      <c r="CJ48" s="647"/>
      <c r="CK48" s="647"/>
      <c r="CL48" s="647"/>
      <c r="CM48" s="647"/>
      <c r="CN48" s="647"/>
      <c r="CO48" s="647"/>
      <c r="CP48" s="647"/>
      <c r="CQ48" s="648"/>
      <c r="CR48" s="665" t="s">
        <v>125</v>
      </c>
      <c r="CS48" s="675"/>
      <c r="CT48" s="675"/>
      <c r="CU48" s="675"/>
      <c r="CV48" s="675"/>
      <c r="CW48" s="675"/>
      <c r="CX48" s="675"/>
      <c r="CY48" s="676"/>
      <c r="CZ48" s="668" t="s">
        <v>125</v>
      </c>
      <c r="DA48" s="677"/>
      <c r="DB48" s="677"/>
      <c r="DC48" s="678"/>
      <c r="DD48" s="671" t="s">
        <v>125</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363</v>
      </c>
      <c r="CE49" s="650"/>
      <c r="CF49" s="650"/>
      <c r="CG49" s="650"/>
      <c r="CH49" s="650"/>
      <c r="CI49" s="650"/>
      <c r="CJ49" s="650"/>
      <c r="CK49" s="650"/>
      <c r="CL49" s="650"/>
      <c r="CM49" s="650"/>
      <c r="CN49" s="650"/>
      <c r="CO49" s="650"/>
      <c r="CP49" s="650"/>
      <c r="CQ49" s="651"/>
      <c r="CR49" s="652">
        <v>5810469</v>
      </c>
      <c r="CS49" s="653"/>
      <c r="CT49" s="653"/>
      <c r="CU49" s="653"/>
      <c r="CV49" s="653"/>
      <c r="CW49" s="653"/>
      <c r="CX49" s="653"/>
      <c r="CY49" s="654"/>
      <c r="CZ49" s="655">
        <v>100</v>
      </c>
      <c r="DA49" s="656"/>
      <c r="DB49" s="656"/>
      <c r="DC49" s="657"/>
      <c r="DD49" s="658">
        <v>3978163</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R1oCcu1w5q7hVHZ0bMaPo9bQvYo0+PHuZh2v0ds4aoHdvplLmVBCNEu0R5ZK27E0sr4mMAeSaPnRE+0kwHxJg==" saltValue="x1vM1F8IRQIyMbatZQ/mX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386</v>
      </c>
      <c r="C7" s="815"/>
      <c r="D7" s="815"/>
      <c r="E7" s="815"/>
      <c r="F7" s="815"/>
      <c r="G7" s="815"/>
      <c r="H7" s="815"/>
      <c r="I7" s="815"/>
      <c r="J7" s="815"/>
      <c r="K7" s="815"/>
      <c r="L7" s="815"/>
      <c r="M7" s="815"/>
      <c r="N7" s="815"/>
      <c r="O7" s="815"/>
      <c r="P7" s="816"/>
      <c r="Q7" s="817">
        <v>6126</v>
      </c>
      <c r="R7" s="818"/>
      <c r="S7" s="818"/>
      <c r="T7" s="818"/>
      <c r="U7" s="818"/>
      <c r="V7" s="818">
        <v>5810</v>
      </c>
      <c r="W7" s="818"/>
      <c r="X7" s="818"/>
      <c r="Y7" s="818"/>
      <c r="Z7" s="818"/>
      <c r="AA7" s="818">
        <v>316</v>
      </c>
      <c r="AB7" s="818"/>
      <c r="AC7" s="818"/>
      <c r="AD7" s="818"/>
      <c r="AE7" s="819"/>
      <c r="AF7" s="820">
        <v>311</v>
      </c>
      <c r="AG7" s="821"/>
      <c r="AH7" s="821"/>
      <c r="AI7" s="821"/>
      <c r="AJ7" s="822"/>
      <c r="AK7" s="823">
        <v>494</v>
      </c>
      <c r="AL7" s="824"/>
      <c r="AM7" s="824"/>
      <c r="AN7" s="824"/>
      <c r="AO7" s="824"/>
      <c r="AP7" s="824">
        <v>6096</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582</v>
      </c>
      <c r="BT7" s="812"/>
      <c r="BU7" s="812"/>
      <c r="BV7" s="812"/>
      <c r="BW7" s="812"/>
      <c r="BX7" s="812"/>
      <c r="BY7" s="812"/>
      <c r="BZ7" s="812"/>
      <c r="CA7" s="812"/>
      <c r="CB7" s="812"/>
      <c r="CC7" s="812"/>
      <c r="CD7" s="812"/>
      <c r="CE7" s="812"/>
      <c r="CF7" s="812"/>
      <c r="CG7" s="827"/>
      <c r="CH7" s="808">
        <v>-20</v>
      </c>
      <c r="CI7" s="809"/>
      <c r="CJ7" s="809"/>
      <c r="CK7" s="809"/>
      <c r="CL7" s="810"/>
      <c r="CM7" s="808">
        <v>24</v>
      </c>
      <c r="CN7" s="809"/>
      <c r="CO7" s="809"/>
      <c r="CP7" s="809"/>
      <c r="CQ7" s="810"/>
      <c r="CR7" s="808">
        <v>26</v>
      </c>
      <c r="CS7" s="809"/>
      <c r="CT7" s="809"/>
      <c r="CU7" s="809"/>
      <c r="CV7" s="810"/>
      <c r="CW7" s="808">
        <v>16</v>
      </c>
      <c r="CX7" s="809"/>
      <c r="CY7" s="809"/>
      <c r="CZ7" s="809"/>
      <c r="DA7" s="810"/>
      <c r="DB7" s="808" t="s">
        <v>509</v>
      </c>
      <c r="DC7" s="809"/>
      <c r="DD7" s="809"/>
      <c r="DE7" s="809"/>
      <c r="DF7" s="810"/>
      <c r="DG7" s="808" t="s">
        <v>509</v>
      </c>
      <c r="DH7" s="809"/>
      <c r="DI7" s="809"/>
      <c r="DJ7" s="809"/>
      <c r="DK7" s="810"/>
      <c r="DL7" s="808" t="s">
        <v>509</v>
      </c>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583</v>
      </c>
      <c r="BT8" s="839"/>
      <c r="BU8" s="839"/>
      <c r="BV8" s="839"/>
      <c r="BW8" s="839"/>
      <c r="BX8" s="839"/>
      <c r="BY8" s="839"/>
      <c r="BZ8" s="839"/>
      <c r="CA8" s="839"/>
      <c r="CB8" s="839"/>
      <c r="CC8" s="839"/>
      <c r="CD8" s="839"/>
      <c r="CE8" s="839"/>
      <c r="CF8" s="839"/>
      <c r="CG8" s="840"/>
      <c r="CH8" s="841">
        <v>0</v>
      </c>
      <c r="CI8" s="842"/>
      <c r="CJ8" s="842"/>
      <c r="CK8" s="842"/>
      <c r="CL8" s="843"/>
      <c r="CM8" s="841">
        <v>87</v>
      </c>
      <c r="CN8" s="842"/>
      <c r="CO8" s="842"/>
      <c r="CP8" s="842"/>
      <c r="CQ8" s="843"/>
      <c r="CR8" s="841">
        <v>3</v>
      </c>
      <c r="CS8" s="842"/>
      <c r="CT8" s="842"/>
      <c r="CU8" s="842"/>
      <c r="CV8" s="843"/>
      <c r="CW8" s="841" t="s">
        <v>509</v>
      </c>
      <c r="CX8" s="842"/>
      <c r="CY8" s="842"/>
      <c r="CZ8" s="842"/>
      <c r="DA8" s="843"/>
      <c r="DB8" s="841" t="s">
        <v>509</v>
      </c>
      <c r="DC8" s="842"/>
      <c r="DD8" s="842"/>
      <c r="DE8" s="842"/>
      <c r="DF8" s="843"/>
      <c r="DG8" s="841" t="s">
        <v>509</v>
      </c>
      <c r="DH8" s="842"/>
      <c r="DI8" s="842"/>
      <c r="DJ8" s="842"/>
      <c r="DK8" s="843"/>
      <c r="DL8" s="841" t="s">
        <v>509</v>
      </c>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388</v>
      </c>
      <c r="B23" s="854" t="s">
        <v>389</v>
      </c>
      <c r="C23" s="855"/>
      <c r="D23" s="855"/>
      <c r="E23" s="855"/>
      <c r="F23" s="855"/>
      <c r="G23" s="855"/>
      <c r="H23" s="855"/>
      <c r="I23" s="855"/>
      <c r="J23" s="855"/>
      <c r="K23" s="855"/>
      <c r="L23" s="855"/>
      <c r="M23" s="855"/>
      <c r="N23" s="855"/>
      <c r="O23" s="855"/>
      <c r="P23" s="856"/>
      <c r="Q23" s="857">
        <v>6126</v>
      </c>
      <c r="R23" s="858"/>
      <c r="S23" s="858"/>
      <c r="T23" s="858"/>
      <c r="U23" s="858"/>
      <c r="V23" s="858">
        <v>5810</v>
      </c>
      <c r="W23" s="858"/>
      <c r="X23" s="858"/>
      <c r="Y23" s="858"/>
      <c r="Z23" s="858"/>
      <c r="AA23" s="858">
        <v>316</v>
      </c>
      <c r="AB23" s="858"/>
      <c r="AC23" s="858"/>
      <c r="AD23" s="858"/>
      <c r="AE23" s="859"/>
      <c r="AF23" s="860">
        <v>311</v>
      </c>
      <c r="AG23" s="858"/>
      <c r="AH23" s="858"/>
      <c r="AI23" s="858"/>
      <c r="AJ23" s="861"/>
      <c r="AK23" s="862"/>
      <c r="AL23" s="863"/>
      <c r="AM23" s="863"/>
      <c r="AN23" s="863"/>
      <c r="AO23" s="863"/>
      <c r="AP23" s="858">
        <v>6096</v>
      </c>
      <c r="AQ23" s="858"/>
      <c r="AR23" s="858"/>
      <c r="AS23" s="858"/>
      <c r="AT23" s="858"/>
      <c r="AU23" s="874"/>
      <c r="AV23" s="874"/>
      <c r="AW23" s="874"/>
      <c r="AX23" s="874"/>
      <c r="AY23" s="875"/>
      <c r="AZ23" s="876" t="s">
        <v>390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369</v>
      </c>
      <c r="B26" s="793"/>
      <c r="C26" s="793"/>
      <c r="D26" s="793"/>
      <c r="E26" s="793"/>
      <c r="F26" s="793"/>
      <c r="G26" s="793"/>
      <c r="H26" s="793"/>
      <c r="I26" s="793"/>
      <c r="J26" s="793"/>
      <c r="K26" s="793"/>
      <c r="L26" s="793"/>
      <c r="M26" s="793"/>
      <c r="N26" s="793"/>
      <c r="O26" s="793"/>
      <c r="P26" s="794"/>
      <c r="Q26" s="798" t="s">
        <v>393</v>
      </c>
      <c r="R26" s="799"/>
      <c r="S26" s="799"/>
      <c r="T26" s="799"/>
      <c r="U26" s="800"/>
      <c r="V26" s="798" t="s">
        <v>394</v>
      </c>
      <c r="W26" s="799"/>
      <c r="X26" s="799"/>
      <c r="Y26" s="799"/>
      <c r="Z26" s="800"/>
      <c r="AA26" s="798" t="s">
        <v>395</v>
      </c>
      <c r="AB26" s="799"/>
      <c r="AC26" s="799"/>
      <c r="AD26" s="799"/>
      <c r="AE26" s="799"/>
      <c r="AF26" s="879" t="s">
        <v>396</v>
      </c>
      <c r="AG26" s="880"/>
      <c r="AH26" s="880"/>
      <c r="AI26" s="880"/>
      <c r="AJ26" s="881"/>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401</v>
      </c>
      <c r="C28" s="815"/>
      <c r="D28" s="815"/>
      <c r="E28" s="815"/>
      <c r="F28" s="815"/>
      <c r="G28" s="815"/>
      <c r="H28" s="815"/>
      <c r="I28" s="815"/>
      <c r="J28" s="815"/>
      <c r="K28" s="815"/>
      <c r="L28" s="815"/>
      <c r="M28" s="815"/>
      <c r="N28" s="815"/>
      <c r="O28" s="815"/>
      <c r="P28" s="816"/>
      <c r="Q28" s="887">
        <v>749</v>
      </c>
      <c r="R28" s="888"/>
      <c r="S28" s="888"/>
      <c r="T28" s="888"/>
      <c r="U28" s="888"/>
      <c r="V28" s="888">
        <v>727</v>
      </c>
      <c r="W28" s="888"/>
      <c r="X28" s="888"/>
      <c r="Y28" s="888"/>
      <c r="Z28" s="888"/>
      <c r="AA28" s="888">
        <v>22</v>
      </c>
      <c r="AB28" s="888"/>
      <c r="AC28" s="888"/>
      <c r="AD28" s="888"/>
      <c r="AE28" s="889"/>
      <c r="AF28" s="890">
        <v>22</v>
      </c>
      <c r="AG28" s="888"/>
      <c r="AH28" s="888"/>
      <c r="AI28" s="888"/>
      <c r="AJ28" s="891"/>
      <c r="AK28" s="892">
        <v>51</v>
      </c>
      <c r="AL28" s="893"/>
      <c r="AM28" s="893"/>
      <c r="AN28" s="893"/>
      <c r="AO28" s="893"/>
      <c r="AP28" s="893" t="s">
        <v>509</v>
      </c>
      <c r="AQ28" s="893"/>
      <c r="AR28" s="893"/>
      <c r="AS28" s="893"/>
      <c r="AT28" s="893"/>
      <c r="AU28" s="893" t="s">
        <v>509</v>
      </c>
      <c r="AV28" s="893"/>
      <c r="AW28" s="893"/>
      <c r="AX28" s="893"/>
      <c r="AY28" s="893"/>
      <c r="AZ28" s="894" t="s">
        <v>509</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402</v>
      </c>
      <c r="C29" s="846"/>
      <c r="D29" s="846"/>
      <c r="E29" s="846"/>
      <c r="F29" s="846"/>
      <c r="G29" s="846"/>
      <c r="H29" s="846"/>
      <c r="I29" s="846"/>
      <c r="J29" s="846"/>
      <c r="K29" s="846"/>
      <c r="L29" s="846"/>
      <c r="M29" s="846"/>
      <c r="N29" s="846"/>
      <c r="O29" s="846"/>
      <c r="P29" s="847"/>
      <c r="Q29" s="848">
        <v>93</v>
      </c>
      <c r="R29" s="849"/>
      <c r="S29" s="849"/>
      <c r="T29" s="849"/>
      <c r="U29" s="849"/>
      <c r="V29" s="849">
        <v>91</v>
      </c>
      <c r="W29" s="849"/>
      <c r="X29" s="849"/>
      <c r="Y29" s="849"/>
      <c r="Z29" s="849"/>
      <c r="AA29" s="849">
        <v>2</v>
      </c>
      <c r="AB29" s="849"/>
      <c r="AC29" s="849"/>
      <c r="AD29" s="849"/>
      <c r="AE29" s="850"/>
      <c r="AF29" s="851">
        <v>2</v>
      </c>
      <c r="AG29" s="852"/>
      <c r="AH29" s="852"/>
      <c r="AI29" s="852"/>
      <c r="AJ29" s="853"/>
      <c r="AK29" s="899">
        <v>33</v>
      </c>
      <c r="AL29" s="895"/>
      <c r="AM29" s="895"/>
      <c r="AN29" s="895"/>
      <c r="AO29" s="895"/>
      <c r="AP29" s="895" t="s">
        <v>509</v>
      </c>
      <c r="AQ29" s="895"/>
      <c r="AR29" s="895"/>
      <c r="AS29" s="895"/>
      <c r="AT29" s="895"/>
      <c r="AU29" s="895" t="s">
        <v>509</v>
      </c>
      <c r="AV29" s="895"/>
      <c r="AW29" s="895"/>
      <c r="AX29" s="895"/>
      <c r="AY29" s="895"/>
      <c r="AZ29" s="896" t="s">
        <v>509</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403</v>
      </c>
      <c r="C30" s="846"/>
      <c r="D30" s="846"/>
      <c r="E30" s="846"/>
      <c r="F30" s="846"/>
      <c r="G30" s="846"/>
      <c r="H30" s="846"/>
      <c r="I30" s="846"/>
      <c r="J30" s="846"/>
      <c r="K30" s="846"/>
      <c r="L30" s="846"/>
      <c r="M30" s="846"/>
      <c r="N30" s="846"/>
      <c r="O30" s="846"/>
      <c r="P30" s="847"/>
      <c r="Q30" s="848">
        <v>829</v>
      </c>
      <c r="R30" s="849"/>
      <c r="S30" s="849"/>
      <c r="T30" s="849"/>
      <c r="U30" s="849"/>
      <c r="V30" s="849">
        <v>796</v>
      </c>
      <c r="W30" s="849"/>
      <c r="X30" s="849"/>
      <c r="Y30" s="849"/>
      <c r="Z30" s="849"/>
      <c r="AA30" s="849">
        <v>33</v>
      </c>
      <c r="AB30" s="849"/>
      <c r="AC30" s="849"/>
      <c r="AD30" s="849"/>
      <c r="AE30" s="850"/>
      <c r="AF30" s="851">
        <v>33</v>
      </c>
      <c r="AG30" s="852"/>
      <c r="AH30" s="852"/>
      <c r="AI30" s="852"/>
      <c r="AJ30" s="853"/>
      <c r="AK30" s="899">
        <v>125</v>
      </c>
      <c r="AL30" s="895"/>
      <c r="AM30" s="895"/>
      <c r="AN30" s="895"/>
      <c r="AO30" s="895"/>
      <c r="AP30" s="895" t="s">
        <v>509</v>
      </c>
      <c r="AQ30" s="895"/>
      <c r="AR30" s="895"/>
      <c r="AS30" s="895"/>
      <c r="AT30" s="895"/>
      <c r="AU30" s="895" t="s">
        <v>509</v>
      </c>
      <c r="AV30" s="895"/>
      <c r="AW30" s="895"/>
      <c r="AX30" s="895"/>
      <c r="AY30" s="895"/>
      <c r="AZ30" s="896" t="s">
        <v>509</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404</v>
      </c>
      <c r="C31" s="846"/>
      <c r="D31" s="846"/>
      <c r="E31" s="846"/>
      <c r="F31" s="846"/>
      <c r="G31" s="846"/>
      <c r="H31" s="846"/>
      <c r="I31" s="846"/>
      <c r="J31" s="846"/>
      <c r="K31" s="846"/>
      <c r="L31" s="846"/>
      <c r="M31" s="846"/>
      <c r="N31" s="846"/>
      <c r="O31" s="846"/>
      <c r="P31" s="847"/>
      <c r="Q31" s="848">
        <v>170</v>
      </c>
      <c r="R31" s="849"/>
      <c r="S31" s="849"/>
      <c r="T31" s="849"/>
      <c r="U31" s="849"/>
      <c r="V31" s="849">
        <v>170</v>
      </c>
      <c r="W31" s="849"/>
      <c r="X31" s="849"/>
      <c r="Y31" s="849"/>
      <c r="Z31" s="849"/>
      <c r="AA31" s="849" t="s">
        <v>509</v>
      </c>
      <c r="AB31" s="849"/>
      <c r="AC31" s="849"/>
      <c r="AD31" s="849"/>
      <c r="AE31" s="850"/>
      <c r="AF31" s="851" t="s">
        <v>125</v>
      </c>
      <c r="AG31" s="852"/>
      <c r="AH31" s="852"/>
      <c r="AI31" s="852"/>
      <c r="AJ31" s="853"/>
      <c r="AK31" s="899">
        <v>73</v>
      </c>
      <c r="AL31" s="895"/>
      <c r="AM31" s="895"/>
      <c r="AN31" s="895"/>
      <c r="AO31" s="895"/>
      <c r="AP31" s="895">
        <v>742</v>
      </c>
      <c r="AQ31" s="895"/>
      <c r="AR31" s="895"/>
      <c r="AS31" s="895"/>
      <c r="AT31" s="895"/>
      <c r="AU31" s="895">
        <v>672</v>
      </c>
      <c r="AV31" s="895"/>
      <c r="AW31" s="895"/>
      <c r="AX31" s="895"/>
      <c r="AY31" s="895"/>
      <c r="AZ31" s="896" t="s">
        <v>509</v>
      </c>
      <c r="BA31" s="896"/>
      <c r="BB31" s="896"/>
      <c r="BC31" s="896"/>
      <c r="BD31" s="896"/>
      <c r="BE31" s="897" t="s">
        <v>572</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405</v>
      </c>
      <c r="C32" s="846"/>
      <c r="D32" s="846"/>
      <c r="E32" s="846"/>
      <c r="F32" s="846"/>
      <c r="G32" s="846"/>
      <c r="H32" s="846"/>
      <c r="I32" s="846"/>
      <c r="J32" s="846"/>
      <c r="K32" s="846"/>
      <c r="L32" s="846"/>
      <c r="M32" s="846"/>
      <c r="N32" s="846"/>
      <c r="O32" s="846"/>
      <c r="P32" s="847"/>
      <c r="Q32" s="848">
        <v>362</v>
      </c>
      <c r="R32" s="849"/>
      <c r="S32" s="849"/>
      <c r="T32" s="849"/>
      <c r="U32" s="849"/>
      <c r="V32" s="849">
        <v>362</v>
      </c>
      <c r="W32" s="849"/>
      <c r="X32" s="849"/>
      <c r="Y32" s="849"/>
      <c r="Z32" s="849"/>
      <c r="AA32" s="849" t="s">
        <v>509</v>
      </c>
      <c r="AB32" s="849"/>
      <c r="AC32" s="849"/>
      <c r="AD32" s="849"/>
      <c r="AE32" s="850"/>
      <c r="AF32" s="851" t="s">
        <v>390</v>
      </c>
      <c r="AG32" s="852"/>
      <c r="AH32" s="852"/>
      <c r="AI32" s="852"/>
      <c r="AJ32" s="853"/>
      <c r="AK32" s="899">
        <v>138</v>
      </c>
      <c r="AL32" s="895"/>
      <c r="AM32" s="895"/>
      <c r="AN32" s="895"/>
      <c r="AO32" s="895"/>
      <c r="AP32" s="895">
        <v>2211</v>
      </c>
      <c r="AQ32" s="895"/>
      <c r="AR32" s="895"/>
      <c r="AS32" s="895"/>
      <c r="AT32" s="895"/>
      <c r="AU32" s="895">
        <v>2001</v>
      </c>
      <c r="AV32" s="895"/>
      <c r="AW32" s="895"/>
      <c r="AX32" s="895"/>
      <c r="AY32" s="895"/>
      <c r="AZ32" s="896" t="s">
        <v>509</v>
      </c>
      <c r="BA32" s="896"/>
      <c r="BB32" s="896"/>
      <c r="BC32" s="896"/>
      <c r="BD32" s="896"/>
      <c r="BE32" s="897" t="s">
        <v>572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388</v>
      </c>
      <c r="B63" s="854" t="s">
        <v>407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57</v>
      </c>
      <c r="AG63" s="909"/>
      <c r="AH63" s="909"/>
      <c r="AI63" s="909"/>
      <c r="AJ63" s="910"/>
      <c r="AK63" s="911"/>
      <c r="AL63" s="906"/>
      <c r="AM63" s="906"/>
      <c r="AN63" s="906"/>
      <c r="AO63" s="906"/>
      <c r="AP63" s="909">
        <f>SUM(AP28:AT32)</f>
        <v>2953</v>
      </c>
      <c r="AQ63" s="909"/>
      <c r="AR63" s="909"/>
      <c r="AS63" s="909"/>
      <c r="AT63" s="909"/>
      <c r="AU63" s="909">
        <f>SUM(AU28:AY32)</f>
        <v>2673</v>
      </c>
      <c r="AV63" s="909"/>
      <c r="AW63" s="909"/>
      <c r="AX63" s="909"/>
      <c r="AY63" s="909"/>
      <c r="AZ63" s="913"/>
      <c r="BA63" s="913"/>
      <c r="BB63" s="913"/>
      <c r="BC63" s="913"/>
      <c r="BD63" s="913"/>
      <c r="BE63" s="914"/>
      <c r="BF63" s="914"/>
      <c r="BG63" s="914"/>
      <c r="BH63" s="914"/>
      <c r="BI63" s="915"/>
      <c r="BJ63" s="916" t="s">
        <v>125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409</v>
      </c>
      <c r="B66" s="793"/>
      <c r="C66" s="793"/>
      <c r="D66" s="793"/>
      <c r="E66" s="793"/>
      <c r="F66" s="793"/>
      <c r="G66" s="793"/>
      <c r="H66" s="793"/>
      <c r="I66" s="793"/>
      <c r="J66" s="793"/>
      <c r="K66" s="793"/>
      <c r="L66" s="793"/>
      <c r="M66" s="793"/>
      <c r="N66" s="793"/>
      <c r="O66" s="793"/>
      <c r="P66" s="794"/>
      <c r="Q66" s="798" t="s">
        <v>410</v>
      </c>
      <c r="R66" s="799"/>
      <c r="S66" s="799"/>
      <c r="T66" s="799"/>
      <c r="U66" s="800"/>
      <c r="V66" s="798" t="s">
        <v>411</v>
      </c>
      <c r="W66" s="799"/>
      <c r="X66" s="799"/>
      <c r="Y66" s="799"/>
      <c r="Z66" s="800"/>
      <c r="AA66" s="798" t="s">
        <v>395</v>
      </c>
      <c r="AB66" s="799"/>
      <c r="AC66" s="799"/>
      <c r="AD66" s="799"/>
      <c r="AE66" s="800"/>
      <c r="AF66" s="919" t="s">
        <v>412</v>
      </c>
      <c r="AG66" s="880"/>
      <c r="AH66" s="880"/>
      <c r="AI66" s="880"/>
      <c r="AJ66" s="920"/>
      <c r="AK66" s="798" t="s">
        <v>397</v>
      </c>
      <c r="AL66" s="793"/>
      <c r="AM66" s="793"/>
      <c r="AN66" s="793"/>
      <c r="AO66" s="794"/>
      <c r="AP66" s="798" t="s">
        <v>413</v>
      </c>
      <c r="AQ66" s="799"/>
      <c r="AR66" s="799"/>
      <c r="AS66" s="799"/>
      <c r="AT66" s="800"/>
      <c r="AU66" s="798" t="s">
        <v>414</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578</v>
      </c>
      <c r="C68" s="935"/>
      <c r="D68" s="935"/>
      <c r="E68" s="935"/>
      <c r="F68" s="935"/>
      <c r="G68" s="935"/>
      <c r="H68" s="935"/>
      <c r="I68" s="935"/>
      <c r="J68" s="935"/>
      <c r="K68" s="935"/>
      <c r="L68" s="935"/>
      <c r="M68" s="935"/>
      <c r="N68" s="935"/>
      <c r="O68" s="935"/>
      <c r="P68" s="936"/>
      <c r="Q68" s="937">
        <v>222</v>
      </c>
      <c r="R68" s="931"/>
      <c r="S68" s="931"/>
      <c r="T68" s="931"/>
      <c r="U68" s="931"/>
      <c r="V68" s="931">
        <v>127</v>
      </c>
      <c r="W68" s="931"/>
      <c r="X68" s="931"/>
      <c r="Y68" s="931"/>
      <c r="Z68" s="931"/>
      <c r="AA68" s="931">
        <v>95</v>
      </c>
      <c r="AB68" s="931"/>
      <c r="AC68" s="931"/>
      <c r="AD68" s="931"/>
      <c r="AE68" s="931"/>
      <c r="AF68" s="931">
        <v>95</v>
      </c>
      <c r="AG68" s="931"/>
      <c r="AH68" s="931"/>
      <c r="AI68" s="931"/>
      <c r="AJ68" s="931"/>
      <c r="AK68" s="931" t="s">
        <v>509</v>
      </c>
      <c r="AL68" s="931"/>
      <c r="AM68" s="931"/>
      <c r="AN68" s="931"/>
      <c r="AO68" s="931"/>
      <c r="AP68" s="931" t="s">
        <v>509</v>
      </c>
      <c r="AQ68" s="931"/>
      <c r="AR68" s="931"/>
      <c r="AS68" s="931"/>
      <c r="AT68" s="931"/>
      <c r="AU68" s="931" t="s">
        <v>509</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579</v>
      </c>
      <c r="C69" s="939"/>
      <c r="D69" s="939"/>
      <c r="E69" s="939"/>
      <c r="F69" s="939"/>
      <c r="G69" s="939"/>
      <c r="H69" s="939"/>
      <c r="I69" s="939"/>
      <c r="J69" s="939"/>
      <c r="K69" s="939"/>
      <c r="L69" s="939"/>
      <c r="M69" s="939"/>
      <c r="N69" s="939"/>
      <c r="O69" s="939"/>
      <c r="P69" s="940"/>
      <c r="Q69" s="941">
        <v>159547</v>
      </c>
      <c r="R69" s="895"/>
      <c r="S69" s="895"/>
      <c r="T69" s="895"/>
      <c r="U69" s="895"/>
      <c r="V69" s="895">
        <v>155011</v>
      </c>
      <c r="W69" s="895"/>
      <c r="X69" s="895"/>
      <c r="Y69" s="895"/>
      <c r="Z69" s="895"/>
      <c r="AA69" s="895">
        <v>4536</v>
      </c>
      <c r="AB69" s="895"/>
      <c r="AC69" s="895"/>
      <c r="AD69" s="895"/>
      <c r="AE69" s="895"/>
      <c r="AF69" s="895">
        <v>4536</v>
      </c>
      <c r="AG69" s="895"/>
      <c r="AH69" s="895"/>
      <c r="AI69" s="895"/>
      <c r="AJ69" s="895"/>
      <c r="AK69" s="895">
        <v>1201</v>
      </c>
      <c r="AL69" s="895"/>
      <c r="AM69" s="895"/>
      <c r="AN69" s="895"/>
      <c r="AO69" s="895"/>
      <c r="AP69" s="895" t="s">
        <v>509</v>
      </c>
      <c r="AQ69" s="895"/>
      <c r="AR69" s="895"/>
      <c r="AS69" s="895"/>
      <c r="AT69" s="895"/>
      <c r="AU69" s="895" t="s">
        <v>509</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580</v>
      </c>
      <c r="C70" s="939"/>
      <c r="D70" s="939"/>
      <c r="E70" s="939"/>
      <c r="F70" s="939"/>
      <c r="G70" s="939"/>
      <c r="H70" s="939"/>
      <c r="I70" s="939"/>
      <c r="J70" s="939"/>
      <c r="K70" s="939"/>
      <c r="L70" s="939"/>
      <c r="M70" s="939"/>
      <c r="N70" s="939"/>
      <c r="O70" s="939"/>
      <c r="P70" s="940"/>
      <c r="Q70" s="941">
        <v>17</v>
      </c>
      <c r="R70" s="895"/>
      <c r="S70" s="895"/>
      <c r="T70" s="895"/>
      <c r="U70" s="895"/>
      <c r="V70" s="895">
        <v>14</v>
      </c>
      <c r="W70" s="895"/>
      <c r="X70" s="895"/>
      <c r="Y70" s="895"/>
      <c r="Z70" s="895"/>
      <c r="AA70" s="895">
        <v>3</v>
      </c>
      <c r="AB70" s="895"/>
      <c r="AC70" s="895"/>
      <c r="AD70" s="895"/>
      <c r="AE70" s="895"/>
      <c r="AF70" s="895">
        <v>3</v>
      </c>
      <c r="AG70" s="895"/>
      <c r="AH70" s="895"/>
      <c r="AI70" s="895"/>
      <c r="AJ70" s="895"/>
      <c r="AK70" s="895">
        <v>1</v>
      </c>
      <c r="AL70" s="895"/>
      <c r="AM70" s="895"/>
      <c r="AN70" s="895"/>
      <c r="AO70" s="895"/>
      <c r="AP70" s="895" t="s">
        <v>509</v>
      </c>
      <c r="AQ70" s="895"/>
      <c r="AR70" s="895"/>
      <c r="AS70" s="895"/>
      <c r="AT70" s="895"/>
      <c r="AU70" s="895" t="s">
        <v>509</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573</v>
      </c>
      <c r="C71" s="939"/>
      <c r="D71" s="939"/>
      <c r="E71" s="939"/>
      <c r="F71" s="939"/>
      <c r="G71" s="939"/>
      <c r="H71" s="939"/>
      <c r="I71" s="939"/>
      <c r="J71" s="939"/>
      <c r="K71" s="939"/>
      <c r="L71" s="939"/>
      <c r="M71" s="939"/>
      <c r="N71" s="939"/>
      <c r="O71" s="939"/>
      <c r="P71" s="940"/>
      <c r="Q71" s="941">
        <v>151</v>
      </c>
      <c r="R71" s="895"/>
      <c r="S71" s="895"/>
      <c r="T71" s="895"/>
      <c r="U71" s="895"/>
      <c r="V71" s="895">
        <v>130</v>
      </c>
      <c r="W71" s="895"/>
      <c r="X71" s="895"/>
      <c r="Y71" s="895"/>
      <c r="Z71" s="895"/>
      <c r="AA71" s="895">
        <v>21</v>
      </c>
      <c r="AB71" s="895"/>
      <c r="AC71" s="895"/>
      <c r="AD71" s="895"/>
      <c r="AE71" s="895"/>
      <c r="AF71" s="895">
        <v>21</v>
      </c>
      <c r="AG71" s="895"/>
      <c r="AH71" s="895"/>
      <c r="AI71" s="895"/>
      <c r="AJ71" s="895"/>
      <c r="AK71" s="895" t="s">
        <v>509</v>
      </c>
      <c r="AL71" s="895"/>
      <c r="AM71" s="895"/>
      <c r="AN71" s="895"/>
      <c r="AO71" s="895"/>
      <c r="AP71" s="895">
        <v>20</v>
      </c>
      <c r="AQ71" s="895"/>
      <c r="AR71" s="895"/>
      <c r="AS71" s="895"/>
      <c r="AT71" s="895"/>
      <c r="AU71" s="895">
        <v>0</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574</v>
      </c>
      <c r="C72" s="939"/>
      <c r="D72" s="939"/>
      <c r="E72" s="939"/>
      <c r="F72" s="939"/>
      <c r="G72" s="939"/>
      <c r="H72" s="939"/>
      <c r="I72" s="939"/>
      <c r="J72" s="939"/>
      <c r="K72" s="939"/>
      <c r="L72" s="939"/>
      <c r="M72" s="939"/>
      <c r="N72" s="939"/>
      <c r="O72" s="939"/>
      <c r="P72" s="940"/>
      <c r="Q72" s="941">
        <v>630</v>
      </c>
      <c r="R72" s="895"/>
      <c r="S72" s="895"/>
      <c r="T72" s="895"/>
      <c r="U72" s="895"/>
      <c r="V72" s="895">
        <v>585</v>
      </c>
      <c r="W72" s="895"/>
      <c r="X72" s="895"/>
      <c r="Y72" s="895"/>
      <c r="Z72" s="895"/>
      <c r="AA72" s="895">
        <v>45</v>
      </c>
      <c r="AB72" s="895"/>
      <c r="AC72" s="895"/>
      <c r="AD72" s="895"/>
      <c r="AE72" s="895"/>
      <c r="AF72" s="895">
        <v>45</v>
      </c>
      <c r="AG72" s="895"/>
      <c r="AH72" s="895"/>
      <c r="AI72" s="895"/>
      <c r="AJ72" s="895"/>
      <c r="AK72" s="895">
        <v>10</v>
      </c>
      <c r="AL72" s="895"/>
      <c r="AM72" s="895"/>
      <c r="AN72" s="895"/>
      <c r="AO72" s="895"/>
      <c r="AP72" s="895">
        <v>661</v>
      </c>
      <c r="AQ72" s="895"/>
      <c r="AR72" s="895"/>
      <c r="AS72" s="895"/>
      <c r="AT72" s="895"/>
      <c r="AU72" s="895">
        <v>1</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581</v>
      </c>
      <c r="C73" s="939"/>
      <c r="D73" s="939"/>
      <c r="E73" s="939"/>
      <c r="F73" s="939"/>
      <c r="G73" s="939"/>
      <c r="H73" s="939"/>
      <c r="I73" s="939"/>
      <c r="J73" s="939"/>
      <c r="K73" s="939"/>
      <c r="L73" s="939"/>
      <c r="M73" s="939"/>
      <c r="N73" s="939"/>
      <c r="O73" s="939"/>
      <c r="P73" s="940"/>
      <c r="Q73" s="941">
        <v>1065</v>
      </c>
      <c r="R73" s="895"/>
      <c r="S73" s="895"/>
      <c r="T73" s="895"/>
      <c r="U73" s="895"/>
      <c r="V73" s="895">
        <v>1062</v>
      </c>
      <c r="W73" s="895"/>
      <c r="X73" s="895"/>
      <c r="Y73" s="895"/>
      <c r="Z73" s="895"/>
      <c r="AA73" s="895">
        <v>4</v>
      </c>
      <c r="AB73" s="895"/>
      <c r="AC73" s="895"/>
      <c r="AD73" s="895"/>
      <c r="AE73" s="895"/>
      <c r="AF73" s="895">
        <v>4</v>
      </c>
      <c r="AG73" s="895"/>
      <c r="AH73" s="895"/>
      <c r="AI73" s="895"/>
      <c r="AJ73" s="895"/>
      <c r="AK73" s="895" t="s">
        <v>509</v>
      </c>
      <c r="AL73" s="895"/>
      <c r="AM73" s="895"/>
      <c r="AN73" s="895"/>
      <c r="AO73" s="895"/>
      <c r="AP73" s="895" t="s">
        <v>509</v>
      </c>
      <c r="AQ73" s="895"/>
      <c r="AR73" s="895"/>
      <c r="AS73" s="895"/>
      <c r="AT73" s="895"/>
      <c r="AU73" s="895" t="s">
        <v>509</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575</v>
      </c>
      <c r="C74" s="939"/>
      <c r="D74" s="939"/>
      <c r="E74" s="939"/>
      <c r="F74" s="939"/>
      <c r="G74" s="939"/>
      <c r="H74" s="939"/>
      <c r="I74" s="939"/>
      <c r="J74" s="939"/>
      <c r="K74" s="939"/>
      <c r="L74" s="939"/>
      <c r="M74" s="939"/>
      <c r="N74" s="939"/>
      <c r="O74" s="939"/>
      <c r="P74" s="940"/>
      <c r="Q74" s="941">
        <v>88</v>
      </c>
      <c r="R74" s="895"/>
      <c r="S74" s="895"/>
      <c r="T74" s="895"/>
      <c r="U74" s="895"/>
      <c r="V74" s="895">
        <v>76</v>
      </c>
      <c r="W74" s="895"/>
      <c r="X74" s="895"/>
      <c r="Y74" s="895"/>
      <c r="Z74" s="895"/>
      <c r="AA74" s="895">
        <v>12</v>
      </c>
      <c r="AB74" s="895"/>
      <c r="AC74" s="895"/>
      <c r="AD74" s="895"/>
      <c r="AE74" s="895"/>
      <c r="AF74" s="895">
        <v>12</v>
      </c>
      <c r="AG74" s="895"/>
      <c r="AH74" s="895"/>
      <c r="AI74" s="895"/>
      <c r="AJ74" s="895"/>
      <c r="AK74" s="895" t="s">
        <v>509</v>
      </c>
      <c r="AL74" s="895"/>
      <c r="AM74" s="895"/>
      <c r="AN74" s="895"/>
      <c r="AO74" s="895"/>
      <c r="AP74" s="895" t="s">
        <v>509</v>
      </c>
      <c r="AQ74" s="895"/>
      <c r="AR74" s="895"/>
      <c r="AS74" s="895"/>
      <c r="AT74" s="895"/>
      <c r="AU74" s="895" t="s">
        <v>509</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576</v>
      </c>
      <c r="C75" s="939"/>
      <c r="D75" s="939"/>
      <c r="E75" s="939"/>
      <c r="F75" s="939"/>
      <c r="G75" s="939"/>
      <c r="H75" s="939"/>
      <c r="I75" s="939"/>
      <c r="J75" s="939"/>
      <c r="K75" s="939"/>
      <c r="L75" s="939"/>
      <c r="M75" s="939"/>
      <c r="N75" s="939"/>
      <c r="O75" s="939"/>
      <c r="P75" s="940"/>
      <c r="Q75" s="942">
        <v>6846</v>
      </c>
      <c r="R75" s="943"/>
      <c r="S75" s="943"/>
      <c r="T75" s="943"/>
      <c r="U75" s="899"/>
      <c r="V75" s="944">
        <v>6764</v>
      </c>
      <c r="W75" s="943"/>
      <c r="X75" s="943"/>
      <c r="Y75" s="943"/>
      <c r="Z75" s="899"/>
      <c r="AA75" s="944">
        <v>82</v>
      </c>
      <c r="AB75" s="943"/>
      <c r="AC75" s="943"/>
      <c r="AD75" s="943"/>
      <c r="AE75" s="899"/>
      <c r="AF75" s="944">
        <v>82</v>
      </c>
      <c r="AG75" s="943"/>
      <c r="AH75" s="943"/>
      <c r="AI75" s="943"/>
      <c r="AJ75" s="899"/>
      <c r="AK75" s="944" t="s">
        <v>509</v>
      </c>
      <c r="AL75" s="943"/>
      <c r="AM75" s="943"/>
      <c r="AN75" s="943"/>
      <c r="AO75" s="899"/>
      <c r="AP75" s="944" t="s">
        <v>509</v>
      </c>
      <c r="AQ75" s="943"/>
      <c r="AR75" s="943"/>
      <c r="AS75" s="943"/>
      <c r="AT75" s="899"/>
      <c r="AU75" s="944" t="s">
        <v>509</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577</v>
      </c>
      <c r="C76" s="939"/>
      <c r="D76" s="939"/>
      <c r="E76" s="939"/>
      <c r="F76" s="939"/>
      <c r="G76" s="939"/>
      <c r="H76" s="939"/>
      <c r="I76" s="939"/>
      <c r="J76" s="939"/>
      <c r="K76" s="939"/>
      <c r="L76" s="939"/>
      <c r="M76" s="939"/>
      <c r="N76" s="939"/>
      <c r="O76" s="939"/>
      <c r="P76" s="940"/>
      <c r="Q76" s="942">
        <v>32</v>
      </c>
      <c r="R76" s="943"/>
      <c r="S76" s="943"/>
      <c r="T76" s="943"/>
      <c r="U76" s="899"/>
      <c r="V76" s="944">
        <v>28</v>
      </c>
      <c r="W76" s="943"/>
      <c r="X76" s="943"/>
      <c r="Y76" s="943"/>
      <c r="Z76" s="899"/>
      <c r="AA76" s="944">
        <v>4</v>
      </c>
      <c r="AB76" s="943"/>
      <c r="AC76" s="943"/>
      <c r="AD76" s="943"/>
      <c r="AE76" s="899"/>
      <c r="AF76" s="944">
        <v>4</v>
      </c>
      <c r="AG76" s="943"/>
      <c r="AH76" s="943"/>
      <c r="AI76" s="943"/>
      <c r="AJ76" s="899"/>
      <c r="AK76" s="944">
        <v>8</v>
      </c>
      <c r="AL76" s="943"/>
      <c r="AM76" s="943"/>
      <c r="AN76" s="943"/>
      <c r="AO76" s="899"/>
      <c r="AP76" s="944" t="s">
        <v>509</v>
      </c>
      <c r="AQ76" s="943"/>
      <c r="AR76" s="943"/>
      <c r="AS76" s="943"/>
      <c r="AT76" s="899"/>
      <c r="AU76" s="944" t="s">
        <v>509</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388</v>
      </c>
      <c r="B88" s="854" t="s">
        <v>415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4" t="s">
        <v>416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29</v>
      </c>
      <c r="CS102" s="917"/>
      <c r="CT102" s="917"/>
      <c r="CU102" s="917"/>
      <c r="CV102" s="956"/>
      <c r="CW102" s="955">
        <v>16</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424</v>
      </c>
      <c r="AB109" s="958"/>
      <c r="AC109" s="958"/>
      <c r="AD109" s="958"/>
      <c r="AE109" s="959"/>
      <c r="AF109" s="957" t="s">
        <v>425</v>
      </c>
      <c r="AG109" s="958"/>
      <c r="AH109" s="958"/>
      <c r="AI109" s="958"/>
      <c r="AJ109" s="959"/>
      <c r="AK109" s="957" t="s">
        <v>303</v>
      </c>
      <c r="AL109" s="958"/>
      <c r="AM109" s="958"/>
      <c r="AN109" s="958"/>
      <c r="AO109" s="959"/>
      <c r="AP109" s="957" t="s">
        <v>426</v>
      </c>
      <c r="AQ109" s="958"/>
      <c r="AR109" s="958"/>
      <c r="AS109" s="958"/>
      <c r="AT109" s="960"/>
      <c r="AU109" s="977" t="s">
        <v>423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424</v>
      </c>
      <c r="BR109" s="958"/>
      <c r="BS109" s="958"/>
      <c r="BT109" s="958"/>
      <c r="BU109" s="959"/>
      <c r="BV109" s="957" t="s">
        <v>425</v>
      </c>
      <c r="BW109" s="958"/>
      <c r="BX109" s="958"/>
      <c r="BY109" s="958"/>
      <c r="BZ109" s="959"/>
      <c r="CA109" s="957" t="s">
        <v>303</v>
      </c>
      <c r="CB109" s="958"/>
      <c r="CC109" s="958"/>
      <c r="CD109" s="958"/>
      <c r="CE109" s="959"/>
      <c r="CF109" s="978" t="s">
        <v>426</v>
      </c>
      <c r="CG109" s="978"/>
      <c r="CH109" s="978"/>
      <c r="CI109" s="978"/>
      <c r="CJ109" s="978"/>
      <c r="CK109" s="957" t="s">
        <v>427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424</v>
      </c>
      <c r="DH109" s="958"/>
      <c r="DI109" s="958"/>
      <c r="DJ109" s="958"/>
      <c r="DK109" s="959"/>
      <c r="DL109" s="957" t="s">
        <v>425</v>
      </c>
      <c r="DM109" s="958"/>
      <c r="DN109" s="958"/>
      <c r="DO109" s="958"/>
      <c r="DP109" s="959"/>
      <c r="DQ109" s="957" t="s">
        <v>303</v>
      </c>
      <c r="DR109" s="958"/>
      <c r="DS109" s="958"/>
      <c r="DT109" s="958"/>
      <c r="DU109" s="959"/>
      <c r="DV109" s="957" t="s">
        <v>426</v>
      </c>
      <c r="DW109" s="958"/>
      <c r="DX109" s="958"/>
      <c r="DY109" s="958"/>
      <c r="DZ109" s="960"/>
    </row>
    <row r="110" spans="1:131" s="226" customFormat="1" ht="26.25" customHeight="1" x14ac:dyDescent="0.2">
      <c r="A110" s="961" t="s">
        <v>428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478245</v>
      </c>
      <c r="AB110" s="965"/>
      <c r="AC110" s="965"/>
      <c r="AD110" s="965"/>
      <c r="AE110" s="966"/>
      <c r="AF110" s="967">
        <v>439863</v>
      </c>
      <c r="AG110" s="965"/>
      <c r="AH110" s="965"/>
      <c r="AI110" s="965"/>
      <c r="AJ110" s="966"/>
      <c r="AK110" s="967">
        <v>431680</v>
      </c>
      <c r="AL110" s="965"/>
      <c r="AM110" s="965"/>
      <c r="AN110" s="965"/>
      <c r="AO110" s="966"/>
      <c r="AP110" s="968">
        <v>16.399999999999999</v>
      </c>
      <c r="AQ110" s="969"/>
      <c r="AR110" s="969"/>
      <c r="AS110" s="969"/>
      <c r="AT110" s="970"/>
      <c r="AU110" s="971" t="s">
        <v>72</v>
      </c>
      <c r="AV110" s="972"/>
      <c r="AW110" s="972"/>
      <c r="AX110" s="972"/>
      <c r="AY110" s="972"/>
      <c r="AZ110" s="994" t="s">
        <v>429</v>
      </c>
      <c r="BA110" s="962"/>
      <c r="BB110" s="962"/>
      <c r="BC110" s="962"/>
      <c r="BD110" s="962"/>
      <c r="BE110" s="962"/>
      <c r="BF110" s="962"/>
      <c r="BG110" s="962"/>
      <c r="BH110" s="962"/>
      <c r="BI110" s="962"/>
      <c r="BJ110" s="962"/>
      <c r="BK110" s="962"/>
      <c r="BL110" s="962"/>
      <c r="BM110" s="962"/>
      <c r="BN110" s="962"/>
      <c r="BO110" s="962"/>
      <c r="BP110" s="963"/>
      <c r="BQ110" s="995">
        <v>5224560</v>
      </c>
      <c r="BR110" s="996"/>
      <c r="BS110" s="996"/>
      <c r="BT110" s="996"/>
      <c r="BU110" s="996"/>
      <c r="BV110" s="996">
        <v>5953479</v>
      </c>
      <c r="BW110" s="996"/>
      <c r="BX110" s="996"/>
      <c r="BY110" s="996"/>
      <c r="BZ110" s="996"/>
      <c r="CA110" s="996">
        <v>6095595</v>
      </c>
      <c r="CB110" s="996"/>
      <c r="CC110" s="996"/>
      <c r="CD110" s="996"/>
      <c r="CE110" s="996"/>
      <c r="CF110" s="1009">
        <v>232.1</v>
      </c>
      <c r="CG110" s="1010"/>
      <c r="CH110" s="1010"/>
      <c r="CI110" s="1010"/>
      <c r="CJ110" s="1010"/>
      <c r="CK110" s="1011" t="s">
        <v>430</v>
      </c>
      <c r="CL110" s="1012"/>
      <c r="CM110" s="994" t="s">
        <v>431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432</v>
      </c>
      <c r="DH110" s="996"/>
      <c r="DI110" s="996"/>
      <c r="DJ110" s="996"/>
      <c r="DK110" s="996"/>
      <c r="DL110" s="996" t="s">
        <v>433</v>
      </c>
      <c r="DM110" s="996"/>
      <c r="DN110" s="996"/>
      <c r="DO110" s="996"/>
      <c r="DP110" s="996"/>
      <c r="DQ110" s="996" t="s">
        <v>433</v>
      </c>
      <c r="DR110" s="996"/>
      <c r="DS110" s="996"/>
      <c r="DT110" s="996"/>
      <c r="DU110" s="996"/>
      <c r="DV110" s="997" t="s">
        <v>390</v>
      </c>
      <c r="DW110" s="997"/>
      <c r="DX110" s="997"/>
      <c r="DY110" s="997"/>
      <c r="DZ110" s="998"/>
    </row>
    <row r="111" spans="1:131" s="226" customFormat="1" ht="26.25" customHeight="1" x14ac:dyDescent="0.2">
      <c r="A111" s="999" t="s">
        <v>434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125</v>
      </c>
      <c r="AB111" s="1003"/>
      <c r="AC111" s="1003"/>
      <c r="AD111" s="1003"/>
      <c r="AE111" s="1004"/>
      <c r="AF111" s="1005" t="s">
        <v>433</v>
      </c>
      <c r="AG111" s="1003"/>
      <c r="AH111" s="1003"/>
      <c r="AI111" s="1003"/>
      <c r="AJ111" s="1004"/>
      <c r="AK111" s="1005" t="s">
        <v>435</v>
      </c>
      <c r="AL111" s="1003"/>
      <c r="AM111" s="1003"/>
      <c r="AN111" s="1003"/>
      <c r="AO111" s="1004"/>
      <c r="AP111" s="1006" t="s">
        <v>433</v>
      </c>
      <c r="AQ111" s="1007"/>
      <c r="AR111" s="1007"/>
      <c r="AS111" s="1007"/>
      <c r="AT111" s="1008"/>
      <c r="AU111" s="973"/>
      <c r="AV111" s="974"/>
      <c r="AW111" s="974"/>
      <c r="AX111" s="974"/>
      <c r="AY111" s="974"/>
      <c r="AZ111" s="987" t="s">
        <v>436</v>
      </c>
      <c r="BA111" s="988"/>
      <c r="BB111" s="988"/>
      <c r="BC111" s="988"/>
      <c r="BD111" s="988"/>
      <c r="BE111" s="988"/>
      <c r="BF111" s="988"/>
      <c r="BG111" s="988"/>
      <c r="BH111" s="988"/>
      <c r="BI111" s="988"/>
      <c r="BJ111" s="988"/>
      <c r="BK111" s="988"/>
      <c r="BL111" s="988"/>
      <c r="BM111" s="988"/>
      <c r="BN111" s="988"/>
      <c r="BO111" s="988"/>
      <c r="BP111" s="989"/>
      <c r="BQ111" s="990">
        <v>8340</v>
      </c>
      <c r="BR111" s="991"/>
      <c r="BS111" s="991"/>
      <c r="BT111" s="991"/>
      <c r="BU111" s="991"/>
      <c r="BV111" s="991">
        <v>4170</v>
      </c>
      <c r="BW111" s="991"/>
      <c r="BX111" s="991"/>
      <c r="BY111" s="991"/>
      <c r="BZ111" s="991"/>
      <c r="CA111" s="991" t="s">
        <v>433</v>
      </c>
      <c r="CB111" s="991"/>
      <c r="CC111" s="991"/>
      <c r="CD111" s="991"/>
      <c r="CE111" s="991"/>
      <c r="CF111" s="985" t="s">
        <v>433</v>
      </c>
      <c r="CG111" s="986"/>
      <c r="CH111" s="986"/>
      <c r="CI111" s="986"/>
      <c r="CJ111" s="986"/>
      <c r="CK111" s="1013"/>
      <c r="CL111" s="1014"/>
      <c r="CM111" s="987" t="s">
        <v>437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433</v>
      </c>
      <c r="DH111" s="991"/>
      <c r="DI111" s="991"/>
      <c r="DJ111" s="991"/>
      <c r="DK111" s="991"/>
      <c r="DL111" s="991" t="s">
        <v>390</v>
      </c>
      <c r="DM111" s="991"/>
      <c r="DN111" s="991"/>
      <c r="DO111" s="991"/>
      <c r="DP111" s="991"/>
      <c r="DQ111" s="991" t="s">
        <v>433</v>
      </c>
      <c r="DR111" s="991"/>
      <c r="DS111" s="991"/>
      <c r="DT111" s="991"/>
      <c r="DU111" s="991"/>
      <c r="DV111" s="992" t="s">
        <v>433</v>
      </c>
      <c r="DW111" s="992"/>
      <c r="DX111" s="992"/>
      <c r="DY111" s="992"/>
      <c r="DZ111" s="993"/>
    </row>
    <row r="112" spans="1:131" s="226" customFormat="1" ht="26.25" customHeight="1" x14ac:dyDescent="0.2">
      <c r="A112" s="1017" t="s">
        <v>438</v>
      </c>
      <c r="B112" s="1018"/>
      <c r="C112" s="988" t="s">
        <v>439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390</v>
      </c>
      <c r="AB112" s="1024"/>
      <c r="AC112" s="1024"/>
      <c r="AD112" s="1024"/>
      <c r="AE112" s="1025"/>
      <c r="AF112" s="1026" t="s">
        <v>433</v>
      </c>
      <c r="AG112" s="1024"/>
      <c r="AH112" s="1024"/>
      <c r="AI112" s="1024"/>
      <c r="AJ112" s="1025"/>
      <c r="AK112" s="1026" t="s">
        <v>433</v>
      </c>
      <c r="AL112" s="1024"/>
      <c r="AM112" s="1024"/>
      <c r="AN112" s="1024"/>
      <c r="AO112" s="1025"/>
      <c r="AP112" s="1027" t="s">
        <v>390</v>
      </c>
      <c r="AQ112" s="1028"/>
      <c r="AR112" s="1028"/>
      <c r="AS112" s="1028"/>
      <c r="AT112" s="1029"/>
      <c r="AU112" s="973"/>
      <c r="AV112" s="974"/>
      <c r="AW112" s="974"/>
      <c r="AX112" s="974"/>
      <c r="AY112" s="974"/>
      <c r="AZ112" s="987" t="s">
        <v>440</v>
      </c>
      <c r="BA112" s="988"/>
      <c r="BB112" s="988"/>
      <c r="BC112" s="988"/>
      <c r="BD112" s="988"/>
      <c r="BE112" s="988"/>
      <c r="BF112" s="988"/>
      <c r="BG112" s="988"/>
      <c r="BH112" s="988"/>
      <c r="BI112" s="988"/>
      <c r="BJ112" s="988"/>
      <c r="BK112" s="988"/>
      <c r="BL112" s="988"/>
      <c r="BM112" s="988"/>
      <c r="BN112" s="988"/>
      <c r="BO112" s="988"/>
      <c r="BP112" s="989"/>
      <c r="BQ112" s="990">
        <v>2946125</v>
      </c>
      <c r="BR112" s="991"/>
      <c r="BS112" s="991"/>
      <c r="BT112" s="991"/>
      <c r="BU112" s="991"/>
      <c r="BV112" s="991">
        <v>2803539</v>
      </c>
      <c r="BW112" s="991"/>
      <c r="BX112" s="991"/>
      <c r="BY112" s="991"/>
      <c r="BZ112" s="991"/>
      <c r="CA112" s="991">
        <v>2673567</v>
      </c>
      <c r="CB112" s="991"/>
      <c r="CC112" s="991"/>
      <c r="CD112" s="991"/>
      <c r="CE112" s="991"/>
      <c r="CF112" s="985">
        <v>101.8</v>
      </c>
      <c r="CG112" s="986"/>
      <c r="CH112" s="986"/>
      <c r="CI112" s="986"/>
      <c r="CJ112" s="986"/>
      <c r="CK112" s="1013"/>
      <c r="CL112" s="1014"/>
      <c r="CM112" s="987" t="s">
        <v>441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432</v>
      </c>
      <c r="DH112" s="991"/>
      <c r="DI112" s="991"/>
      <c r="DJ112" s="991"/>
      <c r="DK112" s="991"/>
      <c r="DL112" s="991" t="s">
        <v>433</v>
      </c>
      <c r="DM112" s="991"/>
      <c r="DN112" s="991"/>
      <c r="DO112" s="991"/>
      <c r="DP112" s="991"/>
      <c r="DQ112" s="991" t="s">
        <v>390</v>
      </c>
      <c r="DR112" s="991"/>
      <c r="DS112" s="991"/>
      <c r="DT112" s="991"/>
      <c r="DU112" s="991"/>
      <c r="DV112" s="992" t="s">
        <v>432</v>
      </c>
      <c r="DW112" s="992"/>
      <c r="DX112" s="992"/>
      <c r="DY112" s="992"/>
      <c r="DZ112" s="993"/>
    </row>
    <row r="113" spans="1:130" s="226" customFormat="1" ht="26.25" customHeight="1" x14ac:dyDescent="0.2">
      <c r="A113" s="1019"/>
      <c r="B113" s="1020"/>
      <c r="C113" s="988" t="s">
        <v>442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215893</v>
      </c>
      <c r="AB113" s="1003"/>
      <c r="AC113" s="1003"/>
      <c r="AD113" s="1003"/>
      <c r="AE113" s="1004"/>
      <c r="AF113" s="1005">
        <v>203661</v>
      </c>
      <c r="AG113" s="1003"/>
      <c r="AH113" s="1003"/>
      <c r="AI113" s="1003"/>
      <c r="AJ113" s="1004"/>
      <c r="AK113" s="1005">
        <v>204795</v>
      </c>
      <c r="AL113" s="1003"/>
      <c r="AM113" s="1003"/>
      <c r="AN113" s="1003"/>
      <c r="AO113" s="1004"/>
      <c r="AP113" s="1006">
        <v>7.8</v>
      </c>
      <c r="AQ113" s="1007"/>
      <c r="AR113" s="1007"/>
      <c r="AS113" s="1007"/>
      <c r="AT113" s="1008"/>
      <c r="AU113" s="973"/>
      <c r="AV113" s="974"/>
      <c r="AW113" s="974"/>
      <c r="AX113" s="974"/>
      <c r="AY113" s="974"/>
      <c r="AZ113" s="987" t="s">
        <v>443</v>
      </c>
      <c r="BA113" s="988"/>
      <c r="BB113" s="988"/>
      <c r="BC113" s="988"/>
      <c r="BD113" s="988"/>
      <c r="BE113" s="988"/>
      <c r="BF113" s="988"/>
      <c r="BG113" s="988"/>
      <c r="BH113" s="988"/>
      <c r="BI113" s="988"/>
      <c r="BJ113" s="988"/>
      <c r="BK113" s="988"/>
      <c r="BL113" s="988"/>
      <c r="BM113" s="988"/>
      <c r="BN113" s="988"/>
      <c r="BO113" s="988"/>
      <c r="BP113" s="989"/>
      <c r="BQ113" s="990">
        <v>1195</v>
      </c>
      <c r="BR113" s="991"/>
      <c r="BS113" s="991"/>
      <c r="BT113" s="991"/>
      <c r="BU113" s="991"/>
      <c r="BV113" s="991">
        <v>957</v>
      </c>
      <c r="BW113" s="991"/>
      <c r="BX113" s="991"/>
      <c r="BY113" s="991"/>
      <c r="BZ113" s="991"/>
      <c r="CA113" s="991">
        <v>782</v>
      </c>
      <c r="CB113" s="991"/>
      <c r="CC113" s="991"/>
      <c r="CD113" s="991"/>
      <c r="CE113" s="991"/>
      <c r="CF113" s="985">
        <v>0</v>
      </c>
      <c r="CG113" s="986"/>
      <c r="CH113" s="986"/>
      <c r="CI113" s="986"/>
      <c r="CJ113" s="986"/>
      <c r="CK113" s="1013"/>
      <c r="CL113" s="1014"/>
      <c r="CM113" s="987" t="s">
        <v>444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433</v>
      </c>
      <c r="DH113" s="1024"/>
      <c r="DI113" s="1024"/>
      <c r="DJ113" s="1024"/>
      <c r="DK113" s="1025"/>
      <c r="DL113" s="1026" t="s">
        <v>433</v>
      </c>
      <c r="DM113" s="1024"/>
      <c r="DN113" s="1024"/>
      <c r="DO113" s="1024"/>
      <c r="DP113" s="1025"/>
      <c r="DQ113" s="1026" t="s">
        <v>433</v>
      </c>
      <c r="DR113" s="1024"/>
      <c r="DS113" s="1024"/>
      <c r="DT113" s="1024"/>
      <c r="DU113" s="1025"/>
      <c r="DV113" s="1027" t="s">
        <v>432</v>
      </c>
      <c r="DW113" s="1028"/>
      <c r="DX113" s="1028"/>
      <c r="DY113" s="1028"/>
      <c r="DZ113" s="1029"/>
    </row>
    <row r="114" spans="1:130" s="226" customFormat="1" ht="26.25" customHeight="1" x14ac:dyDescent="0.2">
      <c r="A114" s="1019"/>
      <c r="B114" s="1020"/>
      <c r="C114" s="988" t="s">
        <v>445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553</v>
      </c>
      <c r="AB114" s="1024"/>
      <c r="AC114" s="1024"/>
      <c r="AD114" s="1024"/>
      <c r="AE114" s="1025"/>
      <c r="AF114" s="1026">
        <v>462</v>
      </c>
      <c r="AG114" s="1024"/>
      <c r="AH114" s="1024"/>
      <c r="AI114" s="1024"/>
      <c r="AJ114" s="1025"/>
      <c r="AK114" s="1026">
        <v>350</v>
      </c>
      <c r="AL114" s="1024"/>
      <c r="AM114" s="1024"/>
      <c r="AN114" s="1024"/>
      <c r="AO114" s="1025"/>
      <c r="AP114" s="1027">
        <v>0</v>
      </c>
      <c r="AQ114" s="1028"/>
      <c r="AR114" s="1028"/>
      <c r="AS114" s="1028"/>
      <c r="AT114" s="1029"/>
      <c r="AU114" s="973"/>
      <c r="AV114" s="974"/>
      <c r="AW114" s="974"/>
      <c r="AX114" s="974"/>
      <c r="AY114" s="974"/>
      <c r="AZ114" s="987" t="s">
        <v>446</v>
      </c>
      <c r="BA114" s="988"/>
      <c r="BB114" s="988"/>
      <c r="BC114" s="988"/>
      <c r="BD114" s="988"/>
      <c r="BE114" s="988"/>
      <c r="BF114" s="988"/>
      <c r="BG114" s="988"/>
      <c r="BH114" s="988"/>
      <c r="BI114" s="988"/>
      <c r="BJ114" s="988"/>
      <c r="BK114" s="988"/>
      <c r="BL114" s="988"/>
      <c r="BM114" s="988"/>
      <c r="BN114" s="988"/>
      <c r="BO114" s="988"/>
      <c r="BP114" s="989"/>
      <c r="BQ114" s="990">
        <v>597218</v>
      </c>
      <c r="BR114" s="991"/>
      <c r="BS114" s="991"/>
      <c r="BT114" s="991"/>
      <c r="BU114" s="991"/>
      <c r="BV114" s="991">
        <v>611984</v>
      </c>
      <c r="BW114" s="991"/>
      <c r="BX114" s="991"/>
      <c r="BY114" s="991"/>
      <c r="BZ114" s="991"/>
      <c r="CA114" s="991">
        <v>603251</v>
      </c>
      <c r="CB114" s="991"/>
      <c r="CC114" s="991"/>
      <c r="CD114" s="991"/>
      <c r="CE114" s="991"/>
      <c r="CF114" s="985">
        <v>23</v>
      </c>
      <c r="CG114" s="986"/>
      <c r="CH114" s="986"/>
      <c r="CI114" s="986"/>
      <c r="CJ114" s="986"/>
      <c r="CK114" s="1013"/>
      <c r="CL114" s="1014"/>
      <c r="CM114" s="987" t="s">
        <v>447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433</v>
      </c>
      <c r="DH114" s="1024"/>
      <c r="DI114" s="1024"/>
      <c r="DJ114" s="1024"/>
      <c r="DK114" s="1025"/>
      <c r="DL114" s="1026" t="s">
        <v>390</v>
      </c>
      <c r="DM114" s="1024"/>
      <c r="DN114" s="1024"/>
      <c r="DO114" s="1024"/>
      <c r="DP114" s="1025"/>
      <c r="DQ114" s="1026" t="s">
        <v>390</v>
      </c>
      <c r="DR114" s="1024"/>
      <c r="DS114" s="1024"/>
      <c r="DT114" s="1024"/>
      <c r="DU114" s="1025"/>
      <c r="DV114" s="1027" t="s">
        <v>433</v>
      </c>
      <c r="DW114" s="1028"/>
      <c r="DX114" s="1028"/>
      <c r="DY114" s="1028"/>
      <c r="DZ114" s="1029"/>
    </row>
    <row r="115" spans="1:130" s="226" customFormat="1" ht="26.25" customHeight="1" x14ac:dyDescent="0.2">
      <c r="A115" s="1019"/>
      <c r="B115" s="1020"/>
      <c r="C115" s="988" t="s">
        <v>448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4170</v>
      </c>
      <c r="AB115" s="1003"/>
      <c r="AC115" s="1003"/>
      <c r="AD115" s="1003"/>
      <c r="AE115" s="1004"/>
      <c r="AF115" s="1005">
        <v>4170</v>
      </c>
      <c r="AG115" s="1003"/>
      <c r="AH115" s="1003"/>
      <c r="AI115" s="1003"/>
      <c r="AJ115" s="1004"/>
      <c r="AK115" s="1005">
        <v>4170</v>
      </c>
      <c r="AL115" s="1003"/>
      <c r="AM115" s="1003"/>
      <c r="AN115" s="1003"/>
      <c r="AO115" s="1004"/>
      <c r="AP115" s="1006">
        <v>0.2</v>
      </c>
      <c r="AQ115" s="1007"/>
      <c r="AR115" s="1007"/>
      <c r="AS115" s="1007"/>
      <c r="AT115" s="1008"/>
      <c r="AU115" s="973"/>
      <c r="AV115" s="974"/>
      <c r="AW115" s="974"/>
      <c r="AX115" s="974"/>
      <c r="AY115" s="974"/>
      <c r="AZ115" s="987" t="s">
        <v>449</v>
      </c>
      <c r="BA115" s="988"/>
      <c r="BB115" s="988"/>
      <c r="BC115" s="988"/>
      <c r="BD115" s="988"/>
      <c r="BE115" s="988"/>
      <c r="BF115" s="988"/>
      <c r="BG115" s="988"/>
      <c r="BH115" s="988"/>
      <c r="BI115" s="988"/>
      <c r="BJ115" s="988"/>
      <c r="BK115" s="988"/>
      <c r="BL115" s="988"/>
      <c r="BM115" s="988"/>
      <c r="BN115" s="988"/>
      <c r="BO115" s="988"/>
      <c r="BP115" s="989"/>
      <c r="BQ115" s="990" t="s">
        <v>433</v>
      </c>
      <c r="BR115" s="991"/>
      <c r="BS115" s="991"/>
      <c r="BT115" s="991"/>
      <c r="BU115" s="991"/>
      <c r="BV115" s="991" t="s">
        <v>390</v>
      </c>
      <c r="BW115" s="991"/>
      <c r="BX115" s="991"/>
      <c r="BY115" s="991"/>
      <c r="BZ115" s="991"/>
      <c r="CA115" s="991" t="s">
        <v>433</v>
      </c>
      <c r="CB115" s="991"/>
      <c r="CC115" s="991"/>
      <c r="CD115" s="991"/>
      <c r="CE115" s="991"/>
      <c r="CF115" s="985" t="s">
        <v>390</v>
      </c>
      <c r="CG115" s="986"/>
      <c r="CH115" s="986"/>
      <c r="CI115" s="986"/>
      <c r="CJ115" s="986"/>
      <c r="CK115" s="1013"/>
      <c r="CL115" s="1014"/>
      <c r="CM115" s="987" t="s">
        <v>450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433</v>
      </c>
      <c r="DH115" s="1024"/>
      <c r="DI115" s="1024"/>
      <c r="DJ115" s="1024"/>
      <c r="DK115" s="1025"/>
      <c r="DL115" s="1026" t="s">
        <v>433</v>
      </c>
      <c r="DM115" s="1024"/>
      <c r="DN115" s="1024"/>
      <c r="DO115" s="1024"/>
      <c r="DP115" s="1025"/>
      <c r="DQ115" s="1026" t="s">
        <v>433</v>
      </c>
      <c r="DR115" s="1024"/>
      <c r="DS115" s="1024"/>
      <c r="DT115" s="1024"/>
      <c r="DU115" s="1025"/>
      <c r="DV115" s="1027" t="s">
        <v>433</v>
      </c>
      <c r="DW115" s="1028"/>
      <c r="DX115" s="1028"/>
      <c r="DY115" s="1028"/>
      <c r="DZ115" s="1029"/>
    </row>
    <row r="116" spans="1:130" s="226" customFormat="1" ht="26.25" customHeight="1" x14ac:dyDescent="0.2">
      <c r="A116" s="1021"/>
      <c r="B116" s="1022"/>
      <c r="C116" s="1030" t="s">
        <v>451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162</v>
      </c>
      <c r="AB116" s="1024"/>
      <c r="AC116" s="1024"/>
      <c r="AD116" s="1024"/>
      <c r="AE116" s="1025"/>
      <c r="AF116" s="1026">
        <v>39</v>
      </c>
      <c r="AG116" s="1024"/>
      <c r="AH116" s="1024"/>
      <c r="AI116" s="1024"/>
      <c r="AJ116" s="1025"/>
      <c r="AK116" s="1026" t="s">
        <v>390</v>
      </c>
      <c r="AL116" s="1024"/>
      <c r="AM116" s="1024"/>
      <c r="AN116" s="1024"/>
      <c r="AO116" s="1025"/>
      <c r="AP116" s="1027" t="s">
        <v>433</v>
      </c>
      <c r="AQ116" s="1028"/>
      <c r="AR116" s="1028"/>
      <c r="AS116" s="1028"/>
      <c r="AT116" s="1029"/>
      <c r="AU116" s="973"/>
      <c r="AV116" s="974"/>
      <c r="AW116" s="974"/>
      <c r="AX116" s="974"/>
      <c r="AY116" s="974"/>
      <c r="AZ116" s="1032" t="s">
        <v>452</v>
      </c>
      <c r="BA116" s="1033"/>
      <c r="BB116" s="1033"/>
      <c r="BC116" s="1033"/>
      <c r="BD116" s="1033"/>
      <c r="BE116" s="1033"/>
      <c r="BF116" s="1033"/>
      <c r="BG116" s="1033"/>
      <c r="BH116" s="1033"/>
      <c r="BI116" s="1033"/>
      <c r="BJ116" s="1033"/>
      <c r="BK116" s="1033"/>
      <c r="BL116" s="1033"/>
      <c r="BM116" s="1033"/>
      <c r="BN116" s="1033"/>
      <c r="BO116" s="1033"/>
      <c r="BP116" s="1034"/>
      <c r="BQ116" s="990" t="s">
        <v>390</v>
      </c>
      <c r="BR116" s="991"/>
      <c r="BS116" s="991"/>
      <c r="BT116" s="991"/>
      <c r="BU116" s="991"/>
      <c r="BV116" s="991" t="s">
        <v>390</v>
      </c>
      <c r="BW116" s="991"/>
      <c r="BX116" s="991"/>
      <c r="BY116" s="991"/>
      <c r="BZ116" s="991"/>
      <c r="CA116" s="991" t="s">
        <v>390</v>
      </c>
      <c r="CB116" s="991"/>
      <c r="CC116" s="991"/>
      <c r="CD116" s="991"/>
      <c r="CE116" s="991"/>
      <c r="CF116" s="985" t="s">
        <v>390</v>
      </c>
      <c r="CG116" s="986"/>
      <c r="CH116" s="986"/>
      <c r="CI116" s="986"/>
      <c r="CJ116" s="986"/>
      <c r="CK116" s="1013"/>
      <c r="CL116" s="1014"/>
      <c r="CM116" s="987" t="s">
        <v>453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8340</v>
      </c>
      <c r="DH116" s="1024"/>
      <c r="DI116" s="1024"/>
      <c r="DJ116" s="1024"/>
      <c r="DK116" s="1025"/>
      <c r="DL116" s="1026">
        <v>4170</v>
      </c>
      <c r="DM116" s="1024"/>
      <c r="DN116" s="1024"/>
      <c r="DO116" s="1024"/>
      <c r="DP116" s="1025"/>
      <c r="DQ116" s="1026" t="s">
        <v>390</v>
      </c>
      <c r="DR116" s="1024"/>
      <c r="DS116" s="1024"/>
      <c r="DT116" s="1024"/>
      <c r="DU116" s="1025"/>
      <c r="DV116" s="1027" t="s">
        <v>433</v>
      </c>
      <c r="DW116" s="1028"/>
      <c r="DX116" s="1028"/>
      <c r="DY116" s="1028"/>
      <c r="DZ116" s="1029"/>
    </row>
    <row r="117" spans="1:130" s="226" customFormat="1" ht="26.25" customHeight="1" x14ac:dyDescent="0.2">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454</v>
      </c>
      <c r="Z117" s="959"/>
      <c r="AA117" s="1043">
        <v>699023</v>
      </c>
      <c r="AB117" s="1044"/>
      <c r="AC117" s="1044"/>
      <c r="AD117" s="1044"/>
      <c r="AE117" s="1045"/>
      <c r="AF117" s="1046">
        <v>648195</v>
      </c>
      <c r="AG117" s="1044"/>
      <c r="AH117" s="1044"/>
      <c r="AI117" s="1044"/>
      <c r="AJ117" s="1045"/>
      <c r="AK117" s="1046">
        <v>640995</v>
      </c>
      <c r="AL117" s="1044"/>
      <c r="AM117" s="1044"/>
      <c r="AN117" s="1044"/>
      <c r="AO117" s="1045"/>
      <c r="AP117" s="1047"/>
      <c r="AQ117" s="1048"/>
      <c r="AR117" s="1048"/>
      <c r="AS117" s="1048"/>
      <c r="AT117" s="1049"/>
      <c r="AU117" s="973"/>
      <c r="AV117" s="974"/>
      <c r="AW117" s="974"/>
      <c r="AX117" s="974"/>
      <c r="AY117" s="974"/>
      <c r="AZ117" s="1039" t="s">
        <v>455</v>
      </c>
      <c r="BA117" s="1040"/>
      <c r="BB117" s="1040"/>
      <c r="BC117" s="1040"/>
      <c r="BD117" s="1040"/>
      <c r="BE117" s="1040"/>
      <c r="BF117" s="1040"/>
      <c r="BG117" s="1040"/>
      <c r="BH117" s="1040"/>
      <c r="BI117" s="1040"/>
      <c r="BJ117" s="1040"/>
      <c r="BK117" s="1040"/>
      <c r="BL117" s="1040"/>
      <c r="BM117" s="1040"/>
      <c r="BN117" s="1040"/>
      <c r="BO117" s="1040"/>
      <c r="BP117" s="1041"/>
      <c r="BQ117" s="990" t="s">
        <v>433</v>
      </c>
      <c r="BR117" s="991"/>
      <c r="BS117" s="991"/>
      <c r="BT117" s="991"/>
      <c r="BU117" s="991"/>
      <c r="BV117" s="991" t="s">
        <v>435</v>
      </c>
      <c r="BW117" s="991"/>
      <c r="BX117" s="991"/>
      <c r="BY117" s="991"/>
      <c r="BZ117" s="991"/>
      <c r="CA117" s="991" t="s">
        <v>435</v>
      </c>
      <c r="CB117" s="991"/>
      <c r="CC117" s="991"/>
      <c r="CD117" s="991"/>
      <c r="CE117" s="991"/>
      <c r="CF117" s="985" t="s">
        <v>435</v>
      </c>
      <c r="CG117" s="986"/>
      <c r="CH117" s="986"/>
      <c r="CI117" s="986"/>
      <c r="CJ117" s="986"/>
      <c r="CK117" s="1013"/>
      <c r="CL117" s="1014"/>
      <c r="CM117" s="987" t="s">
        <v>456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390</v>
      </c>
      <c r="DH117" s="1024"/>
      <c r="DI117" s="1024"/>
      <c r="DJ117" s="1024"/>
      <c r="DK117" s="1025"/>
      <c r="DL117" s="1026" t="s">
        <v>433</v>
      </c>
      <c r="DM117" s="1024"/>
      <c r="DN117" s="1024"/>
      <c r="DO117" s="1024"/>
      <c r="DP117" s="1025"/>
      <c r="DQ117" s="1026" t="s">
        <v>390</v>
      </c>
      <c r="DR117" s="1024"/>
      <c r="DS117" s="1024"/>
      <c r="DT117" s="1024"/>
      <c r="DU117" s="1025"/>
      <c r="DV117" s="1027" t="s">
        <v>435</v>
      </c>
      <c r="DW117" s="1028"/>
      <c r="DX117" s="1028"/>
      <c r="DY117" s="1028"/>
      <c r="DZ117" s="1029"/>
    </row>
    <row r="118" spans="1:130" s="226" customFormat="1" ht="26.25" customHeight="1" x14ac:dyDescent="0.2">
      <c r="A118" s="977" t="s">
        <v>427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424</v>
      </c>
      <c r="AB118" s="958"/>
      <c r="AC118" s="958"/>
      <c r="AD118" s="958"/>
      <c r="AE118" s="959"/>
      <c r="AF118" s="957" t="s">
        <v>425</v>
      </c>
      <c r="AG118" s="958"/>
      <c r="AH118" s="958"/>
      <c r="AI118" s="958"/>
      <c r="AJ118" s="959"/>
      <c r="AK118" s="957" t="s">
        <v>303</v>
      </c>
      <c r="AL118" s="958"/>
      <c r="AM118" s="958"/>
      <c r="AN118" s="958"/>
      <c r="AO118" s="959"/>
      <c r="AP118" s="1035" t="s">
        <v>426</v>
      </c>
      <c r="AQ118" s="1036"/>
      <c r="AR118" s="1036"/>
      <c r="AS118" s="1036"/>
      <c r="AT118" s="1037"/>
      <c r="AU118" s="973"/>
      <c r="AV118" s="974"/>
      <c r="AW118" s="974"/>
      <c r="AX118" s="974"/>
      <c r="AY118" s="974"/>
      <c r="AZ118" s="1038" t="s">
        <v>457</v>
      </c>
      <c r="BA118" s="1030"/>
      <c r="BB118" s="1030"/>
      <c r="BC118" s="1030"/>
      <c r="BD118" s="1030"/>
      <c r="BE118" s="1030"/>
      <c r="BF118" s="1030"/>
      <c r="BG118" s="1030"/>
      <c r="BH118" s="1030"/>
      <c r="BI118" s="1030"/>
      <c r="BJ118" s="1030"/>
      <c r="BK118" s="1030"/>
      <c r="BL118" s="1030"/>
      <c r="BM118" s="1030"/>
      <c r="BN118" s="1030"/>
      <c r="BO118" s="1030"/>
      <c r="BP118" s="1031"/>
      <c r="BQ118" s="1064" t="s">
        <v>125</v>
      </c>
      <c r="BR118" s="1065"/>
      <c r="BS118" s="1065"/>
      <c r="BT118" s="1065"/>
      <c r="BU118" s="1065"/>
      <c r="BV118" s="1065" t="s">
        <v>432</v>
      </c>
      <c r="BW118" s="1065"/>
      <c r="BX118" s="1065"/>
      <c r="BY118" s="1065"/>
      <c r="BZ118" s="1065"/>
      <c r="CA118" s="1065" t="s">
        <v>125</v>
      </c>
      <c r="CB118" s="1065"/>
      <c r="CC118" s="1065"/>
      <c r="CD118" s="1065"/>
      <c r="CE118" s="1065"/>
      <c r="CF118" s="985" t="s">
        <v>125</v>
      </c>
      <c r="CG118" s="986"/>
      <c r="CH118" s="986"/>
      <c r="CI118" s="986"/>
      <c r="CJ118" s="986"/>
      <c r="CK118" s="1013"/>
      <c r="CL118" s="1014"/>
      <c r="CM118" s="987" t="s">
        <v>458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125</v>
      </c>
      <c r="DH118" s="1024"/>
      <c r="DI118" s="1024"/>
      <c r="DJ118" s="1024"/>
      <c r="DK118" s="1025"/>
      <c r="DL118" s="1026" t="s">
        <v>125</v>
      </c>
      <c r="DM118" s="1024"/>
      <c r="DN118" s="1024"/>
      <c r="DO118" s="1024"/>
      <c r="DP118" s="1025"/>
      <c r="DQ118" s="1026" t="s">
        <v>435</v>
      </c>
      <c r="DR118" s="1024"/>
      <c r="DS118" s="1024"/>
      <c r="DT118" s="1024"/>
      <c r="DU118" s="1025"/>
      <c r="DV118" s="1027" t="s">
        <v>125</v>
      </c>
      <c r="DW118" s="1028"/>
      <c r="DX118" s="1028"/>
      <c r="DY118" s="1028"/>
      <c r="DZ118" s="1029"/>
    </row>
    <row r="119" spans="1:130" s="226" customFormat="1" ht="26.25" customHeight="1" x14ac:dyDescent="0.2">
      <c r="A119" s="1121" t="s">
        <v>430</v>
      </c>
      <c r="B119" s="1012"/>
      <c r="C119" s="994" t="s">
        <v>431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435</v>
      </c>
      <c r="AB119" s="965"/>
      <c r="AC119" s="965"/>
      <c r="AD119" s="965"/>
      <c r="AE119" s="966"/>
      <c r="AF119" s="967" t="s">
        <v>125</v>
      </c>
      <c r="AG119" s="965"/>
      <c r="AH119" s="965"/>
      <c r="AI119" s="965"/>
      <c r="AJ119" s="966"/>
      <c r="AK119" s="967" t="s">
        <v>125</v>
      </c>
      <c r="AL119" s="965"/>
      <c r="AM119" s="965"/>
      <c r="AN119" s="965"/>
      <c r="AO119" s="966"/>
      <c r="AP119" s="968" t="s">
        <v>125</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459</v>
      </c>
      <c r="BP119" s="1070"/>
      <c r="BQ119" s="1064">
        <v>8777438</v>
      </c>
      <c r="BR119" s="1065"/>
      <c r="BS119" s="1065"/>
      <c r="BT119" s="1065"/>
      <c r="BU119" s="1065"/>
      <c r="BV119" s="1065">
        <v>9374129</v>
      </c>
      <c r="BW119" s="1065"/>
      <c r="BX119" s="1065"/>
      <c r="BY119" s="1065"/>
      <c r="BZ119" s="1065"/>
      <c r="CA119" s="1065">
        <v>9373195</v>
      </c>
      <c r="CB119" s="1065"/>
      <c r="CC119" s="1065"/>
      <c r="CD119" s="1065"/>
      <c r="CE119" s="1065"/>
      <c r="CF119" s="1066"/>
      <c r="CG119" s="1067"/>
      <c r="CH119" s="1067"/>
      <c r="CI119" s="1067"/>
      <c r="CJ119" s="1068"/>
      <c r="CK119" s="1015"/>
      <c r="CL119" s="1016"/>
      <c r="CM119" s="1038" t="s">
        <v>460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125</v>
      </c>
      <c r="DH119" s="1051"/>
      <c r="DI119" s="1051"/>
      <c r="DJ119" s="1051"/>
      <c r="DK119" s="1052"/>
      <c r="DL119" s="1050" t="s">
        <v>125</v>
      </c>
      <c r="DM119" s="1051"/>
      <c r="DN119" s="1051"/>
      <c r="DO119" s="1051"/>
      <c r="DP119" s="1052"/>
      <c r="DQ119" s="1050" t="s">
        <v>125</v>
      </c>
      <c r="DR119" s="1051"/>
      <c r="DS119" s="1051"/>
      <c r="DT119" s="1051"/>
      <c r="DU119" s="1052"/>
      <c r="DV119" s="1053" t="s">
        <v>125</v>
      </c>
      <c r="DW119" s="1054"/>
      <c r="DX119" s="1054"/>
      <c r="DY119" s="1054"/>
      <c r="DZ119" s="1055"/>
    </row>
    <row r="120" spans="1:130" s="226" customFormat="1" ht="26.25" customHeight="1" x14ac:dyDescent="0.2">
      <c r="A120" s="1122"/>
      <c r="B120" s="1014"/>
      <c r="C120" s="987" t="s">
        <v>437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125</v>
      </c>
      <c r="AB120" s="1024"/>
      <c r="AC120" s="1024"/>
      <c r="AD120" s="1024"/>
      <c r="AE120" s="1025"/>
      <c r="AF120" s="1026" t="s">
        <v>125</v>
      </c>
      <c r="AG120" s="1024"/>
      <c r="AH120" s="1024"/>
      <c r="AI120" s="1024"/>
      <c r="AJ120" s="1025"/>
      <c r="AK120" s="1026" t="s">
        <v>125</v>
      </c>
      <c r="AL120" s="1024"/>
      <c r="AM120" s="1024"/>
      <c r="AN120" s="1024"/>
      <c r="AO120" s="1025"/>
      <c r="AP120" s="1027" t="s">
        <v>125</v>
      </c>
      <c r="AQ120" s="1028"/>
      <c r="AR120" s="1028"/>
      <c r="AS120" s="1028"/>
      <c r="AT120" s="1029"/>
      <c r="AU120" s="1056" t="s">
        <v>461</v>
      </c>
      <c r="AV120" s="1057"/>
      <c r="AW120" s="1057"/>
      <c r="AX120" s="1057"/>
      <c r="AY120" s="1058"/>
      <c r="AZ120" s="994" t="s">
        <v>462</v>
      </c>
      <c r="BA120" s="962"/>
      <c r="BB120" s="962"/>
      <c r="BC120" s="962"/>
      <c r="BD120" s="962"/>
      <c r="BE120" s="962"/>
      <c r="BF120" s="962"/>
      <c r="BG120" s="962"/>
      <c r="BH120" s="962"/>
      <c r="BI120" s="962"/>
      <c r="BJ120" s="962"/>
      <c r="BK120" s="962"/>
      <c r="BL120" s="962"/>
      <c r="BM120" s="962"/>
      <c r="BN120" s="962"/>
      <c r="BO120" s="962"/>
      <c r="BP120" s="963"/>
      <c r="BQ120" s="995">
        <v>1638972</v>
      </c>
      <c r="BR120" s="996"/>
      <c r="BS120" s="996"/>
      <c r="BT120" s="996"/>
      <c r="BU120" s="996"/>
      <c r="BV120" s="996">
        <v>1445588</v>
      </c>
      <c r="BW120" s="996"/>
      <c r="BX120" s="996"/>
      <c r="BY120" s="996"/>
      <c r="BZ120" s="996"/>
      <c r="CA120" s="996">
        <v>1494691</v>
      </c>
      <c r="CB120" s="996"/>
      <c r="CC120" s="996"/>
      <c r="CD120" s="996"/>
      <c r="CE120" s="996"/>
      <c r="CF120" s="1009">
        <v>56.9</v>
      </c>
      <c r="CG120" s="1010"/>
      <c r="CH120" s="1010"/>
      <c r="CI120" s="1010"/>
      <c r="CJ120" s="1010"/>
      <c r="CK120" s="1071" t="s">
        <v>463</v>
      </c>
      <c r="CL120" s="1072"/>
      <c r="CM120" s="1072"/>
      <c r="CN120" s="1072"/>
      <c r="CO120" s="1073"/>
      <c r="CP120" s="1079" t="s">
        <v>405</v>
      </c>
      <c r="CQ120" s="1080"/>
      <c r="CR120" s="1080"/>
      <c r="CS120" s="1080"/>
      <c r="CT120" s="1080"/>
      <c r="CU120" s="1080"/>
      <c r="CV120" s="1080"/>
      <c r="CW120" s="1080"/>
      <c r="CX120" s="1080"/>
      <c r="CY120" s="1080"/>
      <c r="CZ120" s="1080"/>
      <c r="DA120" s="1080"/>
      <c r="DB120" s="1080"/>
      <c r="DC120" s="1080"/>
      <c r="DD120" s="1080"/>
      <c r="DE120" s="1080"/>
      <c r="DF120" s="1081"/>
      <c r="DG120" s="995">
        <v>2202380</v>
      </c>
      <c r="DH120" s="996"/>
      <c r="DI120" s="996"/>
      <c r="DJ120" s="996"/>
      <c r="DK120" s="996"/>
      <c r="DL120" s="996">
        <v>2116562</v>
      </c>
      <c r="DM120" s="996"/>
      <c r="DN120" s="996"/>
      <c r="DO120" s="996"/>
      <c r="DP120" s="996"/>
      <c r="DQ120" s="996">
        <v>2001269</v>
      </c>
      <c r="DR120" s="996"/>
      <c r="DS120" s="996"/>
      <c r="DT120" s="996"/>
      <c r="DU120" s="996"/>
      <c r="DV120" s="997">
        <v>76.2</v>
      </c>
      <c r="DW120" s="997"/>
      <c r="DX120" s="997"/>
      <c r="DY120" s="997"/>
      <c r="DZ120" s="998"/>
    </row>
    <row r="121" spans="1:130" s="226" customFormat="1" ht="26.25" customHeight="1" x14ac:dyDescent="0.2">
      <c r="A121" s="1122"/>
      <c r="B121" s="1014"/>
      <c r="C121" s="1039" t="s">
        <v>464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125</v>
      </c>
      <c r="AB121" s="1024"/>
      <c r="AC121" s="1024"/>
      <c r="AD121" s="1024"/>
      <c r="AE121" s="1025"/>
      <c r="AF121" s="1026" t="s">
        <v>390</v>
      </c>
      <c r="AG121" s="1024"/>
      <c r="AH121" s="1024"/>
      <c r="AI121" s="1024"/>
      <c r="AJ121" s="1025"/>
      <c r="AK121" s="1026" t="s">
        <v>435</v>
      </c>
      <c r="AL121" s="1024"/>
      <c r="AM121" s="1024"/>
      <c r="AN121" s="1024"/>
      <c r="AO121" s="1025"/>
      <c r="AP121" s="1027" t="s">
        <v>435</v>
      </c>
      <c r="AQ121" s="1028"/>
      <c r="AR121" s="1028"/>
      <c r="AS121" s="1028"/>
      <c r="AT121" s="1029"/>
      <c r="AU121" s="1059"/>
      <c r="AV121" s="1060"/>
      <c r="AW121" s="1060"/>
      <c r="AX121" s="1060"/>
      <c r="AY121" s="1061"/>
      <c r="AZ121" s="987" t="s">
        <v>465</v>
      </c>
      <c r="BA121" s="988"/>
      <c r="BB121" s="988"/>
      <c r="BC121" s="988"/>
      <c r="BD121" s="988"/>
      <c r="BE121" s="988"/>
      <c r="BF121" s="988"/>
      <c r="BG121" s="988"/>
      <c r="BH121" s="988"/>
      <c r="BI121" s="988"/>
      <c r="BJ121" s="988"/>
      <c r="BK121" s="988"/>
      <c r="BL121" s="988"/>
      <c r="BM121" s="988"/>
      <c r="BN121" s="988"/>
      <c r="BO121" s="988"/>
      <c r="BP121" s="989"/>
      <c r="BQ121" s="990">
        <v>42211</v>
      </c>
      <c r="BR121" s="991"/>
      <c r="BS121" s="991"/>
      <c r="BT121" s="991"/>
      <c r="BU121" s="991"/>
      <c r="BV121" s="991">
        <v>35177</v>
      </c>
      <c r="BW121" s="991"/>
      <c r="BX121" s="991"/>
      <c r="BY121" s="991"/>
      <c r="BZ121" s="991"/>
      <c r="CA121" s="991">
        <v>28143</v>
      </c>
      <c r="CB121" s="991"/>
      <c r="CC121" s="991"/>
      <c r="CD121" s="991"/>
      <c r="CE121" s="991"/>
      <c r="CF121" s="985">
        <v>1.1000000000000001</v>
      </c>
      <c r="CG121" s="986"/>
      <c r="CH121" s="986"/>
      <c r="CI121" s="986"/>
      <c r="CJ121" s="986"/>
      <c r="CK121" s="1074"/>
      <c r="CL121" s="1075"/>
      <c r="CM121" s="1075"/>
      <c r="CN121" s="1075"/>
      <c r="CO121" s="1076"/>
      <c r="CP121" s="1084" t="s">
        <v>466</v>
      </c>
      <c r="CQ121" s="1085"/>
      <c r="CR121" s="1085"/>
      <c r="CS121" s="1085"/>
      <c r="CT121" s="1085"/>
      <c r="CU121" s="1085"/>
      <c r="CV121" s="1085"/>
      <c r="CW121" s="1085"/>
      <c r="CX121" s="1085"/>
      <c r="CY121" s="1085"/>
      <c r="CZ121" s="1085"/>
      <c r="DA121" s="1085"/>
      <c r="DB121" s="1085"/>
      <c r="DC121" s="1085"/>
      <c r="DD121" s="1085"/>
      <c r="DE121" s="1085"/>
      <c r="DF121" s="1086"/>
      <c r="DG121" s="990">
        <v>743745</v>
      </c>
      <c r="DH121" s="991"/>
      <c r="DI121" s="991"/>
      <c r="DJ121" s="991"/>
      <c r="DK121" s="991"/>
      <c r="DL121" s="991">
        <v>686977</v>
      </c>
      <c r="DM121" s="991"/>
      <c r="DN121" s="991"/>
      <c r="DO121" s="991"/>
      <c r="DP121" s="991"/>
      <c r="DQ121" s="991">
        <v>672298</v>
      </c>
      <c r="DR121" s="991"/>
      <c r="DS121" s="991"/>
      <c r="DT121" s="991"/>
      <c r="DU121" s="991"/>
      <c r="DV121" s="992">
        <v>25.6</v>
      </c>
      <c r="DW121" s="992"/>
      <c r="DX121" s="992"/>
      <c r="DY121" s="992"/>
      <c r="DZ121" s="993"/>
    </row>
    <row r="122" spans="1:130" s="226" customFormat="1" ht="26.25" customHeight="1" x14ac:dyDescent="0.2">
      <c r="A122" s="1122"/>
      <c r="B122" s="1014"/>
      <c r="C122" s="987" t="s">
        <v>447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125</v>
      </c>
      <c r="AB122" s="1024"/>
      <c r="AC122" s="1024"/>
      <c r="AD122" s="1024"/>
      <c r="AE122" s="1025"/>
      <c r="AF122" s="1026" t="s">
        <v>125</v>
      </c>
      <c r="AG122" s="1024"/>
      <c r="AH122" s="1024"/>
      <c r="AI122" s="1024"/>
      <c r="AJ122" s="1025"/>
      <c r="AK122" s="1026" t="s">
        <v>435</v>
      </c>
      <c r="AL122" s="1024"/>
      <c r="AM122" s="1024"/>
      <c r="AN122" s="1024"/>
      <c r="AO122" s="1025"/>
      <c r="AP122" s="1027" t="s">
        <v>435</v>
      </c>
      <c r="AQ122" s="1028"/>
      <c r="AR122" s="1028"/>
      <c r="AS122" s="1028"/>
      <c r="AT122" s="1029"/>
      <c r="AU122" s="1059"/>
      <c r="AV122" s="1060"/>
      <c r="AW122" s="1060"/>
      <c r="AX122" s="1060"/>
      <c r="AY122" s="1061"/>
      <c r="AZ122" s="1038" t="s">
        <v>467</v>
      </c>
      <c r="BA122" s="1030"/>
      <c r="BB122" s="1030"/>
      <c r="BC122" s="1030"/>
      <c r="BD122" s="1030"/>
      <c r="BE122" s="1030"/>
      <c r="BF122" s="1030"/>
      <c r="BG122" s="1030"/>
      <c r="BH122" s="1030"/>
      <c r="BI122" s="1030"/>
      <c r="BJ122" s="1030"/>
      <c r="BK122" s="1030"/>
      <c r="BL122" s="1030"/>
      <c r="BM122" s="1030"/>
      <c r="BN122" s="1030"/>
      <c r="BO122" s="1030"/>
      <c r="BP122" s="1031"/>
      <c r="BQ122" s="1064">
        <v>4814825</v>
      </c>
      <c r="BR122" s="1065"/>
      <c r="BS122" s="1065"/>
      <c r="BT122" s="1065"/>
      <c r="BU122" s="1065"/>
      <c r="BV122" s="1065">
        <v>5024068</v>
      </c>
      <c r="BW122" s="1065"/>
      <c r="BX122" s="1065"/>
      <c r="BY122" s="1065"/>
      <c r="BZ122" s="1065"/>
      <c r="CA122" s="1065">
        <v>4922416</v>
      </c>
      <c r="CB122" s="1065"/>
      <c r="CC122" s="1065"/>
      <c r="CD122" s="1065"/>
      <c r="CE122" s="1065"/>
      <c r="CF122" s="1082">
        <v>187.5</v>
      </c>
      <c r="CG122" s="1083"/>
      <c r="CH122" s="1083"/>
      <c r="CI122" s="1083"/>
      <c r="CJ122" s="1083"/>
      <c r="CK122" s="1074"/>
      <c r="CL122" s="1075"/>
      <c r="CM122" s="1075"/>
      <c r="CN122" s="1075"/>
      <c r="CO122" s="1076"/>
      <c r="CP122" s="1084" t="s">
        <v>468</v>
      </c>
      <c r="CQ122" s="1085"/>
      <c r="CR122" s="1085"/>
      <c r="CS122" s="1085"/>
      <c r="CT122" s="1085"/>
      <c r="CU122" s="1085"/>
      <c r="CV122" s="1085"/>
      <c r="CW122" s="1085"/>
      <c r="CX122" s="1085"/>
      <c r="CY122" s="1085"/>
      <c r="CZ122" s="1085"/>
      <c r="DA122" s="1085"/>
      <c r="DB122" s="1085"/>
      <c r="DC122" s="1085"/>
      <c r="DD122" s="1085"/>
      <c r="DE122" s="1085"/>
      <c r="DF122" s="1086"/>
      <c r="DG122" s="990" t="s">
        <v>432</v>
      </c>
      <c r="DH122" s="991"/>
      <c r="DI122" s="991"/>
      <c r="DJ122" s="991"/>
      <c r="DK122" s="991"/>
      <c r="DL122" s="991" t="s">
        <v>125</v>
      </c>
      <c r="DM122" s="991"/>
      <c r="DN122" s="991"/>
      <c r="DO122" s="991"/>
      <c r="DP122" s="991"/>
      <c r="DQ122" s="991" t="s">
        <v>432</v>
      </c>
      <c r="DR122" s="991"/>
      <c r="DS122" s="991"/>
      <c r="DT122" s="991"/>
      <c r="DU122" s="991"/>
      <c r="DV122" s="992" t="s">
        <v>125</v>
      </c>
      <c r="DW122" s="992"/>
      <c r="DX122" s="992"/>
      <c r="DY122" s="992"/>
      <c r="DZ122" s="993"/>
    </row>
    <row r="123" spans="1:130" s="226" customFormat="1" ht="26.25" customHeight="1" x14ac:dyDescent="0.2">
      <c r="A123" s="1122"/>
      <c r="B123" s="1014"/>
      <c r="C123" s="987" t="s">
        <v>453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4170</v>
      </c>
      <c r="AB123" s="1024"/>
      <c r="AC123" s="1024"/>
      <c r="AD123" s="1024"/>
      <c r="AE123" s="1025"/>
      <c r="AF123" s="1026">
        <v>4170</v>
      </c>
      <c r="AG123" s="1024"/>
      <c r="AH123" s="1024"/>
      <c r="AI123" s="1024"/>
      <c r="AJ123" s="1025"/>
      <c r="AK123" s="1026">
        <v>4170</v>
      </c>
      <c r="AL123" s="1024"/>
      <c r="AM123" s="1024"/>
      <c r="AN123" s="1024"/>
      <c r="AO123" s="1025"/>
      <c r="AP123" s="1027">
        <v>0.2</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469</v>
      </c>
      <c r="BP123" s="1070"/>
      <c r="BQ123" s="1128">
        <v>6496008</v>
      </c>
      <c r="BR123" s="1129"/>
      <c r="BS123" s="1129"/>
      <c r="BT123" s="1129"/>
      <c r="BU123" s="1129"/>
      <c r="BV123" s="1129">
        <v>6504833</v>
      </c>
      <c r="BW123" s="1129"/>
      <c r="BX123" s="1129"/>
      <c r="BY123" s="1129"/>
      <c r="BZ123" s="1129"/>
      <c r="CA123" s="1129">
        <v>6445250</v>
      </c>
      <c r="CB123" s="1129"/>
      <c r="CC123" s="1129"/>
      <c r="CD123" s="1129"/>
      <c r="CE123" s="1129"/>
      <c r="CF123" s="1066"/>
      <c r="CG123" s="1067"/>
      <c r="CH123" s="1067"/>
      <c r="CI123" s="1067"/>
      <c r="CJ123" s="1068"/>
      <c r="CK123" s="1074"/>
      <c r="CL123" s="1075"/>
      <c r="CM123" s="1075"/>
      <c r="CN123" s="1075"/>
      <c r="CO123" s="1076"/>
      <c r="CP123" s="1084" t="s">
        <v>470</v>
      </c>
      <c r="CQ123" s="1085"/>
      <c r="CR123" s="1085"/>
      <c r="CS123" s="1085"/>
      <c r="CT123" s="1085"/>
      <c r="CU123" s="1085"/>
      <c r="CV123" s="1085"/>
      <c r="CW123" s="1085"/>
      <c r="CX123" s="1085"/>
      <c r="CY123" s="1085"/>
      <c r="CZ123" s="1085"/>
      <c r="DA123" s="1085"/>
      <c r="DB123" s="1085"/>
      <c r="DC123" s="1085"/>
      <c r="DD123" s="1085"/>
      <c r="DE123" s="1085"/>
      <c r="DF123" s="1086"/>
      <c r="DG123" s="1023" t="s">
        <v>390</v>
      </c>
      <c r="DH123" s="1024"/>
      <c r="DI123" s="1024"/>
      <c r="DJ123" s="1024"/>
      <c r="DK123" s="1025"/>
      <c r="DL123" s="1026" t="s">
        <v>390</v>
      </c>
      <c r="DM123" s="1024"/>
      <c r="DN123" s="1024"/>
      <c r="DO123" s="1024"/>
      <c r="DP123" s="1025"/>
      <c r="DQ123" s="1026" t="s">
        <v>390</v>
      </c>
      <c r="DR123" s="1024"/>
      <c r="DS123" s="1024"/>
      <c r="DT123" s="1024"/>
      <c r="DU123" s="1025"/>
      <c r="DV123" s="1027" t="s">
        <v>433</v>
      </c>
      <c r="DW123" s="1028"/>
      <c r="DX123" s="1028"/>
      <c r="DY123" s="1028"/>
      <c r="DZ123" s="1029"/>
    </row>
    <row r="124" spans="1:130" s="226" customFormat="1" ht="26.25" customHeight="1" thickBot="1" x14ac:dyDescent="0.25">
      <c r="A124" s="1122"/>
      <c r="B124" s="1014"/>
      <c r="C124" s="987" t="s">
        <v>456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390</v>
      </c>
      <c r="AB124" s="1024"/>
      <c r="AC124" s="1024"/>
      <c r="AD124" s="1024"/>
      <c r="AE124" s="1025"/>
      <c r="AF124" s="1026" t="s">
        <v>390</v>
      </c>
      <c r="AG124" s="1024"/>
      <c r="AH124" s="1024"/>
      <c r="AI124" s="1024"/>
      <c r="AJ124" s="1025"/>
      <c r="AK124" s="1026" t="s">
        <v>390</v>
      </c>
      <c r="AL124" s="1024"/>
      <c r="AM124" s="1024"/>
      <c r="AN124" s="1024"/>
      <c r="AO124" s="1025"/>
      <c r="AP124" s="1027" t="s">
        <v>390</v>
      </c>
      <c r="AQ124" s="1028"/>
      <c r="AR124" s="1028"/>
      <c r="AS124" s="1028"/>
      <c r="AT124" s="1029"/>
      <c r="AU124" s="1124" t="s">
        <v>471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100.4</v>
      </c>
      <c r="BR124" s="1092"/>
      <c r="BS124" s="1092"/>
      <c r="BT124" s="1092"/>
      <c r="BU124" s="1092"/>
      <c r="BV124" s="1092">
        <v>117.8</v>
      </c>
      <c r="BW124" s="1092"/>
      <c r="BX124" s="1092"/>
      <c r="BY124" s="1092"/>
      <c r="BZ124" s="1092"/>
      <c r="CA124" s="1092">
        <v>111.5</v>
      </c>
      <c r="CB124" s="1092"/>
      <c r="CC124" s="1092"/>
      <c r="CD124" s="1092"/>
      <c r="CE124" s="1092"/>
      <c r="CF124" s="1093"/>
      <c r="CG124" s="1094"/>
      <c r="CH124" s="1094"/>
      <c r="CI124" s="1094"/>
      <c r="CJ124" s="1095"/>
      <c r="CK124" s="1077"/>
      <c r="CL124" s="1077"/>
      <c r="CM124" s="1077"/>
      <c r="CN124" s="1077"/>
      <c r="CO124" s="1078"/>
      <c r="CP124" s="1084" t="s">
        <v>472</v>
      </c>
      <c r="CQ124" s="1085"/>
      <c r="CR124" s="1085"/>
      <c r="CS124" s="1085"/>
      <c r="CT124" s="1085"/>
      <c r="CU124" s="1085"/>
      <c r="CV124" s="1085"/>
      <c r="CW124" s="1085"/>
      <c r="CX124" s="1085"/>
      <c r="CY124" s="1085"/>
      <c r="CZ124" s="1085"/>
      <c r="DA124" s="1085"/>
      <c r="DB124" s="1085"/>
      <c r="DC124" s="1085"/>
      <c r="DD124" s="1085"/>
      <c r="DE124" s="1085"/>
      <c r="DF124" s="1086"/>
      <c r="DG124" s="1069" t="s">
        <v>390</v>
      </c>
      <c r="DH124" s="1051"/>
      <c r="DI124" s="1051"/>
      <c r="DJ124" s="1051"/>
      <c r="DK124" s="1052"/>
      <c r="DL124" s="1050" t="s">
        <v>125</v>
      </c>
      <c r="DM124" s="1051"/>
      <c r="DN124" s="1051"/>
      <c r="DO124" s="1051"/>
      <c r="DP124" s="1052"/>
      <c r="DQ124" s="1050" t="s">
        <v>390</v>
      </c>
      <c r="DR124" s="1051"/>
      <c r="DS124" s="1051"/>
      <c r="DT124" s="1051"/>
      <c r="DU124" s="1052"/>
      <c r="DV124" s="1053" t="s">
        <v>125</v>
      </c>
      <c r="DW124" s="1054"/>
      <c r="DX124" s="1054"/>
      <c r="DY124" s="1054"/>
      <c r="DZ124" s="1055"/>
    </row>
    <row r="125" spans="1:130" s="226" customFormat="1" ht="26.25" customHeight="1" x14ac:dyDescent="0.2">
      <c r="A125" s="1122"/>
      <c r="B125" s="1014"/>
      <c r="C125" s="987" t="s">
        <v>458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390</v>
      </c>
      <c r="AB125" s="1024"/>
      <c r="AC125" s="1024"/>
      <c r="AD125" s="1024"/>
      <c r="AE125" s="1025"/>
      <c r="AF125" s="1026" t="s">
        <v>125</v>
      </c>
      <c r="AG125" s="1024"/>
      <c r="AH125" s="1024"/>
      <c r="AI125" s="1024"/>
      <c r="AJ125" s="1025"/>
      <c r="AK125" s="1026" t="s">
        <v>390</v>
      </c>
      <c r="AL125" s="1024"/>
      <c r="AM125" s="1024"/>
      <c r="AN125" s="1024"/>
      <c r="AO125" s="1025"/>
      <c r="AP125" s="1027" t="s">
        <v>473</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474</v>
      </c>
      <c r="CL125" s="1072"/>
      <c r="CM125" s="1072"/>
      <c r="CN125" s="1072"/>
      <c r="CO125" s="1073"/>
      <c r="CP125" s="994" t="s">
        <v>475</v>
      </c>
      <c r="CQ125" s="962"/>
      <c r="CR125" s="962"/>
      <c r="CS125" s="962"/>
      <c r="CT125" s="962"/>
      <c r="CU125" s="962"/>
      <c r="CV125" s="962"/>
      <c r="CW125" s="962"/>
      <c r="CX125" s="962"/>
      <c r="CY125" s="962"/>
      <c r="CZ125" s="962"/>
      <c r="DA125" s="962"/>
      <c r="DB125" s="962"/>
      <c r="DC125" s="962"/>
      <c r="DD125" s="962"/>
      <c r="DE125" s="962"/>
      <c r="DF125" s="963"/>
      <c r="DG125" s="995" t="s">
        <v>390</v>
      </c>
      <c r="DH125" s="996"/>
      <c r="DI125" s="996"/>
      <c r="DJ125" s="996"/>
      <c r="DK125" s="996"/>
      <c r="DL125" s="996" t="s">
        <v>125</v>
      </c>
      <c r="DM125" s="996"/>
      <c r="DN125" s="996"/>
      <c r="DO125" s="996"/>
      <c r="DP125" s="996"/>
      <c r="DQ125" s="996" t="s">
        <v>390</v>
      </c>
      <c r="DR125" s="996"/>
      <c r="DS125" s="996"/>
      <c r="DT125" s="996"/>
      <c r="DU125" s="996"/>
      <c r="DV125" s="997" t="s">
        <v>390</v>
      </c>
      <c r="DW125" s="997"/>
      <c r="DX125" s="997"/>
      <c r="DY125" s="997"/>
      <c r="DZ125" s="998"/>
    </row>
    <row r="126" spans="1:130" s="226" customFormat="1" ht="26.25" customHeight="1" thickBot="1" x14ac:dyDescent="0.25">
      <c r="A126" s="1122"/>
      <c r="B126" s="1014"/>
      <c r="C126" s="987" t="s">
        <v>460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125</v>
      </c>
      <c r="AB126" s="1024"/>
      <c r="AC126" s="1024"/>
      <c r="AD126" s="1024"/>
      <c r="AE126" s="1025"/>
      <c r="AF126" s="1026" t="s">
        <v>390</v>
      </c>
      <c r="AG126" s="1024"/>
      <c r="AH126" s="1024"/>
      <c r="AI126" s="1024"/>
      <c r="AJ126" s="1025"/>
      <c r="AK126" s="1026" t="s">
        <v>125</v>
      </c>
      <c r="AL126" s="1024"/>
      <c r="AM126" s="1024"/>
      <c r="AN126" s="1024"/>
      <c r="AO126" s="1025"/>
      <c r="AP126" s="1027" t="s">
        <v>390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476</v>
      </c>
      <c r="CQ126" s="988"/>
      <c r="CR126" s="988"/>
      <c r="CS126" s="988"/>
      <c r="CT126" s="988"/>
      <c r="CU126" s="988"/>
      <c r="CV126" s="988"/>
      <c r="CW126" s="988"/>
      <c r="CX126" s="988"/>
      <c r="CY126" s="988"/>
      <c r="CZ126" s="988"/>
      <c r="DA126" s="988"/>
      <c r="DB126" s="988"/>
      <c r="DC126" s="988"/>
      <c r="DD126" s="988"/>
      <c r="DE126" s="988"/>
      <c r="DF126" s="989"/>
      <c r="DG126" s="990" t="s">
        <v>477</v>
      </c>
      <c r="DH126" s="991"/>
      <c r="DI126" s="991"/>
      <c r="DJ126" s="991"/>
      <c r="DK126" s="991"/>
      <c r="DL126" s="991" t="s">
        <v>125</v>
      </c>
      <c r="DM126" s="991"/>
      <c r="DN126" s="991"/>
      <c r="DO126" s="991"/>
      <c r="DP126" s="991"/>
      <c r="DQ126" s="991" t="s">
        <v>390</v>
      </c>
      <c r="DR126" s="991"/>
      <c r="DS126" s="991"/>
      <c r="DT126" s="991"/>
      <c r="DU126" s="991"/>
      <c r="DV126" s="992" t="s">
        <v>125</v>
      </c>
      <c r="DW126" s="992"/>
      <c r="DX126" s="992"/>
      <c r="DY126" s="992"/>
      <c r="DZ126" s="993"/>
    </row>
    <row r="127" spans="1:130" s="226" customFormat="1" ht="26.25" customHeight="1" x14ac:dyDescent="0.2">
      <c r="A127" s="1123"/>
      <c r="B127" s="1016"/>
      <c r="C127" s="1038" t="s">
        <v>478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125</v>
      </c>
      <c r="AB127" s="1024"/>
      <c r="AC127" s="1024"/>
      <c r="AD127" s="1024"/>
      <c r="AE127" s="1025"/>
      <c r="AF127" s="1026" t="s">
        <v>125</v>
      </c>
      <c r="AG127" s="1024"/>
      <c r="AH127" s="1024"/>
      <c r="AI127" s="1024"/>
      <c r="AJ127" s="1025"/>
      <c r="AK127" s="1026" t="s">
        <v>125</v>
      </c>
      <c r="AL127" s="1024"/>
      <c r="AM127" s="1024"/>
      <c r="AN127" s="1024"/>
      <c r="AO127" s="1025"/>
      <c r="AP127" s="1027" t="s">
        <v>125</v>
      </c>
      <c r="AQ127" s="1028"/>
      <c r="AR127" s="1028"/>
      <c r="AS127" s="1028"/>
      <c r="AT127" s="1029"/>
      <c r="AU127" s="228"/>
      <c r="AV127" s="228"/>
      <c r="AW127" s="228"/>
      <c r="AX127" s="1096" t="s">
        <v>479</v>
      </c>
      <c r="AY127" s="1097"/>
      <c r="AZ127" s="1097"/>
      <c r="BA127" s="1097"/>
      <c r="BB127" s="1097"/>
      <c r="BC127" s="1097"/>
      <c r="BD127" s="1097"/>
      <c r="BE127" s="1098"/>
      <c r="BF127" s="1099" t="s">
        <v>480</v>
      </c>
      <c r="BG127" s="1097"/>
      <c r="BH127" s="1097"/>
      <c r="BI127" s="1097"/>
      <c r="BJ127" s="1097"/>
      <c r="BK127" s="1097"/>
      <c r="BL127" s="1098"/>
      <c r="BM127" s="1099" t="s">
        <v>481</v>
      </c>
      <c r="BN127" s="1097"/>
      <c r="BO127" s="1097"/>
      <c r="BP127" s="1097"/>
      <c r="BQ127" s="1097"/>
      <c r="BR127" s="1097"/>
      <c r="BS127" s="1098"/>
      <c r="BT127" s="1099" t="s">
        <v>482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483</v>
      </c>
      <c r="CQ127" s="988"/>
      <c r="CR127" s="988"/>
      <c r="CS127" s="988"/>
      <c r="CT127" s="988"/>
      <c r="CU127" s="988"/>
      <c r="CV127" s="988"/>
      <c r="CW127" s="988"/>
      <c r="CX127" s="988"/>
      <c r="CY127" s="988"/>
      <c r="CZ127" s="988"/>
      <c r="DA127" s="988"/>
      <c r="DB127" s="988"/>
      <c r="DC127" s="988"/>
      <c r="DD127" s="988"/>
      <c r="DE127" s="988"/>
      <c r="DF127" s="989"/>
      <c r="DG127" s="990" t="s">
        <v>390</v>
      </c>
      <c r="DH127" s="991"/>
      <c r="DI127" s="991"/>
      <c r="DJ127" s="991"/>
      <c r="DK127" s="991"/>
      <c r="DL127" s="991" t="s">
        <v>125</v>
      </c>
      <c r="DM127" s="991"/>
      <c r="DN127" s="991"/>
      <c r="DO127" s="991"/>
      <c r="DP127" s="991"/>
      <c r="DQ127" s="991" t="s">
        <v>125</v>
      </c>
      <c r="DR127" s="991"/>
      <c r="DS127" s="991"/>
      <c r="DT127" s="991"/>
      <c r="DU127" s="991"/>
      <c r="DV127" s="992" t="s">
        <v>390</v>
      </c>
      <c r="DW127" s="992"/>
      <c r="DX127" s="992"/>
      <c r="DY127" s="992"/>
      <c r="DZ127" s="993"/>
    </row>
    <row r="128" spans="1:130" s="226" customFormat="1" ht="26.25" customHeight="1" thickBot="1" x14ac:dyDescent="0.25">
      <c r="A128" s="1106" t="s">
        <v>484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485</v>
      </c>
      <c r="X128" s="1108"/>
      <c r="Y128" s="1108"/>
      <c r="Z128" s="1109"/>
      <c r="AA128" s="1110">
        <v>7034</v>
      </c>
      <c r="AB128" s="1111"/>
      <c r="AC128" s="1111"/>
      <c r="AD128" s="1111"/>
      <c r="AE128" s="1112"/>
      <c r="AF128" s="1113">
        <v>7034</v>
      </c>
      <c r="AG128" s="1111"/>
      <c r="AH128" s="1111"/>
      <c r="AI128" s="1111"/>
      <c r="AJ128" s="1112"/>
      <c r="AK128" s="1113">
        <v>7034</v>
      </c>
      <c r="AL128" s="1111"/>
      <c r="AM128" s="1111"/>
      <c r="AN128" s="1111"/>
      <c r="AO128" s="1112"/>
      <c r="AP128" s="1114"/>
      <c r="AQ128" s="1115"/>
      <c r="AR128" s="1115"/>
      <c r="AS128" s="1115"/>
      <c r="AT128" s="1116"/>
      <c r="AU128" s="228"/>
      <c r="AV128" s="228"/>
      <c r="AW128" s="228"/>
      <c r="AX128" s="961" t="s">
        <v>486</v>
      </c>
      <c r="AY128" s="962"/>
      <c r="AZ128" s="962"/>
      <c r="BA128" s="962"/>
      <c r="BB128" s="962"/>
      <c r="BC128" s="962"/>
      <c r="BD128" s="962"/>
      <c r="BE128" s="963"/>
      <c r="BF128" s="1117" t="s">
        <v>473</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487</v>
      </c>
      <c r="CQ128" s="791"/>
      <c r="CR128" s="791"/>
      <c r="CS128" s="791"/>
      <c r="CT128" s="791"/>
      <c r="CU128" s="791"/>
      <c r="CV128" s="791"/>
      <c r="CW128" s="791"/>
      <c r="CX128" s="791"/>
      <c r="CY128" s="791"/>
      <c r="CZ128" s="791"/>
      <c r="DA128" s="791"/>
      <c r="DB128" s="791"/>
      <c r="DC128" s="791"/>
      <c r="DD128" s="791"/>
      <c r="DE128" s="791"/>
      <c r="DF128" s="1101"/>
      <c r="DG128" s="1102" t="s">
        <v>125</v>
      </c>
      <c r="DH128" s="1103"/>
      <c r="DI128" s="1103"/>
      <c r="DJ128" s="1103"/>
      <c r="DK128" s="1103"/>
      <c r="DL128" s="1103" t="s">
        <v>125</v>
      </c>
      <c r="DM128" s="1103"/>
      <c r="DN128" s="1103"/>
      <c r="DO128" s="1103"/>
      <c r="DP128" s="1103"/>
      <c r="DQ128" s="1103" t="s">
        <v>390</v>
      </c>
      <c r="DR128" s="1103"/>
      <c r="DS128" s="1103"/>
      <c r="DT128" s="1103"/>
      <c r="DU128" s="1103"/>
      <c r="DV128" s="1104" t="s">
        <v>390</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488</v>
      </c>
      <c r="X129" s="1136"/>
      <c r="Y129" s="1136"/>
      <c r="Z129" s="1137"/>
      <c r="AA129" s="1023">
        <v>2675280</v>
      </c>
      <c r="AB129" s="1024"/>
      <c r="AC129" s="1024"/>
      <c r="AD129" s="1024"/>
      <c r="AE129" s="1025"/>
      <c r="AF129" s="1026">
        <v>2835822</v>
      </c>
      <c r="AG129" s="1024"/>
      <c r="AH129" s="1024"/>
      <c r="AI129" s="1024"/>
      <c r="AJ129" s="1025"/>
      <c r="AK129" s="1026">
        <v>3010325</v>
      </c>
      <c r="AL129" s="1024"/>
      <c r="AM129" s="1024"/>
      <c r="AN129" s="1024"/>
      <c r="AO129" s="1025"/>
      <c r="AP129" s="1138"/>
      <c r="AQ129" s="1139"/>
      <c r="AR129" s="1139"/>
      <c r="AS129" s="1139"/>
      <c r="AT129" s="1140"/>
      <c r="AU129" s="229"/>
      <c r="AV129" s="229"/>
      <c r="AW129" s="229"/>
      <c r="AX129" s="1130" t="s">
        <v>489</v>
      </c>
      <c r="AY129" s="988"/>
      <c r="AZ129" s="988"/>
      <c r="BA129" s="988"/>
      <c r="BB129" s="988"/>
      <c r="BC129" s="988"/>
      <c r="BD129" s="988"/>
      <c r="BE129" s="989"/>
      <c r="BF129" s="1131" t="s">
        <v>390</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491</v>
      </c>
      <c r="X130" s="1136"/>
      <c r="Y130" s="1136"/>
      <c r="Z130" s="1137"/>
      <c r="AA130" s="1023">
        <v>404499</v>
      </c>
      <c r="AB130" s="1024"/>
      <c r="AC130" s="1024"/>
      <c r="AD130" s="1024"/>
      <c r="AE130" s="1025"/>
      <c r="AF130" s="1026">
        <v>400474</v>
      </c>
      <c r="AG130" s="1024"/>
      <c r="AH130" s="1024"/>
      <c r="AI130" s="1024"/>
      <c r="AJ130" s="1025"/>
      <c r="AK130" s="1026">
        <v>384441</v>
      </c>
      <c r="AL130" s="1024"/>
      <c r="AM130" s="1024"/>
      <c r="AN130" s="1024"/>
      <c r="AO130" s="1025"/>
      <c r="AP130" s="1138"/>
      <c r="AQ130" s="1139"/>
      <c r="AR130" s="1139"/>
      <c r="AS130" s="1139"/>
      <c r="AT130" s="1140"/>
      <c r="AU130" s="229"/>
      <c r="AV130" s="229"/>
      <c r="AW130" s="229"/>
      <c r="AX130" s="1130" t="s">
        <v>492</v>
      </c>
      <c r="AY130" s="988"/>
      <c r="AZ130" s="988"/>
      <c r="BA130" s="988"/>
      <c r="BB130" s="988"/>
      <c r="BC130" s="988"/>
      <c r="BD130" s="988"/>
      <c r="BE130" s="989"/>
      <c r="BF130" s="1166">
        <v>10.6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493</v>
      </c>
      <c r="X131" s="1173"/>
      <c r="Y131" s="1173"/>
      <c r="Z131" s="1174"/>
      <c r="AA131" s="1069">
        <v>2270781</v>
      </c>
      <c r="AB131" s="1051"/>
      <c r="AC131" s="1051"/>
      <c r="AD131" s="1051"/>
      <c r="AE131" s="1052"/>
      <c r="AF131" s="1050">
        <v>2435348</v>
      </c>
      <c r="AG131" s="1051"/>
      <c r="AH131" s="1051"/>
      <c r="AI131" s="1051"/>
      <c r="AJ131" s="1052"/>
      <c r="AK131" s="1050">
        <v>2625884</v>
      </c>
      <c r="AL131" s="1051"/>
      <c r="AM131" s="1051"/>
      <c r="AN131" s="1051"/>
      <c r="AO131" s="1052"/>
      <c r="AP131" s="1175"/>
      <c r="AQ131" s="1176"/>
      <c r="AR131" s="1176"/>
      <c r="AS131" s="1176"/>
      <c r="AT131" s="1177"/>
      <c r="AU131" s="229"/>
      <c r="AV131" s="229"/>
      <c r="AW131" s="229"/>
      <c r="AX131" s="1148" t="s">
        <v>494</v>
      </c>
      <c r="AY131" s="791"/>
      <c r="AZ131" s="791"/>
      <c r="BA131" s="791"/>
      <c r="BB131" s="791"/>
      <c r="BC131" s="791"/>
      <c r="BD131" s="791"/>
      <c r="BE131" s="1101"/>
      <c r="BF131" s="1149">
        <v>111.5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496</v>
      </c>
      <c r="W132" s="1159"/>
      <c r="X132" s="1159"/>
      <c r="Y132" s="1159"/>
      <c r="Z132" s="1160"/>
      <c r="AA132" s="1161">
        <v>12.66040186</v>
      </c>
      <c r="AB132" s="1162"/>
      <c r="AC132" s="1162"/>
      <c r="AD132" s="1162"/>
      <c r="AE132" s="1163"/>
      <c r="AF132" s="1164">
        <v>9.8830639399999995</v>
      </c>
      <c r="AG132" s="1162"/>
      <c r="AH132" s="1162"/>
      <c r="AI132" s="1162"/>
      <c r="AJ132" s="1163"/>
      <c r="AK132" s="1164">
        <v>9.5023237890000001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497</v>
      </c>
      <c r="W133" s="1142"/>
      <c r="X133" s="1142"/>
      <c r="Y133" s="1142"/>
      <c r="Z133" s="1143"/>
      <c r="AA133" s="1144">
        <v>12</v>
      </c>
      <c r="AB133" s="1145"/>
      <c r="AC133" s="1145"/>
      <c r="AD133" s="1145"/>
      <c r="AE133" s="1146"/>
      <c r="AF133" s="1144">
        <v>11.4</v>
      </c>
      <c r="AG133" s="1145"/>
      <c r="AH133" s="1145"/>
      <c r="AI133" s="1145"/>
      <c r="AJ133" s="1146"/>
      <c r="AK133" s="1144">
        <v>10.6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TljDur15C9ZTdXUTJgVuhG3QtJ5mLMf2PP/u385znTwPJczWy3NJbSMmC+2bEH1Wcx5KzVrdS20Pe4Vby6TFw==" saltValue="RGfl7g8UF15NDBaPHbXK0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RV7zarSvRM4F7WeU7pJp4PxZdpq2o+ESGGLBRckz9jUtkX0sGS+4R7l9ZGIn8ipUBM/xWDEbSrXAg+nR3Di0Ow==" saltValue="WQA9lCFX1uoIgeyzQvvFM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7"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G92wBLBk35C0lM5mSrpNnDPge5nneve8aQTyOsQ+rGCiuVYkJ9k5qSOfpX6DuiClM3QL00YFXoKktReiHYGmQ==" saltValue="9BWQLenBAk78640TRPCW8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501</v>
      </c>
      <c r="AP7" s="268"/>
      <c r="AQ7" s="269" t="s">
        <v>502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503</v>
      </c>
      <c r="AQ8" s="275" t="s">
        <v>504</v>
      </c>
      <c r="AR8" s="276" t="s">
        <v>505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506</v>
      </c>
      <c r="AL9" s="1182"/>
      <c r="AM9" s="1182"/>
      <c r="AN9" s="1183"/>
      <c r="AO9" s="277">
        <v>935974</v>
      </c>
      <c r="AP9" s="277">
        <v>128023</v>
      </c>
      <c r="AQ9" s="278">
        <v>135698</v>
      </c>
      <c r="AR9" s="279">
        <v>-5.7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507</v>
      </c>
      <c r="AL10" s="1182"/>
      <c r="AM10" s="1182"/>
      <c r="AN10" s="1183"/>
      <c r="AO10" s="280">
        <v>326</v>
      </c>
      <c r="AP10" s="280">
        <v>45</v>
      </c>
      <c r="AQ10" s="281">
        <v>15070</v>
      </c>
      <c r="AR10" s="282">
        <v>-99.7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508</v>
      </c>
      <c r="AL11" s="1182"/>
      <c r="AM11" s="1182"/>
      <c r="AN11" s="1183"/>
      <c r="AO11" s="280" t="s">
        <v>509</v>
      </c>
      <c r="AP11" s="280" t="s">
        <v>509</v>
      </c>
      <c r="AQ11" s="281">
        <v>1204</v>
      </c>
      <c r="AR11" s="282" t="s">
        <v>509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510</v>
      </c>
      <c r="AL12" s="1182"/>
      <c r="AM12" s="1182"/>
      <c r="AN12" s="1183"/>
      <c r="AO12" s="280" t="s">
        <v>509</v>
      </c>
      <c r="AP12" s="280" t="s">
        <v>509</v>
      </c>
      <c r="AQ12" s="281" t="s">
        <v>509</v>
      </c>
      <c r="AR12" s="282" t="s">
        <v>509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511</v>
      </c>
      <c r="AL13" s="1182"/>
      <c r="AM13" s="1182"/>
      <c r="AN13" s="1183"/>
      <c r="AO13" s="280">
        <v>25168</v>
      </c>
      <c r="AP13" s="280">
        <v>3442</v>
      </c>
      <c r="AQ13" s="281">
        <v>5161</v>
      </c>
      <c r="AR13" s="282">
        <v>-33.299999999999997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512</v>
      </c>
      <c r="AL14" s="1182"/>
      <c r="AM14" s="1182"/>
      <c r="AN14" s="1183"/>
      <c r="AO14" s="280">
        <v>16850</v>
      </c>
      <c r="AP14" s="280">
        <v>2305</v>
      </c>
      <c r="AQ14" s="281">
        <v>2589</v>
      </c>
      <c r="AR14" s="282">
        <v>-11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513</v>
      </c>
      <c r="AL15" s="1185"/>
      <c r="AM15" s="1185"/>
      <c r="AN15" s="1186"/>
      <c r="AO15" s="280">
        <v>-61283</v>
      </c>
      <c r="AP15" s="280">
        <v>-8382</v>
      </c>
      <c r="AQ15" s="281">
        <v>-9993</v>
      </c>
      <c r="AR15" s="282">
        <v>-16.100000000000001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917035</v>
      </c>
      <c r="AP16" s="280">
        <v>125432</v>
      </c>
      <c r="AQ16" s="281">
        <v>149729</v>
      </c>
      <c r="AR16" s="282">
        <v>-16.2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518</v>
      </c>
      <c r="AL21" s="1188"/>
      <c r="AM21" s="1188"/>
      <c r="AN21" s="1189"/>
      <c r="AO21" s="293">
        <v>11.63</v>
      </c>
      <c r="AP21" s="294">
        <v>13.47</v>
      </c>
      <c r="AQ21" s="295">
        <v>-1.84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519</v>
      </c>
      <c r="AL22" s="1188"/>
      <c r="AM22" s="1188"/>
      <c r="AN22" s="1189"/>
      <c r="AO22" s="298">
        <v>96.6</v>
      </c>
      <c r="AP22" s="299">
        <v>96.1</v>
      </c>
      <c r="AQ22" s="300">
        <v>0.5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501</v>
      </c>
      <c r="AP30" s="268"/>
      <c r="AQ30" s="269" t="s">
        <v>502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503</v>
      </c>
      <c r="AQ31" s="275" t="s">
        <v>504</v>
      </c>
      <c r="AR31" s="276" t="s">
        <v>505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523</v>
      </c>
      <c r="AL32" s="1196"/>
      <c r="AM32" s="1196"/>
      <c r="AN32" s="1197"/>
      <c r="AO32" s="308">
        <v>431680</v>
      </c>
      <c r="AP32" s="308">
        <v>59045</v>
      </c>
      <c r="AQ32" s="309">
        <v>77495</v>
      </c>
      <c r="AR32" s="310">
        <v>-23.8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524</v>
      </c>
      <c r="AL33" s="1196"/>
      <c r="AM33" s="1196"/>
      <c r="AN33" s="1197"/>
      <c r="AO33" s="308" t="s">
        <v>509</v>
      </c>
      <c r="AP33" s="308" t="s">
        <v>509</v>
      </c>
      <c r="AQ33" s="309" t="s">
        <v>509</v>
      </c>
      <c r="AR33" s="310" t="s">
        <v>509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525</v>
      </c>
      <c r="AL34" s="1196"/>
      <c r="AM34" s="1196"/>
      <c r="AN34" s="1197"/>
      <c r="AO34" s="308" t="s">
        <v>509</v>
      </c>
      <c r="AP34" s="308" t="s">
        <v>509</v>
      </c>
      <c r="AQ34" s="309" t="s">
        <v>509</v>
      </c>
      <c r="AR34" s="310" t="s">
        <v>509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526</v>
      </c>
      <c r="AL35" s="1196"/>
      <c r="AM35" s="1196"/>
      <c r="AN35" s="1197"/>
      <c r="AO35" s="308">
        <v>204795</v>
      </c>
      <c r="AP35" s="308">
        <v>28012</v>
      </c>
      <c r="AQ35" s="309">
        <v>26940</v>
      </c>
      <c r="AR35" s="310">
        <v>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527</v>
      </c>
      <c r="AL36" s="1196"/>
      <c r="AM36" s="1196"/>
      <c r="AN36" s="1197"/>
      <c r="AO36" s="308">
        <v>350</v>
      </c>
      <c r="AP36" s="308">
        <v>48</v>
      </c>
      <c r="AQ36" s="309">
        <v>3757</v>
      </c>
      <c r="AR36" s="310">
        <v>-98.7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528</v>
      </c>
      <c r="AL37" s="1196"/>
      <c r="AM37" s="1196"/>
      <c r="AN37" s="1197"/>
      <c r="AO37" s="308">
        <v>4170</v>
      </c>
      <c r="AP37" s="308">
        <v>570</v>
      </c>
      <c r="AQ37" s="309">
        <v>476</v>
      </c>
      <c r="AR37" s="310">
        <v>19.7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529</v>
      </c>
      <c r="AL38" s="1199"/>
      <c r="AM38" s="1199"/>
      <c r="AN38" s="1200"/>
      <c r="AO38" s="311" t="s">
        <v>509</v>
      </c>
      <c r="AP38" s="311" t="s">
        <v>509</v>
      </c>
      <c r="AQ38" s="312">
        <v>3</v>
      </c>
      <c r="AR38" s="300" t="s">
        <v>509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530</v>
      </c>
      <c r="AL39" s="1199"/>
      <c r="AM39" s="1199"/>
      <c r="AN39" s="1200"/>
      <c r="AO39" s="308">
        <v>-7034</v>
      </c>
      <c r="AP39" s="308">
        <v>-962</v>
      </c>
      <c r="AQ39" s="309">
        <v>-1869</v>
      </c>
      <c r="AR39" s="310">
        <v>-48.5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531</v>
      </c>
      <c r="AL40" s="1196"/>
      <c r="AM40" s="1196"/>
      <c r="AN40" s="1197"/>
      <c r="AO40" s="308">
        <v>-384441</v>
      </c>
      <c r="AP40" s="308">
        <v>-52584</v>
      </c>
      <c r="AQ40" s="309">
        <v>-73868</v>
      </c>
      <c r="AR40" s="310">
        <v>-28.8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249520</v>
      </c>
      <c r="AP41" s="308">
        <v>34129</v>
      </c>
      <c r="AQ41" s="309">
        <v>32935</v>
      </c>
      <c r="AR41" s="310">
        <v>3.6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501</v>
      </c>
      <c r="AN49" s="1192" t="s">
        <v>535</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536</v>
      </c>
      <c r="AO50" s="325" t="s">
        <v>537</v>
      </c>
      <c r="AP50" s="326" t="s">
        <v>538</v>
      </c>
      <c r="AQ50" s="327" t="s">
        <v>539</v>
      </c>
      <c r="AR50" s="328" t="s">
        <v>540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499965</v>
      </c>
      <c r="AN51" s="330">
        <v>66894</v>
      </c>
      <c r="AO51" s="331">
        <v>-28.2</v>
      </c>
      <c r="AP51" s="332">
        <v>122882</v>
      </c>
      <c r="AQ51" s="333">
        <v>-11.4</v>
      </c>
      <c r="AR51" s="334">
        <v>-16.8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414847</v>
      </c>
      <c r="AN52" s="338">
        <v>55505</v>
      </c>
      <c r="AO52" s="339">
        <v>-27.1</v>
      </c>
      <c r="AP52" s="340">
        <v>65785</v>
      </c>
      <c r="AQ52" s="341">
        <v>-7.6</v>
      </c>
      <c r="AR52" s="342">
        <v>-19.5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578006</v>
      </c>
      <c r="AN53" s="330">
        <v>78109</v>
      </c>
      <c r="AO53" s="331">
        <v>16.8</v>
      </c>
      <c r="AP53" s="332">
        <v>114790</v>
      </c>
      <c r="AQ53" s="333">
        <v>-6.6</v>
      </c>
      <c r="AR53" s="334">
        <v>23.4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371313</v>
      </c>
      <c r="AN54" s="338">
        <v>50177</v>
      </c>
      <c r="AO54" s="339">
        <v>-9.6</v>
      </c>
      <c r="AP54" s="340">
        <v>55601</v>
      </c>
      <c r="AQ54" s="341">
        <v>-15.5</v>
      </c>
      <c r="AR54" s="342">
        <v>5.9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1612582</v>
      </c>
      <c r="AN55" s="330">
        <v>217622</v>
      </c>
      <c r="AO55" s="331">
        <v>178.6</v>
      </c>
      <c r="AP55" s="332">
        <v>126262</v>
      </c>
      <c r="AQ55" s="333">
        <v>10</v>
      </c>
      <c r="AR55" s="334">
        <v>168.6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173963</v>
      </c>
      <c r="AN56" s="338">
        <v>23477</v>
      </c>
      <c r="AO56" s="339">
        <v>-53.2</v>
      </c>
      <c r="AP56" s="340">
        <v>56769</v>
      </c>
      <c r="AQ56" s="341">
        <v>2.1</v>
      </c>
      <c r="AR56" s="342">
        <v>-55.3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2101211</v>
      </c>
      <c r="AN57" s="330">
        <v>284833</v>
      </c>
      <c r="AO57" s="331">
        <v>30.9</v>
      </c>
      <c r="AP57" s="332">
        <v>126525</v>
      </c>
      <c r="AQ57" s="333">
        <v>0.2</v>
      </c>
      <c r="AR57" s="334">
        <v>30.7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1413190</v>
      </c>
      <c r="AN58" s="338">
        <v>191567</v>
      </c>
      <c r="AO58" s="339">
        <v>716</v>
      </c>
      <c r="AP58" s="340">
        <v>67052</v>
      </c>
      <c r="AQ58" s="341">
        <v>18.100000000000001</v>
      </c>
      <c r="AR58" s="342">
        <v>697.9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1053037</v>
      </c>
      <c r="AN59" s="330">
        <v>144035</v>
      </c>
      <c r="AO59" s="331">
        <v>-49.4</v>
      </c>
      <c r="AP59" s="332">
        <v>122054</v>
      </c>
      <c r="AQ59" s="333">
        <v>-3.5</v>
      </c>
      <c r="AR59" s="334">
        <v>-45.9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662409</v>
      </c>
      <c r="AN60" s="338">
        <v>90604</v>
      </c>
      <c r="AO60" s="339">
        <v>-52.7</v>
      </c>
      <c r="AP60" s="340">
        <v>68298</v>
      </c>
      <c r="AQ60" s="341">
        <v>1.9</v>
      </c>
      <c r="AR60" s="342">
        <v>-54.6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1168960</v>
      </c>
      <c r="AN61" s="345">
        <v>158299</v>
      </c>
      <c r="AO61" s="346">
        <v>29.7</v>
      </c>
      <c r="AP61" s="347">
        <v>122503</v>
      </c>
      <c r="AQ61" s="348">
        <v>-2.2999999999999998</v>
      </c>
      <c r="AR61" s="334">
        <v>32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607144</v>
      </c>
      <c r="AN62" s="338">
        <v>82266</v>
      </c>
      <c r="AO62" s="339">
        <v>114.7</v>
      </c>
      <c r="AP62" s="340">
        <v>62701</v>
      </c>
      <c r="AQ62" s="341">
        <v>-0.2</v>
      </c>
      <c r="AR62" s="342">
        <v>114.9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vdaYxlh1WH+qmrLJuzis6pUP6Z+XIX+6sVah9SldJk2/NGNrArd8GMSac0X4ED9GUFjb20pVa98AaqnDHuRyvw==" saltValue="MtwNAWTg5efisAYSc7JS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549</v>
      </c>
    </row>
    <row r="120" spans="125:125" ht="13.5" hidden="1" customHeight="1" x14ac:dyDescent="0.2"/>
    <row r="121" spans="125:125" ht="13.5" hidden="1" customHeight="1" x14ac:dyDescent="0.2">
      <c r="DU121" s="255"/>
    </row>
  </sheetData>
  <sheetProtection algorithmName="SHA-512" hashValue="ozNB8ltEGvS3BAucSv6oDfkvvrLn7QNYcOJ83U5Ez2mqNWRF5C0Bioo3qSiJvYb9dMZUim2GXfESsOj8ELKz5A==" saltValue="cn6MVfI4texTwm7N+ZMaI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550</v>
      </c>
    </row>
  </sheetData>
  <sheetProtection algorithmName="SHA-512" hashValue="85Pz4+mAgVxy9V+tq4Sw/gBpBAWYNY+9Ui4eQ/AUHjhD0W5Mr1ESmB6g5ppmALaeJ4jOrstemepO8/LceYmRjQ==" saltValue="ZHmmtKNDncPYFc6Uph/0Z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04" t="s">
        <v>3</v>
      </c>
      <c r="D47" s="1204"/>
      <c r="E47" s="1205"/>
      <c r="F47" s="11">
        <v>22.97</v>
      </c>
      <c r="G47" s="12">
        <v>22.33</v>
      </c>
      <c r="H47" s="12">
        <v>20.03</v>
      </c>
      <c r="I47" s="12">
        <v>20.07</v>
      </c>
      <c r="J47" s="13">
        <v>16.690000000000001</v>
      </c>
    </row>
    <row r="48" spans="2:10" ht="57.75" customHeight="1" x14ac:dyDescent="0.2">
      <c r="B48" s="14"/>
      <c r="C48" s="1206" t="s">
        <v>4</v>
      </c>
      <c r="D48" s="1206"/>
      <c r="E48" s="1207"/>
      <c r="F48" s="15">
        <v>6.87</v>
      </c>
      <c r="G48" s="16">
        <v>7.96</v>
      </c>
      <c r="H48" s="16">
        <v>9.6199999999999992</v>
      </c>
      <c r="I48" s="16">
        <v>8.48</v>
      </c>
      <c r="J48" s="17">
        <v>10.34</v>
      </c>
    </row>
    <row r="49" spans="2:10" ht="57.75" customHeight="1" thickBot="1" x14ac:dyDescent="0.25">
      <c r="B49" s="18"/>
      <c r="C49" s="1208" t="s">
        <v>5</v>
      </c>
      <c r="D49" s="1208"/>
      <c r="E49" s="1209"/>
      <c r="F49" s="19" t="s">
        <v>556</v>
      </c>
      <c r="G49" s="20">
        <v>2.29</v>
      </c>
      <c r="H49" s="20" t="s">
        <v>557</v>
      </c>
      <c r="I49" s="20">
        <v>0.57999999999999996</v>
      </c>
      <c r="J49" s="21">
        <v>0.13</v>
      </c>
    </row>
    <row r="50" spans="2:10" ht="13.2" x14ac:dyDescent="0.2"/>
  </sheetData>
  <sheetProtection algorithmName="SHA-512" hashValue="eBuQD+a+0unpHOmc5g1ilB2u81ANwWVIu1Ivhx/Frx8heCfBqX1EwjgexoHASqD4nRUEzdfciWHe5hQ8bAf5eg==" saltValue="CRKla4DREHukz4eFCmGjB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2023-03-15T06:11:11Z</cp:lastPrinted>
  <dcterms:created xsi:type="dcterms:W3CDTF">2023-02-20T04:01:39Z</dcterms:created>
  <dcterms:modified xsi:type="dcterms:W3CDTF">2023-10-02T08:08:34Z</dcterms:modified>
  <cp:category/>
</cp:coreProperties>
</file>