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小国\"/>
    </mc:Choice>
  </mc:AlternateContent>
  <workbookProtection workbookAlgorithmName="SHA-512" workbookHashValue="2ZC9UWAZa/as/br45Btck7uk8wglnnshWovXumHJN1ylU1PonYCuC2LH7Ec6TGX1yOUwhmcGCuNlX4PMjDe7tg==" workbookSaltValue="K2aNdLzLS9oRTCZCEAaodg==" workbookSpinCount="100000" lockStructure="1"/>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<sst xmlns="http://schemas.openxmlformats.org/spreadsheetml/2006/main" count="1176" uniqueCount="614">
  <si>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</si>
  <si>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</si>
  <si>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</si>
  <si>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</si>
  <si>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</si>
  <si>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</si>
  <si>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</si>
  <si>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</si>
  <si>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</si>
  <si>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</si>
  <si>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</si>
  <si>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</si>
  <si>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</si>
  <si>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</si>
  <si>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</si>
  <si>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</si>
  <si>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</si>
  <si>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</si>
  <si>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</si>
  <si>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</si>
  <si>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</si>
  <si>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</si>
  <si>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</si>
  <si>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</si>
  <si>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</si>
  <si>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</si>
  <si>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</si>
  <si>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</si>
  <si>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</si>
  <si>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</si>
  <si>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</si>
  <si>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</si>
  <si>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</si>
  <si>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</si>
  <si>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</si>
  <si>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</si>
  <si>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</si>
  <si>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</si>
  <si>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</si>
  <si>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</si>
  <si>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</si>
  <si>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</si>
  <si>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</si>
  <si>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</si>
  <si>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</si>
  <si>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</si>
  <si>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</si>
  <si>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</si>
  <si>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</si>
  <si>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</si>
  <si>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</si>
  <si>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</si>
  <si>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</si>
  <si>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</si>
  <si>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</si>
  <si>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</si>
  <si>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</si>
  <si>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</si>
  <si>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</si>
  <si>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</si>
  <si>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</si>
  <si>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</si>
  <si>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</si>
  <si>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</si>
  <si>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</si>
  <si>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</si>
  <si>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</si>
  <si>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</si>
  <si>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</si>
  <si>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</si>
  <si>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</si>
  <si>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</si>
  <si>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</si>
  <si>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</si>
  <si>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</si>
  <si>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</si>
  <si>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</si>
  <si>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</si>
  <si>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</si>
  <si>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</si>
  <si>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</si>
  <si>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</si>
  <si>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</si>
  <si>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</si>
  <si>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</si>
  <si>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</si>
  <si>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</si>
  <si>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</si>
  <si>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</si>
  <si>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</si>
  <si>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</si>
  <si>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</si>
  <si>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</si>
  <si>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</si>
  <si>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</si>
  <si>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</si>
  <si>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</si>
  <si>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</si>
  <si>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</si>
  <si>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</si>
  <si>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</si>
  <si>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</si>
  <si>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</si>
  <si>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</si>
  <si>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</si>
  <si>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</si>
  <si>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</si>
  <si>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</si>
  <si>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</si>
  <si>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</si>
  <si>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</si>
  <si>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</si>
  <si>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</si>
  <si>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</si>
  <si>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</si>
  <si>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</si>
  <si>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</si>
  <si>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</si>
  <si>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</si>
  <si>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</si>
  <si>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</si>
  <si>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</si>
  <si>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</si>
  <si>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</si>
  <si>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</si>
  <si>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</si>
  <si>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</si>
  <si>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</si>
  <si>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</si>
  <si>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</si>
  <si>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</si>
  <si>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</si>
  <si>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</si>
  <si>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</si>
  <si>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</si>
  <si>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</si>
  <si>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</si>
  <si>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</si>
  <si>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</si>
  <si>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</si>
  <si>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</si>
  <si>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</si>
  <si>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</si>
  <si>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</si>
  <si>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</si>
  <si>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</si>
  <si>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</si>
  <si>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</si>
  <si>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</si>
  <si>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</si>
  <si>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</si>
  <si>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</si>
  <si>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</si>
  <si>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</si>
  <si>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</si>
  <si>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</si>
  <si>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</si>
  <si>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</si>
  <si>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</si>
  <si>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</si>
  <si>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</si>
  <si>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</si>
  <si>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</si>
  <si>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</si>
  <si>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</si>
  <si>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</si>
  <si>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</si>
  <si>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</si>
  <si>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</si>
  <si>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</si>
  <si>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</si>
  <si>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</si>
  <si>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</si>
  <si>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</si>
  <si>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</si>
  <si>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</si>
  <si>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</si>
  <si>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</si>
  <si>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</si>
  <si>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</si>
  <si>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</si>
  <si>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</si>
  <si>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</si>
  <si>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</si>
  <si>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</si>
  <si>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</si>
  <si>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</si>
  <si>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</si>
  <si>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</si>
  <si>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</si>
  <si>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</si>
  <si>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</si>
  <si>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</si>
  <si>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</si>
  <si>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</si>
  <si>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</si>
  <si>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</si>
  <si>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</si>
  <si>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</si>
  <si>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</si>
  <si>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</si>
  <si>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</si>
  <si>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</si>
  <si>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</si>
  <si>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</si>
  <si>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</si>
  <si>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</si>
  <si>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</si>
  <si>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</si>
  <si>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</si>
  <si>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</si>
  <si>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</si>
  <si>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</si>
  <si>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</si>
  <si>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</si>
  <si>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</si>
  <si>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</si>
  <si>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</si>
  <si>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</si>
  <si>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</si>
  <si>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</si>
  <si>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</si>
  <si>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</si>
  <si>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</si>
  <si>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</si>
  <si>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</si>
  <si>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</si>
  <si>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</si>
  <si>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</si>
  <si>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</si>
  <si>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</si>
  <si>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</si>
  <si>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</si>
  <si>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</si>
  <si>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</si>
  <si>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</si>
  <si>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</si>
  <si>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</si>
  <si>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</si>
  <si>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</si>
  <si>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</si>
  <si>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</si>
  <si>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</si>
  <si>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</si>
  <si>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</si>
  <si>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</si>
  <si>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</si>
  <si>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</si>
  <si>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</si>
  <si>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</si>
  <si>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</si>
  <si>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</si>
  <si>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</si>
  <si>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</si>
  <si>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</si>
  <si>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</si>
  <si>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</si>
  <si>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</si>
  <si>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</si>
  <si>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</si>
  <si>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</si>
  <si>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</si>
  <si>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</si>
  <si>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</si>
  <si>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</si>
  <si>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</si>
  <si>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</si>
  <si>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</si>
  <si>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</si>
  <si>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</si>
  <si>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</si>
  <si>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</si>
  <si>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</si>
  <si>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</si>
  <si>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</si>
  <si>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</si>
  <si>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</si>
  <si>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</si>
  <si>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</si>
  <si>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</si>
  <si>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</si>
  <si>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</si>
  <si>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</si>
  <si>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</si>
  <si>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</si>
  <si>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</si>
  <si>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</si>
  <si>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</si>
  <si>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</si>
  <si>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</si>
  <si>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</si>
  <si>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</si>
  <si>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</si>
  <si>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</si>
  <si>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</si>
  <si>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</si>
  <si>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</si>
  <si>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</si>
  <si>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</si>
  <si>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</si>
  <si>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</si>
  <si>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</si>
  <si>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</si>
  <si>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</si>
  <si>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</si>
  <si>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</si>
  <si>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</si>
  <si>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</si>
  <si>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</si>
  <si>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</si>
  <si>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</si>
  <si>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</si>
  <si>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</si>
  <si>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</si>
  <si>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</si>
  <si>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</si>
  <si>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</si>
  <si>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</si>
  <si>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</si>
  <si>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</si>
  <si>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</si>
  <si>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</si>
  <si>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</si>
  <si>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</si>
  <si>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</si>
  <si>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</si>
  <si>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</si>
  <si>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</si>
  <si>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</si>
  <si>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</si>
  <si>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</si>
  <si>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</si>
  <si>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</si>
  <si>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</si>
  <si>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</si>
  <si>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</si>
  <si>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</si>
  <si>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</si>
  <si>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</si>
  <si>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</si>
  <si>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</si>
  <si>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</si>
  <si>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</si>
  <si>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</si>
  <si>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</si>
  <si>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</si>
  <si>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</si>
  <si>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</si>
  <si>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</si>
  <si>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</si>
  <si>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</si>
  <si>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</si>
  <si>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</si>
  <si>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</si>
  <si>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</si>
  <si>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</si>
  <si>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</si>
  <si>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</si>
  <si>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</si>
  <si>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</si>
  <si>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</si>
  <si>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</si>
  <si>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</si>
  <si>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</si>
  <si>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</si>
  <si>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</si>
  <si>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</si>
  <si>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</si>
  <si>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</si>
  <si>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</si>
  <si>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</si>
  <si>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</si>
  <si>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</si>
  <si>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</si>
  <si>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</si>
  <si>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</si>
  <si>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</si>
  <si>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</si>
  <si>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</si>
  <si>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</si>
  <si>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</si>
  <si>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</si>
  <si>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</si>
  <si>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</si>
  <si>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</si>
  <si>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</si>
  <si>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</si>
  <si>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</si>
  <si>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</si>
  <si>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</si>
  <si>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</si>
  <si>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</si>
  <si>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</si>
  <si>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</si>
  <si>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</si>
  <si>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</si>
  <si>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</si>
  <si>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</si>
  <si>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</si>
  <si>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</si>
  <si>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</si>
  <si>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訪問看護特別会計</t>
    <phoneticPr fontId="5"/>
  </si>
  <si>
    <t>水道事業会計</t>
    <phoneticPr fontId="5"/>
  </si>
  <si>
    <t>法適用企業</t>
    <phoneticPr fontId="5"/>
  </si>
  <si>
    <t>工業用水道事業会計</t>
    <phoneticPr fontId="5"/>
  </si>
  <si>
    <t>法適用企業</t>
    <phoneticPr fontId="5"/>
  </si>
  <si>
    <t>病院事業会計</t>
    <phoneticPr fontId="5"/>
  </si>
  <si>
    <t>老人保健施設事業会計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</si>
  <si>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</si>
  <si>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</si>
  <si>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</si>
  <si>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</si>
  <si>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</si>
  <si>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</si>
  <si>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</si>
  <si>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</si>
  <si>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</si>
  <si>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</si>
  <si>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</si>
  <si>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</si>
  <si>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</si>
  <si>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</si>
  <si>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</si>
  <si>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</si>
  <si>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</si>
  <si>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</si>
  <si>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</si>
  <si>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</si>
  <si>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</si>
  <si>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</si>
  <si>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</si>
  <si>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</si>
  <si>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</si>
  <si>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</si>
  <si>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</si>
  <si>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</si>
  <si>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</si>
  <si>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</si>
  <si>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</si>
  <si>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</si>
  <si>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</si>
  <si>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</si>
  <si>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</si>
  <si>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</si>
  <si>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</si>
  <si>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</si>
  <si>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</si>
  <si>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</si>
  <si>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</si>
  <si>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</si>
  <si>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</si>
  <si>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</si>
  <si>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</si>
  <si>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</si>
  <si>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</si>
  <si>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</si>
  <si>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</si>
  <si>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</si>
  <si>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</si>
  <si>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</si>
  <si>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</si>
  <si>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</si>
  <si>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</si>
  <si>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</si>
  <si>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</si>
  <si>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</si>
  <si>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</si>
  <si>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</si>
  <si>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</si>
  <si>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</si>
  <si>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</si>
  <si>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</si>
  <si>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</si>
  <si>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</si>
  <si>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</si>
  <si>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</si>
  <si>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</si>
  <si>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</si>
  <si>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</si>
  <si>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</si>
  <si>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</si>
  <si>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</si>
  <si>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</si>
  <si>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</si>
  <si>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</si>
  <si>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</si>
  <si>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</si>
  <si>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</si>
  <si>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</si>
  <si>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</si>
  <si>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</si>
  <si>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</si>
  <si>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</si>
  <si>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</si>
  <si>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</si>
  <si>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</si>
  <si>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</si>
  <si>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</si>
  <si>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</si>
  <si>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</si>
  <si>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</si>
  <si>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</si>
  <si>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</si>
  <si>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</si>
  <si>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</si>
  <si>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</si>
  <si>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</si>
  <si>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</si>
  <si>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</si>
  <si>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</si>
  <si>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</si>
  <si>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</si>
  <si>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</si>
  <si>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</si>
  <si>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</si>
  <si>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</si>
  <si>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</si>
  <si>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</si>
  <si>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</si>
  <si>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</si>
  <si>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</si>
  <si>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</si>
  <si>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</si>
  <si>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</si>
  <si>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</si>
  <si>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</si>
  <si>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</si>
  <si>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</si>
  <si>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</si>
  <si>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</si>
  <si>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</si>
  <si>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</si>
  <si>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</si>
  <si>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</si>
  <si>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</si>
  <si>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</si>
  <si>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</si>
  <si>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</si>
  <si>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</si>
  <si>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</si>
  <si>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</si>
  <si>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</si>
  <si>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</si>
  <si>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</si>
  <si>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</si>
  <si>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</si>
  <si>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</si>
  <si>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</si>
  <si>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</si>
  <si>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</si>
  <si>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</si>
  <si>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2.90</t>
  </si>
  <si>
    <t>▲ 3.34</t>
  </si>
  <si>
    <t>▲ 1.12</t>
  </si>
  <si>
    <t>水道事業会計</t>
  </si>
  <si>
    <t>一般会計</t>
  </si>
  <si>
    <t>病院事業会計</t>
  </si>
  <si>
    <t>国民健康保険事業特別会計</t>
  </si>
  <si>
    <t>工業用水道事業会計</t>
  </si>
  <si>
    <t>簡易水道事業特別会計</t>
  </si>
  <si>
    <t>老人保健施設事業会計</t>
  </si>
  <si>
    <t>介護保険特別会計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</si>
  <si>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</si>
  <si>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</si>
  <si>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</si>
  <si>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</si>
  <si>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</si>
  <si>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</si>
  <si>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</si>
  <si>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</si>
  <si>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</si>
  <si>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</si>
  <si>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</si>
  <si>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</si>
  <si>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</si>
  <si>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</si>
  <si>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</si>
  <si>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</si>
  <si>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</si>
  <si>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</si>
  <si>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</si>
  <si>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</si>
  <si>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</si>
  <si>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</si>
  <si>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</si>
  <si>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</si>
  <si>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小国いきいき街づくり公社</t>
    <rPh sb="0" eb="2">
      <t>オグニ</t>
    </rPh>
    <rPh sb="6" eb="7">
      <t>マチ</t>
    </rPh>
    <rPh sb="10" eb="12">
      <t>コウシャ</t>
    </rPh>
    <phoneticPr fontId="2"/>
  </si>
  <si>
    <t>小国町土地開発公社</t>
    <rPh sb="0" eb="3">
      <t>オグニマチ</t>
    </rPh>
    <rPh sb="3" eb="5">
      <t>トチ</t>
    </rPh>
    <rPh sb="5" eb="7">
      <t>カイハツ</t>
    </rPh>
    <rPh sb="7" eb="9">
      <t>コウシャ</t>
    </rPh>
    <phoneticPr fontId="2"/>
  </si>
  <si>
    <t>おぐに白い森</t>
    <rPh sb="3" eb="4">
      <t>シロ</t>
    </rPh>
    <rPh sb="5" eb="6">
      <t>モリ</t>
    </rPh>
    <phoneticPr fontId="2"/>
  </si>
  <si>
    <t>小国町地域総合商社</t>
    <rPh sb="0" eb="3">
      <t>オグニマチ</t>
    </rPh>
    <rPh sb="3" eb="5">
      <t>チイキ</t>
    </rPh>
    <rPh sb="5" eb="7">
      <t>ソウゴウ</t>
    </rPh>
    <rPh sb="7" eb="9">
      <t>ショウシャ</t>
    </rPh>
    <phoneticPr fontId="2"/>
  </si>
  <si>
    <t>-</t>
    <phoneticPr fontId="2"/>
  </si>
  <si>
    <t>-</t>
    <phoneticPr fontId="2"/>
  </si>
  <si>
    <t>-</t>
    <phoneticPr fontId="2"/>
  </si>
  <si>
    <t>-</t>
    <phoneticPr fontId="2"/>
  </si>
  <si>
    <t>-</t>
    <phoneticPr fontId="2"/>
  </si>
  <si>
    <t>-</t>
    <phoneticPr fontId="2"/>
  </si>
  <si>
    <t>次期総合センター整備基金</t>
    <rPh sb="0" eb="2">
      <t>ジキ</t>
    </rPh>
    <rPh sb="2" eb="4">
      <t>ソウゴウ</t>
    </rPh>
    <rPh sb="8" eb="10">
      <t>セイビ</t>
    </rPh>
    <rPh sb="10" eb="12">
      <t>キキン</t>
    </rPh>
    <phoneticPr fontId="5"/>
  </si>
  <si>
    <t>福祉基金</t>
    <rPh sb="0" eb="2">
      <t>フクシ</t>
    </rPh>
    <rPh sb="2" eb="4">
      <t>キキン</t>
    </rPh>
    <phoneticPr fontId="5"/>
  </si>
  <si>
    <t>白い森ふるさと応援基金</t>
    <rPh sb="0" eb="1">
      <t>シロ</t>
    </rPh>
    <rPh sb="2" eb="3">
      <t>モリ</t>
    </rPh>
    <rPh sb="7" eb="9">
      <t>オウエン</t>
    </rPh>
    <rPh sb="9" eb="11">
      <t>キキン</t>
    </rPh>
    <phoneticPr fontId="5"/>
  </si>
  <si>
    <t>新型コロナウイルス感染症対策利子補給等基金</t>
    <rPh sb="0" eb="2">
      <t>シンガタ</t>
    </rPh>
    <rPh sb="9" eb="12">
      <t>カンセンショウ</t>
    </rPh>
    <rPh sb="12" eb="14">
      <t>タイサク</t>
    </rPh>
    <rPh sb="14" eb="16">
      <t>リシ</t>
    </rPh>
    <rPh sb="16" eb="18">
      <t>ホキュウ</t>
    </rPh>
    <rPh sb="18" eb="19">
      <t>トウ</t>
    </rPh>
    <rPh sb="19" eb="21">
      <t>キキン</t>
    </rPh>
    <phoneticPr fontId="5"/>
  </si>
  <si>
    <t>-</t>
    <phoneticPr fontId="2"/>
  </si>
  <si>
    <t>教育環境等整備基金</t>
    <rPh sb="0" eb="2">
      <t>キョウイク</t>
    </rPh>
    <rPh sb="2" eb="4">
      <t>カンキョウ</t>
    </rPh>
    <rPh sb="4" eb="5">
      <t>トウ</t>
    </rPh>
    <rPh sb="5" eb="7">
      <t>セイビ</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</si>
  <si>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</si>
  <si>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</si>
  <si>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</si>
  <si>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令和２年度と比較すると、地方債残高の減少などの要因によって将来負担比率が7.2ポイント改善している。
　有形固定資産減価償却率は年々上昇しているが、類似団体と比較するとやや下回っている。これは平成２０年代中盤以降に実施した小国小学校本体工事等の大型プロジェクト等により、施設の更新等を行ってきたことが影響していると考えられる。しかしながら、本町には昭和後半から平成前半に建設された施設が多数あり、今後は施設の老朽化が進むことから、公共施設等総合管理計画や公共施設等用途別管理計画に基づき、さらに計画的な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</si>
  <si>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</si>
  <si>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</si>
  <si>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</si>
  <si>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</si>
  <si>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</si>
  <si>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</si>
  <si>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10年前後に実施してきた大型事業に係る地方債の償還が終了したことに伴い、近年は将来負担比率、実質公債費比率ともに改善がみられていたが、平成20年代中盤以降に実施してきた大型プロジェクトに係る地方債の元金償還が平成28年度より開始となったことに伴い、実質公債費比率において数値の上昇がみられる。
　今後も数年間にわたり公債費が増加し、将来負担比率、実質公債費比率ともに数値の上昇が見込まれることから、引き続き自主財源の確保や、財源措置のある有利な地方債制度の活用に努めていく。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</si>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</sst>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4704-4AB1-8989-B0DBB43F12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48112</c:v>
                </c:pt>
                <c:pt idx="1">
                  <c:v>48927</c:v>
                </c:pt>
                <c:pt idx="2">
                  <c:v>66814</c:v>
                </c:pt>
                <c:pt idx="3">
                  <c:v>79887</c:v>
                </c:pt>
                <c:pt idx="4">
                  <c:v>73137</c:v>
                </c:pt>
              </c:numCache>
            </c:numRef>
          </c:val>
          <c:smooth val="0"/>
          <c:extLst>
            <c:ext xmlns:c16="http://schemas.microsoft.com/office/drawing/2014/chart" uri="{C3380CC4-5D6E-409C-BE32-E72D297353CC}">
              <c16:uniqueId val="{00000001-4704-4AB1-8989-B0DBB43F12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8.59</c:v>
                </c:pt>
                <c:pt idx="1">
                  <c:v>9.4499999999999993</c:v>
                </c:pt>
                <c:pt idx="2">
                  <c:v>11.91</c:v>
                </c:pt>
                <c:pt idx="3">
                  <c:v>10.61</c:v>
                </c:pt>
                <c:pt idx="4">
                  <c:v>10.67</c:v>
                </c:pt>
              </c:numCache>
            </c:numRef>
          </c:val>
          <c:extLst>
            <c:ext xmlns:c16="http://schemas.microsoft.com/office/drawing/2014/chart" uri="{C3380CC4-5D6E-409C-BE32-E72D297353CC}">
              <c16:uniqueId val="{00000000-630D-461C-9B16-623E82FAF5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22.02</c:v>
                </c:pt>
                <c:pt idx="1">
                  <c:v>18.03</c:v>
                </c:pt>
                <c:pt idx="2">
                  <c:v>14.76</c:v>
                </c:pt>
                <c:pt idx="3">
                  <c:v>16.59</c:v>
                </c:pt>
                <c:pt idx="4">
                  <c:v>18.03</c:v>
                </c:pt>
              </c:numCache>
            </c:numRef>
          </c:val>
          <c:extLst>
            <c:ext xmlns:c16="http://schemas.microsoft.com/office/drawing/2014/chart" uri="{C3380CC4-5D6E-409C-BE32-E72D297353CC}">
              <c16:uniqueId val="{00000001-630D-461C-9B16-623E82FAF5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c:v>
                </c:pt>
                <c:pt idx="1">
                  <c:v>-3.34</c:v>
                </c:pt>
                <c:pt idx="2">
                  <c:v>-1.1200000000000001</c:v>
                </c:pt>
                <c:pt idx="3">
                  <c:v>1.5</c:v>
                </c:pt>
                <c:pt idx="4">
                  <c:v>2.84</c:v>
                </c:pt>
              </c:numCache>
            </c:numRef>
          </c:val>
          <c:smooth val="0"/>
          <c:extLst>
            <c:ext xmlns:c16="http://schemas.microsoft.com/office/drawing/2014/chart" uri="{C3380CC4-5D6E-409C-BE32-E72D297353CC}">
              <c16:uniqueId val="{00000002-630D-461C-9B16-623E82FAF5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0.42</c:v>
                </c:pt>
                <c:pt idx="2">
                  <c:v>#N/A</c:v>
                </c:pt>
                <c:pt idx="3">
                  <c:v>0.42</c:v>
                </c:pt>
                <c:pt idx="4">
                  <c:v>#N/A</c:v>
                </c:pt>
                <c:pt idx="5">
                  <c:v>0.68</c:v>
                </c:pt>
                <c:pt idx="6">
                  <c:v>#N/A</c:v>
                </c:pt>
                <c:pt idx="7">
                  <c:v>0.6</c:v>
                </c:pt>
                <c:pt idx="8">
                  <c:v>#N/A</c:v>
                </c:pt>
                <c:pt idx="9">
                  <c:v>0.28999999999999998</c:v>
                </c:pt>
              </c:numCache>
            </c:numRef>
          </c:val>
          <c:extLst>
            <c:ext xmlns:c16="http://schemas.microsoft.com/office/drawing/2014/chart" uri="{C3380CC4-5D6E-409C-BE32-E72D297353CC}">
              <c16:uniqueId val="{00000000-405C-4C42-A80B-8340F29AFE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5C-4C42-A80B-8340F29AFE04}"/>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c:v>
                </c:pt>
                <c:pt idx="2">
                  <c:v>#N/A</c:v>
                </c:pt>
                <c:pt idx="3">
                  <c:v>0.86</c:v>
                </c:pt>
                <c:pt idx="4">
                  <c:v>#N/A</c:v>
                </c:pt>
                <c:pt idx="5">
                  <c:v>0.39</c:v>
                </c:pt>
                <c:pt idx="6">
                  <c:v>#N/A</c:v>
                </c:pt>
                <c:pt idx="7">
                  <c:v>0.37</c:v>
                </c:pt>
                <c:pt idx="8">
                  <c:v>#N/A</c:v>
                </c:pt>
                <c:pt idx="9">
                  <c:v>0.46</c:v>
                </c:pt>
              </c:numCache>
            </c:numRef>
          </c:val>
          <c:extLst>
            <c:ext xmlns:c16="http://schemas.microsoft.com/office/drawing/2014/chart" uri="{C3380CC4-5D6E-409C-BE32-E72D297353CC}">
              <c16:uniqueId val="{00000002-405C-4C42-A80B-8340F29AFE04}"/>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2.74</c:v>
                </c:pt>
                <c:pt idx="2">
                  <c:v>#N/A</c:v>
                </c:pt>
                <c:pt idx="3">
                  <c:v>2.1800000000000002</c:v>
                </c:pt>
                <c:pt idx="4">
                  <c:v>#N/A</c:v>
                </c:pt>
                <c:pt idx="5">
                  <c:v>1.7</c:v>
                </c:pt>
                <c:pt idx="6">
                  <c:v>#N/A</c:v>
                </c:pt>
                <c:pt idx="7">
                  <c:v>1.37</c:v>
                </c:pt>
                <c:pt idx="8">
                  <c:v>#N/A</c:v>
                </c:pt>
                <c:pt idx="9">
                  <c:v>1.24</c:v>
                </c:pt>
              </c:numCache>
            </c:numRef>
          </c:val>
          <c:extLst>
            <c:ext xmlns:c16="http://schemas.microsoft.com/office/drawing/2014/chart" uri="{C3380CC4-5D6E-409C-BE32-E72D297353CC}">
              <c16:uniqueId val="{00000003-405C-4C42-A80B-8340F29AFE0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1.02</c:v>
                </c:pt>
                <c:pt idx="2">
                  <c:v>#N/A</c:v>
                </c:pt>
                <c:pt idx="3">
                  <c:v>1.1100000000000001</c:v>
                </c:pt>
                <c:pt idx="4">
                  <c:v>#N/A</c:v>
                </c:pt>
                <c:pt idx="5">
                  <c:v>1.24</c:v>
                </c:pt>
                <c:pt idx="6">
                  <c:v>#N/A</c:v>
                </c:pt>
                <c:pt idx="7">
                  <c:v>1.24</c:v>
                </c:pt>
                <c:pt idx="8">
                  <c:v>#N/A</c:v>
                </c:pt>
                <c:pt idx="9">
                  <c:v>1.26</c:v>
                </c:pt>
              </c:numCache>
            </c:numRef>
          </c:val>
          <c:extLst>
            <c:ext xmlns:c16="http://schemas.microsoft.com/office/drawing/2014/chart" uri="{C3380CC4-5D6E-409C-BE32-E72D297353CC}">
              <c16:uniqueId val="{00000004-405C-4C42-A80B-8340F29AFE04}"/>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1.65</c:v>
                </c:pt>
                <c:pt idx="2">
                  <c:v>#N/A</c:v>
                </c:pt>
                <c:pt idx="3">
                  <c:v>1.68</c:v>
                </c:pt>
                <c:pt idx="4">
                  <c:v>#N/A</c:v>
                </c:pt>
                <c:pt idx="5">
                  <c:v>1.68</c:v>
                </c:pt>
                <c:pt idx="6">
                  <c:v>#N/A</c:v>
                </c:pt>
                <c:pt idx="7">
                  <c:v>1.76</c:v>
                </c:pt>
                <c:pt idx="8">
                  <c:v>#N/A</c:v>
                </c:pt>
                <c:pt idx="9">
                  <c:v>1.81</c:v>
                </c:pt>
              </c:numCache>
            </c:numRef>
          </c:val>
          <c:extLst>
            <c:ext xmlns:c16="http://schemas.microsoft.com/office/drawing/2014/chart" uri="{C3380CC4-5D6E-409C-BE32-E72D297353CC}">
              <c16:uniqueId val="{00000005-405C-4C42-A80B-8340F29AFE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1.55</c:v>
                </c:pt>
                <c:pt idx="2">
                  <c:v>#N/A</c:v>
                </c:pt>
                <c:pt idx="3">
                  <c:v>1.8</c:v>
                </c:pt>
                <c:pt idx="4">
                  <c:v>#N/A</c:v>
                </c:pt>
                <c:pt idx="5">
                  <c:v>3.48</c:v>
                </c:pt>
                <c:pt idx="6">
                  <c:v>#N/A</c:v>
                </c:pt>
                <c:pt idx="7">
                  <c:v>2.52</c:v>
                </c:pt>
                <c:pt idx="8">
                  <c:v>#N/A</c:v>
                </c:pt>
                <c:pt idx="9">
                  <c:v>2.83</c:v>
                </c:pt>
              </c:numCache>
            </c:numRef>
          </c:val>
          <c:extLst>
            <c:ext xmlns:c16="http://schemas.microsoft.com/office/drawing/2014/chart" uri="{C3380CC4-5D6E-409C-BE32-E72D297353CC}">
              <c16:uniqueId val="{00000006-405C-4C42-A80B-8340F29AFE0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7.31</c:v>
                </c:pt>
                <c:pt idx="2">
                  <c:v>#N/A</c:v>
                </c:pt>
                <c:pt idx="3">
                  <c:v>6.73</c:v>
                </c:pt>
                <c:pt idx="4">
                  <c:v>#N/A</c:v>
                </c:pt>
                <c:pt idx="5">
                  <c:v>3.6</c:v>
                </c:pt>
                <c:pt idx="6">
                  <c:v>#N/A</c:v>
                </c:pt>
                <c:pt idx="7">
                  <c:v>3.64</c:v>
                </c:pt>
                <c:pt idx="8">
                  <c:v>#N/A</c:v>
                </c:pt>
                <c:pt idx="9">
                  <c:v>4.01</c:v>
                </c:pt>
              </c:numCache>
            </c:numRef>
          </c:val>
          <c:extLst>
            <c:ext xmlns:c16="http://schemas.microsoft.com/office/drawing/2014/chart" uri="{C3380CC4-5D6E-409C-BE32-E72D297353CC}">
              <c16:uniqueId val="{00000007-405C-4C42-A80B-8340F29AFE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8.59</c:v>
                </c:pt>
                <c:pt idx="2">
                  <c:v>#N/A</c:v>
                </c:pt>
                <c:pt idx="3">
                  <c:v>9.44</c:v>
                </c:pt>
                <c:pt idx="4">
                  <c:v>#N/A</c:v>
                </c:pt>
                <c:pt idx="5">
                  <c:v>11.91</c:v>
                </c:pt>
                <c:pt idx="6">
                  <c:v>#N/A</c:v>
                </c:pt>
                <c:pt idx="7">
                  <c:v>10.6</c:v>
                </c:pt>
                <c:pt idx="8">
                  <c:v>#N/A</c:v>
                </c:pt>
                <c:pt idx="9">
                  <c:v>10.67</c:v>
                </c:pt>
              </c:numCache>
            </c:numRef>
          </c:val>
          <c:extLst>
            <c:ext xmlns:c16="http://schemas.microsoft.com/office/drawing/2014/chart" uri="{C3380CC4-5D6E-409C-BE32-E72D297353CC}">
              <c16:uniqueId val="{00000008-405C-4C42-A80B-8340F29AFE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10.06</c:v>
                </c:pt>
                <c:pt idx="2">
                  <c:v>#N/A</c:v>
                </c:pt>
                <c:pt idx="3">
                  <c:v>11.04</c:v>
                </c:pt>
                <c:pt idx="4">
                  <c:v>#N/A</c:v>
                </c:pt>
                <c:pt idx="5">
                  <c:v>12.16</c:v>
                </c:pt>
                <c:pt idx="6">
                  <c:v>#N/A</c:v>
                </c:pt>
                <c:pt idx="7">
                  <c:v>12.47</c:v>
                </c:pt>
                <c:pt idx="8">
                  <c:v>#N/A</c:v>
                </c:pt>
                <c:pt idx="9">
                  <c:v>12.08</c:v>
                </c:pt>
              </c:numCache>
            </c:numRef>
          </c:val>
          <c:extLst>
            <c:ext xmlns:c16="http://schemas.microsoft.com/office/drawing/2014/chart" uri="{C3380CC4-5D6E-409C-BE32-E72D297353CC}">
              <c16:uniqueId val="{00000009-405C-4C42-A80B-8340F29AFE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724</c:v>
                </c:pt>
                <c:pt idx="5">
                  <c:v>721</c:v>
                </c:pt>
                <c:pt idx="8">
                  <c:v>702</c:v>
                </c:pt>
                <c:pt idx="11">
                  <c:v>719</c:v>
                </c:pt>
                <c:pt idx="14">
                  <c:v>722</c:v>
                </c:pt>
              </c:numCache>
            </c:numRef>
          </c:val>
          <c:extLst>
            <c:ext xmlns:c16="http://schemas.microsoft.com/office/drawing/2014/chart" uri="{C3380CC4-5D6E-409C-BE32-E72D297353CC}">
              <c16:uniqueId val="{00000000-E684-4859-B01A-2E3AC45616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84-4859-B01A-2E3AC45616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84-4859-B01A-2E3AC45616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25</c:v>
                </c:pt>
                <c:pt idx="6">
                  <c:v>27</c:v>
                </c:pt>
                <c:pt idx="9">
                  <c:v>28</c:v>
                </c:pt>
                <c:pt idx="12">
                  <c:v>34</c:v>
                </c:pt>
              </c:numCache>
            </c:numRef>
          </c:val>
          <c:extLst>
            <c:ext xmlns:c16="http://schemas.microsoft.com/office/drawing/2014/chart" uri="{C3380CC4-5D6E-409C-BE32-E72D297353CC}">
              <c16:uniqueId val="{00000003-E684-4859-B01A-2E3AC45616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239</c:v>
                </c:pt>
                <c:pt idx="3">
                  <c:v>242</c:v>
                </c:pt>
                <c:pt idx="6">
                  <c:v>249</c:v>
                </c:pt>
                <c:pt idx="9">
                  <c:v>238</c:v>
                </c:pt>
                <c:pt idx="12">
                  <c:v>255</c:v>
                </c:pt>
              </c:numCache>
            </c:numRef>
          </c:val>
          <c:extLst>
            <c:ext xmlns:c16="http://schemas.microsoft.com/office/drawing/2014/chart" uri="{C3380CC4-5D6E-409C-BE32-E72D297353CC}">
              <c16:uniqueId val="{00000004-E684-4859-B01A-2E3AC45616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84-4859-B01A-2E3AC45616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84-4859-B01A-2E3AC45616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846</c:v>
                </c:pt>
                <c:pt idx="3">
                  <c:v>853</c:v>
                </c:pt>
                <c:pt idx="6">
                  <c:v>851</c:v>
                </c:pt>
                <c:pt idx="9">
                  <c:v>882</c:v>
                </c:pt>
                <c:pt idx="12">
                  <c:v>890</c:v>
                </c:pt>
              </c:numCache>
            </c:numRef>
          </c:val>
          <c:extLst>
            <c:ext xmlns:c16="http://schemas.microsoft.com/office/drawing/2014/chart" uri="{C3380CC4-5D6E-409C-BE32-E72D297353CC}">
              <c16:uniqueId val="{00000007-E684-4859-B01A-2E3AC45616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380</c:v>
                </c:pt>
                <c:pt idx="2">
                  <c:v>#N/A</c:v>
                </c:pt>
                <c:pt idx="3">
                  <c:v>#N/A</c:v>
                </c:pt>
                <c:pt idx="4">
                  <c:v>399</c:v>
                </c:pt>
                <c:pt idx="5">
                  <c:v>#N/A</c:v>
                </c:pt>
                <c:pt idx="6">
                  <c:v>#N/A</c:v>
                </c:pt>
                <c:pt idx="7">
                  <c:v>425</c:v>
                </c:pt>
                <c:pt idx="8">
                  <c:v>#N/A</c:v>
                </c:pt>
                <c:pt idx="9">
                  <c:v>#N/A</c:v>
                </c:pt>
                <c:pt idx="10">
                  <c:v>429</c:v>
                </c:pt>
                <c:pt idx="11">
                  <c:v>#N/A</c:v>
                </c:pt>
                <c:pt idx="12">
                  <c:v>#N/A</c:v>
                </c:pt>
                <c:pt idx="13">
                  <c:v>457</c:v>
                </c:pt>
                <c:pt idx="14">
                  <c:v>#N/A</c:v>
                </c:pt>
              </c:numCache>
            </c:numRef>
          </c:val>
          <c:smooth val="0"/>
          <c:extLst>
            <c:ext xmlns:c16="http://schemas.microsoft.com/office/drawing/2014/chart" uri="{C3380CC4-5D6E-409C-BE32-E72D297353CC}">
              <c16:uniqueId val="{00000008-E684-4859-B01A-2E3AC45616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7467</c:v>
                </c:pt>
                <c:pt idx="5">
                  <c:v>7324</c:v>
                </c:pt>
                <c:pt idx="8">
                  <c:v>6973</c:v>
                </c:pt>
                <c:pt idx="11">
                  <c:v>6827</c:v>
                </c:pt>
                <c:pt idx="14">
                  <c:v>6599</c:v>
                </c:pt>
              </c:numCache>
            </c:numRef>
          </c:val>
          <c:extLst>
            <c:ext xmlns:c16="http://schemas.microsoft.com/office/drawing/2014/chart" uri="{C3380CC4-5D6E-409C-BE32-E72D297353CC}">
              <c16:uniqueId val="{00000000-3F61-4E00-B40B-47AA3EF10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c:v>
                </c:pt>
                <c:pt idx="5">
                  <c:v>27</c:v>
                </c:pt>
                <c:pt idx="8">
                  <c:v>30</c:v>
                </c:pt>
                <c:pt idx="11">
                  <c:v>25</c:v>
                </c:pt>
                <c:pt idx="14">
                  <c:v>20</c:v>
                </c:pt>
              </c:numCache>
            </c:numRef>
          </c:val>
          <c:extLst>
            <c:ext xmlns:c16="http://schemas.microsoft.com/office/drawing/2014/chart" uri="{C3380CC4-5D6E-409C-BE32-E72D297353CC}">
              <c16:uniqueId val="{00000001-3F61-4E00-B40B-47AA3EF10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2077</c:v>
                </c:pt>
                <c:pt idx="5">
                  <c:v>1844</c:v>
                </c:pt>
                <c:pt idx="8">
                  <c:v>1697</c:v>
                </c:pt>
                <c:pt idx="11">
                  <c:v>1785</c:v>
                </c:pt>
                <c:pt idx="14">
                  <c:v>2036</c:v>
                </c:pt>
              </c:numCache>
            </c:numRef>
          </c:val>
          <c:extLst>
            <c:ext xmlns:c16="http://schemas.microsoft.com/office/drawing/2014/chart" uri="{C3380CC4-5D6E-409C-BE32-E72D297353CC}">
              <c16:uniqueId val="{00000002-3F61-4E00-B40B-47AA3EF10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61-4E00-B40B-47AA3EF10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61-4E00-B40B-47AA3EF10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61-4E00-B40B-47AA3EF10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684</c:v>
                </c:pt>
                <c:pt idx="3">
                  <c:v>663</c:v>
                </c:pt>
                <c:pt idx="6">
                  <c:v>651</c:v>
                </c:pt>
                <c:pt idx="9">
                  <c:v>625</c:v>
                </c:pt>
                <c:pt idx="12">
                  <c:v>604</c:v>
                </c:pt>
              </c:numCache>
            </c:numRef>
          </c:val>
          <c:extLst>
            <c:ext xmlns:c16="http://schemas.microsoft.com/office/drawing/2014/chart" uri="{C3380CC4-5D6E-409C-BE32-E72D297353CC}">
              <c16:uniqueId val="{00000006-3F61-4E00-B40B-47AA3EF10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c:v>
                </c:pt>
                <c:pt idx="3">
                  <c:v>199</c:v>
                </c:pt>
                <c:pt idx="6">
                  <c:v>271</c:v>
                </c:pt>
                <c:pt idx="9">
                  <c:v>320</c:v>
                </c:pt>
                <c:pt idx="12">
                  <c:v>259</c:v>
                </c:pt>
              </c:numCache>
            </c:numRef>
          </c:val>
          <c:extLst>
            <c:ext xmlns:c16="http://schemas.microsoft.com/office/drawing/2014/chart" uri="{C3380CC4-5D6E-409C-BE32-E72D297353CC}">
              <c16:uniqueId val="{00000007-3F61-4E00-B40B-47AA3EF10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3047</c:v>
                </c:pt>
                <c:pt idx="3">
                  <c:v>2905</c:v>
                </c:pt>
                <c:pt idx="6">
                  <c:v>2568</c:v>
                </c:pt>
                <c:pt idx="9">
                  <c:v>2271</c:v>
                </c:pt>
                <c:pt idx="12">
                  <c:v>2492</c:v>
                </c:pt>
              </c:numCache>
            </c:numRef>
          </c:val>
          <c:extLst>
            <c:ext xmlns:c16="http://schemas.microsoft.com/office/drawing/2014/chart" uri="{C3380CC4-5D6E-409C-BE32-E72D297353CC}">
              <c16:uniqueId val="{00000008-3F61-4E00-B40B-47AA3EF10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61-4E00-B40B-47AA3EF10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8830</c:v>
                </c:pt>
                <c:pt idx="3">
                  <c:v>8569</c:v>
                </c:pt>
                <c:pt idx="6">
                  <c:v>8335</c:v>
                </c:pt>
                <c:pt idx="9">
                  <c:v>8107</c:v>
                </c:pt>
                <c:pt idx="12">
                  <c:v>7880</c:v>
                </c:pt>
              </c:numCache>
            </c:numRef>
          </c:val>
          <c:extLst>
            <c:ext xmlns:c16="http://schemas.microsoft.com/office/drawing/2014/chart" uri="{C3380CC4-5D6E-409C-BE32-E72D297353CC}">
              <c16:uniqueId val="{0000000A-3F61-4E00-B40B-47AA3EF102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3118</c:v>
                </c:pt>
                <c:pt idx="2">
                  <c:v>#N/A</c:v>
                </c:pt>
                <c:pt idx="3">
                  <c:v>#N/A</c:v>
                </c:pt>
                <c:pt idx="4">
                  <c:v>3143</c:v>
                </c:pt>
                <c:pt idx="5">
                  <c:v>#N/A</c:v>
                </c:pt>
                <c:pt idx="6">
                  <c:v>#N/A</c:v>
                </c:pt>
                <c:pt idx="7">
                  <c:v>3125</c:v>
                </c:pt>
                <c:pt idx="8">
                  <c:v>#N/A</c:v>
                </c:pt>
                <c:pt idx="9">
                  <c:v>#N/A</c:v>
                </c:pt>
                <c:pt idx="10">
                  <c:v>2686</c:v>
                </c:pt>
                <c:pt idx="11">
                  <c:v>#N/A</c:v>
                </c:pt>
                <c:pt idx="12">
                  <c:v>#N/A</c:v>
                </c:pt>
                <c:pt idx="13">
                  <c:v>2580</c:v>
                </c:pt>
                <c:pt idx="14">
                  <c:v>#N/A</c:v>
                </c:pt>
              </c:numCache>
            </c:numRef>
          </c:val>
          <c:smooth val="0"/>
          <c:extLst>
            <c:ext xmlns:c16="http://schemas.microsoft.com/office/drawing/2014/chart" uri="{C3380CC4-5D6E-409C-BE32-E72D297353CC}">
              <c16:uniqueId val="{0000000B-3F61-4E00-B40B-47AA3EF102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599</c:v>
                </c:pt>
                <c:pt idx="1">
                  <c:v>699</c:v>
                </c:pt>
                <c:pt idx="2">
                  <c:v>799</c:v>
                </c:pt>
              </c:numCache>
            </c:numRef>
          </c:val>
          <c:extLst>
            <c:ext xmlns:c16="http://schemas.microsoft.com/office/drawing/2014/chart" uri="{C3380CC4-5D6E-409C-BE32-E72D297353CC}">
              <c16:uniqueId val="{00000000-3044-42C1-A63F-DE9E929E0F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c:v>
                </c:pt>
                <c:pt idx="1">
                  <c:v>86</c:v>
                </c:pt>
                <c:pt idx="2">
                  <c:v>135</c:v>
                </c:pt>
              </c:numCache>
            </c:numRef>
          </c:val>
          <c:extLst>
            <c:ext xmlns:c16="http://schemas.microsoft.com/office/drawing/2014/chart" uri="{C3380CC4-5D6E-409C-BE32-E72D297353CC}">
              <c16:uniqueId val="{00000001-3044-42C1-A63F-DE9E929E0F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517</c:v>
                </c:pt>
                <c:pt idx="1">
                  <c:v>543</c:v>
                </c:pt>
                <c:pt idx="2">
                  <c:v>640</c:v>
                </c:pt>
              </c:numCache>
            </c:numRef>
          </c:val>
          <c:extLst>
            <c:ext xmlns:c16="http://schemas.microsoft.com/office/drawing/2014/chart" uri="{C3380CC4-5D6E-409C-BE32-E72D297353CC}">
              <c16:uniqueId val="{00000002-3044-42C1-A63F-DE9E929E0F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{50570EDF-2E4A-43D3-B0A2-C64BFA707958}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C18-4D2D-8C60-42EE4DB3F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{B77A2F17-C594-4F92-A9C4-04EF23C25F1C}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18-4D2D-8C60-42EE4DB3F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{0F2CD904-37A2-4A9D-B796-B24F34CB4CC7}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18-4D2D-8C60-42EE4DB3F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{DDD7B17D-1BBA-4675-A815-FE57C5264376}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18-4D2D-8C60-42EE4DB3F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{601937F4-2BF3-4697-BF8F-BCB10965720D}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18-4D2D-8C60-42EE4DB3FF6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{B267EFC1-05EE-4EFE-80F4-444DF11CD15F}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C18-4D2D-8C60-42EE4DB3FF6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{A3AE013C-B469-4CCC-ADBD-826AEF73D983}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C18-4D2D-8C60-42EE4DB3FF6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{4298E8E1-DDD1-4240-820E-3E63BF852E06}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C18-4D2D-8C60-42EE4DB3FF6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{40451CFD-D6BF-43ED-A1B6-C81744DAAF78}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C18-4D2D-8C60-42EE4DB3F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57.5</c:v>
                </c:pt>
                <c:pt idx="16">
                  <c:v>60.8</c:v>
                </c:pt>
                <c:pt idx="24">
                  <c:v>62.7</c:v>
                </c:pt>
                <c:pt idx="32">
                  <c:v>64.599999999999994</c:v>
                </c:pt>
              </c:numCache>
            </c:numRef>
          </c:xVal>
          <c:yVal>
            <c:numRef>
              <c:f>公会計指標分析・財政指標組合せ分析表!$BP$51:$DC$51</c:f>
              <c:numCache>
                <c:formatCode>#,##0.0;"▲ "#,##0.0</c:formatCode>
                <c:ptCount val="40"/>
                <c:pt idx="0">
                  <c:v>91.2</c:v>
                </c:pt>
                <c:pt idx="8">
                  <c:v>92.6</c:v>
                </c:pt>
                <c:pt idx="16">
                  <c:v>92.8</c:v>
                </c:pt>
                <c:pt idx="24">
                  <c:v>76.599999999999994</c:v>
                </c:pt>
                <c:pt idx="32">
                  <c:v>69.400000000000006</c:v>
                </c:pt>
              </c:numCache>
            </c:numRef>
          </c:yVal>
          <c:smooth val="0"/>
          <c:extLst>
            <c:ext xmlns:c16="http://schemas.microsoft.com/office/drawing/2014/chart" uri="{C3380CC4-5D6E-409C-BE32-E72D297353CC}">
              <c16:uniqueId val="{00000009-1C18-4D2D-8C60-42EE4DB3FF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{47431D09-959D-4669-AF2F-A8684342C68D}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C18-4D2D-8C60-42EE4DB3FF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{CABA3B7E-C63D-4737-81C2-E8A0F1D38EAC}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18-4D2D-8C60-42EE4DB3F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{A103F877-B7E6-4A36-936C-7C5D27201A10}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18-4D2D-8C60-42EE4DB3F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{21C75257-393D-46AC-A031-FCE4F79CE358}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18-4D2D-8C60-42EE4DB3F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{0148598E-9C50-4DBB-9EA4-13482E652D50}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18-4D2D-8C60-42EE4DB3FF6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{0886C627-8BAB-4759-959F-5DDD4E2727C3}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C18-4D2D-8C60-42EE4DB3FF6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{6F7CA5A9-9391-4880-9A9A-47394F5BFEC2}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C18-4D2D-8C60-42EE4DB3FF6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{39234A17-B50F-46F8-902E-BF96FDB22CA0}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C18-4D2D-8C60-42EE4DB3FF6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{B2AEB5AC-45DC-4996-B22C-127E01628571}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C18-4D2D-8C60-42EE4DB3F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18-4D2D-8C60-42EE4DB3FF6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{F381CBCB-ECE7-429F-84CB-6A636E802DD5}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172-495C-B1FB-680B14D96E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{7DD3E6F5-9E5A-4F3A-9B48-38EE36C93416}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72-495C-B1FB-680B14D96E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{35974820-0129-4C4D-B16C-23E57C9C0511}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72-495C-B1FB-680B14D96E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{D1D05E01-4C9F-4F28-878E-4EB3C70CD333}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72-495C-B1FB-680B14D96E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{164A4DB9-6F48-432E-B2B2-428E632F2CB6}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72-495C-B1FB-680B14D96EE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{811A4A8F-6D6D-4E0D-8A02-F59A4825714A}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172-495C-B1FB-680B14D96EE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{86005922-C54D-4AD4-A655-AF9D08FF696C}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172-495C-B1FB-680B14D96EE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{CA3DB2CD-0DB4-499E-B8C2-0373C49F035D}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172-495C-B1FB-680B14D96EE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{CF194095-9879-4824-BA19-2838F1DF156D}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172-495C-B1FB-680B14D96E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10.7</c:v>
                </c:pt>
                <c:pt idx="16">
                  <c:v>11.8</c:v>
                </c:pt>
                <c:pt idx="24">
                  <c:v>12.2</c:v>
                </c:pt>
                <c:pt idx="32">
                  <c:v>12.4</c:v>
                </c:pt>
              </c:numCache>
            </c:numRef>
          </c:xVal>
          <c:yVal>
            <c:numRef>
              <c:f>公会計指標分析・財政指標組合せ分析表!$BP$73:$DC$73</c:f>
              <c:numCache>
                <c:formatCode>#,##0.0;"▲ "#,##0.0</c:formatCode>
                <c:ptCount val="40"/>
                <c:pt idx="0">
                  <c:v>91.2</c:v>
                </c:pt>
                <c:pt idx="8">
                  <c:v>92.6</c:v>
                </c:pt>
                <c:pt idx="16">
                  <c:v>92.8</c:v>
                </c:pt>
                <c:pt idx="24">
                  <c:v>76.599999999999994</c:v>
                </c:pt>
                <c:pt idx="32">
                  <c:v>69.400000000000006</c:v>
                </c:pt>
              </c:numCache>
            </c:numRef>
          </c:yVal>
          <c:smooth val="0"/>
          <c:extLst>
            <c:ext xmlns:c16="http://schemas.microsoft.com/office/drawing/2014/chart" uri="{C3380CC4-5D6E-409C-BE32-E72D297353CC}">
              <c16:uniqueId val="{00000009-5172-495C-B1FB-680B14D96E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{ABD504E1-50C2-4343-A0A9-ECB249D9CFC4}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172-495C-B1FB-680B14D96E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{53A9493E-D9CD-43E5-9A5D-AFFBC1EBF43E}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72-495C-B1FB-680B14D96E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{DD6DB878-3D34-4F32-A66F-CE92EE02F101}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72-495C-B1FB-680B14D96E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{9DF34539-B677-483E-B763-83FB7CF1A11C}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72-495C-B1FB-680B14D96E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{D150ADCF-52F7-4F4A-B10A-9CADBA2F9944}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72-495C-B1FB-680B14D96EEE}"/>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{6BEC05B3-7766-4985-9FAC-ABD6F70C1B43}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172-495C-B1FB-680B14D96EEE}"/>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{14DE7600-D423-4047-B368-EDB2FB0322A4}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172-495C-B1FB-680B14D96EEE}"/>
                </c:ext>
              </c:extLst>
            </c:dLbl>
            <c:dLbl>
              <c:idx val="24"/>
              <c:layout>
                <c:manualLayout>
                  <c:x val="-4.4905057365901176E-2"/>
                  <c:y val="-5.29562842016649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{3FCF6569-F693-4ABF-9CE0-8F766414A24D}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172-495C-B1FB-680B14D96EEE}"/>
                </c:ext>
              </c:extLst>
            </c:dLbl>
            <c:dLbl>
              <c:idx val="32"/>
              <c:layout>
                <c:manualLayout>
                  <c:x val="-1.8235628084249993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{5610AC2D-E3A9-446C-BBC3-7404B0EE13C8}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172-495C-B1FB-680B14D96E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72-495C-B1FB-680B14D96EEE}"/>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令和３年度の元利償還金については、平成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年度の過疎対策事業債や平成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年度の辺地対策事業債が償還終了となった一方で、平成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年度の過疎対策事業債や平成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年度の緊急防災減災対策事業債等の償還が始まったことなどから前年度に比較して増加となっている。また、平成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年度以降に実施した大型事業の元金償還が平成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年度から本格的に始まっており、元利償還金が年々高くなっている。さらに、公営企業債や組合等が起こした地方債の元利償還金に対する負担金等も増加傾向にある。</a:t>
          </a:r>
        </a:p>
        <a:p>
          <a:r>
            <a:rPr kumimoji="1" lang="ja-JP" altLang="en-US" sz="1200">
              <a:latin typeface="ＭＳ ゴシック" pitchFamily="49" charset="-128"/>
              <a:ea typeface="ＭＳ ゴシック" pitchFamily="49" charset="-128"/>
            </a:rPr>
            <a:t>　今後数年間にわたり、公債費の高止まりが見込まれることから、自主財源の確保や財源措置のある有利な地方債制度の活用を図るとともに、継続的な地方債の発行抑制に努めていく。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満期一括償還地方債の借入に係る積み立てはない。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一般会計等における地方債現在高が減少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、病院事業会計等に対する公営企業債繰入見込額が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しているため、将来負担額は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ほぼ横ばいと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また、充当可能財源について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も横ばいとなっている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も自主財源の確保に取り組むとともに、地方債発行の抑制または財源措置のある有利な地方債制度の活用を進め、将来負担の軽減を図っていく。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百万円の積立を行ったほか、その他特定目的基金では除雪対策基金に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百万円、白い森ふるさと応援基金に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百万円、次期総合センター整備基金に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百万円の積立てを行っている。一方で、積立を行った除雪対策基金では冬季間の豪雪等に対応した除排雪経費などの資金需要に対応するため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百万円、白い森ふるさと応援基金についてはふるさと納税をいただいた方の希望使途に応じて財源充当を行ったことから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百万円の取崩を行うなど、その他特定目的金全体では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百万円取り崩しをおこなっている。こうしたことから令和２年度と比較して基金全体としては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今後の資金需要に対応するため、標準財政規模の一定額を確保することとしたい。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教育環境等整備基金：教育関係の施設及び設備等の整備、改修、転用、除却並びに学校教育環境等の整備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次期総合センター整備基金：次期総合センターの整備費用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福祉基金：福祉施設の整備促進及び福祉活動の促進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白い森ふるさと応援基金：ふるさと納税を原資として、寄付者の要望等に応じた事業の展開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新型コロナウイルス感染症対策利子補給等基金：新型コロナウイルス感染症の影響を受けた町内の中小企業者への利子補給及び保証料補給</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教育環境等整備基金：令和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年度は利子積立のみのため増減なし。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次期総合センター整備基金：次期総合センター整備に向けて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百万円の原資積み立てを行った。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年度は利子積立のみのため増減なし。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白い森ふるさと応援基金：令和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年度中にあった寄付を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百万円を基金に積み立て、その後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百万円の取崩を行った。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新型コロナウイルス感染症対策利子補給等基金：新型コロナウイルス感染症対策利子補給等に係る経費に充当するため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教育環境等整備基金：教育環境等の整備に活用を図っていく。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次期総合センター整備基金：次期総合センター整備に活用を図る。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福祉基金：福祉施策等の充実に活用を図っていく。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白い森ふるさと応援基金：今後とも寄付者の要望等に応じた事業展開に活用を図っていく。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新型コロナウイルス感染症対策利子補給等基金：対象事業者の毎年の利子補給及び保証料補給に活用を図っていく。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今後の各種資金需要に備え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今後の資金需要に対応するため、標準財政規模の一定額を確保することとしたい。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山形県市町村防災行政無線整備促進事業の補助を受けるための要件として、事業初年度から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年間、「起債額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」以上の金額を原資積立する必要があることから積み立てを行った。また、普通交付税において臨時財政対策債の後年度償還費が交付されたことから、算定額の積み立てを行った。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今後も補助の要件に基づき、原資の積み立てを行っていくこととしたい。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本町では、平成２９年３月に公共施設総合管理計画を、令和５年３月に公共施設等用途別管理計画を改定し、それぞれの計画に基づき改修や施設の廃止解体等の検討を順次進めているところである。</a:t>
          </a:r>
        </a:p>
        <a:p>
          <a:r>
            <a:rPr kumimoji="1" lang="ja-JP" altLang="en-US" sz="1100">
              <a:latin typeface="ＭＳ Ｐゴシック" panose="020B0600070205080204" pitchFamily="50" charset="-128"/>
              <a:ea typeface="ＭＳ Ｐゴシック" panose="020B0600070205080204" pitchFamily="50" charset="-128"/>
            </a:rPr>
            <a:t>　類似団体と比較して平均よりもやや下回っているが、昭和後半から平成前半に建設した施設等が多くあり、耐用年数が経過する施設が今後も増加していくことから、各施設状況に応じて個別管理計画を策定し、財政状況に応じて施設の更新や大規模改修、除去等を計画的に進めていくこととした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206240" y="541676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258945" y="642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119245" y="6419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258945" y="51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119245" y="54167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258945" y="5957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157345" y="597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3537585" y="593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2867025" y="5915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19646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525905" y="5849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xdr:cNvSpPr/>
      </xdr:nvSpPr>
      <xdr:spPr>
        <a:xfrm>
          <a:off x="4157345" y="5948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xdr:rowOff>
    </xdr:from>
    <xdr:ext cx="405111" cy="259045"/>
    <xdr:sp macro="" textlink="">
      <xdr:nvSpPr>
        <xdr:cNvPr id="82" name="有形固定資産減価償却率該当値テキスト"/>
        <xdr:cNvSpPr txBox="1"/>
      </xdr:nvSpPr>
      <xdr:spPr>
        <a:xfrm>
          <a:off x="4258945" y="57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115253</xdr:rowOff>
    </xdr:from>
    <xdr:to>
      <xdr:col>19</xdr:col>
      <xdr:colOff>187325</xdr:colOff>
      <xdr:row>31</xdr:row>
      <xdr:rowOff>45403</xdr:rowOff>
    </xdr:to>
    <xdr:sp macro="" textlink="">
      <xdr:nvSpPr>
        <xdr:cNvPr id="83" name="楕円 82"/>
        <xdr:cNvSpPr/>
      </xdr:nvSpPr>
      <xdr:spPr>
        <a:xfrm>
          <a:off x="3537585" y="5914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166053</xdr:rowOff>
    </xdr:from>
    <xdr:to>
      <xdr:col>23</xdr:col>
      <xdr:colOff>85725</xdr:colOff>
      <xdr:row>31</xdr:row>
      <xdr:rowOff>28787</xdr:rowOff>
    </xdr:to>
    <xdr:cxnSp macro="">
      <xdr:nvCxnSpPr>
        <xdr:cNvPr id="84" name="直線コネクタ 83"/>
        <xdr:cNvCxnSpPr/>
      </xdr:nvCxnSpPr>
      <xdr:spPr>
        <a:xfrm>
          <a:off x="3588385" y="5964873"/>
          <a:ext cx="619760" cy="3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5" name="楕円 84"/>
        <xdr:cNvSpPr/>
      </xdr:nvSpPr>
      <xdr:spPr>
        <a:xfrm>
          <a:off x="2867025" y="5879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166053</xdr:rowOff>
    </xdr:to>
    <xdr:cxnSp macro="">
      <xdr:nvCxnSpPr>
        <xdr:cNvPr id="86" name="直線コネクタ 85"/>
        <xdr:cNvCxnSpPr/>
      </xdr:nvCxnSpPr>
      <xdr:spPr>
        <a:xfrm>
          <a:off x="2917825" y="5930688"/>
          <a:ext cx="67056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21696</xdr:rowOff>
    </xdr:from>
    <xdr:to>
      <xdr:col>11</xdr:col>
      <xdr:colOff>187325</xdr:colOff>
      <xdr:row>30</xdr:row>
      <xdr:rowOff>123296</xdr:rowOff>
    </xdr:to>
    <xdr:sp macro="" textlink="">
      <xdr:nvSpPr>
        <xdr:cNvPr id="87" name="楕円 86"/>
        <xdr:cNvSpPr/>
      </xdr:nvSpPr>
      <xdr:spPr>
        <a:xfrm>
          <a:off x="2196465" y="58205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72496</xdr:rowOff>
    </xdr:from>
    <xdr:to>
      <xdr:col>15</xdr:col>
      <xdr:colOff>136525</xdr:colOff>
      <xdr:row>30</xdr:row>
      <xdr:rowOff>131868</xdr:rowOff>
    </xdr:to>
    <xdr:cxnSp macro="">
      <xdr:nvCxnSpPr>
        <xdr:cNvPr id="88" name="直線コネクタ 87"/>
        <xdr:cNvCxnSpPr/>
      </xdr:nvCxnSpPr>
      <xdr:spPr>
        <a:xfrm>
          <a:off x="2247265" y="5871316"/>
          <a:ext cx="67056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15028</xdr:rowOff>
    </xdr:from>
    <xdr:to>
      <xdr:col>7</xdr:col>
      <xdr:colOff>187325</xdr:colOff>
      <xdr:row>29</xdr:row>
      <xdr:rowOff>116628</xdr:rowOff>
    </xdr:to>
    <xdr:sp macro="" textlink="">
      <xdr:nvSpPr>
        <xdr:cNvPr id="89" name="楕円 88"/>
        <xdr:cNvSpPr/>
      </xdr:nvSpPr>
      <xdr:spPr>
        <a:xfrm>
          <a:off x="1525905" y="56462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65828</xdr:rowOff>
    </xdr:from>
    <xdr:to>
      <xdr:col>11</xdr:col>
      <xdr:colOff>136525</xdr:colOff>
      <xdr:row>30</xdr:row>
      <xdr:rowOff>72496</xdr:rowOff>
    </xdr:to>
    <xdr:cxnSp macro="">
      <xdr:nvCxnSpPr>
        <xdr:cNvPr id="90" name="直線コネクタ 89"/>
        <xdr:cNvCxnSpPr/>
      </xdr:nvCxnSpPr>
      <xdr:spPr>
        <a:xfrm>
          <a:off x="1576705" y="5697008"/>
          <a:ext cx="67056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395989" y="602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2738129" y="600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067569"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397009" y="594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61930</xdr:rowOff>
    </xdr:from>
    <xdr:ext cx="405111" cy="259045"/>
    <xdr:sp macro="" textlink="">
      <xdr:nvSpPr>
        <xdr:cNvPr id="95" name="n_1mainValue有形固定資産減価償却率"/>
        <xdr:cNvSpPr txBox="1"/>
      </xdr:nvSpPr>
      <xdr:spPr>
        <a:xfrm>
          <a:off x="3395989" y="569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6" name="n_2mainValue有形固定資産減価償却率"/>
        <xdr:cNvSpPr txBox="1"/>
      </xdr:nvSpPr>
      <xdr:spPr>
        <a:xfrm>
          <a:off x="2738129" y="565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7" name="n_3mainValue有形固定資産減価償却率"/>
        <xdr:cNvSpPr txBox="1"/>
      </xdr:nvSpPr>
      <xdr:spPr>
        <a:xfrm>
          <a:off x="2067569" y="560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133155</xdr:rowOff>
    </xdr:from>
    <xdr:ext cx="405111" cy="259045"/>
    <xdr:sp macro="" textlink="">
      <xdr:nvSpPr>
        <xdr:cNvPr id="98" name="n_4mainValue有形固定資産減価償却率"/>
        <xdr:cNvSpPr txBox="1"/>
      </xdr:nvSpPr>
      <xdr:spPr>
        <a:xfrm>
          <a:off x="1397009" y="542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０年代中盤に実施した新小国小学校建設や屋内運動場整備などの大型プロジェクトに伴う地方債の元金償還が始まり地方債残高が減少したことに加え、基金取り崩しがなく充当財源の増加等があったことから、前年度と比較して大幅に減少しているが、類似団体と比較すると依然として高い数値となっている。</a:t>
          </a:r>
        </a:p>
        <a:p>
          <a:r>
            <a:rPr kumimoji="1" lang="ja-JP" altLang="en-US" sz="1100">
              <a:latin typeface="ＭＳ Ｐゴシック" panose="020B0600070205080204" pitchFamily="50" charset="-128"/>
              <a:ea typeface="ＭＳ Ｐゴシック" panose="020B0600070205080204" pitchFamily="50" charset="-128"/>
            </a:rPr>
            <a:t>　令和元年度から令和３年度まで体育施設の大規模改修等を実施したことから、今後も継続的に地方債の発行抑制に努めるとともに、財政措置のある有利な地方債制度の活用や、効率的な行政運営による歳出削減を行い、充当可能財源の確保を行っていくこととしたい。</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3027660" y="521186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3080365" y="64001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2963525" y="6396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3080365" y="5397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3001625" y="5542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2359005" y="56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1688445" y="571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1017885" y="57045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0347325" y="5721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65405</xdr:rowOff>
    </xdr:from>
    <xdr:to>
      <xdr:col>76</xdr:col>
      <xdr:colOff>73025</xdr:colOff>
      <xdr:row>29</xdr:row>
      <xdr:rowOff>167005</xdr:rowOff>
    </xdr:to>
    <xdr:sp macro="" textlink="">
      <xdr:nvSpPr>
        <xdr:cNvPr id="143" name="楕円 142"/>
        <xdr:cNvSpPr/>
      </xdr:nvSpPr>
      <xdr:spPr>
        <a:xfrm>
          <a:off x="13001625" y="56965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43832</xdr:rowOff>
    </xdr:from>
    <xdr:ext cx="469744" cy="259045"/>
    <xdr:sp macro="" textlink="">
      <xdr:nvSpPr>
        <xdr:cNvPr id="144" name="債務償還比率該当値テキスト"/>
        <xdr:cNvSpPr txBox="1"/>
      </xdr:nvSpPr>
      <xdr:spPr>
        <a:xfrm>
          <a:off x="13080365" y="567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43406</xdr:rowOff>
    </xdr:from>
    <xdr:to>
      <xdr:col>72</xdr:col>
      <xdr:colOff>123825</xdr:colOff>
      <xdr:row>30</xdr:row>
      <xdr:rowOff>145006</xdr:rowOff>
    </xdr:to>
    <xdr:sp macro="" textlink="">
      <xdr:nvSpPr>
        <xdr:cNvPr id="145" name="楕円 144"/>
        <xdr:cNvSpPr/>
      </xdr:nvSpPr>
      <xdr:spPr>
        <a:xfrm>
          <a:off x="12359005" y="58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116205</xdr:rowOff>
    </xdr:from>
    <xdr:to>
      <xdr:col>76</xdr:col>
      <xdr:colOff>22225</xdr:colOff>
      <xdr:row>30</xdr:row>
      <xdr:rowOff>94206</xdr:rowOff>
    </xdr:to>
    <xdr:cxnSp macro="">
      <xdr:nvCxnSpPr>
        <xdr:cNvPr id="146" name="直線コネクタ 145"/>
        <xdr:cNvCxnSpPr/>
      </xdr:nvCxnSpPr>
      <xdr:spPr>
        <a:xfrm flipV="1">
          <a:off x="12409805" y="5747385"/>
          <a:ext cx="61976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15049</xdr:rowOff>
    </xdr:from>
    <xdr:to>
      <xdr:col>68</xdr:col>
      <xdr:colOff>123825</xdr:colOff>
      <xdr:row>31</xdr:row>
      <xdr:rowOff>116649</xdr:rowOff>
    </xdr:to>
    <xdr:sp macro="" textlink="">
      <xdr:nvSpPr>
        <xdr:cNvPr id="147" name="楕円 146"/>
        <xdr:cNvSpPr/>
      </xdr:nvSpPr>
      <xdr:spPr>
        <a:xfrm>
          <a:off x="11688445" y="59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94206</xdr:rowOff>
    </xdr:from>
    <xdr:to>
      <xdr:col>72</xdr:col>
      <xdr:colOff>73025</xdr:colOff>
      <xdr:row>31</xdr:row>
      <xdr:rowOff>65849</xdr:rowOff>
    </xdr:to>
    <xdr:cxnSp macro="">
      <xdr:nvCxnSpPr>
        <xdr:cNvPr id="148" name="直線コネクタ 147"/>
        <xdr:cNvCxnSpPr/>
      </xdr:nvCxnSpPr>
      <xdr:spPr>
        <a:xfrm flipV="1">
          <a:off x="11739245" y="5893026"/>
          <a:ext cx="670560" cy="1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22606</xdr:rowOff>
    </xdr:from>
    <xdr:to>
      <xdr:col>64</xdr:col>
      <xdr:colOff>123825</xdr:colOff>
      <xdr:row>31</xdr:row>
      <xdr:rowOff>124206</xdr:rowOff>
    </xdr:to>
    <xdr:sp macro="" textlink="">
      <xdr:nvSpPr>
        <xdr:cNvPr id="149" name="楕円 148"/>
        <xdr:cNvSpPr/>
      </xdr:nvSpPr>
      <xdr:spPr>
        <a:xfrm>
          <a:off x="11017885"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65849</xdr:rowOff>
    </xdr:from>
    <xdr:to>
      <xdr:col>68</xdr:col>
      <xdr:colOff>73025</xdr:colOff>
      <xdr:row>31</xdr:row>
      <xdr:rowOff>73406</xdr:rowOff>
    </xdr:to>
    <xdr:cxnSp macro="">
      <xdr:nvCxnSpPr>
        <xdr:cNvPr id="150" name="直線コネクタ 149"/>
        <xdr:cNvCxnSpPr/>
      </xdr:nvCxnSpPr>
      <xdr:spPr>
        <a:xfrm flipV="1">
          <a:off x="11068685" y="6032309"/>
          <a:ext cx="67056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44316</xdr:rowOff>
    </xdr:from>
    <xdr:to>
      <xdr:col>60</xdr:col>
      <xdr:colOff>123825</xdr:colOff>
      <xdr:row>31</xdr:row>
      <xdr:rowOff>145916</xdr:rowOff>
    </xdr:to>
    <xdr:sp macro="" textlink="">
      <xdr:nvSpPr>
        <xdr:cNvPr id="151" name="楕円 150"/>
        <xdr:cNvSpPr/>
      </xdr:nvSpPr>
      <xdr:spPr>
        <a:xfrm>
          <a:off x="10347325" y="60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73406</xdr:rowOff>
    </xdr:from>
    <xdr:to>
      <xdr:col>64</xdr:col>
      <xdr:colOff>73025</xdr:colOff>
      <xdr:row>31</xdr:row>
      <xdr:rowOff>95116</xdr:rowOff>
    </xdr:to>
    <xdr:cxnSp macro="">
      <xdr:nvCxnSpPr>
        <xdr:cNvPr id="152" name="直線コネクタ 151"/>
        <xdr:cNvCxnSpPr/>
      </xdr:nvCxnSpPr>
      <xdr:spPr>
        <a:xfrm flipV="1">
          <a:off x="10398125" y="6039866"/>
          <a:ext cx="67056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2185092" y="54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1527232" y="549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0856672" y="548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0186112" y="55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136133</xdr:rowOff>
    </xdr:from>
    <xdr:ext cx="469744" cy="259045"/>
    <xdr:sp macro="" textlink="">
      <xdr:nvSpPr>
        <xdr:cNvPr id="157" name="n_1mainValue債務償還比率"/>
        <xdr:cNvSpPr txBox="1"/>
      </xdr:nvSpPr>
      <xdr:spPr>
        <a:xfrm>
          <a:off x="12185092" y="593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107776</xdr:rowOff>
    </xdr:from>
    <xdr:ext cx="469744" cy="259045"/>
    <xdr:sp macro="" textlink="">
      <xdr:nvSpPr>
        <xdr:cNvPr id="158" name="n_2mainValue債務償還比率"/>
        <xdr:cNvSpPr txBox="1"/>
      </xdr:nvSpPr>
      <xdr:spPr>
        <a:xfrm>
          <a:off x="11527232" y="607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115333</xdr:rowOff>
    </xdr:from>
    <xdr:ext cx="469744" cy="259045"/>
    <xdr:sp macro="" textlink="">
      <xdr:nvSpPr>
        <xdr:cNvPr id="159" name="n_3mainValue債務償還比率"/>
        <xdr:cNvSpPr txBox="1"/>
      </xdr:nvSpPr>
      <xdr:spPr>
        <a:xfrm>
          <a:off x="10856672"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137043</xdr:rowOff>
    </xdr:from>
    <xdr:ext cx="469744" cy="259045"/>
    <xdr:sp macro="" textlink="">
      <xdr:nvSpPr>
        <xdr:cNvPr id="160" name="n_4mainValue債務償還比率"/>
        <xdr:cNvSpPr txBox="1"/>
      </xdr:nvSpPr>
      <xdr:spPr>
        <a:xfrm>
          <a:off x="10186112" y="610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12496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xdr:cNvSpPr/>
      </xdr:nvSpPr>
      <xdr:spPr>
        <a:xfrm>
          <a:off x="403606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xdr:cNvSpPr txBox="1"/>
      </xdr:nvSpPr>
      <xdr:spPr>
        <a:xfrm>
          <a:off x="412496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xdr:cNvSpPr/>
      </xdr:nvSpPr>
      <xdr:spPr>
        <a:xfrm>
          <a:off x="3312160" y="6401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120015</xdr:rowOff>
    </xdr:to>
    <xdr:cxnSp macro="">
      <xdr:nvCxnSpPr>
        <xdr:cNvPr id="76" name="直線コネクタ 75"/>
        <xdr:cNvCxnSpPr/>
      </xdr:nvCxnSpPr>
      <xdr:spPr>
        <a:xfrm>
          <a:off x="3355340" y="645223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7" name="楕円 76"/>
        <xdr:cNvSpPr/>
      </xdr:nvSpPr>
      <xdr:spPr>
        <a:xfrm>
          <a:off x="2514600" y="634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81915</xdr:rowOff>
    </xdr:to>
    <xdr:cxnSp macro="">
      <xdr:nvCxnSpPr>
        <xdr:cNvPr id="78" name="直線コネクタ 77"/>
        <xdr:cNvCxnSpPr/>
      </xdr:nvCxnSpPr>
      <xdr:spPr>
        <a:xfrm>
          <a:off x="2565400" y="639508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xdr:cNvSpPr/>
      </xdr:nvSpPr>
      <xdr:spPr>
        <a:xfrm>
          <a:off x="17399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38</xdr:row>
      <xdr:rowOff>24765</xdr:rowOff>
    </xdr:to>
    <xdr:cxnSp macro="">
      <xdr:nvCxnSpPr>
        <xdr:cNvPr id="80" name="直線コネクタ 79"/>
        <xdr:cNvCxnSpPr/>
      </xdr:nvCxnSpPr>
      <xdr:spPr>
        <a:xfrm>
          <a:off x="1790700" y="6256020"/>
          <a:ext cx="7747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965200" y="6184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53340</xdr:rowOff>
    </xdr:to>
    <xdr:cxnSp macro="">
      <xdr:nvCxnSpPr>
        <xdr:cNvPr id="82" name="直線コネクタ 81"/>
        <xdr:cNvCxnSpPr/>
      </xdr:nvCxnSpPr>
      <xdr:spPr>
        <a:xfrm>
          <a:off x="1008380" y="623125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38570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6110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83630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xdr:cNvSpPr txBox="1"/>
      </xdr:nvSpPr>
      <xdr:spPr>
        <a:xfrm>
          <a:off x="317056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92092</xdr:rowOff>
    </xdr:from>
    <xdr:ext cx="405111" cy="259045"/>
    <xdr:sp macro="" textlink="">
      <xdr:nvSpPr>
        <xdr:cNvPr id="88" name="n_2mainValue【道路】&#10;有形固定資産減価償却率"/>
        <xdr:cNvSpPr txBox="1"/>
      </xdr:nvSpPr>
      <xdr:spPr>
        <a:xfrm>
          <a:off x="238570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xdr:cNvSpPr txBox="1"/>
      </xdr:nvSpPr>
      <xdr:spPr>
        <a:xfrm>
          <a:off x="16110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8363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9258300" y="650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8445500" y="653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7670800" y="6579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6873240" y="66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098540" y="65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80738</xdr:rowOff>
    </xdr:from>
    <xdr:to>
      <xdr:col>55</xdr:col>
      <xdr:colOff>50800</xdr:colOff>
      <xdr:row>38</xdr:row>
      <xdr:rowOff>10888</xdr:rowOff>
    </xdr:to>
    <xdr:sp macro="" textlink="">
      <xdr:nvSpPr>
        <xdr:cNvPr id="132" name="楕円 131"/>
        <xdr:cNvSpPr/>
      </xdr:nvSpPr>
      <xdr:spPr>
        <a:xfrm>
          <a:off x="9192260" y="62834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103615</xdr:rowOff>
    </xdr:from>
    <xdr:ext cx="534377" cy="259045"/>
    <xdr:sp macro="" textlink="">
      <xdr:nvSpPr>
        <xdr:cNvPr id="133" name="【道路】&#10;一人当たり延長該当値テキスト"/>
        <xdr:cNvSpPr txBox="1"/>
      </xdr:nvSpPr>
      <xdr:spPr>
        <a:xfrm>
          <a:off x="9258300" y="61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99140</xdr:rowOff>
    </xdr:from>
    <xdr:to>
      <xdr:col>50</xdr:col>
      <xdr:colOff>165100</xdr:colOff>
      <xdr:row>38</xdr:row>
      <xdr:rowOff>29290</xdr:rowOff>
    </xdr:to>
    <xdr:sp macro="" textlink="">
      <xdr:nvSpPr>
        <xdr:cNvPr id="134" name="楕円 133"/>
        <xdr:cNvSpPr/>
      </xdr:nvSpPr>
      <xdr:spPr>
        <a:xfrm>
          <a:off x="8445500" y="630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131538</xdr:rowOff>
    </xdr:from>
    <xdr:to>
      <xdr:col>55</xdr:col>
      <xdr:colOff>0</xdr:colOff>
      <xdr:row>37</xdr:row>
      <xdr:rowOff>149940</xdr:rowOff>
    </xdr:to>
    <xdr:cxnSp macro="">
      <xdr:nvCxnSpPr>
        <xdr:cNvPr id="135" name="直線コネクタ 134"/>
        <xdr:cNvCxnSpPr/>
      </xdr:nvCxnSpPr>
      <xdr:spPr>
        <a:xfrm flipV="1">
          <a:off x="8496300" y="6334218"/>
          <a:ext cx="7239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115469</xdr:rowOff>
    </xdr:from>
    <xdr:to>
      <xdr:col>46</xdr:col>
      <xdr:colOff>38100</xdr:colOff>
      <xdr:row>38</xdr:row>
      <xdr:rowOff>45619</xdr:rowOff>
    </xdr:to>
    <xdr:sp macro="" textlink="">
      <xdr:nvSpPr>
        <xdr:cNvPr id="136" name="楕円 135"/>
        <xdr:cNvSpPr/>
      </xdr:nvSpPr>
      <xdr:spPr>
        <a:xfrm>
          <a:off x="7670800" y="6318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149940</xdr:rowOff>
    </xdr:from>
    <xdr:to>
      <xdr:col>50</xdr:col>
      <xdr:colOff>114300</xdr:colOff>
      <xdr:row>37</xdr:row>
      <xdr:rowOff>166268</xdr:rowOff>
    </xdr:to>
    <xdr:cxnSp macro="">
      <xdr:nvCxnSpPr>
        <xdr:cNvPr id="137" name="直線コネクタ 136"/>
        <xdr:cNvCxnSpPr/>
      </xdr:nvCxnSpPr>
      <xdr:spPr>
        <a:xfrm flipV="1">
          <a:off x="7713980" y="635262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137398</xdr:rowOff>
    </xdr:from>
    <xdr:to>
      <xdr:col>41</xdr:col>
      <xdr:colOff>101600</xdr:colOff>
      <xdr:row>38</xdr:row>
      <xdr:rowOff>67548</xdr:rowOff>
    </xdr:to>
    <xdr:sp macro="" textlink="">
      <xdr:nvSpPr>
        <xdr:cNvPr id="138" name="楕円 137"/>
        <xdr:cNvSpPr/>
      </xdr:nvSpPr>
      <xdr:spPr>
        <a:xfrm>
          <a:off x="6873240" y="6340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166268</xdr:rowOff>
    </xdr:from>
    <xdr:to>
      <xdr:col>45</xdr:col>
      <xdr:colOff>177800</xdr:colOff>
      <xdr:row>38</xdr:row>
      <xdr:rowOff>16748</xdr:rowOff>
    </xdr:to>
    <xdr:cxnSp macro="">
      <xdr:nvCxnSpPr>
        <xdr:cNvPr id="139" name="直線コネクタ 138"/>
        <xdr:cNvCxnSpPr/>
      </xdr:nvCxnSpPr>
      <xdr:spPr>
        <a:xfrm flipV="1">
          <a:off x="6924040" y="6368948"/>
          <a:ext cx="78994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153743</xdr:rowOff>
    </xdr:from>
    <xdr:to>
      <xdr:col>36</xdr:col>
      <xdr:colOff>165100</xdr:colOff>
      <xdr:row>38</xdr:row>
      <xdr:rowOff>83893</xdr:rowOff>
    </xdr:to>
    <xdr:sp macro="" textlink="">
      <xdr:nvSpPr>
        <xdr:cNvPr id="140" name="楕円 139"/>
        <xdr:cNvSpPr/>
      </xdr:nvSpPr>
      <xdr:spPr>
        <a:xfrm>
          <a:off x="6098540" y="6356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16748</xdr:rowOff>
    </xdr:from>
    <xdr:to>
      <xdr:col>41</xdr:col>
      <xdr:colOff>50800</xdr:colOff>
      <xdr:row>38</xdr:row>
      <xdr:rowOff>33093</xdr:rowOff>
    </xdr:to>
    <xdr:cxnSp macro="">
      <xdr:nvCxnSpPr>
        <xdr:cNvPr id="141" name="直線コネクタ 140"/>
        <xdr:cNvCxnSpPr/>
      </xdr:nvCxnSpPr>
      <xdr:spPr>
        <a:xfrm flipV="1">
          <a:off x="6149340" y="6387068"/>
          <a:ext cx="7747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xdr:cNvSpPr txBox="1"/>
      </xdr:nvSpPr>
      <xdr:spPr>
        <a:xfrm>
          <a:off x="8239271" y="66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xdr:cNvSpPr txBox="1"/>
      </xdr:nvSpPr>
      <xdr:spPr>
        <a:xfrm>
          <a:off x="7477271" y="66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xdr:cNvSpPr txBox="1"/>
      </xdr:nvSpPr>
      <xdr:spPr>
        <a:xfrm>
          <a:off x="6702571" y="66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xdr:cNvSpPr txBox="1"/>
      </xdr:nvSpPr>
      <xdr:spPr>
        <a:xfrm>
          <a:off x="5905011" y="66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45817</xdr:rowOff>
    </xdr:from>
    <xdr:ext cx="534377" cy="259045"/>
    <xdr:sp macro="" textlink="">
      <xdr:nvSpPr>
        <xdr:cNvPr id="146" name="n_1mainValue【道路】&#10;一人当たり延長"/>
        <xdr:cNvSpPr txBox="1"/>
      </xdr:nvSpPr>
      <xdr:spPr>
        <a:xfrm>
          <a:off x="8239271" y="60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62146</xdr:rowOff>
    </xdr:from>
    <xdr:ext cx="534377" cy="259045"/>
    <xdr:sp macro="" textlink="">
      <xdr:nvSpPr>
        <xdr:cNvPr id="147" name="n_2mainValue【道路】&#10;一人当たり延長"/>
        <xdr:cNvSpPr txBox="1"/>
      </xdr:nvSpPr>
      <xdr:spPr>
        <a:xfrm>
          <a:off x="7477271" y="609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84075</xdr:rowOff>
    </xdr:from>
    <xdr:ext cx="534377" cy="259045"/>
    <xdr:sp macro="" textlink="">
      <xdr:nvSpPr>
        <xdr:cNvPr id="148" name="n_3mainValue【道路】&#10;一人当たり延長"/>
        <xdr:cNvSpPr txBox="1"/>
      </xdr:nvSpPr>
      <xdr:spPr>
        <a:xfrm>
          <a:off x="6702571" y="61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100420</xdr:rowOff>
    </xdr:from>
    <xdr:ext cx="534377" cy="259045"/>
    <xdr:sp macro="" textlink="">
      <xdr:nvSpPr>
        <xdr:cNvPr id="149" name="n_4mainValue【道路】&#10;一人当たり延長"/>
        <xdr:cNvSpPr txBox="1"/>
      </xdr:nvSpPr>
      <xdr:spPr>
        <a:xfrm>
          <a:off x="5905011" y="61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12496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91" name="楕円 190"/>
        <xdr:cNvSpPr/>
      </xdr:nvSpPr>
      <xdr:spPr>
        <a:xfrm>
          <a:off x="4036060" y="1017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92" name="【橋りょう・トンネル】&#10;有形固定資産減価償却率該当値テキスト"/>
        <xdr:cNvSpPr txBox="1"/>
      </xdr:nvSpPr>
      <xdr:spPr>
        <a:xfrm>
          <a:off x="4124960"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93" name="楕円 192"/>
        <xdr:cNvSpPr/>
      </xdr:nvSpPr>
      <xdr:spPr>
        <a:xfrm>
          <a:off x="331216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169817</xdr:rowOff>
    </xdr:to>
    <xdr:cxnSp macro="">
      <xdr:nvCxnSpPr>
        <xdr:cNvPr id="194" name="直線コネクタ 193"/>
        <xdr:cNvCxnSpPr/>
      </xdr:nvCxnSpPr>
      <xdr:spPr>
        <a:xfrm>
          <a:off x="3355340" y="10203724"/>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5" name="楕円 194"/>
        <xdr:cNvSpPr/>
      </xdr:nvSpPr>
      <xdr:spPr>
        <a:xfrm>
          <a:off x="25146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145324</xdr:rowOff>
    </xdr:to>
    <xdr:cxnSp macro="">
      <xdr:nvCxnSpPr>
        <xdr:cNvPr id="196" name="直線コネクタ 195"/>
        <xdr:cNvCxnSpPr/>
      </xdr:nvCxnSpPr>
      <xdr:spPr>
        <a:xfrm>
          <a:off x="2565400" y="10161270"/>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97" name="楕円 196"/>
        <xdr:cNvSpPr/>
      </xdr:nvSpPr>
      <xdr:spPr>
        <a:xfrm>
          <a:off x="17399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112667</xdr:rowOff>
    </xdr:to>
    <xdr:cxnSp macro="">
      <xdr:nvCxnSpPr>
        <xdr:cNvPr id="198" name="直線コネクタ 197"/>
        <xdr:cNvCxnSpPr/>
      </xdr:nvCxnSpPr>
      <xdr:spPr>
        <a:xfrm flipV="1">
          <a:off x="1790700" y="10161270"/>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9" name="楕円 198"/>
        <xdr:cNvSpPr/>
      </xdr:nvSpPr>
      <xdr:spPr>
        <a:xfrm>
          <a:off x="965200" y="9998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60</xdr:row>
      <xdr:rowOff>112667</xdr:rowOff>
    </xdr:to>
    <xdr:cxnSp macro="">
      <xdr:nvCxnSpPr>
        <xdr:cNvPr id="200" name="直線コネクタ 199"/>
        <xdr:cNvCxnSpPr/>
      </xdr:nvCxnSpPr>
      <xdr:spPr>
        <a:xfrm>
          <a:off x="1008380" y="10049147"/>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3857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6110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8363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5" name="n_1mainValue【橋りょう・トンネル】&#10;有形固定資産減価償却率"/>
        <xdr:cNvSpPr txBox="1"/>
      </xdr:nvSpPr>
      <xdr:spPr>
        <a:xfrm>
          <a:off x="317056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6" name="n_2mainValue【橋りょう・トンネル】&#10;有形固定資産減価償却率"/>
        <xdr:cNvSpPr txBox="1"/>
      </xdr:nvSpPr>
      <xdr:spPr>
        <a:xfrm>
          <a:off x="23857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7" name="n_3mainValue【橋りょう・トンネル】&#10;有形固定資産減価償却率"/>
        <xdr:cNvSpPr txBox="1"/>
      </xdr:nvSpPr>
      <xdr:spPr>
        <a:xfrm>
          <a:off x="161100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8" name="n_4mainValue【橋りょう・トンネル】&#10;有形固定資産減価償却率"/>
        <xdr:cNvSpPr txBox="1"/>
      </xdr:nvSpPr>
      <xdr:spPr>
        <a:xfrm>
          <a:off x="836304"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xdr:cNvSpPr txBox="1"/>
      </xdr:nvSpPr>
      <xdr:spPr>
        <a:xfrm>
          <a:off x="9258300" y="10389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8445500" y="104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7670800" y="10440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6873240" y="1047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0985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28329</xdr:rowOff>
    </xdr:from>
    <xdr:to>
      <xdr:col>55</xdr:col>
      <xdr:colOff>50800</xdr:colOff>
      <xdr:row>58</xdr:row>
      <xdr:rowOff>129929</xdr:rowOff>
    </xdr:to>
    <xdr:sp macro="" textlink="">
      <xdr:nvSpPr>
        <xdr:cNvPr id="246" name="楕円 245"/>
        <xdr:cNvSpPr/>
      </xdr:nvSpPr>
      <xdr:spPr>
        <a:xfrm>
          <a:off x="9192260" y="97514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51206</xdr:rowOff>
    </xdr:from>
    <xdr:ext cx="690189" cy="259045"/>
    <xdr:sp macro="" textlink="">
      <xdr:nvSpPr>
        <xdr:cNvPr id="247" name="【橋りょう・トンネル】&#10;一人当たり有形固定資産（償却資産）額該当値テキスト"/>
        <xdr:cNvSpPr txBox="1"/>
      </xdr:nvSpPr>
      <xdr:spPr>
        <a:xfrm>
          <a:off x="9258300" y="9606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49684</xdr:rowOff>
    </xdr:from>
    <xdr:to>
      <xdr:col>50</xdr:col>
      <xdr:colOff>165100</xdr:colOff>
      <xdr:row>58</xdr:row>
      <xdr:rowOff>151284</xdr:rowOff>
    </xdr:to>
    <xdr:sp macro="" textlink="">
      <xdr:nvSpPr>
        <xdr:cNvPr id="248" name="楕円 247"/>
        <xdr:cNvSpPr/>
      </xdr:nvSpPr>
      <xdr:spPr>
        <a:xfrm>
          <a:off x="8445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79129</xdr:rowOff>
    </xdr:from>
    <xdr:to>
      <xdr:col>55</xdr:col>
      <xdr:colOff>0</xdr:colOff>
      <xdr:row>58</xdr:row>
      <xdr:rowOff>100484</xdr:rowOff>
    </xdr:to>
    <xdr:cxnSp macro="">
      <xdr:nvCxnSpPr>
        <xdr:cNvPr id="249" name="直線コネクタ 248"/>
        <xdr:cNvCxnSpPr/>
      </xdr:nvCxnSpPr>
      <xdr:spPr>
        <a:xfrm flipV="1">
          <a:off x="8496300" y="9802249"/>
          <a:ext cx="7239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50647</xdr:rowOff>
    </xdr:from>
    <xdr:to>
      <xdr:col>46</xdr:col>
      <xdr:colOff>38100</xdr:colOff>
      <xdr:row>58</xdr:row>
      <xdr:rowOff>152247</xdr:rowOff>
    </xdr:to>
    <xdr:sp macro="" textlink="">
      <xdr:nvSpPr>
        <xdr:cNvPr id="250" name="楕円 249"/>
        <xdr:cNvSpPr/>
      </xdr:nvSpPr>
      <xdr:spPr>
        <a:xfrm>
          <a:off x="7670800" y="97737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100484</xdr:rowOff>
    </xdr:from>
    <xdr:to>
      <xdr:col>50</xdr:col>
      <xdr:colOff>114300</xdr:colOff>
      <xdr:row>58</xdr:row>
      <xdr:rowOff>101447</xdr:rowOff>
    </xdr:to>
    <xdr:cxnSp macro="">
      <xdr:nvCxnSpPr>
        <xdr:cNvPr id="251" name="直線コネクタ 250"/>
        <xdr:cNvCxnSpPr/>
      </xdr:nvCxnSpPr>
      <xdr:spPr>
        <a:xfrm flipV="1">
          <a:off x="7713980" y="9823604"/>
          <a:ext cx="78232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93636</xdr:rowOff>
    </xdr:from>
    <xdr:to>
      <xdr:col>41</xdr:col>
      <xdr:colOff>101600</xdr:colOff>
      <xdr:row>59</xdr:row>
      <xdr:rowOff>23786</xdr:rowOff>
    </xdr:to>
    <xdr:sp macro="" textlink="">
      <xdr:nvSpPr>
        <xdr:cNvPr id="252" name="楕円 251"/>
        <xdr:cNvSpPr/>
      </xdr:nvSpPr>
      <xdr:spPr>
        <a:xfrm>
          <a:off x="6873240" y="9816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101447</xdr:rowOff>
    </xdr:from>
    <xdr:to>
      <xdr:col>45</xdr:col>
      <xdr:colOff>177800</xdr:colOff>
      <xdr:row>58</xdr:row>
      <xdr:rowOff>144436</xdr:rowOff>
    </xdr:to>
    <xdr:cxnSp macro="">
      <xdr:nvCxnSpPr>
        <xdr:cNvPr id="253" name="直線コネクタ 252"/>
        <xdr:cNvCxnSpPr/>
      </xdr:nvCxnSpPr>
      <xdr:spPr>
        <a:xfrm flipV="1">
          <a:off x="6924040" y="9824567"/>
          <a:ext cx="78994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112619</xdr:rowOff>
    </xdr:from>
    <xdr:to>
      <xdr:col>36</xdr:col>
      <xdr:colOff>165100</xdr:colOff>
      <xdr:row>59</xdr:row>
      <xdr:rowOff>42769</xdr:rowOff>
    </xdr:to>
    <xdr:sp macro="" textlink="">
      <xdr:nvSpPr>
        <xdr:cNvPr id="254" name="楕円 253"/>
        <xdr:cNvSpPr/>
      </xdr:nvSpPr>
      <xdr:spPr>
        <a:xfrm>
          <a:off x="6098540" y="9835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144436</xdr:rowOff>
    </xdr:from>
    <xdr:to>
      <xdr:col>41</xdr:col>
      <xdr:colOff>50800</xdr:colOff>
      <xdr:row>58</xdr:row>
      <xdr:rowOff>163419</xdr:rowOff>
    </xdr:to>
    <xdr:cxnSp macro="">
      <xdr:nvCxnSpPr>
        <xdr:cNvPr id="255" name="直線コネクタ 254"/>
        <xdr:cNvCxnSpPr/>
      </xdr:nvCxnSpPr>
      <xdr:spPr>
        <a:xfrm flipV="1">
          <a:off x="6149340" y="9867556"/>
          <a:ext cx="7747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xdr:cNvSpPr txBox="1"/>
      </xdr:nvSpPr>
      <xdr:spPr>
        <a:xfrm>
          <a:off x="8214575" y="1051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xdr:cNvSpPr txBox="1"/>
      </xdr:nvSpPr>
      <xdr:spPr>
        <a:xfrm>
          <a:off x="7444955" y="1053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xdr:cNvSpPr txBox="1"/>
      </xdr:nvSpPr>
      <xdr:spPr>
        <a:xfrm>
          <a:off x="6670255" y="105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xdr:cNvSpPr txBox="1"/>
      </xdr:nvSpPr>
      <xdr:spPr>
        <a:xfrm>
          <a:off x="5872695" y="1052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167811</xdr:rowOff>
    </xdr:from>
    <xdr:ext cx="690189" cy="259045"/>
    <xdr:sp macro="" textlink="">
      <xdr:nvSpPr>
        <xdr:cNvPr id="260" name="n_1mainValue【橋りょう・トンネル】&#10;一人当たり有形固定資産（償却資産）額"/>
        <xdr:cNvSpPr txBox="1"/>
      </xdr:nvSpPr>
      <xdr:spPr>
        <a:xfrm>
          <a:off x="8184225" y="9555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168774</xdr:rowOff>
    </xdr:from>
    <xdr:ext cx="690189" cy="259045"/>
    <xdr:sp macro="" textlink="">
      <xdr:nvSpPr>
        <xdr:cNvPr id="261" name="n_2mainValue【橋りょう・トンネル】&#10;一人当たり有形固定資産（償却資産）額"/>
        <xdr:cNvSpPr txBox="1"/>
      </xdr:nvSpPr>
      <xdr:spPr>
        <a:xfrm>
          <a:off x="7399365" y="95566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40313</xdr:rowOff>
    </xdr:from>
    <xdr:ext cx="690189" cy="259045"/>
    <xdr:sp macro="" textlink="">
      <xdr:nvSpPr>
        <xdr:cNvPr id="262" name="n_3mainValue【橋りょう・トンネル】&#10;一人当たり有形固定資産（償却資産）額"/>
        <xdr:cNvSpPr txBox="1"/>
      </xdr:nvSpPr>
      <xdr:spPr>
        <a:xfrm>
          <a:off x="6624665" y="9595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59296</xdr:rowOff>
    </xdr:from>
    <xdr:ext cx="690189" cy="259045"/>
    <xdr:sp macro="" textlink="">
      <xdr:nvSpPr>
        <xdr:cNvPr id="263" name="n_4mainValue【橋りょう・トンネル】&#10;一人当たり有形固定資産（償却資産）額"/>
        <xdr:cNvSpPr txBox="1"/>
      </xdr:nvSpPr>
      <xdr:spPr>
        <a:xfrm>
          <a:off x="5849965" y="9614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31216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304" name="楕円 303"/>
        <xdr:cNvSpPr/>
      </xdr:nvSpPr>
      <xdr:spPr>
        <a:xfrm>
          <a:off x="403606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305" name="【公営住宅】&#10;有形固定資産減価償却率該当値テキスト"/>
        <xdr:cNvSpPr txBox="1"/>
      </xdr:nvSpPr>
      <xdr:spPr>
        <a:xfrm>
          <a:off x="412496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6" name="楕円 305"/>
        <xdr:cNvSpPr/>
      </xdr:nvSpPr>
      <xdr:spPr>
        <a:xfrm>
          <a:off x="3312160" y="13535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66675</xdr:rowOff>
    </xdr:to>
    <xdr:cxnSp macro="">
      <xdr:nvCxnSpPr>
        <xdr:cNvPr id="307" name="直線コネクタ 306"/>
        <xdr:cNvCxnSpPr/>
      </xdr:nvCxnSpPr>
      <xdr:spPr>
        <a:xfrm>
          <a:off x="3355340" y="13582651"/>
          <a:ext cx="73152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308" name="楕円 307"/>
        <xdr:cNvSpPr/>
      </xdr:nvSpPr>
      <xdr:spPr>
        <a:xfrm>
          <a:off x="25146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53339</xdr:rowOff>
    </xdr:to>
    <xdr:cxnSp macro="">
      <xdr:nvCxnSpPr>
        <xdr:cNvPr id="309" name="直線コネクタ 308"/>
        <xdr:cNvCxnSpPr/>
      </xdr:nvCxnSpPr>
      <xdr:spPr>
        <a:xfrm flipV="1">
          <a:off x="2565400" y="13582651"/>
          <a:ext cx="78994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149225</xdr:rowOff>
    </xdr:from>
    <xdr:to>
      <xdr:col>10</xdr:col>
      <xdr:colOff>165100</xdr:colOff>
      <xdr:row>81</xdr:row>
      <xdr:rowOff>79375</xdr:rowOff>
    </xdr:to>
    <xdr:sp macro="" textlink="">
      <xdr:nvSpPr>
        <xdr:cNvPr id="310" name="楕円 309"/>
        <xdr:cNvSpPr/>
      </xdr:nvSpPr>
      <xdr:spPr>
        <a:xfrm>
          <a:off x="1739900" y="135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28575</xdr:rowOff>
    </xdr:from>
    <xdr:to>
      <xdr:col>15</xdr:col>
      <xdr:colOff>50800</xdr:colOff>
      <xdr:row>81</xdr:row>
      <xdr:rowOff>53339</xdr:rowOff>
    </xdr:to>
    <xdr:cxnSp macro="">
      <xdr:nvCxnSpPr>
        <xdr:cNvPr id="311" name="直線コネクタ 310"/>
        <xdr:cNvCxnSpPr/>
      </xdr:nvCxnSpPr>
      <xdr:spPr>
        <a:xfrm>
          <a:off x="1790700" y="13607415"/>
          <a:ext cx="7747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12" name="楕円 311"/>
        <xdr:cNvSpPr/>
      </xdr:nvSpPr>
      <xdr:spPr>
        <a:xfrm>
          <a:off x="965200" y="13398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81</xdr:row>
      <xdr:rowOff>28575</xdr:rowOff>
    </xdr:to>
    <xdr:cxnSp macro="">
      <xdr:nvCxnSpPr>
        <xdr:cNvPr id="313" name="直線コネクタ 312"/>
        <xdr:cNvCxnSpPr/>
      </xdr:nvCxnSpPr>
      <xdr:spPr>
        <a:xfrm>
          <a:off x="1008380" y="13445489"/>
          <a:ext cx="782320" cy="16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17056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8363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8" name="n_1mainValue【公営住宅】&#10;有形固定資産減価償却率"/>
        <xdr:cNvSpPr txBox="1"/>
      </xdr:nvSpPr>
      <xdr:spPr>
        <a:xfrm>
          <a:off x="317056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319" name="n_2mainValue【公営住宅】&#10;有形固定資産減価償却率"/>
        <xdr:cNvSpPr txBox="1"/>
      </xdr:nvSpPr>
      <xdr:spPr>
        <a:xfrm>
          <a:off x="238570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95902</xdr:rowOff>
    </xdr:from>
    <xdr:ext cx="405111" cy="259045"/>
    <xdr:sp macro="" textlink="">
      <xdr:nvSpPr>
        <xdr:cNvPr id="320" name="n_3mainValue【公営住宅】&#10;有形固定資産減価償却率"/>
        <xdr:cNvSpPr txBox="1"/>
      </xdr:nvSpPr>
      <xdr:spPr>
        <a:xfrm>
          <a:off x="161100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21" name="n_4mainValue【公営住宅】&#10;有形固定資産減価償却率"/>
        <xdr:cNvSpPr txBox="1"/>
      </xdr:nvSpPr>
      <xdr:spPr>
        <a:xfrm>
          <a:off x="836304" y="1317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9258300" y="14244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8445500" y="1437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7670800" y="14392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6873240" y="14393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098540" y="14393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26707</xdr:rowOff>
    </xdr:from>
    <xdr:to>
      <xdr:col>55</xdr:col>
      <xdr:colOff>50800</xdr:colOff>
      <xdr:row>86</xdr:row>
      <xdr:rowOff>128307</xdr:rowOff>
    </xdr:to>
    <xdr:sp macro="" textlink="">
      <xdr:nvSpPr>
        <xdr:cNvPr id="363" name="楕円 362"/>
        <xdr:cNvSpPr/>
      </xdr:nvSpPr>
      <xdr:spPr>
        <a:xfrm>
          <a:off x="9192260" y="144437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118019</xdr:rowOff>
    </xdr:from>
    <xdr:ext cx="469744" cy="259045"/>
    <xdr:sp macro="" textlink="">
      <xdr:nvSpPr>
        <xdr:cNvPr id="364" name="【公営住宅】&#10;一人当たり面積該当値テキスト"/>
        <xdr:cNvSpPr txBox="1"/>
      </xdr:nvSpPr>
      <xdr:spPr>
        <a:xfrm>
          <a:off x="9258300" y="143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16909</xdr:rowOff>
    </xdr:from>
    <xdr:to>
      <xdr:col>50</xdr:col>
      <xdr:colOff>165100</xdr:colOff>
      <xdr:row>86</xdr:row>
      <xdr:rowOff>118509</xdr:rowOff>
    </xdr:to>
    <xdr:sp macro="" textlink="">
      <xdr:nvSpPr>
        <xdr:cNvPr id="365" name="楕円 364"/>
        <xdr:cNvSpPr/>
      </xdr:nvSpPr>
      <xdr:spPr>
        <a:xfrm>
          <a:off x="8445500" y="144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67709</xdr:rowOff>
    </xdr:from>
    <xdr:to>
      <xdr:col>55</xdr:col>
      <xdr:colOff>0</xdr:colOff>
      <xdr:row>86</xdr:row>
      <xdr:rowOff>77507</xdr:rowOff>
    </xdr:to>
    <xdr:cxnSp macro="">
      <xdr:nvCxnSpPr>
        <xdr:cNvPr id="366" name="直線コネクタ 365"/>
        <xdr:cNvCxnSpPr/>
      </xdr:nvCxnSpPr>
      <xdr:spPr>
        <a:xfrm>
          <a:off x="8496300" y="14484749"/>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157987</xdr:rowOff>
    </xdr:from>
    <xdr:to>
      <xdr:col>46</xdr:col>
      <xdr:colOff>38100</xdr:colOff>
      <xdr:row>86</xdr:row>
      <xdr:rowOff>88137</xdr:rowOff>
    </xdr:to>
    <xdr:sp macro="" textlink="">
      <xdr:nvSpPr>
        <xdr:cNvPr id="367" name="楕円 366"/>
        <xdr:cNvSpPr/>
      </xdr:nvSpPr>
      <xdr:spPr>
        <a:xfrm>
          <a:off x="7670800" y="14407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37337</xdr:rowOff>
    </xdr:from>
    <xdr:to>
      <xdr:col>50</xdr:col>
      <xdr:colOff>114300</xdr:colOff>
      <xdr:row>86</xdr:row>
      <xdr:rowOff>67709</xdr:rowOff>
    </xdr:to>
    <xdr:cxnSp macro="">
      <xdr:nvCxnSpPr>
        <xdr:cNvPr id="368" name="直線コネクタ 367"/>
        <xdr:cNvCxnSpPr/>
      </xdr:nvCxnSpPr>
      <xdr:spPr>
        <a:xfrm>
          <a:off x="7713980" y="14454377"/>
          <a:ext cx="78232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162342</xdr:rowOff>
    </xdr:from>
    <xdr:to>
      <xdr:col>41</xdr:col>
      <xdr:colOff>101600</xdr:colOff>
      <xdr:row>86</xdr:row>
      <xdr:rowOff>92492</xdr:rowOff>
    </xdr:to>
    <xdr:sp macro="" textlink="">
      <xdr:nvSpPr>
        <xdr:cNvPr id="369" name="楕円 368"/>
        <xdr:cNvSpPr/>
      </xdr:nvSpPr>
      <xdr:spPr>
        <a:xfrm>
          <a:off x="6873240" y="14411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37337</xdr:rowOff>
    </xdr:from>
    <xdr:to>
      <xdr:col>45</xdr:col>
      <xdr:colOff>177800</xdr:colOff>
      <xdr:row>86</xdr:row>
      <xdr:rowOff>41692</xdr:rowOff>
    </xdr:to>
    <xdr:cxnSp macro="">
      <xdr:nvCxnSpPr>
        <xdr:cNvPr id="370" name="直線コネクタ 369"/>
        <xdr:cNvCxnSpPr/>
      </xdr:nvCxnSpPr>
      <xdr:spPr>
        <a:xfrm flipV="1">
          <a:off x="6924040" y="14454377"/>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165064</xdr:rowOff>
    </xdr:from>
    <xdr:to>
      <xdr:col>36</xdr:col>
      <xdr:colOff>165100</xdr:colOff>
      <xdr:row>86</xdr:row>
      <xdr:rowOff>95214</xdr:rowOff>
    </xdr:to>
    <xdr:sp macro="" textlink="">
      <xdr:nvSpPr>
        <xdr:cNvPr id="371" name="楕円 370"/>
        <xdr:cNvSpPr/>
      </xdr:nvSpPr>
      <xdr:spPr>
        <a:xfrm>
          <a:off x="6098540" y="14414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41692</xdr:rowOff>
    </xdr:from>
    <xdr:to>
      <xdr:col>41</xdr:col>
      <xdr:colOff>50800</xdr:colOff>
      <xdr:row>86</xdr:row>
      <xdr:rowOff>44414</xdr:rowOff>
    </xdr:to>
    <xdr:cxnSp macro="">
      <xdr:nvCxnSpPr>
        <xdr:cNvPr id="372" name="直線コネクタ 371"/>
        <xdr:cNvCxnSpPr/>
      </xdr:nvCxnSpPr>
      <xdr:spPr>
        <a:xfrm flipV="1">
          <a:off x="6149340" y="14458732"/>
          <a:ext cx="7747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8271587" y="141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7509587" y="14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6712027" y="1417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59373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109636</xdr:rowOff>
    </xdr:from>
    <xdr:ext cx="469744" cy="259045"/>
    <xdr:sp macro="" textlink="">
      <xdr:nvSpPr>
        <xdr:cNvPr id="377" name="n_1mainValue【公営住宅】&#10;一人当たり面積"/>
        <xdr:cNvSpPr txBox="1"/>
      </xdr:nvSpPr>
      <xdr:spPr>
        <a:xfrm>
          <a:off x="8271587" y="145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79264</xdr:rowOff>
    </xdr:from>
    <xdr:ext cx="469744" cy="259045"/>
    <xdr:sp macro="" textlink="">
      <xdr:nvSpPr>
        <xdr:cNvPr id="378" name="n_2mainValue【公営住宅】&#10;一人当たり面積"/>
        <xdr:cNvSpPr txBox="1"/>
      </xdr:nvSpPr>
      <xdr:spPr>
        <a:xfrm>
          <a:off x="7509587" y="1449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83619</xdr:rowOff>
    </xdr:from>
    <xdr:ext cx="469744" cy="259045"/>
    <xdr:sp macro="" textlink="">
      <xdr:nvSpPr>
        <xdr:cNvPr id="379" name="n_3mainValue【公営住宅】&#10;一人当たり面積"/>
        <xdr:cNvSpPr txBox="1"/>
      </xdr:nvSpPr>
      <xdr:spPr>
        <a:xfrm>
          <a:off x="6712027" y="1450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86341</xdr:rowOff>
    </xdr:from>
    <xdr:ext cx="469744" cy="259045"/>
    <xdr:sp macro="" textlink="">
      <xdr:nvSpPr>
        <xdr:cNvPr id="380" name="n_4mainValue【公営住宅】&#10;一人当たり面積"/>
        <xdr:cNvSpPr txBox="1"/>
      </xdr:nvSpPr>
      <xdr:spPr>
        <a:xfrm>
          <a:off x="5937327" y="14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4414500" y="6232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8" name="楕円 437"/>
        <xdr:cNvSpPr/>
      </xdr:nvSpPr>
      <xdr:spPr>
        <a:xfrm>
          <a:off x="14325600" y="7082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9" name="【認定こども園・幼稚園・保育所】&#10;有形固定資産減価償却率該当値テキスト"/>
        <xdr:cNvSpPr txBox="1"/>
      </xdr:nvSpPr>
      <xdr:spPr>
        <a:xfrm>
          <a:off x="14414500" y="700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40" name="楕円 439"/>
        <xdr:cNvSpPr/>
      </xdr:nvSpPr>
      <xdr:spPr>
        <a:xfrm>
          <a:off x="135788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1" name="直線コネクタ 440"/>
        <xdr:cNvCxnSpPr/>
      </xdr:nvCxnSpPr>
      <xdr:spPr>
        <a:xfrm>
          <a:off x="13629640" y="713340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131535</xdr:rowOff>
    </xdr:from>
    <xdr:to>
      <xdr:col>76</xdr:col>
      <xdr:colOff>165100</xdr:colOff>
      <xdr:row>42</xdr:row>
      <xdr:rowOff>61685</xdr:rowOff>
    </xdr:to>
    <xdr:sp macro="" textlink="">
      <xdr:nvSpPr>
        <xdr:cNvPr id="442" name="楕円 441"/>
        <xdr:cNvSpPr/>
      </xdr:nvSpPr>
      <xdr:spPr>
        <a:xfrm>
          <a:off x="12804140" y="700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10885</xdr:rowOff>
    </xdr:from>
    <xdr:to>
      <xdr:col>81</xdr:col>
      <xdr:colOff>50800</xdr:colOff>
      <xdr:row>42</xdr:row>
      <xdr:rowOff>92528</xdr:rowOff>
    </xdr:to>
    <xdr:cxnSp macro="">
      <xdr:nvCxnSpPr>
        <xdr:cNvPr id="443" name="直線コネクタ 442"/>
        <xdr:cNvCxnSpPr/>
      </xdr:nvCxnSpPr>
      <xdr:spPr>
        <a:xfrm>
          <a:off x="12854940" y="7051765"/>
          <a:ext cx="7747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138067</xdr:rowOff>
    </xdr:from>
    <xdr:to>
      <xdr:col>72</xdr:col>
      <xdr:colOff>38100</xdr:colOff>
      <xdr:row>42</xdr:row>
      <xdr:rowOff>68217</xdr:rowOff>
    </xdr:to>
    <xdr:sp macro="" textlink="">
      <xdr:nvSpPr>
        <xdr:cNvPr id="444" name="楕円 443"/>
        <xdr:cNvSpPr/>
      </xdr:nvSpPr>
      <xdr:spPr>
        <a:xfrm>
          <a:off x="12029440" y="7011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10885</xdr:rowOff>
    </xdr:from>
    <xdr:to>
      <xdr:col>76</xdr:col>
      <xdr:colOff>114300</xdr:colOff>
      <xdr:row>42</xdr:row>
      <xdr:rowOff>17417</xdr:rowOff>
    </xdr:to>
    <xdr:cxnSp macro="">
      <xdr:nvCxnSpPr>
        <xdr:cNvPr id="445" name="直線コネクタ 444"/>
        <xdr:cNvCxnSpPr/>
      </xdr:nvCxnSpPr>
      <xdr:spPr>
        <a:xfrm flipV="1">
          <a:off x="12072620" y="7051765"/>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103777</xdr:rowOff>
    </xdr:from>
    <xdr:to>
      <xdr:col>67</xdr:col>
      <xdr:colOff>101600</xdr:colOff>
      <xdr:row>42</xdr:row>
      <xdr:rowOff>33927</xdr:rowOff>
    </xdr:to>
    <xdr:sp macro="" textlink="">
      <xdr:nvSpPr>
        <xdr:cNvPr id="446" name="楕円 445"/>
        <xdr:cNvSpPr/>
      </xdr:nvSpPr>
      <xdr:spPr>
        <a:xfrm>
          <a:off x="11231880" y="6977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154577</xdr:rowOff>
    </xdr:from>
    <xdr:to>
      <xdr:col>71</xdr:col>
      <xdr:colOff>177800</xdr:colOff>
      <xdr:row>42</xdr:row>
      <xdr:rowOff>17417</xdr:rowOff>
    </xdr:to>
    <xdr:cxnSp macro="">
      <xdr:nvCxnSpPr>
        <xdr:cNvPr id="447" name="直線コネクタ 446"/>
        <xdr:cNvCxnSpPr/>
      </xdr:nvCxnSpPr>
      <xdr:spPr>
        <a:xfrm>
          <a:off x="11282680" y="7027817"/>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34372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2675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19005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2" name="n_1mainValue【認定こども園・幼稚園・保育所】&#10;有形固定資産減価償却率"/>
        <xdr:cNvSpPr txBox="1"/>
      </xdr:nvSpPr>
      <xdr:spPr>
        <a:xfrm>
          <a:off x="134125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52812</xdr:rowOff>
    </xdr:from>
    <xdr:ext cx="405111" cy="259045"/>
    <xdr:sp macro="" textlink="">
      <xdr:nvSpPr>
        <xdr:cNvPr id="453" name="n_2mainValue【認定こども園・幼稚園・保育所】&#10;有形固定資産減価償却率"/>
        <xdr:cNvSpPr txBox="1"/>
      </xdr:nvSpPr>
      <xdr:spPr>
        <a:xfrm>
          <a:off x="12675244" y="709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59344</xdr:rowOff>
    </xdr:from>
    <xdr:ext cx="405111" cy="259045"/>
    <xdr:sp macro="" textlink="">
      <xdr:nvSpPr>
        <xdr:cNvPr id="454" name="n_3mainValue【認定こども園・幼稚園・保育所】&#10;有形固定資産減価償却率"/>
        <xdr:cNvSpPr txBox="1"/>
      </xdr:nvSpPr>
      <xdr:spPr>
        <a:xfrm>
          <a:off x="119005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25054</xdr:rowOff>
    </xdr:from>
    <xdr:ext cx="405111" cy="259045"/>
    <xdr:sp macro="" textlink="">
      <xdr:nvSpPr>
        <xdr:cNvPr id="455" name="n_4mainValue【認定こども園・幼稚園・保育所】&#10;有形固定資産減価償却率"/>
        <xdr:cNvSpPr txBox="1"/>
      </xdr:nvSpPr>
      <xdr:spPr>
        <a:xfrm>
          <a:off x="1110298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19547840" y="6377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1793748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71627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6388080" y="6519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120106</xdr:rowOff>
    </xdr:from>
    <xdr:to>
      <xdr:col>116</xdr:col>
      <xdr:colOff>114300</xdr:colOff>
      <xdr:row>40</xdr:row>
      <xdr:rowOff>50256</xdr:rowOff>
    </xdr:to>
    <xdr:sp macro="" textlink="">
      <xdr:nvSpPr>
        <xdr:cNvPr id="497" name="楕円 496"/>
        <xdr:cNvSpPr/>
      </xdr:nvSpPr>
      <xdr:spPr>
        <a:xfrm>
          <a:off x="19458940" y="6658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98533</xdr:rowOff>
    </xdr:from>
    <xdr:ext cx="469744" cy="259045"/>
    <xdr:sp macro="" textlink="">
      <xdr:nvSpPr>
        <xdr:cNvPr id="498" name="【認定こども園・幼稚園・保育所】&#10;一人当たり面積該当値テキスト"/>
        <xdr:cNvSpPr txBox="1"/>
      </xdr:nvSpPr>
      <xdr:spPr>
        <a:xfrm>
          <a:off x="19547840" y="663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129903</xdr:rowOff>
    </xdr:from>
    <xdr:to>
      <xdr:col>112</xdr:col>
      <xdr:colOff>38100</xdr:colOff>
      <xdr:row>40</xdr:row>
      <xdr:rowOff>60053</xdr:rowOff>
    </xdr:to>
    <xdr:sp macro="" textlink="">
      <xdr:nvSpPr>
        <xdr:cNvPr id="499" name="楕円 498"/>
        <xdr:cNvSpPr/>
      </xdr:nvSpPr>
      <xdr:spPr>
        <a:xfrm>
          <a:off x="18735040" y="6667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170906</xdr:rowOff>
    </xdr:from>
    <xdr:to>
      <xdr:col>116</xdr:col>
      <xdr:colOff>63500</xdr:colOff>
      <xdr:row>40</xdr:row>
      <xdr:rowOff>9253</xdr:rowOff>
    </xdr:to>
    <xdr:cxnSp macro="">
      <xdr:nvCxnSpPr>
        <xdr:cNvPr id="500" name="直線コネクタ 499"/>
        <xdr:cNvCxnSpPr/>
      </xdr:nvCxnSpPr>
      <xdr:spPr>
        <a:xfrm flipV="1">
          <a:off x="18778220" y="6708866"/>
          <a:ext cx="73152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138067</xdr:rowOff>
    </xdr:from>
    <xdr:to>
      <xdr:col>107</xdr:col>
      <xdr:colOff>101600</xdr:colOff>
      <xdr:row>40</xdr:row>
      <xdr:rowOff>68217</xdr:rowOff>
    </xdr:to>
    <xdr:sp macro="" textlink="">
      <xdr:nvSpPr>
        <xdr:cNvPr id="501" name="楕円 500"/>
        <xdr:cNvSpPr/>
      </xdr:nvSpPr>
      <xdr:spPr>
        <a:xfrm>
          <a:off x="17937480" y="6676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9253</xdr:rowOff>
    </xdr:from>
    <xdr:to>
      <xdr:col>111</xdr:col>
      <xdr:colOff>177800</xdr:colOff>
      <xdr:row>40</xdr:row>
      <xdr:rowOff>17417</xdr:rowOff>
    </xdr:to>
    <xdr:cxnSp macro="">
      <xdr:nvCxnSpPr>
        <xdr:cNvPr id="502" name="直線コネクタ 501"/>
        <xdr:cNvCxnSpPr/>
      </xdr:nvCxnSpPr>
      <xdr:spPr>
        <a:xfrm flipV="1">
          <a:off x="17988280" y="6714853"/>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149497</xdr:rowOff>
    </xdr:from>
    <xdr:to>
      <xdr:col>102</xdr:col>
      <xdr:colOff>165100</xdr:colOff>
      <xdr:row>40</xdr:row>
      <xdr:rowOff>79647</xdr:rowOff>
    </xdr:to>
    <xdr:sp macro="" textlink="">
      <xdr:nvSpPr>
        <xdr:cNvPr id="503" name="楕円 502"/>
        <xdr:cNvSpPr/>
      </xdr:nvSpPr>
      <xdr:spPr>
        <a:xfrm>
          <a:off x="17162780" y="6687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17417</xdr:rowOff>
    </xdr:from>
    <xdr:to>
      <xdr:col>107</xdr:col>
      <xdr:colOff>50800</xdr:colOff>
      <xdr:row>40</xdr:row>
      <xdr:rowOff>28847</xdr:rowOff>
    </xdr:to>
    <xdr:cxnSp macro="">
      <xdr:nvCxnSpPr>
        <xdr:cNvPr id="504" name="直線コネクタ 503"/>
        <xdr:cNvCxnSpPr/>
      </xdr:nvCxnSpPr>
      <xdr:spPr>
        <a:xfrm flipV="1">
          <a:off x="17213580" y="6723017"/>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159294</xdr:rowOff>
    </xdr:from>
    <xdr:to>
      <xdr:col>98</xdr:col>
      <xdr:colOff>38100</xdr:colOff>
      <xdr:row>40</xdr:row>
      <xdr:rowOff>89444</xdr:rowOff>
    </xdr:to>
    <xdr:sp macro="" textlink="">
      <xdr:nvSpPr>
        <xdr:cNvPr id="505" name="楕円 504"/>
        <xdr:cNvSpPr/>
      </xdr:nvSpPr>
      <xdr:spPr>
        <a:xfrm>
          <a:off x="16388080" y="66972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28847</xdr:rowOff>
    </xdr:from>
    <xdr:to>
      <xdr:col>102</xdr:col>
      <xdr:colOff>114300</xdr:colOff>
      <xdr:row>40</xdr:row>
      <xdr:rowOff>38644</xdr:rowOff>
    </xdr:to>
    <xdr:cxnSp macro="">
      <xdr:nvCxnSpPr>
        <xdr:cNvPr id="506" name="直線コネクタ 505"/>
        <xdr:cNvCxnSpPr/>
      </xdr:nvCxnSpPr>
      <xdr:spPr>
        <a:xfrm flipV="1">
          <a:off x="16431260" y="6734447"/>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185611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17776267"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700156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62268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51180</xdr:rowOff>
    </xdr:from>
    <xdr:ext cx="469744" cy="259045"/>
    <xdr:sp macro="" textlink="">
      <xdr:nvSpPr>
        <xdr:cNvPr id="511" name="n_1mainValue【認定こども園・幼稚園・保育所】&#10;一人当たり面積"/>
        <xdr:cNvSpPr txBox="1"/>
      </xdr:nvSpPr>
      <xdr:spPr>
        <a:xfrm>
          <a:off x="18561127" y="675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59344</xdr:rowOff>
    </xdr:from>
    <xdr:ext cx="469744" cy="259045"/>
    <xdr:sp macro="" textlink="">
      <xdr:nvSpPr>
        <xdr:cNvPr id="512" name="n_2mainValue【認定こども園・幼稚園・保育所】&#10;一人当たり面積"/>
        <xdr:cNvSpPr txBox="1"/>
      </xdr:nvSpPr>
      <xdr:spPr>
        <a:xfrm>
          <a:off x="17776267" y="67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70774</xdr:rowOff>
    </xdr:from>
    <xdr:ext cx="469744" cy="259045"/>
    <xdr:sp macro="" textlink="">
      <xdr:nvSpPr>
        <xdr:cNvPr id="513" name="n_3mainValue【認定こども園・幼稚園・保育所】&#10;一人当たり面積"/>
        <xdr:cNvSpPr txBox="1"/>
      </xdr:nvSpPr>
      <xdr:spPr>
        <a:xfrm>
          <a:off x="17001567" y="67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80571</xdr:rowOff>
    </xdr:from>
    <xdr:ext cx="469744" cy="259045"/>
    <xdr:sp macro="" textlink="">
      <xdr:nvSpPr>
        <xdr:cNvPr id="514" name="n_4mainValue【認定こども園・幼稚園・保育所】&#10;一人当たり面積"/>
        <xdr:cNvSpPr txBox="1"/>
      </xdr:nvSpPr>
      <xdr:spPr>
        <a:xfrm>
          <a:off x="16226867" y="67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55" name="楕円 554"/>
        <xdr:cNvSpPr/>
      </xdr:nvSpPr>
      <xdr:spPr>
        <a:xfrm>
          <a:off x="14325600" y="99580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56" name="【学校施設】&#10;有形固定資産減価償却率該当値テキスト"/>
        <xdr:cNvSpPr txBox="1"/>
      </xdr:nvSpPr>
      <xdr:spPr>
        <a:xfrm>
          <a:off x="144145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57" name="楕円 556"/>
        <xdr:cNvSpPr/>
      </xdr:nvSpPr>
      <xdr:spPr>
        <a:xfrm>
          <a:off x="1357884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118110</xdr:rowOff>
    </xdr:to>
    <xdr:cxnSp macro="">
      <xdr:nvCxnSpPr>
        <xdr:cNvPr id="558" name="直線コネクタ 557"/>
        <xdr:cNvCxnSpPr/>
      </xdr:nvCxnSpPr>
      <xdr:spPr>
        <a:xfrm>
          <a:off x="13629640" y="997839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59" name="楕円 558"/>
        <xdr:cNvSpPr/>
      </xdr:nvSpPr>
      <xdr:spPr>
        <a:xfrm>
          <a:off x="1280414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59</xdr:row>
      <xdr:rowOff>87630</xdr:rowOff>
    </xdr:to>
    <xdr:cxnSp macro="">
      <xdr:nvCxnSpPr>
        <xdr:cNvPr id="560" name="直線コネクタ 559"/>
        <xdr:cNvCxnSpPr/>
      </xdr:nvCxnSpPr>
      <xdr:spPr>
        <a:xfrm>
          <a:off x="12854940" y="9846945"/>
          <a:ext cx="7747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561" name="楕円 560"/>
        <xdr:cNvSpPr/>
      </xdr:nvSpPr>
      <xdr:spPr>
        <a:xfrm>
          <a:off x="12029440" y="979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123825</xdr:rowOff>
    </xdr:from>
    <xdr:to>
      <xdr:col>76</xdr:col>
      <xdr:colOff>114300</xdr:colOff>
      <xdr:row>58</xdr:row>
      <xdr:rowOff>123825</xdr:rowOff>
    </xdr:to>
    <xdr:cxnSp macro="">
      <xdr:nvCxnSpPr>
        <xdr:cNvPr id="562" name="直線コネクタ 561"/>
        <xdr:cNvCxnSpPr/>
      </xdr:nvCxnSpPr>
      <xdr:spPr>
        <a:xfrm>
          <a:off x="12072620" y="98469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563" name="楕円 562"/>
        <xdr:cNvSpPr/>
      </xdr:nvSpPr>
      <xdr:spPr>
        <a:xfrm>
          <a:off x="1123188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60960</xdr:rowOff>
    </xdr:from>
    <xdr:to>
      <xdr:col>71</xdr:col>
      <xdr:colOff>177800</xdr:colOff>
      <xdr:row>58</xdr:row>
      <xdr:rowOff>123825</xdr:rowOff>
    </xdr:to>
    <xdr:cxnSp macro="">
      <xdr:nvCxnSpPr>
        <xdr:cNvPr id="564" name="直線コネクタ 563"/>
        <xdr:cNvCxnSpPr/>
      </xdr:nvCxnSpPr>
      <xdr:spPr>
        <a:xfrm>
          <a:off x="11282680" y="9784080"/>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xdr:cNvSpPr txBox="1"/>
      </xdr:nvSpPr>
      <xdr:spPr>
        <a:xfrm>
          <a:off x="134372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xdr:cNvSpPr txBox="1"/>
      </xdr:nvSpPr>
      <xdr:spPr>
        <a:xfrm>
          <a:off x="12675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xdr:cNvSpPr txBox="1"/>
      </xdr:nvSpPr>
      <xdr:spPr>
        <a:xfrm>
          <a:off x="119005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xdr:cNvSpPr txBox="1"/>
      </xdr:nvSpPr>
      <xdr:spPr>
        <a:xfrm>
          <a:off x="1110298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569" name="n_1mainValue【学校施設】&#10;有形固定資産減価償却率"/>
        <xdr:cNvSpPr txBox="1"/>
      </xdr:nvSpPr>
      <xdr:spPr>
        <a:xfrm>
          <a:off x="134372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570" name="n_2mainValue【学校施設】&#10;有形固定資産減価償却率"/>
        <xdr:cNvSpPr txBox="1"/>
      </xdr:nvSpPr>
      <xdr:spPr>
        <a:xfrm>
          <a:off x="126752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19702</xdr:rowOff>
    </xdr:from>
    <xdr:ext cx="405111" cy="259045"/>
    <xdr:sp macro="" textlink="">
      <xdr:nvSpPr>
        <xdr:cNvPr id="571" name="n_3mainValue【学校施設】&#10;有形固定資産減価償却率"/>
        <xdr:cNvSpPr txBox="1"/>
      </xdr:nvSpPr>
      <xdr:spPr>
        <a:xfrm>
          <a:off x="119005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72" name="n_4mainValue【学校施設】&#10;有形固定資産減価償却率"/>
        <xdr:cNvSpPr txBox="1"/>
      </xdr:nvSpPr>
      <xdr:spPr>
        <a:xfrm>
          <a:off x="1110298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19547840" y="103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17937480" y="104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7162780" y="104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6388080" y="10422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35089</xdr:rowOff>
    </xdr:from>
    <xdr:to>
      <xdr:col>116</xdr:col>
      <xdr:colOff>114300</xdr:colOff>
      <xdr:row>59</xdr:row>
      <xdr:rowOff>136689</xdr:rowOff>
    </xdr:to>
    <xdr:sp macro="" textlink="">
      <xdr:nvSpPr>
        <xdr:cNvPr id="614" name="楕円 613"/>
        <xdr:cNvSpPr/>
      </xdr:nvSpPr>
      <xdr:spPr>
        <a:xfrm>
          <a:off x="19458940" y="99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57966</xdr:rowOff>
    </xdr:from>
    <xdr:ext cx="469744" cy="259045"/>
    <xdr:sp macro="" textlink="">
      <xdr:nvSpPr>
        <xdr:cNvPr id="615" name="【学校施設】&#10;一人当たり面積該当値テキスト"/>
        <xdr:cNvSpPr txBox="1"/>
      </xdr:nvSpPr>
      <xdr:spPr>
        <a:xfrm>
          <a:off x="19547840" y="978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16" name="楕円 615"/>
        <xdr:cNvSpPr/>
      </xdr:nvSpPr>
      <xdr:spPr>
        <a:xfrm>
          <a:off x="18735040" y="994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85889</xdr:rowOff>
    </xdr:from>
    <xdr:to>
      <xdr:col>116</xdr:col>
      <xdr:colOff>63500</xdr:colOff>
      <xdr:row>59</xdr:row>
      <xdr:rowOff>106135</xdr:rowOff>
    </xdr:to>
    <xdr:cxnSp macro="">
      <xdr:nvCxnSpPr>
        <xdr:cNvPr id="617" name="直線コネクタ 616"/>
        <xdr:cNvCxnSpPr/>
      </xdr:nvCxnSpPr>
      <xdr:spPr>
        <a:xfrm flipV="1">
          <a:off x="18778220" y="9976649"/>
          <a:ext cx="73152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78849</xdr:rowOff>
    </xdr:from>
    <xdr:to>
      <xdr:col>107</xdr:col>
      <xdr:colOff>101600</xdr:colOff>
      <xdr:row>60</xdr:row>
      <xdr:rowOff>8999</xdr:rowOff>
    </xdr:to>
    <xdr:sp macro="" textlink="">
      <xdr:nvSpPr>
        <xdr:cNvPr id="618" name="楕円 617"/>
        <xdr:cNvSpPr/>
      </xdr:nvSpPr>
      <xdr:spPr>
        <a:xfrm>
          <a:off x="17937480" y="9969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129649</xdr:rowOff>
    </xdr:to>
    <xdr:cxnSp macro="">
      <xdr:nvCxnSpPr>
        <xdr:cNvPr id="619" name="直線コネクタ 618"/>
        <xdr:cNvCxnSpPr/>
      </xdr:nvCxnSpPr>
      <xdr:spPr>
        <a:xfrm flipV="1">
          <a:off x="17988280" y="9996895"/>
          <a:ext cx="78994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102852</xdr:rowOff>
    </xdr:from>
    <xdr:to>
      <xdr:col>102</xdr:col>
      <xdr:colOff>165100</xdr:colOff>
      <xdr:row>60</xdr:row>
      <xdr:rowOff>33002</xdr:rowOff>
    </xdr:to>
    <xdr:sp macro="" textlink="">
      <xdr:nvSpPr>
        <xdr:cNvPr id="620" name="楕円 619"/>
        <xdr:cNvSpPr/>
      </xdr:nvSpPr>
      <xdr:spPr>
        <a:xfrm>
          <a:off x="17162780" y="9993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129649</xdr:rowOff>
    </xdr:from>
    <xdr:to>
      <xdr:col>107</xdr:col>
      <xdr:colOff>50800</xdr:colOff>
      <xdr:row>59</xdr:row>
      <xdr:rowOff>153652</xdr:rowOff>
    </xdr:to>
    <xdr:cxnSp macro="">
      <xdr:nvCxnSpPr>
        <xdr:cNvPr id="621" name="直線コネクタ 620"/>
        <xdr:cNvCxnSpPr/>
      </xdr:nvCxnSpPr>
      <xdr:spPr>
        <a:xfrm flipV="1">
          <a:off x="17213580" y="10020409"/>
          <a:ext cx="7747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120814</xdr:rowOff>
    </xdr:from>
    <xdr:to>
      <xdr:col>98</xdr:col>
      <xdr:colOff>38100</xdr:colOff>
      <xdr:row>60</xdr:row>
      <xdr:rowOff>50964</xdr:rowOff>
    </xdr:to>
    <xdr:sp macro="" textlink="">
      <xdr:nvSpPr>
        <xdr:cNvPr id="622" name="楕円 621"/>
        <xdr:cNvSpPr/>
      </xdr:nvSpPr>
      <xdr:spPr>
        <a:xfrm>
          <a:off x="16388080" y="10011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153652</xdr:rowOff>
    </xdr:from>
    <xdr:to>
      <xdr:col>102</xdr:col>
      <xdr:colOff>114300</xdr:colOff>
      <xdr:row>60</xdr:row>
      <xdr:rowOff>164</xdr:rowOff>
    </xdr:to>
    <xdr:cxnSp macro="">
      <xdr:nvCxnSpPr>
        <xdr:cNvPr id="623" name="直線コネクタ 622"/>
        <xdr:cNvCxnSpPr/>
      </xdr:nvCxnSpPr>
      <xdr:spPr>
        <a:xfrm flipV="1">
          <a:off x="16431260" y="10044412"/>
          <a:ext cx="7823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18561127" y="104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17776267" y="104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7001567" y="105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6226867" y="105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28" name="n_1mainValue【学校施設】&#10;一人当たり面積"/>
        <xdr:cNvSpPr txBox="1"/>
      </xdr:nvSpPr>
      <xdr:spPr>
        <a:xfrm>
          <a:off x="1856112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25526</xdr:rowOff>
    </xdr:from>
    <xdr:ext cx="469744" cy="259045"/>
    <xdr:sp macro="" textlink="">
      <xdr:nvSpPr>
        <xdr:cNvPr id="629" name="n_2mainValue【学校施設】&#10;一人当たり面積"/>
        <xdr:cNvSpPr txBox="1"/>
      </xdr:nvSpPr>
      <xdr:spPr>
        <a:xfrm>
          <a:off x="17776267" y="97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49529</xdr:rowOff>
    </xdr:from>
    <xdr:ext cx="469744" cy="259045"/>
    <xdr:sp macro="" textlink="">
      <xdr:nvSpPr>
        <xdr:cNvPr id="630" name="n_3mainValue【学校施設】&#10;一人当たり面積"/>
        <xdr:cNvSpPr txBox="1"/>
      </xdr:nvSpPr>
      <xdr:spPr>
        <a:xfrm>
          <a:off x="17001567" y="97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67491</xdr:rowOff>
    </xdr:from>
    <xdr:ext cx="469744" cy="259045"/>
    <xdr:sp macro="" textlink="">
      <xdr:nvSpPr>
        <xdr:cNvPr id="631" name="n_4mainValue【学校施設】&#10;一人当たり面積"/>
        <xdr:cNvSpPr txBox="1"/>
      </xdr:nvSpPr>
      <xdr:spPr>
        <a:xfrm>
          <a:off x="16226867" y="979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xdr:cNvSpPr txBox="1"/>
      </xdr:nvSpPr>
      <xdr:spPr>
        <a:xfrm>
          <a:off x="14414500" y="17524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202944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1231880" y="1751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88" name="楕円 687"/>
        <xdr:cNvSpPr/>
      </xdr:nvSpPr>
      <xdr:spPr>
        <a:xfrm>
          <a:off x="14325600" y="182067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9" name="【公民館】&#10;有形固定資産減価償却率該当値テキスト"/>
        <xdr:cNvSpPr txBox="1"/>
      </xdr:nvSpPr>
      <xdr:spPr>
        <a:xfrm>
          <a:off x="14414500" y="181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90" name="楕円 689"/>
        <xdr:cNvSpPr/>
      </xdr:nvSpPr>
      <xdr:spPr>
        <a:xfrm>
          <a:off x="1357884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91" name="直線コネクタ 690"/>
        <xdr:cNvCxnSpPr/>
      </xdr:nvCxnSpPr>
      <xdr:spPr>
        <a:xfrm>
          <a:off x="13629640" y="182575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149225</xdr:rowOff>
    </xdr:from>
    <xdr:to>
      <xdr:col>76</xdr:col>
      <xdr:colOff>165100</xdr:colOff>
      <xdr:row>108</xdr:row>
      <xdr:rowOff>79375</xdr:rowOff>
    </xdr:to>
    <xdr:sp macro="" textlink="">
      <xdr:nvSpPr>
        <xdr:cNvPr id="692" name="楕円 691"/>
        <xdr:cNvSpPr/>
      </xdr:nvSpPr>
      <xdr:spPr>
        <a:xfrm>
          <a:off x="12804140" y="1808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28575</xdr:rowOff>
    </xdr:from>
    <xdr:to>
      <xdr:col>81</xdr:col>
      <xdr:colOff>50800</xdr:colOff>
      <xdr:row>108</xdr:row>
      <xdr:rowOff>152400</xdr:rowOff>
    </xdr:to>
    <xdr:cxnSp macro="">
      <xdr:nvCxnSpPr>
        <xdr:cNvPr id="693" name="直線コネクタ 692"/>
        <xdr:cNvCxnSpPr/>
      </xdr:nvCxnSpPr>
      <xdr:spPr>
        <a:xfrm>
          <a:off x="12854940" y="18133695"/>
          <a:ext cx="7747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149225</xdr:rowOff>
    </xdr:from>
    <xdr:to>
      <xdr:col>72</xdr:col>
      <xdr:colOff>38100</xdr:colOff>
      <xdr:row>108</xdr:row>
      <xdr:rowOff>79375</xdr:rowOff>
    </xdr:to>
    <xdr:sp macro="" textlink="">
      <xdr:nvSpPr>
        <xdr:cNvPr id="694" name="楕円 693"/>
        <xdr:cNvSpPr/>
      </xdr:nvSpPr>
      <xdr:spPr>
        <a:xfrm>
          <a:off x="12029440" y="1808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28575</xdr:rowOff>
    </xdr:from>
    <xdr:to>
      <xdr:col>76</xdr:col>
      <xdr:colOff>114300</xdr:colOff>
      <xdr:row>108</xdr:row>
      <xdr:rowOff>28575</xdr:rowOff>
    </xdr:to>
    <xdr:cxnSp macro="">
      <xdr:nvCxnSpPr>
        <xdr:cNvPr id="695" name="直線コネクタ 694"/>
        <xdr:cNvCxnSpPr/>
      </xdr:nvCxnSpPr>
      <xdr:spPr>
        <a:xfrm>
          <a:off x="12072620" y="181336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95886</xdr:rowOff>
    </xdr:from>
    <xdr:to>
      <xdr:col>67</xdr:col>
      <xdr:colOff>101600</xdr:colOff>
      <xdr:row>108</xdr:row>
      <xdr:rowOff>26036</xdr:rowOff>
    </xdr:to>
    <xdr:sp macro="" textlink="">
      <xdr:nvSpPr>
        <xdr:cNvPr id="696" name="楕円 695"/>
        <xdr:cNvSpPr/>
      </xdr:nvSpPr>
      <xdr:spPr>
        <a:xfrm>
          <a:off x="11231880" y="18033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146686</xdr:rowOff>
    </xdr:from>
    <xdr:to>
      <xdr:col>71</xdr:col>
      <xdr:colOff>177800</xdr:colOff>
      <xdr:row>108</xdr:row>
      <xdr:rowOff>28575</xdr:rowOff>
    </xdr:to>
    <xdr:cxnSp macro="">
      <xdr:nvCxnSpPr>
        <xdr:cNvPr id="697" name="直線コネクタ 696"/>
        <xdr:cNvCxnSpPr/>
      </xdr:nvCxnSpPr>
      <xdr:spPr>
        <a:xfrm>
          <a:off x="11282680" y="18084166"/>
          <a:ext cx="78994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xdr:cNvSpPr txBox="1"/>
      </xdr:nvSpPr>
      <xdr:spPr>
        <a:xfrm>
          <a:off x="119005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xdr:cNvSpPr txBox="1"/>
      </xdr:nvSpPr>
      <xdr:spPr>
        <a:xfrm>
          <a:off x="1110298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02" name="n_1mainValue【公民館】&#10;有形固定資産減価償却率"/>
        <xdr:cNvSpPr txBox="1"/>
      </xdr:nvSpPr>
      <xdr:spPr>
        <a:xfrm>
          <a:off x="1341254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70502</xdr:rowOff>
    </xdr:from>
    <xdr:ext cx="405111" cy="259045"/>
    <xdr:sp macro="" textlink="">
      <xdr:nvSpPr>
        <xdr:cNvPr id="703" name="n_2mainValue【公民館】&#10;有形固定資産減価償却率"/>
        <xdr:cNvSpPr txBox="1"/>
      </xdr:nvSpPr>
      <xdr:spPr>
        <a:xfrm>
          <a:off x="126752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70502</xdr:rowOff>
    </xdr:from>
    <xdr:ext cx="405111" cy="259045"/>
    <xdr:sp macro="" textlink="">
      <xdr:nvSpPr>
        <xdr:cNvPr id="704" name="n_3mainValue【公民館】&#10;有形固定資産減価償却率"/>
        <xdr:cNvSpPr txBox="1"/>
      </xdr:nvSpPr>
      <xdr:spPr>
        <a:xfrm>
          <a:off x="119005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17163</xdr:rowOff>
    </xdr:from>
    <xdr:ext cx="405111" cy="259045"/>
    <xdr:sp macro="" textlink="">
      <xdr:nvSpPr>
        <xdr:cNvPr id="705" name="n_4mainValue【公民館】&#10;有形固定資産減価償却率"/>
        <xdr:cNvSpPr txBox="1"/>
      </xdr:nvSpPr>
      <xdr:spPr>
        <a:xfrm>
          <a:off x="11102984" y="181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xdr:cNvSpPr txBox="1"/>
      </xdr:nvSpPr>
      <xdr:spPr>
        <a:xfrm>
          <a:off x="19547840" y="17876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18735040" y="18039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17937480" y="1802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7162780" y="18042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6388080" y="18041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60452</xdr:rowOff>
    </xdr:from>
    <xdr:to>
      <xdr:col>116</xdr:col>
      <xdr:colOff>114300</xdr:colOff>
      <xdr:row>108</xdr:row>
      <xdr:rowOff>162052</xdr:rowOff>
    </xdr:to>
    <xdr:sp macro="" textlink="">
      <xdr:nvSpPr>
        <xdr:cNvPr id="745" name="楕円 744"/>
        <xdr:cNvSpPr/>
      </xdr:nvSpPr>
      <xdr:spPr>
        <a:xfrm>
          <a:off x="19458940" y="181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146829</xdr:rowOff>
    </xdr:from>
    <xdr:ext cx="469744" cy="259045"/>
    <xdr:sp macro="" textlink="">
      <xdr:nvSpPr>
        <xdr:cNvPr id="746" name="【公民館】&#10;一人当たり面積該当値テキスト"/>
        <xdr:cNvSpPr txBox="1"/>
      </xdr:nvSpPr>
      <xdr:spPr>
        <a:xfrm>
          <a:off x="19547840" y="1808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61595</xdr:rowOff>
    </xdr:from>
    <xdr:to>
      <xdr:col>112</xdr:col>
      <xdr:colOff>38100</xdr:colOff>
      <xdr:row>108</xdr:row>
      <xdr:rowOff>163195</xdr:rowOff>
    </xdr:to>
    <xdr:sp macro="" textlink="">
      <xdr:nvSpPr>
        <xdr:cNvPr id="747" name="楕円 746"/>
        <xdr:cNvSpPr/>
      </xdr:nvSpPr>
      <xdr:spPr>
        <a:xfrm>
          <a:off x="18735040" y="18166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111252</xdr:rowOff>
    </xdr:from>
    <xdr:to>
      <xdr:col>116</xdr:col>
      <xdr:colOff>63500</xdr:colOff>
      <xdr:row>108</xdr:row>
      <xdr:rowOff>112395</xdr:rowOff>
    </xdr:to>
    <xdr:cxnSp macro="">
      <xdr:nvCxnSpPr>
        <xdr:cNvPr id="748" name="直線コネクタ 747"/>
        <xdr:cNvCxnSpPr/>
      </xdr:nvCxnSpPr>
      <xdr:spPr>
        <a:xfrm flipV="1">
          <a:off x="18778220" y="18216372"/>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62357</xdr:rowOff>
    </xdr:from>
    <xdr:to>
      <xdr:col>107</xdr:col>
      <xdr:colOff>101600</xdr:colOff>
      <xdr:row>108</xdr:row>
      <xdr:rowOff>163957</xdr:rowOff>
    </xdr:to>
    <xdr:sp macro="" textlink="">
      <xdr:nvSpPr>
        <xdr:cNvPr id="749" name="楕円 748"/>
        <xdr:cNvSpPr/>
      </xdr:nvSpPr>
      <xdr:spPr>
        <a:xfrm>
          <a:off x="17937480" y="181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113157</xdr:rowOff>
    </xdr:to>
    <xdr:cxnSp macro="">
      <xdr:nvCxnSpPr>
        <xdr:cNvPr id="750" name="直線コネクタ 749"/>
        <xdr:cNvCxnSpPr/>
      </xdr:nvCxnSpPr>
      <xdr:spPr>
        <a:xfrm flipV="1">
          <a:off x="17988280" y="18217515"/>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751" name="楕円 750"/>
        <xdr:cNvSpPr/>
      </xdr:nvSpPr>
      <xdr:spPr>
        <a:xfrm>
          <a:off x="1716278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113157</xdr:rowOff>
    </xdr:from>
    <xdr:to>
      <xdr:col>107</xdr:col>
      <xdr:colOff>50800</xdr:colOff>
      <xdr:row>108</xdr:row>
      <xdr:rowOff>114300</xdr:rowOff>
    </xdr:to>
    <xdr:cxnSp macro="">
      <xdr:nvCxnSpPr>
        <xdr:cNvPr id="752" name="直線コネクタ 751"/>
        <xdr:cNvCxnSpPr/>
      </xdr:nvCxnSpPr>
      <xdr:spPr>
        <a:xfrm flipV="1">
          <a:off x="17213580" y="18218277"/>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64263</xdr:rowOff>
    </xdr:from>
    <xdr:to>
      <xdr:col>98</xdr:col>
      <xdr:colOff>38100</xdr:colOff>
      <xdr:row>108</xdr:row>
      <xdr:rowOff>165863</xdr:rowOff>
    </xdr:to>
    <xdr:sp macro="" textlink="">
      <xdr:nvSpPr>
        <xdr:cNvPr id="753" name="楕円 752"/>
        <xdr:cNvSpPr/>
      </xdr:nvSpPr>
      <xdr:spPr>
        <a:xfrm>
          <a:off x="16388080" y="181693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115063</xdr:rowOff>
    </xdr:to>
    <xdr:cxnSp macro="">
      <xdr:nvCxnSpPr>
        <xdr:cNvPr id="754" name="直線コネクタ 753"/>
        <xdr:cNvCxnSpPr/>
      </xdr:nvCxnSpPr>
      <xdr:spPr>
        <a:xfrm flipV="1">
          <a:off x="16431260" y="18219420"/>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xdr:cNvSpPr txBox="1"/>
      </xdr:nvSpPr>
      <xdr:spPr>
        <a:xfrm>
          <a:off x="18561127" y="178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xdr:cNvSpPr txBox="1"/>
      </xdr:nvSpPr>
      <xdr:spPr>
        <a:xfrm>
          <a:off x="17776267" y="178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xdr:cNvSpPr txBox="1"/>
      </xdr:nvSpPr>
      <xdr:spPr>
        <a:xfrm>
          <a:off x="1700156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xdr:cNvSpPr txBox="1"/>
      </xdr:nvSpPr>
      <xdr:spPr>
        <a:xfrm>
          <a:off x="16226867"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154322</xdr:rowOff>
    </xdr:from>
    <xdr:ext cx="469744" cy="259045"/>
    <xdr:sp macro="" textlink="">
      <xdr:nvSpPr>
        <xdr:cNvPr id="759" name="n_1mainValue【公民館】&#10;一人当たり面積"/>
        <xdr:cNvSpPr txBox="1"/>
      </xdr:nvSpPr>
      <xdr:spPr>
        <a:xfrm>
          <a:off x="18561127" y="182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155084</xdr:rowOff>
    </xdr:from>
    <xdr:ext cx="469744" cy="259045"/>
    <xdr:sp macro="" textlink="">
      <xdr:nvSpPr>
        <xdr:cNvPr id="760" name="n_2mainValue【公民館】&#10;一人当たり面積"/>
        <xdr:cNvSpPr txBox="1"/>
      </xdr:nvSpPr>
      <xdr:spPr>
        <a:xfrm>
          <a:off x="17776267" y="182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61" name="n_3mainValue【公民館】&#10;一人当たり面積"/>
        <xdr:cNvSpPr txBox="1"/>
      </xdr:nvSpPr>
      <xdr:spPr>
        <a:xfrm>
          <a:off x="1700156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156990</xdr:rowOff>
    </xdr:from>
    <xdr:ext cx="469744" cy="259045"/>
    <xdr:sp macro="" textlink="">
      <xdr:nvSpPr>
        <xdr:cNvPr id="762" name="n_4mainValue【公民館】&#10;一人当たり面積"/>
        <xdr:cNvSpPr txBox="1"/>
      </xdr:nvSpPr>
      <xdr:spPr>
        <a:xfrm>
          <a:off x="16226867" y="1826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a:t>
          </a:r>
          <a:r>
            <a:rPr kumimoji="1" lang="en-US" altLang="ja-JP" sz="1300">
              <a:latin typeface="ＭＳ Ｐゴシック" panose="020B0600070205080204" pitchFamily="50" charset="-128"/>
              <a:ea typeface="ＭＳ Ｐゴシック" panose="020B0600070205080204" pitchFamily="50" charset="-128"/>
            </a:rPr>
            <a:t>737.56k㎡</a:t>
          </a:r>
          <a:r>
            <a:rPr kumimoji="1" lang="ja-JP" altLang="en-US" sz="1300">
              <a:latin typeface="ＭＳ Ｐゴシック" panose="020B0600070205080204" pitchFamily="50" charset="-128"/>
              <a:ea typeface="ＭＳ Ｐゴシック" panose="020B0600070205080204" pitchFamily="50" charset="-128"/>
            </a:rPr>
            <a:t>と東京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区より広い面積を有しており、町中心部から放射状に約</a:t>
          </a:r>
          <a:r>
            <a:rPr kumimoji="1" lang="en-US" altLang="ja-JP" sz="1300">
              <a:latin typeface="ＭＳ Ｐゴシック" panose="020B0600070205080204" pitchFamily="50" charset="-128"/>
              <a:ea typeface="ＭＳ Ｐゴシック" panose="020B0600070205080204" pitchFamily="50" charset="-128"/>
            </a:rPr>
            <a:t>30km</a:t>
          </a:r>
          <a:r>
            <a:rPr kumimoji="1" lang="ja-JP" altLang="en-US" sz="1300">
              <a:latin typeface="ＭＳ Ｐゴシック" panose="020B0600070205080204" pitchFamily="50" charset="-128"/>
              <a:ea typeface="ＭＳ Ｐゴシック" panose="020B0600070205080204" pitchFamily="50" charset="-128"/>
            </a:rPr>
            <a:t>にわたり大小</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あまりの集落が点在している。このため、町中心部と集落をつなぐ交通網の整備は町民の安心安全な生活のために必要不可欠なものであり、道路の一人当たり延長や橋りょう・トンネルの一人当たり有形固定資産額が類似団体と比較して大きく上回っている。また随時道路の新設・改良を行っているが有形固定資産減価償却率は類似団体とほぼ同程度の数値となっている。</a:t>
          </a:r>
        </a:p>
        <a:p>
          <a:r>
            <a:rPr kumimoji="1" lang="ja-JP" altLang="en-US" sz="1300">
              <a:latin typeface="ＭＳ Ｐゴシック" panose="020B0600070205080204" pitchFamily="50" charset="-128"/>
              <a:ea typeface="ＭＳ Ｐゴシック" panose="020B0600070205080204" pitchFamily="50" charset="-128"/>
            </a:rPr>
            <a:t>　学校施設では、平成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町内小学校の統合に伴う新小国小学校が開校したことにより、有形固定資産減価償却率は類似団体平均を下回っている。一方、閉校となった学校施設が現在も残っていることから、一人当たり面積が類似団体平均と比較し大きく上回っている。</a:t>
          </a:r>
        </a:p>
        <a:p>
          <a:r>
            <a:rPr kumimoji="1" lang="ja-JP" altLang="en-US" sz="1300">
              <a:latin typeface="ＭＳ Ｐゴシック" panose="020B0600070205080204" pitchFamily="50" charset="-128"/>
              <a:ea typeface="ＭＳ Ｐゴシック" panose="020B0600070205080204" pitchFamily="50" charset="-128"/>
            </a:rPr>
            <a:t>　保育所施設では、町内に３箇所あるがすでに２箇所は閉園しており、唯一運営を行っているおぐに保育園についても建設から４０年以上経過している。こうしたことから、類似団体と比較して有形固定資産減価償却率が大きく上回っている。</a:t>
          </a:r>
        </a:p>
        <a:p>
          <a:r>
            <a:rPr kumimoji="1" lang="ja-JP" altLang="en-US" sz="1300">
              <a:latin typeface="ＭＳ Ｐゴシック" panose="020B0600070205080204" pitchFamily="50" charset="-128"/>
              <a:ea typeface="ＭＳ Ｐゴシック" panose="020B0600070205080204" pitchFamily="50" charset="-128"/>
            </a:rPr>
            <a:t>　公民館についても同様に、有形固定資産減価償却率が類似団体平均を大きく上回っている。今後とも公共施設等総合管理計画や用途別管理計画に基づき、計画的な更新、補修、除却を検討することとしたい。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124960" y="1019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51460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739900" y="1028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96520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90" name="楕円 89"/>
        <xdr:cNvSpPr/>
      </xdr:nvSpPr>
      <xdr:spPr>
        <a:xfrm>
          <a:off x="4036060" y="106885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91" name="【体育館・プール】&#10;有形固定資産減価償却率該当値テキスト"/>
        <xdr:cNvSpPr txBox="1"/>
      </xdr:nvSpPr>
      <xdr:spPr>
        <a:xfrm>
          <a:off x="4124960" y="106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92" name="楕円 91"/>
        <xdr:cNvSpPr/>
      </xdr:nvSpPr>
      <xdr:spPr>
        <a:xfrm>
          <a:off x="3312160" y="10652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6531</xdr:rowOff>
    </xdr:to>
    <xdr:cxnSp macro="">
      <xdr:nvCxnSpPr>
        <xdr:cNvPr id="93" name="直線コネクタ 92"/>
        <xdr:cNvCxnSpPr/>
      </xdr:nvCxnSpPr>
      <xdr:spPr>
        <a:xfrm>
          <a:off x="3355340" y="10703379"/>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94" name="楕円 93"/>
        <xdr:cNvSpPr/>
      </xdr:nvSpPr>
      <xdr:spPr>
        <a:xfrm>
          <a:off x="2514600" y="10372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63</xdr:row>
      <xdr:rowOff>142059</xdr:rowOff>
    </xdr:to>
    <xdr:cxnSp macro="">
      <xdr:nvCxnSpPr>
        <xdr:cNvPr id="95" name="直線コネクタ 94"/>
        <xdr:cNvCxnSpPr/>
      </xdr:nvCxnSpPr>
      <xdr:spPr>
        <a:xfrm>
          <a:off x="2565400" y="10419806"/>
          <a:ext cx="789940" cy="28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76563</xdr:rowOff>
    </xdr:from>
    <xdr:to>
      <xdr:col>10</xdr:col>
      <xdr:colOff>165100</xdr:colOff>
      <xdr:row>63</xdr:row>
      <xdr:rowOff>6713</xdr:rowOff>
    </xdr:to>
    <xdr:sp macro="" textlink="">
      <xdr:nvSpPr>
        <xdr:cNvPr id="96" name="楕円 95"/>
        <xdr:cNvSpPr/>
      </xdr:nvSpPr>
      <xdr:spPr>
        <a:xfrm>
          <a:off x="1739900" y="1047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127363</xdr:rowOff>
    </xdr:to>
    <xdr:cxnSp macro="">
      <xdr:nvCxnSpPr>
        <xdr:cNvPr id="97" name="直線コネクタ 96"/>
        <xdr:cNvCxnSpPr/>
      </xdr:nvCxnSpPr>
      <xdr:spPr>
        <a:xfrm flipV="1">
          <a:off x="1790700" y="10419806"/>
          <a:ext cx="7747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24312</xdr:rowOff>
    </xdr:from>
    <xdr:to>
      <xdr:col>6</xdr:col>
      <xdr:colOff>38100</xdr:colOff>
      <xdr:row>62</xdr:row>
      <xdr:rowOff>125912</xdr:rowOff>
    </xdr:to>
    <xdr:sp macro="" textlink="">
      <xdr:nvSpPr>
        <xdr:cNvPr id="98" name="楕円 97"/>
        <xdr:cNvSpPr/>
      </xdr:nvSpPr>
      <xdr:spPr>
        <a:xfrm>
          <a:off x="965200" y="10417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75112</xdr:rowOff>
    </xdr:from>
    <xdr:to>
      <xdr:col>10</xdr:col>
      <xdr:colOff>114300</xdr:colOff>
      <xdr:row>62</xdr:row>
      <xdr:rowOff>127363</xdr:rowOff>
    </xdr:to>
    <xdr:cxnSp macro="">
      <xdr:nvCxnSpPr>
        <xdr:cNvPr id="99" name="直線コネクタ 98"/>
        <xdr:cNvCxnSpPr/>
      </xdr:nvCxnSpPr>
      <xdr:spPr>
        <a:xfrm>
          <a:off x="1008380" y="10468792"/>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17056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38570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61100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83630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104" name="n_1mainValue【体育館・プール】&#10;有形固定資産減価償却率"/>
        <xdr:cNvSpPr txBox="1"/>
      </xdr:nvSpPr>
      <xdr:spPr>
        <a:xfrm>
          <a:off x="3170564" y="1074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05" name="n_2mainValue【体育館・プール】&#10;有形固定資産減価償却率"/>
        <xdr:cNvSpPr txBox="1"/>
      </xdr:nvSpPr>
      <xdr:spPr>
        <a:xfrm>
          <a:off x="238570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169290</xdr:rowOff>
    </xdr:from>
    <xdr:ext cx="405111" cy="259045"/>
    <xdr:sp macro="" textlink="">
      <xdr:nvSpPr>
        <xdr:cNvPr id="106" name="n_3mainValue【体育館・プール】&#10;有形固定資産減価償却率"/>
        <xdr:cNvSpPr txBox="1"/>
      </xdr:nvSpPr>
      <xdr:spPr>
        <a:xfrm>
          <a:off x="1611004" y="1056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117039</xdr:rowOff>
    </xdr:from>
    <xdr:ext cx="405111" cy="259045"/>
    <xdr:sp macro="" textlink="">
      <xdr:nvSpPr>
        <xdr:cNvPr id="107" name="n_4mainValue【体育館・プール】&#10;有形固定資産減価償却率"/>
        <xdr:cNvSpPr txBox="1"/>
      </xdr:nvSpPr>
      <xdr:spPr>
        <a:xfrm>
          <a:off x="836304"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xdr:cNvSpPr txBox="1"/>
      </xdr:nvSpPr>
      <xdr:spPr>
        <a:xfrm>
          <a:off x="9258300" y="10142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7670800" y="10195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687324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09854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72209</xdr:rowOff>
    </xdr:from>
    <xdr:to>
      <xdr:col>55</xdr:col>
      <xdr:colOff>50800</xdr:colOff>
      <xdr:row>61</xdr:row>
      <xdr:rowOff>2359</xdr:rowOff>
    </xdr:to>
    <xdr:sp macro="" textlink="">
      <xdr:nvSpPr>
        <xdr:cNvPr id="149" name="楕円 148"/>
        <xdr:cNvSpPr/>
      </xdr:nvSpPr>
      <xdr:spPr>
        <a:xfrm>
          <a:off x="9192260" y="10130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95086</xdr:rowOff>
    </xdr:from>
    <xdr:ext cx="469744" cy="259045"/>
    <xdr:sp macro="" textlink="">
      <xdr:nvSpPr>
        <xdr:cNvPr id="150" name="【体育館・プール】&#10;一人当たり面積該当値テキスト"/>
        <xdr:cNvSpPr txBox="1"/>
      </xdr:nvSpPr>
      <xdr:spPr>
        <a:xfrm>
          <a:off x="9258300" y="998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88537</xdr:rowOff>
    </xdr:from>
    <xdr:to>
      <xdr:col>50</xdr:col>
      <xdr:colOff>165100</xdr:colOff>
      <xdr:row>61</xdr:row>
      <xdr:rowOff>18687</xdr:rowOff>
    </xdr:to>
    <xdr:sp macro="" textlink="">
      <xdr:nvSpPr>
        <xdr:cNvPr id="151" name="楕円 150"/>
        <xdr:cNvSpPr/>
      </xdr:nvSpPr>
      <xdr:spPr>
        <a:xfrm>
          <a:off x="8445500" y="101469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123009</xdr:rowOff>
    </xdr:from>
    <xdr:to>
      <xdr:col>55</xdr:col>
      <xdr:colOff>0</xdr:colOff>
      <xdr:row>60</xdr:row>
      <xdr:rowOff>139337</xdr:rowOff>
    </xdr:to>
    <xdr:cxnSp macro="">
      <xdr:nvCxnSpPr>
        <xdr:cNvPr id="152" name="直線コネクタ 151"/>
        <xdr:cNvCxnSpPr/>
      </xdr:nvCxnSpPr>
      <xdr:spPr>
        <a:xfrm flipV="1">
          <a:off x="8496300" y="10181409"/>
          <a:ext cx="723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53" name="楕円 152"/>
        <xdr:cNvSpPr/>
      </xdr:nvSpPr>
      <xdr:spPr>
        <a:xfrm>
          <a:off x="7670800" y="1016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139337</xdr:rowOff>
    </xdr:from>
    <xdr:to>
      <xdr:col>50</xdr:col>
      <xdr:colOff>114300</xdr:colOff>
      <xdr:row>60</xdr:row>
      <xdr:rowOff>152400</xdr:rowOff>
    </xdr:to>
    <xdr:cxnSp macro="">
      <xdr:nvCxnSpPr>
        <xdr:cNvPr id="154" name="直線コネクタ 153"/>
        <xdr:cNvCxnSpPr/>
      </xdr:nvCxnSpPr>
      <xdr:spPr>
        <a:xfrm flipV="1">
          <a:off x="7713980" y="10197737"/>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11249</xdr:rowOff>
    </xdr:from>
    <xdr:to>
      <xdr:col>41</xdr:col>
      <xdr:colOff>101600</xdr:colOff>
      <xdr:row>60</xdr:row>
      <xdr:rowOff>112849</xdr:rowOff>
    </xdr:to>
    <xdr:sp macro="" textlink="">
      <xdr:nvSpPr>
        <xdr:cNvPr id="155" name="楕円 154"/>
        <xdr:cNvSpPr/>
      </xdr:nvSpPr>
      <xdr:spPr>
        <a:xfrm>
          <a:off x="687324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62049</xdr:rowOff>
    </xdr:from>
    <xdr:to>
      <xdr:col>45</xdr:col>
      <xdr:colOff>177800</xdr:colOff>
      <xdr:row>60</xdr:row>
      <xdr:rowOff>152400</xdr:rowOff>
    </xdr:to>
    <xdr:cxnSp macro="">
      <xdr:nvCxnSpPr>
        <xdr:cNvPr id="156" name="直線コネクタ 155"/>
        <xdr:cNvCxnSpPr/>
      </xdr:nvCxnSpPr>
      <xdr:spPr>
        <a:xfrm>
          <a:off x="6924040" y="10120449"/>
          <a:ext cx="78994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27577</xdr:rowOff>
    </xdr:from>
    <xdr:to>
      <xdr:col>36</xdr:col>
      <xdr:colOff>165100</xdr:colOff>
      <xdr:row>60</xdr:row>
      <xdr:rowOff>129177</xdr:rowOff>
    </xdr:to>
    <xdr:sp macro="" textlink="">
      <xdr:nvSpPr>
        <xdr:cNvPr id="157" name="楕円 156"/>
        <xdr:cNvSpPr/>
      </xdr:nvSpPr>
      <xdr:spPr>
        <a:xfrm>
          <a:off x="609854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62049</xdr:rowOff>
    </xdr:from>
    <xdr:to>
      <xdr:col>41</xdr:col>
      <xdr:colOff>50800</xdr:colOff>
      <xdr:row>60</xdr:row>
      <xdr:rowOff>78377</xdr:rowOff>
    </xdr:to>
    <xdr:cxnSp macro="">
      <xdr:nvCxnSpPr>
        <xdr:cNvPr id="158" name="直線コネクタ 157"/>
        <xdr:cNvCxnSpPr/>
      </xdr:nvCxnSpPr>
      <xdr:spPr>
        <a:xfrm flipV="1">
          <a:off x="6149340" y="10120449"/>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827158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xdr:cNvSpPr txBox="1"/>
      </xdr:nvSpPr>
      <xdr:spPr>
        <a:xfrm>
          <a:off x="7509587" y="102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xdr:cNvSpPr txBox="1"/>
      </xdr:nvSpPr>
      <xdr:spPr>
        <a:xfrm>
          <a:off x="6712027" y="103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xdr:cNvSpPr txBox="1"/>
      </xdr:nvSpPr>
      <xdr:spPr>
        <a:xfrm>
          <a:off x="5937327" y="10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9814</xdr:rowOff>
    </xdr:from>
    <xdr:ext cx="469744" cy="259045"/>
    <xdr:sp macro="" textlink="">
      <xdr:nvSpPr>
        <xdr:cNvPr id="163" name="n_1mainValue【体育館・プール】&#10;一人当たり面積"/>
        <xdr:cNvSpPr txBox="1"/>
      </xdr:nvSpPr>
      <xdr:spPr>
        <a:xfrm>
          <a:off x="8271587" y="102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164" name="n_2mainValue【体育館・プール】&#10;一人当たり面積"/>
        <xdr:cNvSpPr txBox="1"/>
      </xdr:nvSpPr>
      <xdr:spPr>
        <a:xfrm>
          <a:off x="750958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129376</xdr:rowOff>
    </xdr:from>
    <xdr:ext cx="469744" cy="259045"/>
    <xdr:sp macro="" textlink="">
      <xdr:nvSpPr>
        <xdr:cNvPr id="165" name="n_3mainValue【体育館・プール】&#10;一人当たり面積"/>
        <xdr:cNvSpPr txBox="1"/>
      </xdr:nvSpPr>
      <xdr:spPr>
        <a:xfrm>
          <a:off x="6712027" y="985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145704</xdr:rowOff>
    </xdr:from>
    <xdr:ext cx="469744" cy="259045"/>
    <xdr:sp macro="" textlink="">
      <xdr:nvSpPr>
        <xdr:cNvPr id="166" name="n_4mainValue【体育館・プール】&#10;一人当たり面積"/>
        <xdr:cNvSpPr txBox="1"/>
      </xdr:nvSpPr>
      <xdr:spPr>
        <a:xfrm>
          <a:off x="5937327" y="98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240" name="直線コネクタ 239"/>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241" name="【保健センター・保健所】&#10;有形固定資産減価償却率最小値テキスト"/>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242" name="直線コネクタ 241"/>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243" name="【保健センター・保健所】&#10;有形固定資産減価償却率最大値テキスト"/>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244" name="直線コネクタ 243"/>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245" name="【保健センター・保健所】&#10;有形固定資産減価償却率平均値テキスト"/>
        <xdr:cNvSpPr txBox="1"/>
      </xdr:nvSpPr>
      <xdr:spPr>
        <a:xfrm>
          <a:off x="14414500" y="10015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246" name="フローチャート: 判断 245"/>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247" name="フローチャート: 判断 246"/>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248" name="フローチャート: 判断 247"/>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249" name="フローチャート: 判断 248"/>
        <xdr:cNvSpPr/>
      </xdr:nvSpPr>
      <xdr:spPr>
        <a:xfrm>
          <a:off x="12029440" y="996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250" name="フローチャート: 判断 249"/>
        <xdr:cNvSpPr/>
      </xdr:nvSpPr>
      <xdr:spPr>
        <a:xfrm>
          <a:off x="1123188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169635</xdr:rowOff>
    </xdr:from>
    <xdr:to>
      <xdr:col>67</xdr:col>
      <xdr:colOff>101600</xdr:colOff>
      <xdr:row>58</xdr:row>
      <xdr:rowOff>99785</xdr:rowOff>
    </xdr:to>
    <xdr:sp macro="" textlink="">
      <xdr:nvSpPr>
        <xdr:cNvPr id="256" name="楕円 255"/>
        <xdr:cNvSpPr/>
      </xdr:nvSpPr>
      <xdr:spPr>
        <a:xfrm>
          <a:off x="1123188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83655</xdr:rowOff>
    </xdr:from>
    <xdr:ext cx="405111" cy="259045"/>
    <xdr:sp macro="" textlink="">
      <xdr:nvSpPr>
        <xdr:cNvPr id="257" name="n_1aveValue【保健センター・保健所】&#10;有形固定資産減価償却率"/>
        <xdr:cNvSpPr txBox="1"/>
      </xdr:nvSpPr>
      <xdr:spPr>
        <a:xfrm>
          <a:off x="1343724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258" name="n_2aveValue【保健センター・保健所】&#10;有形固定資産減価償却率"/>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259" name="n_3aveValue【保健センター・保健所】&#10;有形固定資産減価償却率"/>
        <xdr:cNvSpPr txBox="1"/>
      </xdr:nvSpPr>
      <xdr:spPr>
        <a:xfrm>
          <a:off x="1190054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260" name="n_4aveValue【保健センター・保健所】&#10;有形固定資産減価償却率"/>
        <xdr:cNvSpPr txBox="1"/>
      </xdr:nvSpPr>
      <xdr:spPr>
        <a:xfrm>
          <a:off x="1110298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261" name="n_4mainValue【保健センター・保健所】&#10;有形固定資産減価償却率"/>
        <xdr:cNvSpPr txBox="1"/>
      </xdr:nvSpPr>
      <xdr:spPr>
        <a:xfrm>
          <a:off x="1110298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2" name="正方形/長方形 2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3" name="正方形/長方形 2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4" name="正方形/長方形 2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5" name="正方形/長方形 2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6" name="正方形/長方形 2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7" name="正方形/長方形 2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8" name="正方形/長方形 2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9" name="正方形/長方形 2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0" name="テキスト ボックス 2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1" name="直線コネクタ 2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2" name="直線コネクタ 27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3" name="テキスト ボックス 27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4" name="直線コネクタ 27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75" name="テキスト ボックス 274"/>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76" name="直線コネクタ 27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7" name="テキスト ボックス 276"/>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78" name="直線コネクタ 27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79" name="テキスト ボックス 278"/>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0" name="直線コネクタ 2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1" name="テキスト ボックス 2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283" name="直線コネクタ 282"/>
        <xdr:cNvCxnSpPr/>
      </xdr:nvCxnSpPr>
      <xdr:spPr>
        <a:xfrm flipV="1">
          <a:off x="19509104" y="933221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284" name="【保健センター・保健所】&#10;一人当たり面積最小値テキスト"/>
        <xdr:cNvSpPr txBox="1"/>
      </xdr:nvSpPr>
      <xdr:spPr>
        <a:xfrm>
          <a:off x="1954784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285" name="直線コネクタ 284"/>
        <xdr:cNvCxnSpPr/>
      </xdr:nvCxnSpPr>
      <xdr:spPr>
        <a:xfrm>
          <a:off x="1944370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286" name="【保健センター・保健所】&#10;一人当たり面積最大値テキスト"/>
        <xdr:cNvSpPr txBox="1"/>
      </xdr:nvSpPr>
      <xdr:spPr>
        <a:xfrm>
          <a:off x="19547840" y="91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287" name="直線コネクタ 286"/>
        <xdr:cNvCxnSpPr/>
      </xdr:nvCxnSpPr>
      <xdr:spPr>
        <a:xfrm>
          <a:off x="194437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288" name="【保健センター・保健所】&#10;一人当たり面積平均値テキスト"/>
        <xdr:cNvSpPr txBox="1"/>
      </xdr:nvSpPr>
      <xdr:spPr>
        <a:xfrm>
          <a:off x="19547840" y="1029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289" name="フローチャート: 判断 288"/>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290" name="フローチャート: 判断 289"/>
        <xdr:cNvSpPr/>
      </xdr:nvSpPr>
      <xdr:spPr>
        <a:xfrm>
          <a:off x="18735040" y="10284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291" name="フローチャート: 判断 290"/>
        <xdr:cNvSpPr/>
      </xdr:nvSpPr>
      <xdr:spPr>
        <a:xfrm>
          <a:off x="17937480" y="102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292" name="フローチャート: 判断 291"/>
        <xdr:cNvSpPr/>
      </xdr:nvSpPr>
      <xdr:spPr>
        <a:xfrm>
          <a:off x="1716278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293" name="フローチャート: 判断 292"/>
        <xdr:cNvSpPr/>
      </xdr:nvSpPr>
      <xdr:spPr>
        <a:xfrm>
          <a:off x="16388080" y="10252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4" name="テキスト ボックス 2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5" name="テキスト ボックス 2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6" name="テキスト ボックス 2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7" name="テキスト ボックス 2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8" name="テキスト ボックス 2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157226</xdr:rowOff>
    </xdr:from>
    <xdr:to>
      <xdr:col>98</xdr:col>
      <xdr:colOff>38100</xdr:colOff>
      <xdr:row>61</xdr:row>
      <xdr:rowOff>87376</xdr:rowOff>
    </xdr:to>
    <xdr:sp macro="" textlink="">
      <xdr:nvSpPr>
        <xdr:cNvPr id="299" name="楕円 298"/>
        <xdr:cNvSpPr/>
      </xdr:nvSpPr>
      <xdr:spPr>
        <a:xfrm>
          <a:off x="16388080" y="10215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5605</xdr:rowOff>
    </xdr:from>
    <xdr:ext cx="469744" cy="259045"/>
    <xdr:sp macro="" textlink="">
      <xdr:nvSpPr>
        <xdr:cNvPr id="300" name="n_1aveValue【保健センター・保健所】&#10;一人当たり面積"/>
        <xdr:cNvSpPr txBox="1"/>
      </xdr:nvSpPr>
      <xdr:spPr>
        <a:xfrm>
          <a:off x="185611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301" name="n_2aveValue【保健センター・保健所】&#10;一人当たり面積"/>
        <xdr:cNvSpPr txBox="1"/>
      </xdr:nvSpPr>
      <xdr:spPr>
        <a:xfrm>
          <a:off x="1777626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302" name="n_3aveValue【保健センター・保健所】&#10;一人当たり面積"/>
        <xdr:cNvSpPr txBox="1"/>
      </xdr:nvSpPr>
      <xdr:spPr>
        <a:xfrm>
          <a:off x="17001567" y="1003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119651</xdr:rowOff>
    </xdr:from>
    <xdr:ext cx="469744" cy="259045"/>
    <xdr:sp macro="" textlink="">
      <xdr:nvSpPr>
        <xdr:cNvPr id="303" name="n_4aveValue【保健センター・保健所】&#10;一人当たり面積"/>
        <xdr:cNvSpPr txBox="1"/>
      </xdr:nvSpPr>
      <xdr:spPr>
        <a:xfrm>
          <a:off x="16226867" y="103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103903</xdr:rowOff>
    </xdr:from>
    <xdr:ext cx="469744" cy="259045"/>
    <xdr:sp macro="" textlink="">
      <xdr:nvSpPr>
        <xdr:cNvPr id="304" name="n_4mainValue【保健センター・保健所】&#10;一人当たり面積"/>
        <xdr:cNvSpPr txBox="1"/>
      </xdr:nvSpPr>
      <xdr:spPr>
        <a:xfrm>
          <a:off x="16226867" y="99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5" name="正方形/長方形 30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6" name="正方形/長方形 30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7" name="正方形/長方形 30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8" name="正方形/長方形 30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9" name="正方形/長方形 30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0" name="正方形/長方形 30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1" name="正方形/長方形 31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2" name="正方形/長方形 31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3" name="テキスト ボックス 31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4" name="直線コネクタ 31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5" name="テキスト ボックス 31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6" name="直線コネクタ 31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17" name="テキスト ボックス 31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8" name="直線コネクタ 31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9" name="テキスト ボックス 31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0" name="直線コネクタ 31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1" name="テキスト ボックス 32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2" name="直線コネクタ 32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3" name="テキスト ボックス 32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4" name="直線コネクタ 32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25" name="テキスト ボックス 32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6" name="直線コネクタ 32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27" name="テキスト ボックス 32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29" name="直線コネクタ 328"/>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30" name="【消防施設】&#10;有形固定資産減価償却率最小値テキスト"/>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31" name="直線コネクタ 330"/>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32"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33" name="直線コネクタ 332"/>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334" name="【消防施設】&#10;有形固定資産減価償却率平均値テキスト"/>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335" name="フローチャート: 判断 334"/>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36" name="フローチャート: 判断 335"/>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337" name="フローチャート: 判断 336"/>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338" name="フローチャート: 判断 337"/>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339" name="フローチャート: 判断 338"/>
        <xdr:cNvSpPr/>
      </xdr:nvSpPr>
      <xdr:spPr>
        <a:xfrm>
          <a:off x="1123188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0" name="テキスト ボックス 3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1" name="テキスト ボックス 3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2" name="テキスト ボックス 3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3" name="テキスト ボックス 3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4" name="テキスト ボックス 3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53975</xdr:rowOff>
    </xdr:from>
    <xdr:to>
      <xdr:col>85</xdr:col>
      <xdr:colOff>177800</xdr:colOff>
      <xdr:row>83</xdr:row>
      <xdr:rowOff>155575</xdr:rowOff>
    </xdr:to>
    <xdr:sp macro="" textlink="">
      <xdr:nvSpPr>
        <xdr:cNvPr id="345" name="楕円 344"/>
        <xdr:cNvSpPr/>
      </xdr:nvSpPr>
      <xdr:spPr>
        <a:xfrm>
          <a:off x="14325600" y="13968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32402</xdr:rowOff>
    </xdr:from>
    <xdr:ext cx="405111" cy="259045"/>
    <xdr:sp macro="" textlink="">
      <xdr:nvSpPr>
        <xdr:cNvPr id="346" name="【消防施設】&#10;有形固定資産減価償却率該当値テキスト"/>
        <xdr:cNvSpPr txBox="1"/>
      </xdr:nvSpPr>
      <xdr:spPr>
        <a:xfrm>
          <a:off x="14414500"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93980</xdr:rowOff>
    </xdr:from>
    <xdr:to>
      <xdr:col>81</xdr:col>
      <xdr:colOff>101600</xdr:colOff>
      <xdr:row>83</xdr:row>
      <xdr:rowOff>24130</xdr:rowOff>
    </xdr:to>
    <xdr:sp macro="" textlink="">
      <xdr:nvSpPr>
        <xdr:cNvPr id="347" name="楕円 346"/>
        <xdr:cNvSpPr/>
      </xdr:nvSpPr>
      <xdr:spPr>
        <a:xfrm>
          <a:off x="13578840"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104775</xdr:rowOff>
    </xdr:to>
    <xdr:cxnSp macro="">
      <xdr:nvCxnSpPr>
        <xdr:cNvPr id="348" name="直線コネクタ 347"/>
        <xdr:cNvCxnSpPr/>
      </xdr:nvCxnSpPr>
      <xdr:spPr>
        <a:xfrm>
          <a:off x="13629640" y="13891260"/>
          <a:ext cx="74676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349" name="楕円 348"/>
        <xdr:cNvSpPr/>
      </xdr:nvSpPr>
      <xdr:spPr>
        <a:xfrm>
          <a:off x="1280414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144780</xdr:rowOff>
    </xdr:to>
    <xdr:cxnSp macro="">
      <xdr:nvCxnSpPr>
        <xdr:cNvPr id="350" name="直線コネクタ 349"/>
        <xdr:cNvCxnSpPr/>
      </xdr:nvCxnSpPr>
      <xdr:spPr>
        <a:xfrm>
          <a:off x="12854940" y="13761719"/>
          <a:ext cx="7747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351" name="楕円 350"/>
        <xdr:cNvSpPr/>
      </xdr:nvSpPr>
      <xdr:spPr>
        <a:xfrm>
          <a:off x="1202944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15239</xdr:rowOff>
    </xdr:to>
    <xdr:cxnSp macro="">
      <xdr:nvCxnSpPr>
        <xdr:cNvPr id="352" name="直線コネクタ 351"/>
        <xdr:cNvCxnSpPr/>
      </xdr:nvCxnSpPr>
      <xdr:spPr>
        <a:xfrm>
          <a:off x="12072620" y="1376171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xdr:rowOff>
    </xdr:from>
    <xdr:to>
      <xdr:col>67</xdr:col>
      <xdr:colOff>101600</xdr:colOff>
      <xdr:row>81</xdr:row>
      <xdr:rowOff>117475</xdr:rowOff>
    </xdr:to>
    <xdr:sp macro="" textlink="">
      <xdr:nvSpPr>
        <xdr:cNvPr id="353" name="楕円 352"/>
        <xdr:cNvSpPr/>
      </xdr:nvSpPr>
      <xdr:spPr>
        <a:xfrm>
          <a:off x="1123188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82</xdr:row>
      <xdr:rowOff>15239</xdr:rowOff>
    </xdr:to>
    <xdr:cxnSp macro="">
      <xdr:nvCxnSpPr>
        <xdr:cNvPr id="354" name="直線コネクタ 353"/>
        <xdr:cNvCxnSpPr/>
      </xdr:nvCxnSpPr>
      <xdr:spPr>
        <a:xfrm>
          <a:off x="11282680" y="13645515"/>
          <a:ext cx="789940" cy="1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355" name="n_1aveValue【消防施設】&#10;有形固定資産減価償却率"/>
        <xdr:cNvSpPr txBox="1"/>
      </xdr:nvSpPr>
      <xdr:spPr>
        <a:xfrm>
          <a:off x="134372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356" name="n_2aveValue【消防施設】&#10;有形固定資産減価償却率"/>
        <xdr:cNvSpPr txBox="1"/>
      </xdr:nvSpPr>
      <xdr:spPr>
        <a:xfrm>
          <a:off x="126752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357" name="n_3aveValue【消防施設】&#10;有形固定資産減価償却率"/>
        <xdr:cNvSpPr txBox="1"/>
      </xdr:nvSpPr>
      <xdr:spPr>
        <a:xfrm>
          <a:off x="11900544"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358" name="n_4aveValue【消防施設】&#10;有形固定資産減価償却率"/>
        <xdr:cNvSpPr txBox="1"/>
      </xdr:nvSpPr>
      <xdr:spPr>
        <a:xfrm>
          <a:off x="1110298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15257</xdr:rowOff>
    </xdr:from>
    <xdr:ext cx="405111" cy="259045"/>
    <xdr:sp macro="" textlink="">
      <xdr:nvSpPr>
        <xdr:cNvPr id="359" name="n_1mainValue【消防施設】&#10;有形固定資産減価償却率"/>
        <xdr:cNvSpPr txBox="1"/>
      </xdr:nvSpPr>
      <xdr:spPr>
        <a:xfrm>
          <a:off x="134372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360" name="n_2mainValue【消防施設】&#10;有形固定資産減価償却率"/>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361" name="n_3mainValue【消防施設】&#10;有形固定資産減価償却率"/>
        <xdr:cNvSpPr txBox="1"/>
      </xdr:nvSpPr>
      <xdr:spPr>
        <a:xfrm>
          <a:off x="119005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134002</xdr:rowOff>
    </xdr:from>
    <xdr:ext cx="405111" cy="259045"/>
    <xdr:sp macro="" textlink="">
      <xdr:nvSpPr>
        <xdr:cNvPr id="362" name="n_4mainValue【消防施設】&#10;有形固定資産減価償却率"/>
        <xdr:cNvSpPr txBox="1"/>
      </xdr:nvSpPr>
      <xdr:spPr>
        <a:xfrm>
          <a:off x="11102984" y="1337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3" name="正方形/長方形 36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4" name="正方形/長方形 36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5" name="正方形/長方形 36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6" name="正方形/長方形 36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7" name="正方形/長方形 36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8" name="正方形/長方形 36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9" name="正方形/長方形 36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0" name="正方形/長方形 36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1" name="テキスト ボックス 37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2" name="直線コネクタ 37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3" name="直線コネクタ 37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4" name="テキスト ボックス 37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5" name="直線コネクタ 37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6" name="テキスト ボックス 37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7" name="直線コネクタ 37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8" name="テキスト ボックス 37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9" name="直線コネクタ 37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0" name="テキスト ボックス 37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1" name="直線コネクタ 38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2" name="テキスト ボックス 38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384" name="直線コネクタ 383"/>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385" name="【消防施設】&#10;一人当たり面積最小値テキスト"/>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386" name="直線コネクタ 385"/>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387" name="【消防施設】&#10;一人当たり面積最大値テキスト"/>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388" name="直線コネクタ 387"/>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389" name="【消防施設】&#10;一人当たり面積平均値テキスト"/>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390" name="フローチャート: 判断 389"/>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391" name="フローチャート: 判断 390"/>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392" name="フローチャート: 判断 391"/>
        <xdr:cNvSpPr/>
      </xdr:nvSpPr>
      <xdr:spPr>
        <a:xfrm>
          <a:off x="1793748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393" name="フローチャート: 判断 392"/>
        <xdr:cNvSpPr/>
      </xdr:nvSpPr>
      <xdr:spPr>
        <a:xfrm>
          <a:off x="171627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394" name="フローチャート: 判断 393"/>
        <xdr:cNvSpPr/>
      </xdr:nvSpPr>
      <xdr:spPr>
        <a:xfrm>
          <a:off x="1638808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5" name="テキスト ボックス 39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6" name="テキスト ボックス 39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7" name="テキスト ボックス 39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8" name="テキスト ボックス 39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9" name="テキスト ボックス 39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98858</xdr:rowOff>
    </xdr:from>
    <xdr:to>
      <xdr:col>116</xdr:col>
      <xdr:colOff>114300</xdr:colOff>
      <xdr:row>86</xdr:row>
      <xdr:rowOff>29008</xdr:rowOff>
    </xdr:to>
    <xdr:sp macro="" textlink="">
      <xdr:nvSpPr>
        <xdr:cNvPr id="400" name="楕円 399"/>
        <xdr:cNvSpPr/>
      </xdr:nvSpPr>
      <xdr:spPr>
        <a:xfrm>
          <a:off x="19458940" y="14348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35680</xdr:rowOff>
    </xdr:from>
    <xdr:ext cx="469744" cy="259045"/>
    <xdr:sp macro="" textlink="">
      <xdr:nvSpPr>
        <xdr:cNvPr id="401" name="【消防施設】&#10;一人当たり面積該当値テキスト"/>
        <xdr:cNvSpPr txBox="1"/>
      </xdr:nvSpPr>
      <xdr:spPr>
        <a:xfrm>
          <a:off x="19547840" y="14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102057</xdr:rowOff>
    </xdr:from>
    <xdr:to>
      <xdr:col>112</xdr:col>
      <xdr:colOff>38100</xdr:colOff>
      <xdr:row>86</xdr:row>
      <xdr:rowOff>32207</xdr:rowOff>
    </xdr:to>
    <xdr:sp macro="" textlink="">
      <xdr:nvSpPr>
        <xdr:cNvPr id="402" name="楕円 401"/>
        <xdr:cNvSpPr/>
      </xdr:nvSpPr>
      <xdr:spPr>
        <a:xfrm>
          <a:off x="18735040" y="14351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149658</xdr:rowOff>
    </xdr:from>
    <xdr:to>
      <xdr:col>116</xdr:col>
      <xdr:colOff>63500</xdr:colOff>
      <xdr:row>85</xdr:row>
      <xdr:rowOff>152857</xdr:rowOff>
    </xdr:to>
    <xdr:cxnSp macro="">
      <xdr:nvCxnSpPr>
        <xdr:cNvPr id="403" name="直線コネクタ 402"/>
        <xdr:cNvCxnSpPr/>
      </xdr:nvCxnSpPr>
      <xdr:spPr>
        <a:xfrm flipV="1">
          <a:off x="18778220" y="14399058"/>
          <a:ext cx="73152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102972</xdr:rowOff>
    </xdr:from>
    <xdr:to>
      <xdr:col>107</xdr:col>
      <xdr:colOff>101600</xdr:colOff>
      <xdr:row>86</xdr:row>
      <xdr:rowOff>33122</xdr:rowOff>
    </xdr:to>
    <xdr:sp macro="" textlink="">
      <xdr:nvSpPr>
        <xdr:cNvPr id="404" name="楕円 403"/>
        <xdr:cNvSpPr/>
      </xdr:nvSpPr>
      <xdr:spPr>
        <a:xfrm>
          <a:off x="17937480" y="14352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152857</xdr:rowOff>
    </xdr:from>
    <xdr:to>
      <xdr:col>111</xdr:col>
      <xdr:colOff>177800</xdr:colOff>
      <xdr:row>85</xdr:row>
      <xdr:rowOff>153772</xdr:rowOff>
    </xdr:to>
    <xdr:cxnSp macro="">
      <xdr:nvCxnSpPr>
        <xdr:cNvPr id="405" name="直線コネクタ 404"/>
        <xdr:cNvCxnSpPr/>
      </xdr:nvCxnSpPr>
      <xdr:spPr>
        <a:xfrm flipV="1">
          <a:off x="17988280" y="14402257"/>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104800</xdr:rowOff>
    </xdr:from>
    <xdr:to>
      <xdr:col>102</xdr:col>
      <xdr:colOff>165100</xdr:colOff>
      <xdr:row>86</xdr:row>
      <xdr:rowOff>34950</xdr:rowOff>
    </xdr:to>
    <xdr:sp macro="" textlink="">
      <xdr:nvSpPr>
        <xdr:cNvPr id="406" name="楕円 405"/>
        <xdr:cNvSpPr/>
      </xdr:nvSpPr>
      <xdr:spPr>
        <a:xfrm>
          <a:off x="17162780" y="1435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153772</xdr:rowOff>
    </xdr:from>
    <xdr:to>
      <xdr:col>107</xdr:col>
      <xdr:colOff>50800</xdr:colOff>
      <xdr:row>85</xdr:row>
      <xdr:rowOff>155600</xdr:rowOff>
    </xdr:to>
    <xdr:cxnSp macro="">
      <xdr:nvCxnSpPr>
        <xdr:cNvPr id="407" name="直線コネクタ 406"/>
        <xdr:cNvCxnSpPr/>
      </xdr:nvCxnSpPr>
      <xdr:spPr>
        <a:xfrm flipV="1">
          <a:off x="17213580" y="14403172"/>
          <a:ext cx="7747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105714</xdr:rowOff>
    </xdr:from>
    <xdr:to>
      <xdr:col>98</xdr:col>
      <xdr:colOff>38100</xdr:colOff>
      <xdr:row>86</xdr:row>
      <xdr:rowOff>35864</xdr:rowOff>
    </xdr:to>
    <xdr:sp macro="" textlink="">
      <xdr:nvSpPr>
        <xdr:cNvPr id="408" name="楕円 407"/>
        <xdr:cNvSpPr/>
      </xdr:nvSpPr>
      <xdr:spPr>
        <a:xfrm>
          <a:off x="16388080" y="14355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155600</xdr:rowOff>
    </xdr:from>
    <xdr:to>
      <xdr:col>102</xdr:col>
      <xdr:colOff>114300</xdr:colOff>
      <xdr:row>85</xdr:row>
      <xdr:rowOff>156514</xdr:rowOff>
    </xdr:to>
    <xdr:cxnSp macro="">
      <xdr:nvCxnSpPr>
        <xdr:cNvPr id="409" name="直線コネクタ 408"/>
        <xdr:cNvCxnSpPr/>
      </xdr:nvCxnSpPr>
      <xdr:spPr>
        <a:xfrm flipV="1">
          <a:off x="16431260" y="14405000"/>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410" name="n_1aveValue【消防施設】&#10;一人当たり面積"/>
        <xdr:cNvSpPr txBox="1"/>
      </xdr:nvSpPr>
      <xdr:spPr>
        <a:xfrm>
          <a:off x="18561127" y="140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411" name="n_2aveValue【消防施設】&#10;一人当たり面積"/>
        <xdr:cNvSpPr txBox="1"/>
      </xdr:nvSpPr>
      <xdr:spPr>
        <a:xfrm>
          <a:off x="17776267" y="140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412" name="n_3aveValue【消防施設】&#10;一人当たり面積"/>
        <xdr:cNvSpPr txBox="1"/>
      </xdr:nvSpPr>
      <xdr:spPr>
        <a:xfrm>
          <a:off x="17001567" y="140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413" name="n_4aveValue【消防施設】&#10;一人当たり面積"/>
        <xdr:cNvSpPr txBox="1"/>
      </xdr:nvSpPr>
      <xdr:spPr>
        <a:xfrm>
          <a:off x="1622686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23334</xdr:rowOff>
    </xdr:from>
    <xdr:ext cx="469744" cy="259045"/>
    <xdr:sp macro="" textlink="">
      <xdr:nvSpPr>
        <xdr:cNvPr id="414" name="n_1mainValue【消防施設】&#10;一人当たり面積"/>
        <xdr:cNvSpPr txBox="1"/>
      </xdr:nvSpPr>
      <xdr:spPr>
        <a:xfrm>
          <a:off x="18561127" y="1444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24249</xdr:rowOff>
    </xdr:from>
    <xdr:ext cx="469744" cy="259045"/>
    <xdr:sp macro="" textlink="">
      <xdr:nvSpPr>
        <xdr:cNvPr id="415" name="n_2mainValue【消防施設】&#10;一人当たり面積"/>
        <xdr:cNvSpPr txBox="1"/>
      </xdr:nvSpPr>
      <xdr:spPr>
        <a:xfrm>
          <a:off x="17776267" y="144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26077</xdr:rowOff>
    </xdr:from>
    <xdr:ext cx="469744" cy="259045"/>
    <xdr:sp macro="" textlink="">
      <xdr:nvSpPr>
        <xdr:cNvPr id="416" name="n_3mainValue【消防施設】&#10;一人当たり面積"/>
        <xdr:cNvSpPr txBox="1"/>
      </xdr:nvSpPr>
      <xdr:spPr>
        <a:xfrm>
          <a:off x="17001567" y="144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26991</xdr:rowOff>
    </xdr:from>
    <xdr:ext cx="469744" cy="259045"/>
    <xdr:sp macro="" textlink="">
      <xdr:nvSpPr>
        <xdr:cNvPr id="417" name="n_4mainValue【消防施設】&#10;一人当たり面積"/>
        <xdr:cNvSpPr txBox="1"/>
      </xdr:nvSpPr>
      <xdr:spPr>
        <a:xfrm>
          <a:off x="16226867" y="144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8" name="正方形/長方形 41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9" name="正方形/長方形 41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0" name="正方形/長方形 41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1" name="正方形/長方形 42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2" name="正方形/長方形 42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3" name="正方形/長方形 42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4" name="正方形/長方形 42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5" name="正方形/長方形 42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6" name="テキスト ボックス 42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7" name="直線コネクタ 42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8" name="テキスト ボックス 42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9" name="直線コネクタ 42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0" name="テキスト ボックス 42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1" name="直線コネクタ 43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2" name="テキスト ボックス 43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3" name="直線コネクタ 43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4" name="テキスト ボックス 43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5" name="直線コネクタ 43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6" name="テキスト ボックス 43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7" name="直線コネクタ 43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8" name="テキスト ボックス 43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9" name="直線コネクタ 43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0" name="テキスト ボックス 43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1" name="直線コネクタ 44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43" name="直線コネクタ 442"/>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44"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45" name="直線コネクタ 444"/>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46"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47" name="直線コネクタ 446"/>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448" name="【庁舎】&#10;有形固定資産減価償却率平均値テキスト"/>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49" name="フローチャート: 判断 448"/>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50" name="フローチャート: 判断 449"/>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51" name="フローチャート: 判断 450"/>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52" name="フローチャート: 判断 451"/>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53" name="フローチャート: 判断 452"/>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4" name="テキスト ボックス 4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5" name="テキスト ボックス 4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6" name="テキスト ボックス 4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7" name="テキスト ボックス 4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8" name="テキスト ボックス 4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40095</xdr:rowOff>
    </xdr:from>
    <xdr:to>
      <xdr:col>85</xdr:col>
      <xdr:colOff>177800</xdr:colOff>
      <xdr:row>106</xdr:row>
      <xdr:rowOff>141695</xdr:rowOff>
    </xdr:to>
    <xdr:sp macro="" textlink="">
      <xdr:nvSpPr>
        <xdr:cNvPr id="459" name="楕円 458"/>
        <xdr:cNvSpPr/>
      </xdr:nvSpPr>
      <xdr:spPr>
        <a:xfrm>
          <a:off x="14325600" y="178099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18522</xdr:rowOff>
    </xdr:from>
    <xdr:ext cx="405111" cy="259045"/>
    <xdr:sp macro="" textlink="">
      <xdr:nvSpPr>
        <xdr:cNvPr id="460" name="【庁舎】&#10;有形固定資産減価償却率該当値テキスト"/>
        <xdr:cNvSpPr txBox="1"/>
      </xdr:nvSpPr>
      <xdr:spPr>
        <a:xfrm>
          <a:off x="14414500" y="177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xdr:rowOff>
    </xdr:from>
    <xdr:to>
      <xdr:col>81</xdr:col>
      <xdr:colOff>101600</xdr:colOff>
      <xdr:row>106</xdr:row>
      <xdr:rowOff>109038</xdr:rowOff>
    </xdr:to>
    <xdr:sp macro="" textlink="">
      <xdr:nvSpPr>
        <xdr:cNvPr id="461" name="楕円 460"/>
        <xdr:cNvSpPr/>
      </xdr:nvSpPr>
      <xdr:spPr>
        <a:xfrm>
          <a:off x="13578840" y="177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58238</xdr:rowOff>
    </xdr:from>
    <xdr:to>
      <xdr:col>85</xdr:col>
      <xdr:colOff>127000</xdr:colOff>
      <xdr:row>106</xdr:row>
      <xdr:rowOff>90895</xdr:rowOff>
    </xdr:to>
    <xdr:cxnSp macro="">
      <xdr:nvCxnSpPr>
        <xdr:cNvPr id="462" name="直線コネクタ 461"/>
        <xdr:cNvCxnSpPr/>
      </xdr:nvCxnSpPr>
      <xdr:spPr>
        <a:xfrm>
          <a:off x="13629640" y="1782807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463" name="楕円 462"/>
        <xdr:cNvSpPr/>
      </xdr:nvSpPr>
      <xdr:spPr>
        <a:xfrm>
          <a:off x="1280414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58238</xdr:rowOff>
    </xdr:to>
    <xdr:cxnSp macro="">
      <xdr:nvCxnSpPr>
        <xdr:cNvPr id="464" name="直線コネクタ 463"/>
        <xdr:cNvCxnSpPr/>
      </xdr:nvCxnSpPr>
      <xdr:spPr>
        <a:xfrm>
          <a:off x="12854940" y="17803585"/>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65" name="楕円 464"/>
        <xdr:cNvSpPr/>
      </xdr:nvSpPr>
      <xdr:spPr>
        <a:xfrm>
          <a:off x="12029440" y="1760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106</xdr:row>
      <xdr:rowOff>33745</xdr:rowOff>
    </xdr:to>
    <xdr:cxnSp macro="">
      <xdr:nvCxnSpPr>
        <xdr:cNvPr id="466" name="直線コネクタ 465"/>
        <xdr:cNvCxnSpPr/>
      </xdr:nvCxnSpPr>
      <xdr:spPr>
        <a:xfrm>
          <a:off x="12072620" y="17650642"/>
          <a:ext cx="782320" cy="15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467" name="楕円 466"/>
        <xdr:cNvSpPr/>
      </xdr:nvSpPr>
      <xdr:spPr>
        <a:xfrm>
          <a:off x="11231880" y="17587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48442</xdr:rowOff>
    </xdr:to>
    <xdr:cxnSp macro="">
      <xdr:nvCxnSpPr>
        <xdr:cNvPr id="468" name="直線コネクタ 467"/>
        <xdr:cNvCxnSpPr/>
      </xdr:nvCxnSpPr>
      <xdr:spPr>
        <a:xfrm>
          <a:off x="11282680" y="17634313"/>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469" name="n_1aveValue【庁舎】&#10;有形固定資産減価償却率"/>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470" name="n_2aveValue【庁舎】&#10;有形固定資産減価償却率"/>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471" name="n_3aveValue【庁舎】&#10;有形固定資産減価償却率"/>
        <xdr:cNvSpPr txBox="1"/>
      </xdr:nvSpPr>
      <xdr:spPr>
        <a:xfrm>
          <a:off x="119005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72" name="n_4aveValue【庁舎】&#10;有形固定資産減価償却率"/>
        <xdr:cNvSpPr txBox="1"/>
      </xdr:nvSpPr>
      <xdr:spPr>
        <a:xfrm>
          <a:off x="1110298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100165</xdr:rowOff>
    </xdr:from>
    <xdr:ext cx="405111" cy="259045"/>
    <xdr:sp macro="" textlink="">
      <xdr:nvSpPr>
        <xdr:cNvPr id="473" name="n_1mainValue【庁舎】&#10;有形固定資産減価償却率"/>
        <xdr:cNvSpPr txBox="1"/>
      </xdr:nvSpPr>
      <xdr:spPr>
        <a:xfrm>
          <a:off x="13437244" y="1787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474" name="n_2mainValue【庁舎】&#10;有形固定資産減価償却率"/>
        <xdr:cNvSpPr txBox="1"/>
      </xdr:nvSpPr>
      <xdr:spPr>
        <a:xfrm>
          <a:off x="12675244" y="1784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475" name="n_3mainValue【庁舎】&#10;有形固定資産減価償却率"/>
        <xdr:cNvSpPr txBox="1"/>
      </xdr:nvSpPr>
      <xdr:spPr>
        <a:xfrm>
          <a:off x="119005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476" name="n_4mainValue【庁舎】&#10;有形固定資産減価償却率"/>
        <xdr:cNvSpPr txBox="1"/>
      </xdr:nvSpPr>
      <xdr:spPr>
        <a:xfrm>
          <a:off x="1110298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7" name="直線コネクタ 48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8" name="テキスト ボックス 48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9" name="直線コネクタ 48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0" name="テキスト ボックス 48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1" name="直線コネクタ 49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2" name="テキスト ボックス 49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3" name="直線コネクタ 49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4" name="テキスト ボックス 49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5" name="直線コネクタ 49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6" name="テキスト ボックス 49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7" name="直線コネクタ 49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8" name="テキスト ボックス 49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02" name="直線コネクタ 501"/>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03" name="【庁舎】&#10;一人当たり面積最小値テキスト"/>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04" name="直線コネクタ 503"/>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05" name="【庁舎】&#10;一人当たり面積最大値テキスト"/>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06" name="直線コネクタ 505"/>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507" name="【庁舎】&#10;一人当たり面積平均値テキスト"/>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08" name="フローチャート: 判断 507"/>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09" name="フローチャート: 判断 508"/>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10" name="フローチャート: 判断 509"/>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11" name="フローチャート: 判断 510"/>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12" name="フローチャート: 判断 511"/>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139156</xdr:rowOff>
    </xdr:from>
    <xdr:to>
      <xdr:col>116</xdr:col>
      <xdr:colOff>114300</xdr:colOff>
      <xdr:row>104</xdr:row>
      <xdr:rowOff>69306</xdr:rowOff>
    </xdr:to>
    <xdr:sp macro="" textlink="">
      <xdr:nvSpPr>
        <xdr:cNvPr id="518" name="楕円 517"/>
        <xdr:cNvSpPr/>
      </xdr:nvSpPr>
      <xdr:spPr>
        <a:xfrm>
          <a:off x="19458940" y="17406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162033</xdr:rowOff>
    </xdr:from>
    <xdr:ext cx="469744" cy="259045"/>
    <xdr:sp macro="" textlink="">
      <xdr:nvSpPr>
        <xdr:cNvPr id="519" name="【庁舎】&#10;一人当たり面積該当値テキスト"/>
        <xdr:cNvSpPr txBox="1"/>
      </xdr:nvSpPr>
      <xdr:spPr>
        <a:xfrm>
          <a:off x="19547840" y="1726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159838</xdr:rowOff>
    </xdr:from>
    <xdr:to>
      <xdr:col>112</xdr:col>
      <xdr:colOff>38100</xdr:colOff>
      <xdr:row>104</xdr:row>
      <xdr:rowOff>89988</xdr:rowOff>
    </xdr:to>
    <xdr:sp macro="" textlink="">
      <xdr:nvSpPr>
        <xdr:cNvPr id="520" name="楕円 519"/>
        <xdr:cNvSpPr/>
      </xdr:nvSpPr>
      <xdr:spPr>
        <a:xfrm>
          <a:off x="18735040" y="17426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18506</xdr:rowOff>
    </xdr:from>
    <xdr:to>
      <xdr:col>116</xdr:col>
      <xdr:colOff>63500</xdr:colOff>
      <xdr:row>104</xdr:row>
      <xdr:rowOff>39188</xdr:rowOff>
    </xdr:to>
    <xdr:cxnSp macro="">
      <xdr:nvCxnSpPr>
        <xdr:cNvPr id="521" name="直線コネクタ 520"/>
        <xdr:cNvCxnSpPr/>
      </xdr:nvCxnSpPr>
      <xdr:spPr>
        <a:xfrm flipV="1">
          <a:off x="18778220" y="17453066"/>
          <a:ext cx="73152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5806</xdr:rowOff>
    </xdr:from>
    <xdr:to>
      <xdr:col>107</xdr:col>
      <xdr:colOff>101600</xdr:colOff>
      <xdr:row>104</xdr:row>
      <xdr:rowOff>107406</xdr:rowOff>
    </xdr:to>
    <xdr:sp macro="" textlink="">
      <xdr:nvSpPr>
        <xdr:cNvPr id="522" name="楕円 521"/>
        <xdr:cNvSpPr/>
      </xdr:nvSpPr>
      <xdr:spPr>
        <a:xfrm>
          <a:off x="17937480" y="174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39188</xdr:rowOff>
    </xdr:from>
    <xdr:to>
      <xdr:col>111</xdr:col>
      <xdr:colOff>177800</xdr:colOff>
      <xdr:row>104</xdr:row>
      <xdr:rowOff>56606</xdr:rowOff>
    </xdr:to>
    <xdr:cxnSp macro="">
      <xdr:nvCxnSpPr>
        <xdr:cNvPr id="523" name="直線コネクタ 522"/>
        <xdr:cNvCxnSpPr/>
      </xdr:nvCxnSpPr>
      <xdr:spPr>
        <a:xfrm flipV="1">
          <a:off x="17988280" y="17473748"/>
          <a:ext cx="78994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28666</xdr:rowOff>
    </xdr:from>
    <xdr:to>
      <xdr:col>102</xdr:col>
      <xdr:colOff>165100</xdr:colOff>
      <xdr:row>104</xdr:row>
      <xdr:rowOff>130266</xdr:rowOff>
    </xdr:to>
    <xdr:sp macro="" textlink="">
      <xdr:nvSpPr>
        <xdr:cNvPr id="524" name="楕円 523"/>
        <xdr:cNvSpPr/>
      </xdr:nvSpPr>
      <xdr:spPr>
        <a:xfrm>
          <a:off x="17162780" y="17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56606</xdr:rowOff>
    </xdr:from>
    <xdr:to>
      <xdr:col>107</xdr:col>
      <xdr:colOff>50800</xdr:colOff>
      <xdr:row>104</xdr:row>
      <xdr:rowOff>79466</xdr:rowOff>
    </xdr:to>
    <xdr:cxnSp macro="">
      <xdr:nvCxnSpPr>
        <xdr:cNvPr id="525" name="直線コネクタ 524"/>
        <xdr:cNvCxnSpPr/>
      </xdr:nvCxnSpPr>
      <xdr:spPr>
        <a:xfrm flipV="1">
          <a:off x="17213580" y="1749116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46082</xdr:rowOff>
    </xdr:from>
    <xdr:to>
      <xdr:col>98</xdr:col>
      <xdr:colOff>38100</xdr:colOff>
      <xdr:row>104</xdr:row>
      <xdr:rowOff>147682</xdr:rowOff>
    </xdr:to>
    <xdr:sp macro="" textlink="">
      <xdr:nvSpPr>
        <xdr:cNvPr id="526" name="楕円 525"/>
        <xdr:cNvSpPr/>
      </xdr:nvSpPr>
      <xdr:spPr>
        <a:xfrm>
          <a:off x="16388080" y="174806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79466</xdr:rowOff>
    </xdr:from>
    <xdr:to>
      <xdr:col>102</xdr:col>
      <xdr:colOff>114300</xdr:colOff>
      <xdr:row>104</xdr:row>
      <xdr:rowOff>96882</xdr:rowOff>
    </xdr:to>
    <xdr:cxnSp macro="">
      <xdr:nvCxnSpPr>
        <xdr:cNvPr id="527" name="直線コネクタ 526"/>
        <xdr:cNvCxnSpPr/>
      </xdr:nvCxnSpPr>
      <xdr:spPr>
        <a:xfrm flipV="1">
          <a:off x="16431260" y="17514026"/>
          <a:ext cx="78232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528" name="n_1aveValue【庁舎】&#10;一人当たり面積"/>
        <xdr:cNvSpPr txBox="1"/>
      </xdr:nvSpPr>
      <xdr:spPr>
        <a:xfrm>
          <a:off x="18561127" y="177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529" name="n_2aveValue【庁舎】&#10;一人当たり面積"/>
        <xdr:cNvSpPr txBox="1"/>
      </xdr:nvSpPr>
      <xdr:spPr>
        <a:xfrm>
          <a:off x="17776267" y="177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530" name="n_3aveValue【庁舎】&#10;一人当たり面積"/>
        <xdr:cNvSpPr txBox="1"/>
      </xdr:nvSpPr>
      <xdr:spPr>
        <a:xfrm>
          <a:off x="170015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531" name="n_4aveValue【庁舎】&#10;一人当たり面積"/>
        <xdr:cNvSpPr txBox="1"/>
      </xdr:nvSpPr>
      <xdr:spPr>
        <a:xfrm>
          <a:off x="16226867" y="1783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106515</xdr:rowOff>
    </xdr:from>
    <xdr:ext cx="469744" cy="259045"/>
    <xdr:sp macro="" textlink="">
      <xdr:nvSpPr>
        <xdr:cNvPr id="532" name="n_1mainValue【庁舎】&#10;一人当たり面積"/>
        <xdr:cNvSpPr txBox="1"/>
      </xdr:nvSpPr>
      <xdr:spPr>
        <a:xfrm>
          <a:off x="18561127" y="172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123933</xdr:rowOff>
    </xdr:from>
    <xdr:ext cx="469744" cy="259045"/>
    <xdr:sp macro="" textlink="">
      <xdr:nvSpPr>
        <xdr:cNvPr id="533" name="n_2mainValue【庁舎】&#10;一人当たり面積"/>
        <xdr:cNvSpPr txBox="1"/>
      </xdr:nvSpPr>
      <xdr:spPr>
        <a:xfrm>
          <a:off x="1777626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146793</xdr:rowOff>
    </xdr:from>
    <xdr:ext cx="469744" cy="259045"/>
    <xdr:sp macro="" textlink="">
      <xdr:nvSpPr>
        <xdr:cNvPr id="534" name="n_3mainValue【庁舎】&#10;一人当たり面積"/>
        <xdr:cNvSpPr txBox="1"/>
      </xdr:nvSpPr>
      <xdr:spPr>
        <a:xfrm>
          <a:off x="17001567" y="1724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164209</xdr:rowOff>
    </xdr:from>
    <xdr:ext cx="469744" cy="259045"/>
    <xdr:sp macro="" textlink="">
      <xdr:nvSpPr>
        <xdr:cNvPr id="535" name="n_4mainValue【庁舎】&#10;一人当たり面積"/>
        <xdr:cNvSpPr txBox="1"/>
      </xdr:nvSpPr>
      <xdr:spPr>
        <a:xfrm>
          <a:off x="16226867" y="172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保健センターでは、平成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年度に共用を開始した健康管理センターが比較的新しいため、有形固定資産減価償却率が類似団体平均を下回ることとなったと推察される。</a:t>
          </a:r>
        </a:p>
        <a:p>
          <a:r>
            <a:rPr kumimoji="1" lang="ja-JP" altLang="en-US" sz="1300">
              <a:latin typeface="ＭＳ Ｐゴシック" panose="020B0600070205080204" pitchFamily="50" charset="-128"/>
              <a:ea typeface="ＭＳ Ｐゴシック" panose="020B0600070205080204" pitchFamily="50" charset="-128"/>
            </a:rPr>
            <a:t>　体育施設では、町内体育施設のほとんどが昭和後半～平成前半に建設されたもので、今後も施設の老朽化による維持補修経費の増加が今後見込まれるため、計画的な改修や補修等が必要となる。</a:t>
          </a:r>
        </a:p>
        <a:p>
          <a:r>
            <a:rPr kumimoji="1" lang="ja-JP" altLang="en-US" sz="1300">
              <a:latin typeface="ＭＳ Ｐゴシック" panose="020B0600070205080204" pitchFamily="50" charset="-128"/>
              <a:ea typeface="ＭＳ Ｐゴシック" panose="020B0600070205080204" pitchFamily="50" charset="-128"/>
            </a:rPr>
            <a:t>　庁舎については、建設から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年以上が経過し今後老朽化による維持補修経費の増加が見込まれることから、計画的に補修等を行っていく必要がある。</a:t>
          </a:r>
        </a:p>
        <a:p>
          <a:r>
            <a:rPr kumimoji="1" lang="ja-JP" altLang="en-US" sz="1300">
              <a:latin typeface="ＭＳ Ｐゴシック" panose="020B0600070205080204" pitchFamily="50" charset="-128"/>
              <a:ea typeface="ＭＳ Ｐゴシック" panose="020B0600070205080204" pitchFamily="50" charset="-128"/>
            </a:rPr>
            <a:t>　消防施設については、類似団体平均並みとなっていることから、今後も計画的な整備を実施していくこととしたい。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中核企業の堅調な業績に伴い個人住民税及び法人住民税が増収となるとともに、固定資産税においても増収となったことから、前年度を上回る税収となった。しかしながら、今後も少子高齢化に伴う人口減少が懸念されるとともに、税収については中核企業の業績に大きく左右される傾向があることから、今後とも徴収対策の強化等により収入の確保を図りながら、行政事務の効率化を進めることにより歳出抑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経常一般財源では、中核企業が堅調な業績で推移していることから個人住民税、法人住民税ともに増加したほか、地方交付税では、臨時費目の追加や令和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年度においては臨時財政対策債の後年度償還費の算入があるなど、普通交付税も大幅に増加したことから、経常収支比率は前年度比</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今後は次期総合センター建設などの大型事業も控えている一方で、平成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に実施した小学校建設等に係る地方債の元金償還に伴い、ここ数年公債費がピークを迎えていることから、一層の経常経費の節減を図りつつ、効果と効率を見極めながら事業の取捨選択に務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61</xdr:row>
      <xdr:rowOff>74567</xdr:rowOff>
    </xdr:to>
    <xdr:cxnSp macro="">
      <xdr:nvCxnSpPr>
        <xdr:cNvPr id="133" name="直線コネクタ 132"/>
        <xdr:cNvCxnSpPr/>
      </xdr:nvCxnSpPr>
      <xdr:spPr>
        <a:xfrm flipV="1">
          <a:off x="4114800" y="10319294"/>
          <a:ext cx="8382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62</xdr:row>
      <xdr:rowOff>20320</xdr:rowOff>
    </xdr:to>
    <xdr:cxnSp macro="">
      <xdr:nvCxnSpPr>
        <xdr:cNvPr id="136" name="直線コネクタ 135"/>
        <xdr:cNvCxnSpPr/>
      </xdr:nvCxnSpPr>
      <xdr:spPr>
        <a:xfrm flipV="1">
          <a:off x="3225800" y="1053301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157299</xdr:rowOff>
    </xdr:from>
    <xdr:to>
      <xdr:col>15</xdr:col>
      <xdr:colOff>82550</xdr:colOff>
      <xdr:row>62</xdr:row>
      <xdr:rowOff>20320</xdr:rowOff>
    </xdr:to>
    <xdr:cxnSp macro="">
      <xdr:nvCxnSpPr>
        <xdr:cNvPr id="139" name="直線コネクタ 138"/>
        <xdr:cNvCxnSpPr/>
      </xdr:nvCxnSpPr>
      <xdr:spPr>
        <a:xfrm>
          <a:off x="2336800" y="106157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157299</xdr:rowOff>
    </xdr:from>
    <xdr:to>
      <xdr:col>11</xdr:col>
      <xdr:colOff>31750</xdr:colOff>
      <xdr:row>61</xdr:row>
      <xdr:rowOff>157299</xdr:rowOff>
    </xdr:to>
    <xdr:cxnSp macro="">
      <xdr:nvCxnSpPr>
        <xdr:cNvPr id="142" name="直線コネクタ 141"/>
        <xdr:cNvCxnSpPr/>
      </xdr:nvCxnSpPr>
      <xdr:spPr>
        <a:xfrm>
          <a:off x="1447800" y="10615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2" name="楕円 151"/>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3" name="財政構造の弾力性該当値テキスト"/>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4" name="楕円 153"/>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110144</xdr:rowOff>
    </xdr:from>
    <xdr:ext cx="736600" cy="259045"/>
    <xdr:sp macro="" textlink="">
      <xdr:nvSpPr>
        <xdr:cNvPr id="155" name="テキスト ボックス 154"/>
        <xdr:cNvSpPr txBox="1"/>
      </xdr:nvSpPr>
      <xdr:spPr>
        <a:xfrm>
          <a:off x="3733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6" name="楕円 155"/>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57" name="テキスト ボックス 156"/>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106499</xdr:rowOff>
    </xdr:from>
    <xdr:to>
      <xdr:col>11</xdr:col>
      <xdr:colOff>82550</xdr:colOff>
      <xdr:row>62</xdr:row>
      <xdr:rowOff>36649</xdr:rowOff>
    </xdr:to>
    <xdr:sp macro="" textlink="">
      <xdr:nvSpPr>
        <xdr:cNvPr id="158" name="楕円 157"/>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21426</xdr:rowOff>
    </xdr:from>
    <xdr:ext cx="762000" cy="259045"/>
    <xdr:sp macro="" textlink="">
      <xdr:nvSpPr>
        <xdr:cNvPr id="159" name="テキスト ボックス 158"/>
        <xdr:cNvSpPr txBox="1"/>
      </xdr:nvSpPr>
      <xdr:spPr>
        <a:xfrm>
          <a:off x="1955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106499</xdr:rowOff>
    </xdr:from>
    <xdr:to>
      <xdr:col>7</xdr:col>
      <xdr:colOff>31750</xdr:colOff>
      <xdr:row>62</xdr:row>
      <xdr:rowOff>36649</xdr:rowOff>
    </xdr:to>
    <xdr:sp macro="" textlink="">
      <xdr:nvSpPr>
        <xdr:cNvPr id="160" name="楕円 159"/>
        <xdr:cNvSpPr/>
      </xdr:nvSpPr>
      <xdr:spPr>
        <a:xfrm>
          <a:off x="1397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21426</xdr:rowOff>
    </xdr:from>
    <xdr:ext cx="762000" cy="259045"/>
    <xdr:sp macro="" textlink="">
      <xdr:nvSpPr>
        <xdr:cNvPr id="161" name="テキスト ボックス 160"/>
        <xdr:cNvSpPr txBox="1"/>
      </xdr:nvSpPr>
      <xdr:spPr>
        <a:xfrm>
          <a:off x="1066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本町は豪雪地帯であり、維持補修費のなかでも冬期間の除排雪経費が大きいことから、類似団体内平均を大きく上回っている。冬季間の除排雪については必要不可欠であるが、除排雪路線や出動基準の適正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な運用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を図りながら、安定的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かつ効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率的な除排雪対策に取り組みながら経費の節減に努めていく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人件費においては、行政事務改善及び定員適正化計画等に基づき、計画的な人員管理に努めていく。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68683</xdr:rowOff>
    </xdr:from>
    <xdr:to>
      <xdr:col>23</xdr:col>
      <xdr:colOff>133350</xdr:colOff>
      <xdr:row>82</xdr:row>
      <xdr:rowOff>103178</xdr:rowOff>
    </xdr:to>
    <xdr:cxnSp macro="">
      <xdr:nvCxnSpPr>
        <xdr:cNvPr id="197" name="直線コネクタ 196"/>
        <xdr:cNvCxnSpPr/>
      </xdr:nvCxnSpPr>
      <xdr:spPr>
        <a:xfrm>
          <a:off x="4114800" y="14127583"/>
          <a:ext cx="8382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6159</xdr:rowOff>
    </xdr:from>
    <xdr:to>
      <xdr:col>19</xdr:col>
      <xdr:colOff>133350</xdr:colOff>
      <xdr:row>82</xdr:row>
      <xdr:rowOff>68683</xdr:rowOff>
    </xdr:to>
    <xdr:cxnSp macro="">
      <xdr:nvCxnSpPr>
        <xdr:cNvPr id="200" name="直線コネクタ 199"/>
        <xdr:cNvCxnSpPr/>
      </xdr:nvCxnSpPr>
      <xdr:spPr>
        <a:xfrm>
          <a:off x="3225800" y="14065059"/>
          <a:ext cx="889000" cy="6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6159</xdr:rowOff>
    </xdr:from>
    <xdr:to>
      <xdr:col>15</xdr:col>
      <xdr:colOff>82550</xdr:colOff>
      <xdr:row>82</xdr:row>
      <xdr:rowOff>56642</xdr:rowOff>
    </xdr:to>
    <xdr:cxnSp macro="">
      <xdr:nvCxnSpPr>
        <xdr:cNvPr id="203" name="直線コネクタ 202"/>
        <xdr:cNvCxnSpPr/>
      </xdr:nvCxnSpPr>
      <xdr:spPr>
        <a:xfrm flipV="1">
          <a:off x="2336800" y="14065059"/>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39196</xdr:rowOff>
    </xdr:from>
    <xdr:to>
      <xdr:col>11</xdr:col>
      <xdr:colOff>31750</xdr:colOff>
      <xdr:row>82</xdr:row>
      <xdr:rowOff>56642</xdr:rowOff>
    </xdr:to>
    <xdr:cxnSp macro="">
      <xdr:nvCxnSpPr>
        <xdr:cNvPr id="206" name="直線コネクタ 205"/>
        <xdr:cNvCxnSpPr/>
      </xdr:nvCxnSpPr>
      <xdr:spPr>
        <a:xfrm>
          <a:off x="1447800" y="14098096"/>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52378</xdr:rowOff>
    </xdr:from>
    <xdr:to>
      <xdr:col>23</xdr:col>
      <xdr:colOff>184150</xdr:colOff>
      <xdr:row>82</xdr:row>
      <xdr:rowOff>153978</xdr:rowOff>
    </xdr:to>
    <xdr:sp macro="" textlink="">
      <xdr:nvSpPr>
        <xdr:cNvPr id="216" name="楕円 215"/>
        <xdr:cNvSpPr/>
      </xdr:nvSpPr>
      <xdr:spPr>
        <a:xfrm>
          <a:off x="4902200" y="141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24455</xdr:rowOff>
    </xdr:from>
    <xdr:ext cx="762000" cy="259045"/>
    <xdr:sp macro="" textlink="">
      <xdr:nvSpPr>
        <xdr:cNvPr id="217" name="人件費・物件費等の状況該当値テキスト"/>
        <xdr:cNvSpPr txBox="1"/>
      </xdr:nvSpPr>
      <xdr:spPr>
        <a:xfrm>
          <a:off x="5041900" y="140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17883</xdr:rowOff>
    </xdr:from>
    <xdr:to>
      <xdr:col>19</xdr:col>
      <xdr:colOff>184150</xdr:colOff>
      <xdr:row>82</xdr:row>
      <xdr:rowOff>119483</xdr:rowOff>
    </xdr:to>
    <xdr:sp macro="" textlink="">
      <xdr:nvSpPr>
        <xdr:cNvPr id="218" name="楕円 217"/>
        <xdr:cNvSpPr/>
      </xdr:nvSpPr>
      <xdr:spPr>
        <a:xfrm>
          <a:off x="4064000" y="140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104260</xdr:rowOff>
    </xdr:from>
    <xdr:ext cx="736600" cy="259045"/>
    <xdr:sp macro="" textlink="">
      <xdr:nvSpPr>
        <xdr:cNvPr id="219" name="テキスト ボックス 218"/>
        <xdr:cNvSpPr txBox="1"/>
      </xdr:nvSpPr>
      <xdr:spPr>
        <a:xfrm>
          <a:off x="3733800" y="1416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126809</xdr:rowOff>
    </xdr:from>
    <xdr:to>
      <xdr:col>15</xdr:col>
      <xdr:colOff>133350</xdr:colOff>
      <xdr:row>82</xdr:row>
      <xdr:rowOff>56959</xdr:rowOff>
    </xdr:to>
    <xdr:sp macro="" textlink="">
      <xdr:nvSpPr>
        <xdr:cNvPr id="220" name="楕円 219"/>
        <xdr:cNvSpPr/>
      </xdr:nvSpPr>
      <xdr:spPr>
        <a:xfrm>
          <a:off x="3175000" y="140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41736</xdr:rowOff>
    </xdr:from>
    <xdr:ext cx="762000" cy="259045"/>
    <xdr:sp macro="" textlink="">
      <xdr:nvSpPr>
        <xdr:cNvPr id="221" name="テキスト ボックス 220"/>
        <xdr:cNvSpPr txBox="1"/>
      </xdr:nvSpPr>
      <xdr:spPr>
        <a:xfrm>
          <a:off x="2844800" y="141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5842</xdr:rowOff>
    </xdr:from>
    <xdr:to>
      <xdr:col>11</xdr:col>
      <xdr:colOff>82550</xdr:colOff>
      <xdr:row>82</xdr:row>
      <xdr:rowOff>107442</xdr:rowOff>
    </xdr:to>
    <xdr:sp macro="" textlink="">
      <xdr:nvSpPr>
        <xdr:cNvPr id="222" name="楕円 221"/>
        <xdr:cNvSpPr/>
      </xdr:nvSpPr>
      <xdr:spPr>
        <a:xfrm>
          <a:off x="2286000" y="14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92219</xdr:rowOff>
    </xdr:from>
    <xdr:ext cx="762000" cy="259045"/>
    <xdr:sp macro="" textlink="">
      <xdr:nvSpPr>
        <xdr:cNvPr id="223" name="テキスト ボックス 222"/>
        <xdr:cNvSpPr txBox="1"/>
      </xdr:nvSpPr>
      <xdr:spPr>
        <a:xfrm>
          <a:off x="1955800" y="1415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159846</xdr:rowOff>
    </xdr:from>
    <xdr:to>
      <xdr:col>7</xdr:col>
      <xdr:colOff>31750</xdr:colOff>
      <xdr:row>82</xdr:row>
      <xdr:rowOff>89996</xdr:rowOff>
    </xdr:to>
    <xdr:sp macro="" textlink="">
      <xdr:nvSpPr>
        <xdr:cNvPr id="224" name="楕円 223"/>
        <xdr:cNvSpPr/>
      </xdr:nvSpPr>
      <xdr:spPr>
        <a:xfrm>
          <a:off x="1397000" y="1404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74773</xdr:rowOff>
    </xdr:from>
    <xdr:ext cx="762000" cy="259045"/>
    <xdr:sp macro="" textlink="">
      <xdr:nvSpPr>
        <xdr:cNvPr id="225" name="テキスト ボックス 224"/>
        <xdr:cNvSpPr txBox="1"/>
      </xdr:nvSpPr>
      <xdr:spPr>
        <a:xfrm>
          <a:off x="1066800" y="141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給与については人事院勧告に準じた改定を行っており、平成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年度までは類似団体内平均値を下回っていたが、平成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年度以降は類似団体内平均値を上回っていた。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年度においては、類似団体を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1" name="直線コネクタ 260"/>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87</xdr:row>
      <xdr:rowOff>45055</xdr:rowOff>
    </xdr:to>
    <xdr:cxnSp macro="">
      <xdr:nvCxnSpPr>
        <xdr:cNvPr id="264" name="直線コネクタ 263"/>
        <xdr:cNvCxnSpPr/>
      </xdr:nvCxnSpPr>
      <xdr:spPr>
        <a:xfrm flipV="1">
          <a:off x="15290800" y="1475437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79527</xdr:rowOff>
    </xdr:to>
    <xdr:cxnSp macro="">
      <xdr:nvCxnSpPr>
        <xdr:cNvPr id="267" name="直線コネクタ 266"/>
        <xdr:cNvCxnSpPr/>
      </xdr:nvCxnSpPr>
      <xdr:spPr>
        <a:xfrm flipV="1">
          <a:off x="14401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87</xdr:row>
      <xdr:rowOff>79527</xdr:rowOff>
    </xdr:to>
    <xdr:cxnSp macro="">
      <xdr:nvCxnSpPr>
        <xdr:cNvPr id="270" name="直線コネクタ 269"/>
        <xdr:cNvCxnSpPr/>
      </xdr:nvCxnSpPr>
      <xdr:spPr>
        <a:xfrm>
          <a:off x="13512800" y="1478884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80" name="楕円 279"/>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1" name="給与水準   （国との比較）該当値テキスト"/>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2" name="楕円 281"/>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3" name="テキスト ボックス 282"/>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4" name="楕円 283"/>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5" name="テキスト ボックス 284"/>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6" name="楕円 285"/>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7" name="テキスト ボックス 286"/>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8" name="楕円 287"/>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9" name="テキスト ボックス 288"/>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月に定員管理適正化計画を策定し、平成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月に見直しを行いながら、これまで計画的に職員数の削減を進めてきている。また、平成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月には「小国町行財政改革推進方針（集中改革プラン）」を設定して計画を更新してきている。これまでは類似団体内平均値と同水準程度であったが、近年増加傾向にある。</a:t>
          </a:r>
        </a:p>
        <a:p>
          <a:r>
            <a:rPr kumimoji="1" lang="ja-JP" altLang="en-US" sz="1100">
              <a:latin typeface="ＭＳ Ｐゴシック" panose="020B0600070205080204" pitchFamily="50" charset="-128"/>
              <a:ea typeface="ＭＳ Ｐゴシック" panose="020B0600070205080204" pitchFamily="50" charset="-128"/>
            </a:rPr>
            <a:t>　本町は面積</a:t>
          </a:r>
          <a:r>
            <a:rPr kumimoji="1" lang="en-US" altLang="ja-JP" sz="1100">
              <a:latin typeface="ＭＳ Ｐゴシック" panose="020B0600070205080204" pitchFamily="50" charset="-128"/>
              <a:ea typeface="ＭＳ Ｐゴシック" panose="020B0600070205080204" pitchFamily="50" charset="-128"/>
            </a:rPr>
            <a:t>737.56㎢</a:t>
          </a:r>
          <a:r>
            <a:rPr kumimoji="1" lang="ja-JP" altLang="en-US" sz="1100">
              <a:latin typeface="ＭＳ Ｐゴシック" panose="020B0600070205080204" pitchFamily="50" charset="-128"/>
              <a:ea typeface="ＭＳ Ｐゴシック" panose="020B0600070205080204" pitchFamily="50" charset="-128"/>
            </a:rPr>
            <a:t>と広大であり、その中に</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余の集落が散在し、周囲を山岳地に囲まれ、他の市町村からも遠隔となっている。必要な行政サービスを維持しながら、スリムで効率的な行財政運営を行っていくため、今後も定員管理適正化計画をふまえ、計画的に職員数の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102834</xdr:rowOff>
    </xdr:to>
    <xdr:cxnSp macro="">
      <xdr:nvCxnSpPr>
        <xdr:cNvPr id="326" name="直線コネクタ 325"/>
        <xdr:cNvCxnSpPr/>
      </xdr:nvCxnSpPr>
      <xdr:spPr>
        <a:xfrm>
          <a:off x="16179800" y="10539912"/>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89735</xdr:rowOff>
    </xdr:to>
    <xdr:cxnSp macro="">
      <xdr:nvCxnSpPr>
        <xdr:cNvPr id="329" name="直線コネクタ 328"/>
        <xdr:cNvCxnSpPr/>
      </xdr:nvCxnSpPr>
      <xdr:spPr>
        <a:xfrm flipV="1">
          <a:off x="15290800" y="105399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89735</xdr:rowOff>
    </xdr:to>
    <xdr:cxnSp macro="">
      <xdr:nvCxnSpPr>
        <xdr:cNvPr id="332" name="直線コネクタ 331"/>
        <xdr:cNvCxnSpPr/>
      </xdr:nvCxnSpPr>
      <xdr:spPr>
        <a:xfrm>
          <a:off x="14401800" y="10512334"/>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24928</xdr:rowOff>
    </xdr:from>
    <xdr:to>
      <xdr:col>68</xdr:col>
      <xdr:colOff>152400</xdr:colOff>
      <xdr:row>61</xdr:row>
      <xdr:rowOff>53884</xdr:rowOff>
    </xdr:to>
    <xdr:cxnSp macro="">
      <xdr:nvCxnSpPr>
        <xdr:cNvPr id="335" name="直線コネクタ 334"/>
        <xdr:cNvCxnSpPr/>
      </xdr:nvCxnSpPr>
      <xdr:spPr>
        <a:xfrm>
          <a:off x="13512800" y="104833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52034</xdr:rowOff>
    </xdr:from>
    <xdr:to>
      <xdr:col>81</xdr:col>
      <xdr:colOff>95250</xdr:colOff>
      <xdr:row>61</xdr:row>
      <xdr:rowOff>153634</xdr:rowOff>
    </xdr:to>
    <xdr:sp macro="" textlink="">
      <xdr:nvSpPr>
        <xdr:cNvPr id="345" name="楕円 344"/>
        <xdr:cNvSpPr/>
      </xdr:nvSpPr>
      <xdr:spPr>
        <a:xfrm>
          <a:off x="16967200" y="105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24111</xdr:rowOff>
    </xdr:from>
    <xdr:ext cx="762000" cy="259045"/>
    <xdr:sp macro="" textlink="">
      <xdr:nvSpPr>
        <xdr:cNvPr id="346" name="定員管理の状況該当値テキスト"/>
        <xdr:cNvSpPr txBox="1"/>
      </xdr:nvSpPr>
      <xdr:spPr>
        <a:xfrm>
          <a:off x="17106900" y="1048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7" name="楕円 346"/>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117039</xdr:rowOff>
    </xdr:from>
    <xdr:ext cx="736600" cy="259045"/>
    <xdr:sp macro="" textlink="">
      <xdr:nvSpPr>
        <xdr:cNvPr id="348" name="テキスト ボックス 347"/>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38935</xdr:rowOff>
    </xdr:from>
    <xdr:to>
      <xdr:col>73</xdr:col>
      <xdr:colOff>44450</xdr:colOff>
      <xdr:row>61</xdr:row>
      <xdr:rowOff>140535</xdr:rowOff>
    </xdr:to>
    <xdr:sp macro="" textlink="">
      <xdr:nvSpPr>
        <xdr:cNvPr id="349" name="楕円 348"/>
        <xdr:cNvSpPr/>
      </xdr:nvSpPr>
      <xdr:spPr>
        <a:xfrm>
          <a:off x="152400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125312</xdr:rowOff>
    </xdr:from>
    <xdr:ext cx="762000" cy="259045"/>
    <xdr:sp macro="" textlink="">
      <xdr:nvSpPr>
        <xdr:cNvPr id="350" name="テキスト ボックス 349"/>
        <xdr:cNvSpPr txBox="1"/>
      </xdr:nvSpPr>
      <xdr:spPr>
        <a:xfrm>
          <a:off x="14909800" y="10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51" name="楕円 350"/>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89461</xdr:rowOff>
    </xdr:from>
    <xdr:ext cx="762000" cy="259045"/>
    <xdr:sp macro="" textlink="">
      <xdr:nvSpPr>
        <xdr:cNvPr id="352" name="テキスト ボックス 351"/>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145578</xdr:rowOff>
    </xdr:from>
    <xdr:to>
      <xdr:col>64</xdr:col>
      <xdr:colOff>152400</xdr:colOff>
      <xdr:row>61</xdr:row>
      <xdr:rowOff>75728</xdr:rowOff>
    </xdr:to>
    <xdr:sp macro="" textlink="">
      <xdr:nvSpPr>
        <xdr:cNvPr id="353" name="楕円 352"/>
        <xdr:cNvSpPr/>
      </xdr:nvSpPr>
      <xdr:spPr>
        <a:xfrm>
          <a:off x="13462000" y="104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60505</xdr:rowOff>
    </xdr:from>
    <xdr:ext cx="762000" cy="259045"/>
    <xdr:sp macro="" textlink="">
      <xdr:nvSpPr>
        <xdr:cNvPr id="354" name="テキスト ボックス 353"/>
        <xdr:cNvSpPr txBox="1"/>
      </xdr:nvSpPr>
      <xdr:spPr>
        <a:xfrm>
          <a:off x="13131800" y="1051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年度以降の大型事業に伴う、過疎対策事業債や緊急防災・減災事業債等の元金償還の開始に伴い、令和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年度においては実質公債費比率が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今後も公債費の割合が横ばいとなることが見込まれるため、引き続き、自主財源の確保や有利な財源措置に努めていく。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42</xdr:row>
      <xdr:rowOff>141224</xdr:rowOff>
    </xdr:to>
    <xdr:cxnSp macro="">
      <xdr:nvCxnSpPr>
        <xdr:cNvPr id="385" name="直線コネクタ 384"/>
        <xdr:cNvCxnSpPr/>
      </xdr:nvCxnSpPr>
      <xdr:spPr>
        <a:xfrm>
          <a:off x="16179800" y="73324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131572</xdr:rowOff>
    </xdr:to>
    <xdr:cxnSp macro="">
      <xdr:nvCxnSpPr>
        <xdr:cNvPr id="388" name="直線コネクタ 387"/>
        <xdr:cNvCxnSpPr/>
      </xdr:nvCxnSpPr>
      <xdr:spPr>
        <a:xfrm>
          <a:off x="15290800" y="731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112268</xdr:rowOff>
    </xdr:to>
    <xdr:cxnSp macro="">
      <xdr:nvCxnSpPr>
        <xdr:cNvPr id="391" name="直線コネクタ 390"/>
        <xdr:cNvCxnSpPr/>
      </xdr:nvCxnSpPr>
      <xdr:spPr>
        <a:xfrm>
          <a:off x="14401800" y="726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59182</xdr:rowOff>
    </xdr:to>
    <xdr:cxnSp macro="">
      <xdr:nvCxnSpPr>
        <xdr:cNvPr id="394" name="直線コネクタ 393"/>
        <xdr:cNvCxnSpPr/>
      </xdr:nvCxnSpPr>
      <xdr:spPr>
        <a:xfrm>
          <a:off x="13512800" y="719734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404" name="楕円 403"/>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157751</xdr:rowOff>
    </xdr:from>
    <xdr:ext cx="762000" cy="259045"/>
    <xdr:sp macro="" textlink="">
      <xdr:nvSpPr>
        <xdr:cNvPr id="405" name="公債費負担の状況該当値テキスト"/>
        <xdr:cNvSpPr txBox="1"/>
      </xdr:nvSpPr>
      <xdr:spPr>
        <a:xfrm>
          <a:off x="17106900" y="718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6" name="楕円 405"/>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7" name="テキスト ボックス 406"/>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8" name="楕円 407"/>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9" name="テキスト ボックス 408"/>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10" name="楕円 409"/>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11" name="テキスト ボックス 410"/>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12" name="楕円 411"/>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13" name="テキスト ボックス 412"/>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小国小学校建設等の大型プロジェクトを実施したことから、起債残高が大幅に増加するとともに、下水道事業特別会計における負担も大きくなっている。しかしコロナ禍においては新型コロナウイルス感染症関連の補助金等に加え、地方交付税が増加したことなどから、基金残高が増加傾向にあり、将来負担比率は前年度から</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ここ数年は改善傾向にあるが、コロナ関連の補助金や交付税等によって大きく左右されるため、今後も高い水準で推移することが見込まれることから、より有利な財源の確保と計画的な起債活用に努めていく必要があ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34849</xdr:rowOff>
    </xdr:from>
    <xdr:to>
      <xdr:col>81</xdr:col>
      <xdr:colOff>44450</xdr:colOff>
      <xdr:row>18</xdr:row>
      <xdr:rowOff>104343</xdr:rowOff>
    </xdr:to>
    <xdr:cxnSp macro="">
      <xdr:nvCxnSpPr>
        <xdr:cNvPr id="445" name="直線コネクタ 444"/>
        <xdr:cNvCxnSpPr/>
      </xdr:nvCxnSpPr>
      <xdr:spPr>
        <a:xfrm flipV="1">
          <a:off x="16179800" y="3120949"/>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104343</xdr:rowOff>
    </xdr:from>
    <xdr:to>
      <xdr:col>77</xdr:col>
      <xdr:colOff>44450</xdr:colOff>
      <xdr:row>19</xdr:row>
      <xdr:rowOff>89256</xdr:rowOff>
    </xdr:to>
    <xdr:cxnSp macro="">
      <xdr:nvCxnSpPr>
        <xdr:cNvPr id="448" name="直線コネクタ 447"/>
        <xdr:cNvCxnSpPr/>
      </xdr:nvCxnSpPr>
      <xdr:spPr>
        <a:xfrm flipV="1">
          <a:off x="15290800" y="3190443"/>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87325</xdr:rowOff>
    </xdr:from>
    <xdr:to>
      <xdr:col>72</xdr:col>
      <xdr:colOff>203200</xdr:colOff>
      <xdr:row>19</xdr:row>
      <xdr:rowOff>89256</xdr:rowOff>
    </xdr:to>
    <xdr:cxnSp macro="">
      <xdr:nvCxnSpPr>
        <xdr:cNvPr id="451" name="直線コネクタ 450"/>
        <xdr:cNvCxnSpPr/>
      </xdr:nvCxnSpPr>
      <xdr:spPr>
        <a:xfrm>
          <a:off x="14401800" y="334487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73813</xdr:rowOff>
    </xdr:from>
    <xdr:to>
      <xdr:col>68</xdr:col>
      <xdr:colOff>152400</xdr:colOff>
      <xdr:row>19</xdr:row>
      <xdr:rowOff>87325</xdr:rowOff>
    </xdr:to>
    <xdr:cxnSp macro="">
      <xdr:nvCxnSpPr>
        <xdr:cNvPr id="454" name="直線コネクタ 453"/>
        <xdr:cNvCxnSpPr/>
      </xdr:nvCxnSpPr>
      <xdr:spPr>
        <a:xfrm>
          <a:off x="13512800" y="333136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155499</xdr:rowOff>
    </xdr:from>
    <xdr:to>
      <xdr:col>81</xdr:col>
      <xdr:colOff>95250</xdr:colOff>
      <xdr:row>18</xdr:row>
      <xdr:rowOff>85649</xdr:rowOff>
    </xdr:to>
    <xdr:sp macro="" textlink="">
      <xdr:nvSpPr>
        <xdr:cNvPr id="464" name="楕円 463"/>
        <xdr:cNvSpPr/>
      </xdr:nvSpPr>
      <xdr:spPr>
        <a:xfrm>
          <a:off x="16967200" y="3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127576</xdr:rowOff>
    </xdr:from>
    <xdr:ext cx="762000" cy="259045"/>
    <xdr:sp macro="" textlink="">
      <xdr:nvSpPr>
        <xdr:cNvPr id="465" name="将来負担の状況該当値テキスト"/>
        <xdr:cNvSpPr txBox="1"/>
      </xdr:nvSpPr>
      <xdr:spPr>
        <a:xfrm>
          <a:off x="17106900" y="304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53543</xdr:rowOff>
    </xdr:from>
    <xdr:to>
      <xdr:col>77</xdr:col>
      <xdr:colOff>95250</xdr:colOff>
      <xdr:row>18</xdr:row>
      <xdr:rowOff>155143</xdr:rowOff>
    </xdr:to>
    <xdr:sp macro="" textlink="">
      <xdr:nvSpPr>
        <xdr:cNvPr id="466" name="楕円 465"/>
        <xdr:cNvSpPr/>
      </xdr:nvSpPr>
      <xdr:spPr>
        <a:xfrm>
          <a:off x="16129000" y="31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139920</xdr:rowOff>
    </xdr:from>
    <xdr:ext cx="736600" cy="259045"/>
    <xdr:sp macro="" textlink="">
      <xdr:nvSpPr>
        <xdr:cNvPr id="467" name="テキスト ボックス 466"/>
        <xdr:cNvSpPr txBox="1"/>
      </xdr:nvSpPr>
      <xdr:spPr>
        <a:xfrm>
          <a:off x="15798800" y="32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38456</xdr:rowOff>
    </xdr:from>
    <xdr:to>
      <xdr:col>73</xdr:col>
      <xdr:colOff>44450</xdr:colOff>
      <xdr:row>19</xdr:row>
      <xdr:rowOff>140056</xdr:rowOff>
    </xdr:to>
    <xdr:sp macro="" textlink="">
      <xdr:nvSpPr>
        <xdr:cNvPr id="468" name="楕円 467"/>
        <xdr:cNvSpPr/>
      </xdr:nvSpPr>
      <xdr:spPr>
        <a:xfrm>
          <a:off x="15240000" y="32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124833</xdr:rowOff>
    </xdr:from>
    <xdr:ext cx="762000" cy="259045"/>
    <xdr:sp macro="" textlink="">
      <xdr:nvSpPr>
        <xdr:cNvPr id="469" name="テキスト ボックス 468"/>
        <xdr:cNvSpPr txBox="1"/>
      </xdr:nvSpPr>
      <xdr:spPr>
        <a:xfrm>
          <a:off x="14909800" y="33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36525</xdr:rowOff>
    </xdr:from>
    <xdr:to>
      <xdr:col>68</xdr:col>
      <xdr:colOff>203200</xdr:colOff>
      <xdr:row>19</xdr:row>
      <xdr:rowOff>138125</xdr:rowOff>
    </xdr:to>
    <xdr:sp macro="" textlink="">
      <xdr:nvSpPr>
        <xdr:cNvPr id="470" name="楕円 469"/>
        <xdr:cNvSpPr/>
      </xdr:nvSpPr>
      <xdr:spPr>
        <a:xfrm>
          <a:off x="14351000" y="32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122902</xdr:rowOff>
    </xdr:from>
    <xdr:ext cx="762000" cy="259045"/>
    <xdr:sp macro="" textlink="">
      <xdr:nvSpPr>
        <xdr:cNvPr id="471" name="テキスト ボックス 470"/>
        <xdr:cNvSpPr txBox="1"/>
      </xdr:nvSpPr>
      <xdr:spPr>
        <a:xfrm>
          <a:off x="14020800" y="33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23013</xdr:rowOff>
    </xdr:from>
    <xdr:to>
      <xdr:col>64</xdr:col>
      <xdr:colOff>152400</xdr:colOff>
      <xdr:row>19</xdr:row>
      <xdr:rowOff>124613</xdr:rowOff>
    </xdr:to>
    <xdr:sp macro="" textlink="">
      <xdr:nvSpPr>
        <xdr:cNvPr id="472" name="楕円 471"/>
        <xdr:cNvSpPr/>
      </xdr:nvSpPr>
      <xdr:spPr>
        <a:xfrm>
          <a:off x="13462000" y="32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109390</xdr:rowOff>
    </xdr:from>
    <xdr:ext cx="762000" cy="259045"/>
    <xdr:sp macro="" textlink="">
      <xdr:nvSpPr>
        <xdr:cNvPr id="473" name="テキスト ボックス 472"/>
        <xdr:cNvSpPr txBox="1"/>
      </xdr:nvSpPr>
      <xdr:spPr>
        <a:xfrm>
          <a:off x="13131800" y="33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375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月定員管理適正化計画を策定し、平成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月に見直しを行っており、職員数の削減、特殊勤務手当の廃止、特別職の報酬や管理職手当の減額等に取り組んできた経過がある。これまでの継続的な人件費の抑制に努めてきた結果、</a:t>
          </a:r>
          <a:r>
            <a:rPr kumimoji="1" lang="en-US" altLang="ja-JP" sz="1200">
              <a:latin typeface="ＭＳ Ｐゴシック" panose="020B0600070205080204" pitchFamily="50" charset="-128"/>
              <a:ea typeface="ＭＳ Ｐゴシック" panose="020B0600070205080204" pitchFamily="50" charset="-128"/>
            </a:rPr>
            <a:t>19.6</a:t>
          </a:r>
          <a:r>
            <a:rPr kumimoji="1" lang="ja-JP" altLang="en-US" sz="1200">
              <a:latin typeface="ＭＳ Ｐゴシック" panose="020B0600070205080204" pitchFamily="50" charset="-128"/>
              <a:ea typeface="ＭＳ Ｐゴシック" panose="020B0600070205080204" pitchFamily="50" charset="-128"/>
            </a:rPr>
            <a:t>％と類似団体内平均値を下回っている。今後も定員管理適正化計画をふまえ、人件費の抑制に努める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96520</xdr:rowOff>
    </xdr:to>
    <xdr:cxnSp macro="">
      <xdr:nvCxnSpPr>
        <xdr:cNvPr id="66" name="直線コネクタ 65"/>
        <xdr:cNvCxnSpPr/>
      </xdr:nvCxnSpPr>
      <xdr:spPr>
        <a:xfrm flipV="1">
          <a:off x="3987800" y="60172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73660</xdr:rowOff>
    </xdr:from>
    <xdr:to>
      <xdr:col>19</xdr:col>
      <xdr:colOff>187325</xdr:colOff>
      <xdr:row>35</xdr:row>
      <xdr:rowOff>96520</xdr:rowOff>
    </xdr:to>
    <xdr:cxnSp macro="">
      <xdr:nvCxnSpPr>
        <xdr:cNvPr id="69" name="直線コネクタ 68"/>
        <xdr:cNvCxnSpPr/>
      </xdr:nvCxnSpPr>
      <xdr:spPr>
        <a:xfrm>
          <a:off x="3098800" y="6074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73660</xdr:rowOff>
    </xdr:to>
    <xdr:cxnSp macro="">
      <xdr:nvCxnSpPr>
        <xdr:cNvPr id="72" name="直線コネクタ 71"/>
        <xdr:cNvCxnSpPr/>
      </xdr:nvCxnSpPr>
      <xdr:spPr>
        <a:xfrm>
          <a:off x="2209800" y="6032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xdr:rowOff>
    </xdr:from>
    <xdr:to>
      <xdr:col>11</xdr:col>
      <xdr:colOff>9525</xdr:colOff>
      <xdr:row>35</xdr:row>
      <xdr:rowOff>31750</xdr:rowOff>
    </xdr:to>
    <xdr:cxnSp macro="">
      <xdr:nvCxnSpPr>
        <xdr:cNvPr id="75" name="直線コネクタ 74"/>
        <xdr:cNvCxnSpPr/>
      </xdr:nvCxnSpPr>
      <xdr:spPr>
        <a:xfrm>
          <a:off x="1320800" y="601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45720</xdr:rowOff>
    </xdr:from>
    <xdr:to>
      <xdr:col>20</xdr:col>
      <xdr:colOff>38100</xdr:colOff>
      <xdr:row>35</xdr:row>
      <xdr:rowOff>147320</xdr:rowOff>
    </xdr:to>
    <xdr:sp macro="" textlink="">
      <xdr:nvSpPr>
        <xdr:cNvPr id="87" name="楕円 86"/>
        <xdr:cNvSpPr/>
      </xdr:nvSpPr>
      <xdr:spPr>
        <a:xfrm>
          <a:off x="3937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157497</xdr:rowOff>
    </xdr:from>
    <xdr:ext cx="736600" cy="259045"/>
    <xdr:sp macro="" textlink="">
      <xdr:nvSpPr>
        <xdr:cNvPr id="88" name="テキスト ボックス 87"/>
        <xdr:cNvSpPr txBox="1"/>
      </xdr:nvSpPr>
      <xdr:spPr>
        <a:xfrm>
          <a:off x="3606800" y="581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22860</xdr:rowOff>
    </xdr:from>
    <xdr:to>
      <xdr:col>15</xdr:col>
      <xdr:colOff>149225</xdr:colOff>
      <xdr:row>35</xdr:row>
      <xdr:rowOff>124460</xdr:rowOff>
    </xdr:to>
    <xdr:sp macro="" textlink="">
      <xdr:nvSpPr>
        <xdr:cNvPr id="89" name="楕円 88"/>
        <xdr:cNvSpPr/>
      </xdr:nvSpPr>
      <xdr:spPr>
        <a:xfrm>
          <a:off x="3048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134637</xdr:rowOff>
    </xdr:from>
    <xdr:ext cx="762000" cy="259045"/>
    <xdr:sp macro="" textlink="">
      <xdr:nvSpPr>
        <xdr:cNvPr id="90" name="テキスト ボックス 89"/>
        <xdr:cNvSpPr txBox="1"/>
      </xdr:nvSpPr>
      <xdr:spPr>
        <a:xfrm>
          <a:off x="2717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93" name="楕円 92"/>
        <xdr:cNvSpPr/>
      </xdr:nvSpPr>
      <xdr:spPr>
        <a:xfrm>
          <a:off x="1270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94" name="テキスト ボックス 93"/>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会計年度任用職員制度が導入したことで、これまで物件費扱いであった賃金が人件費である報酬に変わったため、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類似団体平均よりも低くなっているが、閉校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校舎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の管理経費や観光施設等の公共施設全般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、施設の老朽化等により修繕や管理経費が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膨らんでいる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状況にある。施設管理への指定管理者制度の導入により経費削減を図っているが、今後も歳出全般の抑制に努めていく。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21844</xdr:rowOff>
    </xdr:to>
    <xdr:cxnSp macro="">
      <xdr:nvCxnSpPr>
        <xdr:cNvPr id="124" name="直線コネクタ 123"/>
        <xdr:cNvCxnSpPr/>
      </xdr:nvCxnSpPr>
      <xdr:spPr>
        <a:xfrm flipV="1">
          <a:off x="15671800" y="2755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104140</xdr:rowOff>
    </xdr:to>
    <xdr:cxnSp macro="">
      <xdr:nvCxnSpPr>
        <xdr:cNvPr id="127" name="直線コネクタ 126"/>
        <xdr:cNvCxnSpPr/>
      </xdr:nvCxnSpPr>
      <xdr:spPr>
        <a:xfrm flipV="1">
          <a:off x="14782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104140</xdr:rowOff>
    </xdr:to>
    <xdr:cxnSp macro="">
      <xdr:nvCxnSpPr>
        <xdr:cNvPr id="130" name="直線コネクタ 129"/>
        <xdr:cNvCxnSpPr/>
      </xdr:nvCxnSpPr>
      <xdr:spPr>
        <a:xfrm>
          <a:off x="13893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149860</xdr:rowOff>
    </xdr:to>
    <xdr:cxnSp macro="">
      <xdr:nvCxnSpPr>
        <xdr:cNvPr id="133" name="直線コネクタ 132"/>
        <xdr:cNvCxnSpPr/>
      </xdr:nvCxnSpPr>
      <xdr:spPr>
        <a:xfrm flipV="1">
          <a:off x="13004800" y="2833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3" name="楕円 142"/>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4"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7" name="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児童手当や町独自の子育て支援策等を推進している一方で、少子化等により支給金額が減少していることなどから前年度から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％となり、類似団体を下回る事となった。</a:t>
          </a:r>
        </a:p>
        <a:p>
          <a:r>
            <a:rPr kumimoji="1" lang="ja-JP" altLang="en-US" sz="1200">
              <a:latin typeface="ＭＳ Ｐゴシック" panose="020B0600070205080204" pitchFamily="50" charset="-128"/>
              <a:ea typeface="ＭＳ Ｐゴシック" panose="020B0600070205080204" pitchFamily="50" charset="-128"/>
            </a:rPr>
            <a:t>　これまでは類似団体内平均値を若干上回っていたが、令和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年以降は下回ることとなったが、今後とも町独自の手厚い支援の体制は継続しながらも、より適正で効率的な事業の執行を図っていく。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92710</xdr:rowOff>
    </xdr:to>
    <xdr:cxnSp macro="">
      <xdr:nvCxnSpPr>
        <xdr:cNvPr id="183" name="直線コネクタ 182"/>
        <xdr:cNvCxnSpPr/>
      </xdr:nvCxnSpPr>
      <xdr:spPr>
        <a:xfrm flipV="1">
          <a:off x="3987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57</xdr:row>
      <xdr:rowOff>24130</xdr:rowOff>
    </xdr:to>
    <xdr:cxnSp macro="">
      <xdr:nvCxnSpPr>
        <xdr:cNvPr id="186" name="直線コネクタ 185"/>
        <xdr:cNvCxnSpPr/>
      </xdr:nvCxnSpPr>
      <xdr:spPr>
        <a:xfrm flipV="1">
          <a:off x="3098800" y="95224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89" name="直線コネクタ 188"/>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69850</xdr:rowOff>
    </xdr:to>
    <xdr:cxnSp macro="">
      <xdr:nvCxnSpPr>
        <xdr:cNvPr id="192" name="直線コネクタ 191"/>
        <xdr:cNvCxnSpPr/>
      </xdr:nvCxnSpPr>
      <xdr:spPr>
        <a:xfrm flipV="1">
          <a:off x="1320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2" name="楕円 201"/>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3"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6" name="楕円 205"/>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7" name="テキスト ボックス 206"/>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8" name="楕円 207"/>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9" name="テキスト ボックス 208"/>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0" name="楕円 209"/>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1" name="テキスト ボックス 21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後期高齢者医療特別会計等での繰り出しについては、給付費の増加により抑制が困難となってきている。下水道事業特別会計では、管渠建設事業等により繰出金額は増加傾向であったが、資本費平準化債の活用等により抑制を図っている。</a:t>
          </a:r>
        </a:p>
        <a:p>
          <a:r>
            <a:rPr kumimoji="1" lang="ja-JP" altLang="en-US" sz="1200">
              <a:latin typeface="ＭＳ Ｐゴシック" panose="020B0600070205080204" pitchFamily="50" charset="-128"/>
              <a:ea typeface="ＭＳ Ｐゴシック" panose="020B0600070205080204" pitchFamily="50" charset="-128"/>
            </a:rPr>
            <a:t>　令和３年度は、前年度に比較して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ポイントとなり、類似団体内平均値を下回ったが、今後とも特別会計に対する繰出金については、事業内容の見直しや事業量の精査等により、繰出額の抑制を図っていく。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142240</xdr:rowOff>
    </xdr:to>
    <xdr:cxnSp macro="">
      <xdr:nvCxnSpPr>
        <xdr:cNvPr id="244" name="直線コネクタ 243"/>
        <xdr:cNvCxnSpPr/>
      </xdr:nvCxnSpPr>
      <xdr:spPr>
        <a:xfrm flipV="1">
          <a:off x="15671800" y="96139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142240</xdr:rowOff>
    </xdr:to>
    <xdr:cxnSp macro="">
      <xdr:nvCxnSpPr>
        <xdr:cNvPr id="247" name="直線コネクタ 246"/>
        <xdr:cNvCxnSpPr/>
      </xdr:nvCxnSpPr>
      <xdr:spPr>
        <a:xfrm>
          <a:off x="14782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54610</xdr:rowOff>
    </xdr:to>
    <xdr:cxnSp macro="">
      <xdr:nvCxnSpPr>
        <xdr:cNvPr id="250" name="直線コネクタ 249"/>
        <xdr:cNvCxnSpPr/>
      </xdr:nvCxnSpPr>
      <xdr:spPr>
        <a:xfrm flipV="1">
          <a:off x="13893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77470</xdr:rowOff>
    </xdr:to>
    <xdr:cxnSp macro="">
      <xdr:nvCxnSpPr>
        <xdr:cNvPr id="253" name="直線コネクタ 252"/>
        <xdr:cNvCxnSpPr/>
      </xdr:nvCxnSpPr>
      <xdr:spPr>
        <a:xfrm flipV="1">
          <a:off x="13004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3" name="楕円 262"/>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4"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5" name="楕円 264"/>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6" name="テキスト ボックス 26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7" name="楕円 266"/>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8" name="テキスト ボックス 267"/>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69" name="楕円 268"/>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0" name="テキスト ボックス 26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1" name="楕円 270"/>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2" name="テキスト ボックス 271"/>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一般的な補助金等に加えて、各種企業会計等への負担金による影響が大きくなっており、類似団体と比較して上回る結果となっている。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前年度からは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％となっているが、今後とも規模に見合った歳出抑制、自主財源の確保に努めていく。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17272</xdr:rowOff>
    </xdr:to>
    <xdr:cxnSp macro="">
      <xdr:nvCxnSpPr>
        <xdr:cNvPr id="302" name="直線コネクタ 301"/>
        <xdr:cNvCxnSpPr/>
      </xdr:nvCxnSpPr>
      <xdr:spPr>
        <a:xfrm flipV="1">
          <a:off x="15671800" y="65095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67564</xdr:rowOff>
    </xdr:to>
    <xdr:cxnSp macro="">
      <xdr:nvCxnSpPr>
        <xdr:cNvPr id="305" name="直線コネクタ 304"/>
        <xdr:cNvCxnSpPr/>
      </xdr:nvCxnSpPr>
      <xdr:spPr>
        <a:xfrm flipV="1">
          <a:off x="14782800" y="65323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67564</xdr:rowOff>
    </xdr:to>
    <xdr:cxnSp macro="">
      <xdr:nvCxnSpPr>
        <xdr:cNvPr id="308" name="直線コネクタ 307"/>
        <xdr:cNvCxnSpPr/>
      </xdr:nvCxnSpPr>
      <xdr:spPr>
        <a:xfrm>
          <a:off x="13893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30988</xdr:rowOff>
    </xdr:to>
    <xdr:cxnSp macro="">
      <xdr:nvCxnSpPr>
        <xdr:cNvPr id="311" name="直線コネクタ 310"/>
        <xdr:cNvCxnSpPr/>
      </xdr:nvCxnSpPr>
      <xdr:spPr>
        <a:xfrm>
          <a:off x="13004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1" name="楕円 320"/>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2"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3" name="楕円 322"/>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4" name="テキスト ボックス 323"/>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5" name="楕円 324"/>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6" name="テキスト ボックス 325"/>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7" name="楕円 326"/>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28" name="テキスト ボックス 327"/>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9" name="楕円 328"/>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0" name="テキスト ボックス 329"/>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年度以降に実施してきた、小国小学校本体工事等の大規模事業に加え、道路整備事業等の元金償還が開始となったことに伴い、類似団体内平均値を大きく上回る</a:t>
          </a:r>
          <a:r>
            <a:rPr kumimoji="1" lang="en-US" altLang="ja-JP" sz="1200">
              <a:latin typeface="ＭＳ Ｐゴシック" panose="020B0600070205080204" pitchFamily="50" charset="-128"/>
              <a:ea typeface="ＭＳ Ｐゴシック" panose="020B0600070205080204" pitchFamily="50" charset="-128"/>
            </a:rPr>
            <a:t>19.1</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公債費については今後数年間にわたり横ばいとなることが見込まれることから、自主財源の確保や財源措置のある有利な地方債制度の活用を図るとともに、引き続き歳出全般の抑制に努めていく。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154432</xdr:rowOff>
    </xdr:to>
    <xdr:cxnSp macro="">
      <xdr:nvCxnSpPr>
        <xdr:cNvPr id="360" name="直線コネクタ 359"/>
        <xdr:cNvCxnSpPr/>
      </xdr:nvCxnSpPr>
      <xdr:spPr>
        <a:xfrm flipV="1">
          <a:off x="3987800" y="134589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5842</xdr:rowOff>
    </xdr:to>
    <xdr:cxnSp macro="">
      <xdr:nvCxnSpPr>
        <xdr:cNvPr id="363" name="直線コネクタ 362"/>
        <xdr:cNvCxnSpPr/>
      </xdr:nvCxnSpPr>
      <xdr:spPr>
        <a:xfrm flipV="1">
          <a:off x="3098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5842</xdr:rowOff>
    </xdr:to>
    <xdr:cxnSp macro="">
      <xdr:nvCxnSpPr>
        <xdr:cNvPr id="366" name="直線コネクタ 365"/>
        <xdr:cNvCxnSpPr/>
      </xdr:nvCxnSpPr>
      <xdr:spPr>
        <a:xfrm>
          <a:off x="2209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154432</xdr:rowOff>
    </xdr:to>
    <xdr:cxnSp macro="">
      <xdr:nvCxnSpPr>
        <xdr:cNvPr id="369" name="直線コネクタ 368"/>
        <xdr:cNvCxnSpPr/>
      </xdr:nvCxnSpPr>
      <xdr:spPr>
        <a:xfrm>
          <a:off x="1320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79" name="楕円 378"/>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0"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1" name="楕円 380"/>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2" name="テキスト ボックス 381"/>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3" name="楕円 382"/>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4" name="テキスト ボックス 383"/>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85" name="楕円 384"/>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86" name="テキスト ボックス 385"/>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87" name="楕円 386"/>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88" name="テキスト ボックス 387"/>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公債費が増加傾向にあるため、全体的に歳出抑制を図ったことから、公債費以外の経費は前年度</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62.1</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類似団体内平均値を下回っているものの、今後も歳出全般の抑制と自主財源の確保に努めていく。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162923</xdr:rowOff>
    </xdr:from>
    <xdr:to>
      <xdr:col>82</xdr:col>
      <xdr:colOff>107950</xdr:colOff>
      <xdr:row>75</xdr:row>
      <xdr:rowOff>144962</xdr:rowOff>
    </xdr:to>
    <xdr:cxnSp macro="">
      <xdr:nvCxnSpPr>
        <xdr:cNvPr id="423" name="直線コネクタ 422"/>
        <xdr:cNvCxnSpPr/>
      </xdr:nvCxnSpPr>
      <xdr:spPr>
        <a:xfrm flipV="1">
          <a:off x="15671800" y="12850223"/>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144962</xdr:rowOff>
    </xdr:from>
    <xdr:to>
      <xdr:col>78</xdr:col>
      <xdr:colOff>69850</xdr:colOff>
      <xdr:row>76</xdr:row>
      <xdr:rowOff>68218</xdr:rowOff>
    </xdr:to>
    <xdr:cxnSp macro="">
      <xdr:nvCxnSpPr>
        <xdr:cNvPr id="426" name="直線コネクタ 425"/>
        <xdr:cNvCxnSpPr/>
      </xdr:nvCxnSpPr>
      <xdr:spPr>
        <a:xfrm flipV="1">
          <a:off x="14782800" y="130037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51888</xdr:rowOff>
    </xdr:from>
    <xdr:to>
      <xdr:col>73</xdr:col>
      <xdr:colOff>180975</xdr:colOff>
      <xdr:row>76</xdr:row>
      <xdr:rowOff>68218</xdr:rowOff>
    </xdr:to>
    <xdr:cxnSp macro="">
      <xdr:nvCxnSpPr>
        <xdr:cNvPr id="429" name="直線コネクタ 428"/>
        <xdr:cNvCxnSpPr/>
      </xdr:nvCxnSpPr>
      <xdr:spPr>
        <a:xfrm>
          <a:off x="13893800" y="130820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51888</xdr:rowOff>
    </xdr:from>
    <xdr:to>
      <xdr:col>69</xdr:col>
      <xdr:colOff>92075</xdr:colOff>
      <xdr:row>76</xdr:row>
      <xdr:rowOff>68218</xdr:rowOff>
    </xdr:to>
    <xdr:cxnSp macro="">
      <xdr:nvCxnSpPr>
        <xdr:cNvPr id="432" name="直線コネクタ 431"/>
        <xdr:cNvCxnSpPr/>
      </xdr:nvCxnSpPr>
      <xdr:spPr>
        <a:xfrm flipV="1">
          <a:off x="13004800" y="130820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112123</xdr:rowOff>
    </xdr:from>
    <xdr:to>
      <xdr:col>82</xdr:col>
      <xdr:colOff>158750</xdr:colOff>
      <xdr:row>75</xdr:row>
      <xdr:rowOff>42273</xdr:rowOff>
    </xdr:to>
    <xdr:sp macro="" textlink="">
      <xdr:nvSpPr>
        <xdr:cNvPr id="442" name="楕円 441"/>
        <xdr:cNvSpPr/>
      </xdr:nvSpPr>
      <xdr:spPr>
        <a:xfrm>
          <a:off x="164592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128650</xdr:rowOff>
    </xdr:from>
    <xdr:ext cx="762000" cy="259045"/>
    <xdr:sp macro="" textlink="">
      <xdr:nvSpPr>
        <xdr:cNvPr id="443" name="公債費以外該当値テキスト"/>
        <xdr:cNvSpPr txBox="1"/>
      </xdr:nvSpPr>
      <xdr:spPr>
        <a:xfrm>
          <a:off x="16598900" y="1264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94162</xdr:rowOff>
    </xdr:from>
    <xdr:to>
      <xdr:col>78</xdr:col>
      <xdr:colOff>120650</xdr:colOff>
      <xdr:row>76</xdr:row>
      <xdr:rowOff>24312</xdr:rowOff>
    </xdr:to>
    <xdr:sp macro="" textlink="">
      <xdr:nvSpPr>
        <xdr:cNvPr id="444" name="楕円 443"/>
        <xdr:cNvSpPr/>
      </xdr:nvSpPr>
      <xdr:spPr>
        <a:xfrm>
          <a:off x="15621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34489</xdr:rowOff>
    </xdr:from>
    <xdr:ext cx="736600" cy="259045"/>
    <xdr:sp macro="" textlink="">
      <xdr:nvSpPr>
        <xdr:cNvPr id="445" name="テキスト ボックス 444"/>
        <xdr:cNvSpPr txBox="1"/>
      </xdr:nvSpPr>
      <xdr:spPr>
        <a:xfrm>
          <a:off x="15290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17418</xdr:rowOff>
    </xdr:from>
    <xdr:to>
      <xdr:col>74</xdr:col>
      <xdr:colOff>31750</xdr:colOff>
      <xdr:row>76</xdr:row>
      <xdr:rowOff>119018</xdr:rowOff>
    </xdr:to>
    <xdr:sp macro="" textlink="">
      <xdr:nvSpPr>
        <xdr:cNvPr id="446" name="楕円 445"/>
        <xdr:cNvSpPr/>
      </xdr:nvSpPr>
      <xdr:spPr>
        <a:xfrm>
          <a:off x="14732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129194</xdr:rowOff>
    </xdr:from>
    <xdr:ext cx="762000" cy="259045"/>
    <xdr:sp macro="" textlink="">
      <xdr:nvSpPr>
        <xdr:cNvPr id="447" name="テキスト ボックス 446"/>
        <xdr:cNvSpPr txBox="1"/>
      </xdr:nvSpPr>
      <xdr:spPr>
        <a:xfrm>
          <a:off x="14401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xdr:rowOff>
    </xdr:from>
    <xdr:to>
      <xdr:col>69</xdr:col>
      <xdr:colOff>142875</xdr:colOff>
      <xdr:row>76</xdr:row>
      <xdr:rowOff>102688</xdr:rowOff>
    </xdr:to>
    <xdr:sp macro="" textlink="">
      <xdr:nvSpPr>
        <xdr:cNvPr id="448" name="楕円 447"/>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112865</xdr:rowOff>
    </xdr:from>
    <xdr:ext cx="762000" cy="259045"/>
    <xdr:sp macro="" textlink="">
      <xdr:nvSpPr>
        <xdr:cNvPr id="449" name="テキスト ボックス 448"/>
        <xdr:cNvSpPr txBox="1"/>
      </xdr:nvSpPr>
      <xdr:spPr>
        <a:xfrm>
          <a:off x="13512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17418</xdr:rowOff>
    </xdr:from>
    <xdr:to>
      <xdr:col>65</xdr:col>
      <xdr:colOff>53975</xdr:colOff>
      <xdr:row>76</xdr:row>
      <xdr:rowOff>119018</xdr:rowOff>
    </xdr:to>
    <xdr:sp macro="" textlink="">
      <xdr:nvSpPr>
        <xdr:cNvPr id="450" name="楕円 449"/>
        <xdr:cNvSpPr/>
      </xdr:nvSpPr>
      <xdr:spPr>
        <a:xfrm>
          <a:off x="12954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129194</xdr:rowOff>
    </xdr:from>
    <xdr:ext cx="762000" cy="259045"/>
    <xdr:sp macro="" textlink="">
      <xdr:nvSpPr>
        <xdr:cNvPr id="451" name="テキスト ボックス 450"/>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13809</xdr:rowOff>
    </xdr:from>
    <xdr:to>
      <xdr:col>29</xdr:col>
      <xdr:colOff>127000</xdr:colOff>
      <xdr:row>16</xdr:row>
      <xdr:rowOff>24581</xdr:rowOff>
    </xdr:to>
    <xdr:cxnSp macro="">
      <xdr:nvCxnSpPr>
        <xdr:cNvPr id="48" name="直線コネクタ 47"/>
        <xdr:cNvCxnSpPr/>
      </xdr:nvCxnSpPr>
      <xdr:spPr bwMode="auto">
        <a:xfrm>
          <a:off x="5003800" y="2804634"/>
          <a:ext cx="647700" cy="10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13809</xdr:rowOff>
    </xdr:from>
    <xdr:to>
      <xdr:col>26</xdr:col>
      <xdr:colOff>50800</xdr:colOff>
      <xdr:row>16</xdr:row>
      <xdr:rowOff>167026</xdr:rowOff>
    </xdr:to>
    <xdr:cxnSp macro="">
      <xdr:nvCxnSpPr>
        <xdr:cNvPr id="51" name="直線コネクタ 50"/>
        <xdr:cNvCxnSpPr/>
      </xdr:nvCxnSpPr>
      <xdr:spPr bwMode="auto">
        <a:xfrm flipV="1">
          <a:off x="4305300" y="2804634"/>
          <a:ext cx="698500" cy="153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167026</xdr:rowOff>
    </xdr:from>
    <xdr:to>
      <xdr:col>22</xdr:col>
      <xdr:colOff>114300</xdr:colOff>
      <xdr:row>17</xdr:row>
      <xdr:rowOff>75522</xdr:rowOff>
    </xdr:to>
    <xdr:cxnSp macro="">
      <xdr:nvCxnSpPr>
        <xdr:cNvPr id="54" name="直線コネクタ 53"/>
        <xdr:cNvCxnSpPr/>
      </xdr:nvCxnSpPr>
      <xdr:spPr bwMode="auto">
        <a:xfrm flipV="1">
          <a:off x="3606800" y="2957851"/>
          <a:ext cx="698500" cy="7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75522</xdr:rowOff>
    </xdr:from>
    <xdr:to>
      <xdr:col>18</xdr:col>
      <xdr:colOff>177800</xdr:colOff>
      <xdr:row>17</xdr:row>
      <xdr:rowOff>114458</xdr:rowOff>
    </xdr:to>
    <xdr:cxnSp macro="">
      <xdr:nvCxnSpPr>
        <xdr:cNvPr id="57" name="直線コネクタ 56"/>
        <xdr:cNvCxnSpPr/>
      </xdr:nvCxnSpPr>
      <xdr:spPr bwMode="auto">
        <a:xfrm flipV="1">
          <a:off x="2908300" y="3037797"/>
          <a:ext cx="698500" cy="3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145231</xdr:rowOff>
    </xdr:from>
    <xdr:to>
      <xdr:col>29</xdr:col>
      <xdr:colOff>177800</xdr:colOff>
      <xdr:row>16</xdr:row>
      <xdr:rowOff>75381</xdr:rowOff>
    </xdr:to>
    <xdr:sp macro="" textlink="">
      <xdr:nvSpPr>
        <xdr:cNvPr id="67" name="楕円 66"/>
        <xdr:cNvSpPr/>
      </xdr:nvSpPr>
      <xdr:spPr bwMode="auto">
        <a:xfrm>
          <a:off x="5600700" y="276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161758</xdr:rowOff>
    </xdr:from>
    <xdr:ext cx="762000" cy="259045"/>
    <xdr:sp macro="" textlink="">
      <xdr:nvSpPr>
        <xdr:cNvPr id="68" name="人口1人当たり決算額の推移該当値テキスト130"/>
        <xdr:cNvSpPr txBox="1"/>
      </xdr:nvSpPr>
      <xdr:spPr>
        <a:xfrm>
          <a:off x="5740400" y="260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134459</xdr:rowOff>
    </xdr:from>
    <xdr:to>
      <xdr:col>26</xdr:col>
      <xdr:colOff>101600</xdr:colOff>
      <xdr:row>16</xdr:row>
      <xdr:rowOff>64609</xdr:rowOff>
    </xdr:to>
    <xdr:sp macro="" textlink="">
      <xdr:nvSpPr>
        <xdr:cNvPr id="69" name="楕円 68"/>
        <xdr:cNvSpPr/>
      </xdr:nvSpPr>
      <xdr:spPr bwMode="auto">
        <a:xfrm>
          <a:off x="4953000" y="275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74786</xdr:rowOff>
    </xdr:from>
    <xdr:ext cx="736600" cy="259045"/>
    <xdr:sp macro="" textlink="">
      <xdr:nvSpPr>
        <xdr:cNvPr id="70" name="テキスト ボックス 69"/>
        <xdr:cNvSpPr txBox="1"/>
      </xdr:nvSpPr>
      <xdr:spPr>
        <a:xfrm>
          <a:off x="4622800" y="252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116226</xdr:rowOff>
    </xdr:from>
    <xdr:to>
      <xdr:col>22</xdr:col>
      <xdr:colOff>165100</xdr:colOff>
      <xdr:row>17</xdr:row>
      <xdr:rowOff>46376</xdr:rowOff>
    </xdr:to>
    <xdr:sp macro="" textlink="">
      <xdr:nvSpPr>
        <xdr:cNvPr id="71" name="楕円 70"/>
        <xdr:cNvSpPr/>
      </xdr:nvSpPr>
      <xdr:spPr bwMode="auto">
        <a:xfrm>
          <a:off x="4254500" y="290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56553</xdr:rowOff>
    </xdr:from>
    <xdr:ext cx="762000" cy="259045"/>
    <xdr:sp macro="" textlink="">
      <xdr:nvSpPr>
        <xdr:cNvPr id="72" name="テキスト ボックス 71"/>
        <xdr:cNvSpPr txBox="1"/>
      </xdr:nvSpPr>
      <xdr:spPr>
        <a:xfrm>
          <a:off x="3924300" y="26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24722</xdr:rowOff>
    </xdr:from>
    <xdr:to>
      <xdr:col>19</xdr:col>
      <xdr:colOff>38100</xdr:colOff>
      <xdr:row>17</xdr:row>
      <xdr:rowOff>126322</xdr:rowOff>
    </xdr:to>
    <xdr:sp macro="" textlink="">
      <xdr:nvSpPr>
        <xdr:cNvPr id="73" name="楕円 72"/>
        <xdr:cNvSpPr/>
      </xdr:nvSpPr>
      <xdr:spPr bwMode="auto">
        <a:xfrm>
          <a:off x="3556000" y="29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136499</xdr:rowOff>
    </xdr:from>
    <xdr:ext cx="762000" cy="259045"/>
    <xdr:sp macro="" textlink="">
      <xdr:nvSpPr>
        <xdr:cNvPr id="74" name="テキスト ボックス 73"/>
        <xdr:cNvSpPr txBox="1"/>
      </xdr:nvSpPr>
      <xdr:spPr>
        <a:xfrm>
          <a:off x="3225800" y="27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63658</xdr:rowOff>
    </xdr:from>
    <xdr:to>
      <xdr:col>15</xdr:col>
      <xdr:colOff>101600</xdr:colOff>
      <xdr:row>17</xdr:row>
      <xdr:rowOff>165258</xdr:rowOff>
    </xdr:to>
    <xdr:sp macro="" textlink="">
      <xdr:nvSpPr>
        <xdr:cNvPr id="75" name="楕円 74"/>
        <xdr:cNvSpPr/>
      </xdr:nvSpPr>
      <xdr:spPr bwMode="auto">
        <a:xfrm>
          <a:off x="2857500" y="302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3985</xdr:rowOff>
    </xdr:from>
    <xdr:ext cx="762000" cy="259045"/>
    <xdr:sp macro="" textlink="">
      <xdr:nvSpPr>
        <xdr:cNvPr id="76" name="テキスト ボックス 75"/>
        <xdr:cNvSpPr txBox="1"/>
      </xdr:nvSpPr>
      <xdr:spPr>
        <a:xfrm>
          <a:off x="2527300" y="2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165579</xdr:rowOff>
    </xdr:from>
    <xdr:to>
      <xdr:col>29</xdr:col>
      <xdr:colOff>127000</xdr:colOff>
      <xdr:row>34</xdr:row>
      <xdr:rowOff>213338</xdr:rowOff>
    </xdr:to>
    <xdr:cxnSp macro="">
      <xdr:nvCxnSpPr>
        <xdr:cNvPr id="107" name="直線コネクタ 106"/>
        <xdr:cNvCxnSpPr/>
      </xdr:nvCxnSpPr>
      <xdr:spPr bwMode="auto">
        <a:xfrm flipV="1">
          <a:off x="5003800" y="6433029"/>
          <a:ext cx="647700" cy="4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213338</xdr:rowOff>
    </xdr:from>
    <xdr:to>
      <xdr:col>26</xdr:col>
      <xdr:colOff>50800</xdr:colOff>
      <xdr:row>34</xdr:row>
      <xdr:rowOff>229450</xdr:rowOff>
    </xdr:to>
    <xdr:cxnSp macro="">
      <xdr:nvCxnSpPr>
        <xdr:cNvPr id="110" name="直線コネクタ 109"/>
        <xdr:cNvCxnSpPr/>
      </xdr:nvCxnSpPr>
      <xdr:spPr bwMode="auto">
        <a:xfrm flipV="1">
          <a:off x="4305300" y="6480788"/>
          <a:ext cx="698500" cy="1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229450</xdr:rowOff>
    </xdr:from>
    <xdr:to>
      <xdr:col>22</xdr:col>
      <xdr:colOff>114300</xdr:colOff>
      <xdr:row>34</xdr:row>
      <xdr:rowOff>274300</xdr:rowOff>
    </xdr:to>
    <xdr:cxnSp macro="">
      <xdr:nvCxnSpPr>
        <xdr:cNvPr id="113" name="直線コネクタ 112"/>
        <xdr:cNvCxnSpPr/>
      </xdr:nvCxnSpPr>
      <xdr:spPr bwMode="auto">
        <a:xfrm flipV="1">
          <a:off x="3606800" y="6496900"/>
          <a:ext cx="698500" cy="4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274300</xdr:rowOff>
    </xdr:from>
    <xdr:to>
      <xdr:col>18</xdr:col>
      <xdr:colOff>177800</xdr:colOff>
      <xdr:row>34</xdr:row>
      <xdr:rowOff>309341</xdr:rowOff>
    </xdr:to>
    <xdr:cxnSp macro="">
      <xdr:nvCxnSpPr>
        <xdr:cNvPr id="116" name="直線コネクタ 115"/>
        <xdr:cNvCxnSpPr/>
      </xdr:nvCxnSpPr>
      <xdr:spPr bwMode="auto">
        <a:xfrm flipV="1">
          <a:off x="2908300" y="6541750"/>
          <a:ext cx="698500" cy="3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114779</xdr:rowOff>
    </xdr:from>
    <xdr:to>
      <xdr:col>29</xdr:col>
      <xdr:colOff>177800</xdr:colOff>
      <xdr:row>34</xdr:row>
      <xdr:rowOff>216379</xdr:rowOff>
    </xdr:to>
    <xdr:sp macro="" textlink="">
      <xdr:nvSpPr>
        <xdr:cNvPr id="126" name="楕円 125"/>
        <xdr:cNvSpPr/>
      </xdr:nvSpPr>
      <xdr:spPr bwMode="auto">
        <a:xfrm>
          <a:off x="5600700" y="638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302756</xdr:rowOff>
    </xdr:from>
    <xdr:ext cx="762000" cy="259045"/>
    <xdr:sp macro="" textlink="">
      <xdr:nvSpPr>
        <xdr:cNvPr id="127" name="人口1人当たり決算額の推移該当値テキスト445"/>
        <xdr:cNvSpPr txBox="1"/>
      </xdr:nvSpPr>
      <xdr:spPr>
        <a:xfrm>
          <a:off x="5740400" y="622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162538</xdr:rowOff>
    </xdr:from>
    <xdr:to>
      <xdr:col>26</xdr:col>
      <xdr:colOff>101600</xdr:colOff>
      <xdr:row>34</xdr:row>
      <xdr:rowOff>264137</xdr:rowOff>
    </xdr:to>
    <xdr:sp macro="" textlink="">
      <xdr:nvSpPr>
        <xdr:cNvPr id="128" name="楕円 127"/>
        <xdr:cNvSpPr/>
      </xdr:nvSpPr>
      <xdr:spPr bwMode="auto">
        <a:xfrm>
          <a:off x="4953000" y="64299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274315</xdr:rowOff>
    </xdr:from>
    <xdr:ext cx="736600" cy="259045"/>
    <xdr:sp macro="" textlink="">
      <xdr:nvSpPr>
        <xdr:cNvPr id="129" name="テキスト ボックス 128"/>
        <xdr:cNvSpPr txBox="1"/>
      </xdr:nvSpPr>
      <xdr:spPr>
        <a:xfrm>
          <a:off x="4622800" y="6198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178650</xdr:rowOff>
    </xdr:from>
    <xdr:to>
      <xdr:col>22</xdr:col>
      <xdr:colOff>165100</xdr:colOff>
      <xdr:row>34</xdr:row>
      <xdr:rowOff>280250</xdr:rowOff>
    </xdr:to>
    <xdr:sp macro="" textlink="">
      <xdr:nvSpPr>
        <xdr:cNvPr id="130" name="楕円 129"/>
        <xdr:cNvSpPr/>
      </xdr:nvSpPr>
      <xdr:spPr bwMode="auto">
        <a:xfrm>
          <a:off x="4254500" y="644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290427</xdr:rowOff>
    </xdr:from>
    <xdr:ext cx="762000" cy="259045"/>
    <xdr:sp macro="" textlink="">
      <xdr:nvSpPr>
        <xdr:cNvPr id="131" name="テキスト ボックス 130"/>
        <xdr:cNvSpPr txBox="1"/>
      </xdr:nvSpPr>
      <xdr:spPr>
        <a:xfrm>
          <a:off x="3924300" y="62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223501</xdr:rowOff>
    </xdr:from>
    <xdr:to>
      <xdr:col>19</xdr:col>
      <xdr:colOff>38100</xdr:colOff>
      <xdr:row>34</xdr:row>
      <xdr:rowOff>325101</xdr:rowOff>
    </xdr:to>
    <xdr:sp macro="" textlink="">
      <xdr:nvSpPr>
        <xdr:cNvPr id="132" name="楕円 131"/>
        <xdr:cNvSpPr/>
      </xdr:nvSpPr>
      <xdr:spPr bwMode="auto">
        <a:xfrm>
          <a:off x="3556000" y="64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335278</xdr:rowOff>
    </xdr:from>
    <xdr:ext cx="762000" cy="259045"/>
    <xdr:sp macro="" textlink="">
      <xdr:nvSpPr>
        <xdr:cNvPr id="133" name="テキスト ボックス 132"/>
        <xdr:cNvSpPr txBox="1"/>
      </xdr:nvSpPr>
      <xdr:spPr>
        <a:xfrm>
          <a:off x="3225800" y="625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258541</xdr:rowOff>
    </xdr:from>
    <xdr:to>
      <xdr:col>15</xdr:col>
      <xdr:colOff>101600</xdr:colOff>
      <xdr:row>35</xdr:row>
      <xdr:rowOff>17241</xdr:rowOff>
    </xdr:to>
    <xdr:sp macro="" textlink="">
      <xdr:nvSpPr>
        <xdr:cNvPr id="134" name="楕円 133"/>
        <xdr:cNvSpPr/>
      </xdr:nvSpPr>
      <xdr:spPr bwMode="auto">
        <a:xfrm>
          <a:off x="2857500" y="652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27417</xdr:rowOff>
    </xdr:from>
    <xdr:ext cx="762000" cy="259045"/>
    <xdr:sp macro="" textlink="">
      <xdr:nvSpPr>
        <xdr:cNvPr id="135" name="テキスト ボックス 134"/>
        <xdr:cNvSpPr txBox="1"/>
      </xdr:nvSpPr>
      <xdr:spPr>
        <a:xfrm>
          <a:off x="2527300" y="62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33355</xdr:rowOff>
    </xdr:from>
    <xdr:to>
      <xdr:col>24</xdr:col>
      <xdr:colOff>63500</xdr:colOff>
      <xdr:row>36</xdr:row>
      <xdr:rowOff>37726</xdr:rowOff>
    </xdr:to>
    <xdr:cxnSp macro="">
      <xdr:nvCxnSpPr>
        <xdr:cNvPr id="59" name="直線コネクタ 58"/>
        <xdr:cNvCxnSpPr/>
      </xdr:nvCxnSpPr>
      <xdr:spPr>
        <a:xfrm flipV="1">
          <a:off x="3797300" y="6205555"/>
          <a:ext cx="8382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37726</xdr:rowOff>
    </xdr:from>
    <xdr:to>
      <xdr:col>19</xdr:col>
      <xdr:colOff>177800</xdr:colOff>
      <xdr:row>37</xdr:row>
      <xdr:rowOff>91081</xdr:rowOff>
    </xdr:to>
    <xdr:cxnSp macro="">
      <xdr:nvCxnSpPr>
        <xdr:cNvPr id="62" name="直線コネクタ 61"/>
        <xdr:cNvCxnSpPr/>
      </xdr:nvCxnSpPr>
      <xdr:spPr>
        <a:xfrm flipV="1">
          <a:off x="2908300" y="6209926"/>
          <a:ext cx="889000" cy="2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91081</xdr:rowOff>
    </xdr:from>
    <xdr:to>
      <xdr:col>15</xdr:col>
      <xdr:colOff>50800</xdr:colOff>
      <xdr:row>37</xdr:row>
      <xdr:rowOff>156269</xdr:rowOff>
    </xdr:to>
    <xdr:cxnSp macro="">
      <xdr:nvCxnSpPr>
        <xdr:cNvPr id="65" name="直線コネクタ 64"/>
        <xdr:cNvCxnSpPr/>
      </xdr:nvCxnSpPr>
      <xdr:spPr>
        <a:xfrm flipV="1">
          <a:off x="2019300" y="6434731"/>
          <a:ext cx="889000" cy="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156269</xdr:rowOff>
    </xdr:from>
    <xdr:to>
      <xdr:col>10</xdr:col>
      <xdr:colOff>114300</xdr:colOff>
      <xdr:row>38</xdr:row>
      <xdr:rowOff>19292</xdr:rowOff>
    </xdr:to>
    <xdr:cxnSp macro="">
      <xdr:nvCxnSpPr>
        <xdr:cNvPr id="68" name="直線コネクタ 67"/>
        <xdr:cNvCxnSpPr/>
      </xdr:nvCxnSpPr>
      <xdr:spPr>
        <a:xfrm flipV="1">
          <a:off x="1130300" y="649991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154005</xdr:rowOff>
    </xdr:from>
    <xdr:to>
      <xdr:col>24</xdr:col>
      <xdr:colOff>114300</xdr:colOff>
      <xdr:row>36</xdr:row>
      <xdr:rowOff>84155</xdr:rowOff>
    </xdr:to>
    <xdr:sp macro="" textlink="">
      <xdr:nvSpPr>
        <xdr:cNvPr id="78" name="楕円 77"/>
        <xdr:cNvSpPr/>
      </xdr:nvSpPr>
      <xdr:spPr>
        <a:xfrm>
          <a:off x="4584700" y="61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5432</xdr:rowOff>
    </xdr:from>
    <xdr:ext cx="599010" cy="259045"/>
    <xdr:sp macro="" textlink="">
      <xdr:nvSpPr>
        <xdr:cNvPr id="79" name="人件費該当値テキスト"/>
        <xdr:cNvSpPr txBox="1"/>
      </xdr:nvSpPr>
      <xdr:spPr>
        <a:xfrm>
          <a:off x="4686300" y="600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158376</xdr:rowOff>
    </xdr:from>
    <xdr:to>
      <xdr:col>20</xdr:col>
      <xdr:colOff>38100</xdr:colOff>
      <xdr:row>36</xdr:row>
      <xdr:rowOff>88526</xdr:rowOff>
    </xdr:to>
    <xdr:sp macro="" textlink="">
      <xdr:nvSpPr>
        <xdr:cNvPr id="80" name="楕円 79"/>
        <xdr:cNvSpPr/>
      </xdr:nvSpPr>
      <xdr:spPr>
        <a:xfrm>
          <a:off x="3746500" y="61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105053</xdr:rowOff>
    </xdr:from>
    <xdr:ext cx="599010" cy="259045"/>
    <xdr:sp macro="" textlink="">
      <xdr:nvSpPr>
        <xdr:cNvPr id="81" name="テキスト ボックス 80"/>
        <xdr:cNvSpPr txBox="1"/>
      </xdr:nvSpPr>
      <xdr:spPr>
        <a:xfrm>
          <a:off x="3497795" y="593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40281</xdr:rowOff>
    </xdr:from>
    <xdr:to>
      <xdr:col>15</xdr:col>
      <xdr:colOff>101600</xdr:colOff>
      <xdr:row>37</xdr:row>
      <xdr:rowOff>141881</xdr:rowOff>
    </xdr:to>
    <xdr:sp macro="" textlink="">
      <xdr:nvSpPr>
        <xdr:cNvPr id="82" name="楕円 81"/>
        <xdr:cNvSpPr/>
      </xdr:nvSpPr>
      <xdr:spPr>
        <a:xfrm>
          <a:off x="2857500" y="63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158408</xdr:rowOff>
    </xdr:from>
    <xdr:ext cx="599010" cy="259045"/>
    <xdr:sp macro="" textlink="">
      <xdr:nvSpPr>
        <xdr:cNvPr id="83" name="テキスト ボックス 82"/>
        <xdr:cNvSpPr txBox="1"/>
      </xdr:nvSpPr>
      <xdr:spPr>
        <a:xfrm>
          <a:off x="2608795" y="615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105469</xdr:rowOff>
    </xdr:from>
    <xdr:to>
      <xdr:col>10</xdr:col>
      <xdr:colOff>165100</xdr:colOff>
      <xdr:row>38</xdr:row>
      <xdr:rowOff>35619</xdr:rowOff>
    </xdr:to>
    <xdr:sp macro="" textlink="">
      <xdr:nvSpPr>
        <xdr:cNvPr id="84" name="楕円 83"/>
        <xdr:cNvSpPr/>
      </xdr:nvSpPr>
      <xdr:spPr>
        <a:xfrm>
          <a:off x="1968500" y="64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52146</xdr:rowOff>
    </xdr:from>
    <xdr:ext cx="599010" cy="259045"/>
    <xdr:sp macro="" textlink="">
      <xdr:nvSpPr>
        <xdr:cNvPr id="85" name="テキスト ボックス 84"/>
        <xdr:cNvSpPr txBox="1"/>
      </xdr:nvSpPr>
      <xdr:spPr>
        <a:xfrm>
          <a:off x="1719795" y="622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139942</xdr:rowOff>
    </xdr:from>
    <xdr:to>
      <xdr:col>6</xdr:col>
      <xdr:colOff>38100</xdr:colOff>
      <xdr:row>38</xdr:row>
      <xdr:rowOff>70092</xdr:rowOff>
    </xdr:to>
    <xdr:sp macro="" textlink="">
      <xdr:nvSpPr>
        <xdr:cNvPr id="86" name="楕円 85"/>
        <xdr:cNvSpPr/>
      </xdr:nvSpPr>
      <xdr:spPr>
        <a:xfrm>
          <a:off x="1079500" y="6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86619</xdr:rowOff>
    </xdr:from>
    <xdr:ext cx="599010" cy="259045"/>
    <xdr:sp macro="" textlink="">
      <xdr:nvSpPr>
        <xdr:cNvPr id="87" name="テキスト ボックス 86"/>
        <xdr:cNvSpPr txBox="1"/>
      </xdr:nvSpPr>
      <xdr:spPr>
        <a:xfrm>
          <a:off x="830795" y="62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35548</xdr:rowOff>
    </xdr:from>
    <xdr:to>
      <xdr:col>24</xdr:col>
      <xdr:colOff>63500</xdr:colOff>
      <xdr:row>58</xdr:row>
      <xdr:rowOff>51350</xdr:rowOff>
    </xdr:to>
    <xdr:cxnSp macro="">
      <xdr:nvCxnSpPr>
        <xdr:cNvPr id="116" name="直線コネクタ 115"/>
        <xdr:cNvCxnSpPr/>
      </xdr:nvCxnSpPr>
      <xdr:spPr>
        <a:xfrm flipV="1">
          <a:off x="3797300" y="9979648"/>
          <a:ext cx="8382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51350</xdr:rowOff>
    </xdr:from>
    <xdr:to>
      <xdr:col>19</xdr:col>
      <xdr:colOff>177800</xdr:colOff>
      <xdr:row>58</xdr:row>
      <xdr:rowOff>54421</xdr:rowOff>
    </xdr:to>
    <xdr:cxnSp macro="">
      <xdr:nvCxnSpPr>
        <xdr:cNvPr id="119" name="直線コネクタ 118"/>
        <xdr:cNvCxnSpPr/>
      </xdr:nvCxnSpPr>
      <xdr:spPr>
        <a:xfrm flipV="1">
          <a:off x="2908300" y="9995450"/>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28253</xdr:rowOff>
    </xdr:from>
    <xdr:to>
      <xdr:col>15</xdr:col>
      <xdr:colOff>50800</xdr:colOff>
      <xdr:row>58</xdr:row>
      <xdr:rowOff>54421</xdr:rowOff>
    </xdr:to>
    <xdr:cxnSp macro="">
      <xdr:nvCxnSpPr>
        <xdr:cNvPr id="122" name="直線コネクタ 121"/>
        <xdr:cNvCxnSpPr/>
      </xdr:nvCxnSpPr>
      <xdr:spPr>
        <a:xfrm>
          <a:off x="2019300" y="9972353"/>
          <a:ext cx="889000" cy="2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28253</xdr:rowOff>
    </xdr:from>
    <xdr:to>
      <xdr:col>10</xdr:col>
      <xdr:colOff>114300</xdr:colOff>
      <xdr:row>58</xdr:row>
      <xdr:rowOff>57018</xdr:rowOff>
    </xdr:to>
    <xdr:cxnSp macro="">
      <xdr:nvCxnSpPr>
        <xdr:cNvPr id="125" name="直線コネクタ 124"/>
        <xdr:cNvCxnSpPr/>
      </xdr:nvCxnSpPr>
      <xdr:spPr>
        <a:xfrm flipV="1">
          <a:off x="1130300" y="9972353"/>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156198</xdr:rowOff>
    </xdr:from>
    <xdr:to>
      <xdr:col>24</xdr:col>
      <xdr:colOff>114300</xdr:colOff>
      <xdr:row>58</xdr:row>
      <xdr:rowOff>86348</xdr:rowOff>
    </xdr:to>
    <xdr:sp macro="" textlink="">
      <xdr:nvSpPr>
        <xdr:cNvPr id="135" name="楕円 134"/>
        <xdr:cNvSpPr/>
      </xdr:nvSpPr>
      <xdr:spPr>
        <a:xfrm>
          <a:off x="4584700" y="99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115575</xdr:rowOff>
    </xdr:from>
    <xdr:ext cx="599010" cy="259045"/>
    <xdr:sp macro="" textlink="">
      <xdr:nvSpPr>
        <xdr:cNvPr id="136" name="物件費該当値テキスト"/>
        <xdr:cNvSpPr txBox="1"/>
      </xdr:nvSpPr>
      <xdr:spPr>
        <a:xfrm>
          <a:off x="4686300" y="971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550</xdr:rowOff>
    </xdr:from>
    <xdr:to>
      <xdr:col>20</xdr:col>
      <xdr:colOff>38100</xdr:colOff>
      <xdr:row>58</xdr:row>
      <xdr:rowOff>102150</xdr:rowOff>
    </xdr:to>
    <xdr:sp macro="" textlink="">
      <xdr:nvSpPr>
        <xdr:cNvPr id="137" name="楕円 136"/>
        <xdr:cNvSpPr/>
      </xdr:nvSpPr>
      <xdr:spPr>
        <a:xfrm>
          <a:off x="3746500" y="99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118677</xdr:rowOff>
    </xdr:from>
    <xdr:ext cx="599010" cy="259045"/>
    <xdr:sp macro="" textlink="">
      <xdr:nvSpPr>
        <xdr:cNvPr id="138" name="テキスト ボックス 137"/>
        <xdr:cNvSpPr txBox="1"/>
      </xdr:nvSpPr>
      <xdr:spPr>
        <a:xfrm>
          <a:off x="3497795" y="971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3621</xdr:rowOff>
    </xdr:from>
    <xdr:to>
      <xdr:col>15</xdr:col>
      <xdr:colOff>101600</xdr:colOff>
      <xdr:row>58</xdr:row>
      <xdr:rowOff>105221</xdr:rowOff>
    </xdr:to>
    <xdr:sp macro="" textlink="">
      <xdr:nvSpPr>
        <xdr:cNvPr id="139" name="楕円 138"/>
        <xdr:cNvSpPr/>
      </xdr:nvSpPr>
      <xdr:spPr>
        <a:xfrm>
          <a:off x="2857500" y="99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121748</xdr:rowOff>
    </xdr:from>
    <xdr:ext cx="599010" cy="259045"/>
    <xdr:sp macro="" textlink="">
      <xdr:nvSpPr>
        <xdr:cNvPr id="140" name="テキスト ボックス 139"/>
        <xdr:cNvSpPr txBox="1"/>
      </xdr:nvSpPr>
      <xdr:spPr>
        <a:xfrm>
          <a:off x="2608795" y="972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148903</xdr:rowOff>
    </xdr:from>
    <xdr:to>
      <xdr:col>10</xdr:col>
      <xdr:colOff>165100</xdr:colOff>
      <xdr:row>58</xdr:row>
      <xdr:rowOff>79053</xdr:rowOff>
    </xdr:to>
    <xdr:sp macro="" textlink="">
      <xdr:nvSpPr>
        <xdr:cNvPr id="141" name="楕円 140"/>
        <xdr:cNvSpPr/>
      </xdr:nvSpPr>
      <xdr:spPr>
        <a:xfrm>
          <a:off x="1968500" y="99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95580</xdr:rowOff>
    </xdr:from>
    <xdr:ext cx="599010" cy="259045"/>
    <xdr:sp macro="" textlink="">
      <xdr:nvSpPr>
        <xdr:cNvPr id="142" name="テキスト ボックス 141"/>
        <xdr:cNvSpPr txBox="1"/>
      </xdr:nvSpPr>
      <xdr:spPr>
        <a:xfrm>
          <a:off x="1719795" y="969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6218</xdr:rowOff>
    </xdr:from>
    <xdr:to>
      <xdr:col>6</xdr:col>
      <xdr:colOff>38100</xdr:colOff>
      <xdr:row>58</xdr:row>
      <xdr:rowOff>107818</xdr:rowOff>
    </xdr:to>
    <xdr:sp macro="" textlink="">
      <xdr:nvSpPr>
        <xdr:cNvPr id="143" name="楕円 142"/>
        <xdr:cNvSpPr/>
      </xdr:nvSpPr>
      <xdr:spPr>
        <a:xfrm>
          <a:off x="1079500" y="99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124345</xdr:rowOff>
    </xdr:from>
    <xdr:ext cx="599010" cy="259045"/>
    <xdr:sp macro="" textlink="">
      <xdr:nvSpPr>
        <xdr:cNvPr id="144" name="テキスト ボックス 143"/>
        <xdr:cNvSpPr txBox="1"/>
      </xdr:nvSpPr>
      <xdr:spPr>
        <a:xfrm>
          <a:off x="830795" y="97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16180</xdr:rowOff>
    </xdr:from>
    <xdr:to>
      <xdr:col>24</xdr:col>
      <xdr:colOff>63500</xdr:colOff>
      <xdr:row>74</xdr:row>
      <xdr:rowOff>60172</xdr:rowOff>
    </xdr:to>
    <xdr:cxnSp macro="">
      <xdr:nvCxnSpPr>
        <xdr:cNvPr id="173" name="直線コネクタ 172"/>
        <xdr:cNvCxnSpPr/>
      </xdr:nvCxnSpPr>
      <xdr:spPr>
        <a:xfrm flipV="1">
          <a:off x="3797300" y="12532030"/>
          <a:ext cx="838200" cy="2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60172</xdr:rowOff>
    </xdr:from>
    <xdr:to>
      <xdr:col>19</xdr:col>
      <xdr:colOff>177800</xdr:colOff>
      <xdr:row>76</xdr:row>
      <xdr:rowOff>63297</xdr:rowOff>
    </xdr:to>
    <xdr:cxnSp macro="">
      <xdr:nvCxnSpPr>
        <xdr:cNvPr id="176" name="直線コネクタ 175"/>
        <xdr:cNvCxnSpPr/>
      </xdr:nvCxnSpPr>
      <xdr:spPr>
        <a:xfrm flipV="1">
          <a:off x="2908300" y="12747472"/>
          <a:ext cx="889000" cy="3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20256</xdr:rowOff>
    </xdr:from>
    <xdr:to>
      <xdr:col>15</xdr:col>
      <xdr:colOff>50800</xdr:colOff>
      <xdr:row>76</xdr:row>
      <xdr:rowOff>63297</xdr:rowOff>
    </xdr:to>
    <xdr:cxnSp macro="">
      <xdr:nvCxnSpPr>
        <xdr:cNvPr id="179" name="直線コネクタ 178"/>
        <xdr:cNvCxnSpPr/>
      </xdr:nvCxnSpPr>
      <xdr:spPr>
        <a:xfrm>
          <a:off x="2019300" y="12707556"/>
          <a:ext cx="889000" cy="3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50216</xdr:rowOff>
    </xdr:from>
    <xdr:to>
      <xdr:col>10</xdr:col>
      <xdr:colOff>114300</xdr:colOff>
      <xdr:row>74</xdr:row>
      <xdr:rowOff>20256</xdr:rowOff>
    </xdr:to>
    <xdr:cxnSp macro="">
      <xdr:nvCxnSpPr>
        <xdr:cNvPr id="182" name="直線コネクタ 181"/>
        <xdr:cNvCxnSpPr/>
      </xdr:nvCxnSpPr>
      <xdr:spPr>
        <a:xfrm>
          <a:off x="1130300" y="12566066"/>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136830</xdr:rowOff>
    </xdr:from>
    <xdr:to>
      <xdr:col>24</xdr:col>
      <xdr:colOff>114300</xdr:colOff>
      <xdr:row>73</xdr:row>
      <xdr:rowOff>66980</xdr:rowOff>
    </xdr:to>
    <xdr:sp macro="" textlink="">
      <xdr:nvSpPr>
        <xdr:cNvPr id="192" name="楕円 191"/>
        <xdr:cNvSpPr/>
      </xdr:nvSpPr>
      <xdr:spPr>
        <a:xfrm>
          <a:off x="4584700" y="124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159707</xdr:rowOff>
    </xdr:from>
    <xdr:ext cx="534377" cy="259045"/>
    <xdr:sp macro="" textlink="">
      <xdr:nvSpPr>
        <xdr:cNvPr id="193" name="維持補修費該当値テキスト"/>
        <xdr:cNvSpPr txBox="1"/>
      </xdr:nvSpPr>
      <xdr:spPr>
        <a:xfrm>
          <a:off x="4686300" y="123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9372</xdr:rowOff>
    </xdr:from>
    <xdr:to>
      <xdr:col>20</xdr:col>
      <xdr:colOff>38100</xdr:colOff>
      <xdr:row>74</xdr:row>
      <xdr:rowOff>110972</xdr:rowOff>
    </xdr:to>
    <xdr:sp macro="" textlink="">
      <xdr:nvSpPr>
        <xdr:cNvPr id="194" name="楕円 193"/>
        <xdr:cNvSpPr/>
      </xdr:nvSpPr>
      <xdr:spPr>
        <a:xfrm>
          <a:off x="3746500" y="126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127499</xdr:rowOff>
    </xdr:from>
    <xdr:ext cx="534377" cy="259045"/>
    <xdr:sp macro="" textlink="">
      <xdr:nvSpPr>
        <xdr:cNvPr id="195" name="テキスト ボックス 194"/>
        <xdr:cNvSpPr txBox="1"/>
      </xdr:nvSpPr>
      <xdr:spPr>
        <a:xfrm>
          <a:off x="3530111" y="124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12497</xdr:rowOff>
    </xdr:from>
    <xdr:to>
      <xdr:col>15</xdr:col>
      <xdr:colOff>101600</xdr:colOff>
      <xdr:row>76</xdr:row>
      <xdr:rowOff>114097</xdr:rowOff>
    </xdr:to>
    <xdr:sp macro="" textlink="">
      <xdr:nvSpPr>
        <xdr:cNvPr id="196" name="楕円 195"/>
        <xdr:cNvSpPr/>
      </xdr:nvSpPr>
      <xdr:spPr>
        <a:xfrm>
          <a:off x="2857500" y="130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130624</xdr:rowOff>
    </xdr:from>
    <xdr:ext cx="534377" cy="259045"/>
    <xdr:sp macro="" textlink="">
      <xdr:nvSpPr>
        <xdr:cNvPr id="197" name="テキスト ボックス 196"/>
        <xdr:cNvSpPr txBox="1"/>
      </xdr:nvSpPr>
      <xdr:spPr>
        <a:xfrm>
          <a:off x="2641111" y="128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140906</xdr:rowOff>
    </xdr:from>
    <xdr:to>
      <xdr:col>10</xdr:col>
      <xdr:colOff>165100</xdr:colOff>
      <xdr:row>74</xdr:row>
      <xdr:rowOff>71056</xdr:rowOff>
    </xdr:to>
    <xdr:sp macro="" textlink="">
      <xdr:nvSpPr>
        <xdr:cNvPr id="198" name="楕円 197"/>
        <xdr:cNvSpPr/>
      </xdr:nvSpPr>
      <xdr:spPr>
        <a:xfrm>
          <a:off x="1968500" y="126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87583</xdr:rowOff>
    </xdr:from>
    <xdr:ext cx="534377" cy="259045"/>
    <xdr:sp macro="" textlink="">
      <xdr:nvSpPr>
        <xdr:cNvPr id="199" name="テキスト ボックス 198"/>
        <xdr:cNvSpPr txBox="1"/>
      </xdr:nvSpPr>
      <xdr:spPr>
        <a:xfrm>
          <a:off x="1752111" y="124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170866</xdr:rowOff>
    </xdr:from>
    <xdr:to>
      <xdr:col>6</xdr:col>
      <xdr:colOff>38100</xdr:colOff>
      <xdr:row>73</xdr:row>
      <xdr:rowOff>101016</xdr:rowOff>
    </xdr:to>
    <xdr:sp macro="" textlink="">
      <xdr:nvSpPr>
        <xdr:cNvPr id="200" name="楕円 199"/>
        <xdr:cNvSpPr/>
      </xdr:nvSpPr>
      <xdr:spPr>
        <a:xfrm>
          <a:off x="1079500" y="125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117543</xdr:rowOff>
    </xdr:from>
    <xdr:ext cx="534377" cy="259045"/>
    <xdr:sp macro="" textlink="">
      <xdr:nvSpPr>
        <xdr:cNvPr id="201" name="テキスト ボックス 200"/>
        <xdr:cNvSpPr txBox="1"/>
      </xdr:nvSpPr>
      <xdr:spPr>
        <a:xfrm>
          <a:off x="863111" y="122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127617</xdr:rowOff>
    </xdr:from>
    <xdr:to>
      <xdr:col>24</xdr:col>
      <xdr:colOff>63500</xdr:colOff>
      <xdr:row>97</xdr:row>
      <xdr:rowOff>26989</xdr:rowOff>
    </xdr:to>
    <xdr:cxnSp macro="">
      <xdr:nvCxnSpPr>
        <xdr:cNvPr id="233" name="直線コネクタ 232"/>
        <xdr:cNvCxnSpPr/>
      </xdr:nvCxnSpPr>
      <xdr:spPr>
        <a:xfrm flipV="1">
          <a:off x="3797300" y="16415367"/>
          <a:ext cx="838200" cy="2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11499</xdr:rowOff>
    </xdr:from>
    <xdr:to>
      <xdr:col>19</xdr:col>
      <xdr:colOff>177800</xdr:colOff>
      <xdr:row>97</xdr:row>
      <xdr:rowOff>26989</xdr:rowOff>
    </xdr:to>
    <xdr:cxnSp macro="">
      <xdr:nvCxnSpPr>
        <xdr:cNvPr id="236" name="直線コネクタ 235"/>
        <xdr:cNvCxnSpPr/>
      </xdr:nvCxnSpPr>
      <xdr:spPr>
        <a:xfrm>
          <a:off x="2908300" y="16642149"/>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11499</xdr:rowOff>
    </xdr:from>
    <xdr:to>
      <xdr:col>15</xdr:col>
      <xdr:colOff>50800</xdr:colOff>
      <xdr:row>97</xdr:row>
      <xdr:rowOff>20566</xdr:rowOff>
    </xdr:to>
    <xdr:cxnSp macro="">
      <xdr:nvCxnSpPr>
        <xdr:cNvPr id="239" name="直線コネクタ 238"/>
        <xdr:cNvCxnSpPr/>
      </xdr:nvCxnSpPr>
      <xdr:spPr>
        <a:xfrm flipV="1">
          <a:off x="2019300" y="1664214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117210</xdr:rowOff>
    </xdr:from>
    <xdr:to>
      <xdr:col>10</xdr:col>
      <xdr:colOff>114300</xdr:colOff>
      <xdr:row>97</xdr:row>
      <xdr:rowOff>20566</xdr:rowOff>
    </xdr:to>
    <xdr:cxnSp macro="">
      <xdr:nvCxnSpPr>
        <xdr:cNvPr id="242" name="直線コネクタ 241"/>
        <xdr:cNvCxnSpPr/>
      </xdr:nvCxnSpPr>
      <xdr:spPr>
        <a:xfrm>
          <a:off x="1130300" y="16576410"/>
          <a:ext cx="889000" cy="7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76817</xdr:rowOff>
    </xdr:from>
    <xdr:to>
      <xdr:col>24</xdr:col>
      <xdr:colOff>114300</xdr:colOff>
      <xdr:row>96</xdr:row>
      <xdr:rowOff>6967</xdr:rowOff>
    </xdr:to>
    <xdr:sp macro="" textlink="">
      <xdr:nvSpPr>
        <xdr:cNvPr id="252" name="楕円 251"/>
        <xdr:cNvSpPr/>
      </xdr:nvSpPr>
      <xdr:spPr>
        <a:xfrm>
          <a:off x="4584700" y="163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99694</xdr:rowOff>
    </xdr:from>
    <xdr:ext cx="534377" cy="259045"/>
    <xdr:sp macro="" textlink="">
      <xdr:nvSpPr>
        <xdr:cNvPr id="253" name="扶助費該当値テキスト"/>
        <xdr:cNvSpPr txBox="1"/>
      </xdr:nvSpPr>
      <xdr:spPr>
        <a:xfrm>
          <a:off x="4686300" y="162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147639</xdr:rowOff>
    </xdr:from>
    <xdr:to>
      <xdr:col>20</xdr:col>
      <xdr:colOff>38100</xdr:colOff>
      <xdr:row>97</xdr:row>
      <xdr:rowOff>77789</xdr:rowOff>
    </xdr:to>
    <xdr:sp macro="" textlink="">
      <xdr:nvSpPr>
        <xdr:cNvPr id="254" name="楕円 253"/>
        <xdr:cNvSpPr/>
      </xdr:nvSpPr>
      <xdr:spPr>
        <a:xfrm>
          <a:off x="3746500" y="166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94316</xdr:rowOff>
    </xdr:from>
    <xdr:ext cx="534377" cy="259045"/>
    <xdr:sp macro="" textlink="">
      <xdr:nvSpPr>
        <xdr:cNvPr id="255" name="テキスト ボックス 254"/>
        <xdr:cNvSpPr txBox="1"/>
      </xdr:nvSpPr>
      <xdr:spPr>
        <a:xfrm>
          <a:off x="3530111" y="163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132149</xdr:rowOff>
    </xdr:from>
    <xdr:to>
      <xdr:col>15</xdr:col>
      <xdr:colOff>101600</xdr:colOff>
      <xdr:row>97</xdr:row>
      <xdr:rowOff>62299</xdr:rowOff>
    </xdr:to>
    <xdr:sp macro="" textlink="">
      <xdr:nvSpPr>
        <xdr:cNvPr id="256" name="楕円 255"/>
        <xdr:cNvSpPr/>
      </xdr:nvSpPr>
      <xdr:spPr>
        <a:xfrm>
          <a:off x="2857500" y="165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78826</xdr:rowOff>
    </xdr:from>
    <xdr:ext cx="534377" cy="259045"/>
    <xdr:sp macro="" textlink="">
      <xdr:nvSpPr>
        <xdr:cNvPr id="257" name="テキスト ボックス 256"/>
        <xdr:cNvSpPr txBox="1"/>
      </xdr:nvSpPr>
      <xdr:spPr>
        <a:xfrm>
          <a:off x="2641111" y="163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141216</xdr:rowOff>
    </xdr:from>
    <xdr:to>
      <xdr:col>10</xdr:col>
      <xdr:colOff>165100</xdr:colOff>
      <xdr:row>97</xdr:row>
      <xdr:rowOff>71366</xdr:rowOff>
    </xdr:to>
    <xdr:sp macro="" textlink="">
      <xdr:nvSpPr>
        <xdr:cNvPr id="258" name="楕円 257"/>
        <xdr:cNvSpPr/>
      </xdr:nvSpPr>
      <xdr:spPr>
        <a:xfrm>
          <a:off x="1968500" y="166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87893</xdr:rowOff>
    </xdr:from>
    <xdr:ext cx="534377" cy="259045"/>
    <xdr:sp macro="" textlink="">
      <xdr:nvSpPr>
        <xdr:cNvPr id="259" name="テキスト ボックス 258"/>
        <xdr:cNvSpPr txBox="1"/>
      </xdr:nvSpPr>
      <xdr:spPr>
        <a:xfrm>
          <a:off x="1752111" y="163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66410</xdr:rowOff>
    </xdr:from>
    <xdr:to>
      <xdr:col>6</xdr:col>
      <xdr:colOff>38100</xdr:colOff>
      <xdr:row>96</xdr:row>
      <xdr:rowOff>168010</xdr:rowOff>
    </xdr:to>
    <xdr:sp macro="" textlink="">
      <xdr:nvSpPr>
        <xdr:cNvPr id="260" name="楕円 259"/>
        <xdr:cNvSpPr/>
      </xdr:nvSpPr>
      <xdr:spPr>
        <a:xfrm>
          <a:off x="1079500" y="165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13087</xdr:rowOff>
    </xdr:from>
    <xdr:ext cx="534377" cy="259045"/>
    <xdr:sp macro="" textlink="">
      <xdr:nvSpPr>
        <xdr:cNvPr id="261" name="テキスト ボックス 260"/>
        <xdr:cNvSpPr txBox="1"/>
      </xdr:nvSpPr>
      <xdr:spPr>
        <a:xfrm>
          <a:off x="863111" y="163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78633</xdr:rowOff>
    </xdr:from>
    <xdr:to>
      <xdr:col>55</xdr:col>
      <xdr:colOff>0</xdr:colOff>
      <xdr:row>34</xdr:row>
      <xdr:rowOff>45376</xdr:rowOff>
    </xdr:to>
    <xdr:cxnSp macro="">
      <xdr:nvCxnSpPr>
        <xdr:cNvPr id="290" name="直線コネクタ 289"/>
        <xdr:cNvCxnSpPr/>
      </xdr:nvCxnSpPr>
      <xdr:spPr>
        <a:xfrm>
          <a:off x="9639300" y="5565033"/>
          <a:ext cx="838200" cy="3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78633</xdr:rowOff>
    </xdr:from>
    <xdr:to>
      <xdr:col>50</xdr:col>
      <xdr:colOff>114300</xdr:colOff>
      <xdr:row>35</xdr:row>
      <xdr:rowOff>69722</xdr:rowOff>
    </xdr:to>
    <xdr:cxnSp macro="">
      <xdr:nvCxnSpPr>
        <xdr:cNvPr id="293" name="直線コネクタ 292"/>
        <xdr:cNvCxnSpPr/>
      </xdr:nvCxnSpPr>
      <xdr:spPr>
        <a:xfrm flipV="1">
          <a:off x="8750300" y="5565033"/>
          <a:ext cx="889000" cy="50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69722</xdr:rowOff>
    </xdr:from>
    <xdr:to>
      <xdr:col>45</xdr:col>
      <xdr:colOff>177800</xdr:colOff>
      <xdr:row>35</xdr:row>
      <xdr:rowOff>129504</xdr:rowOff>
    </xdr:to>
    <xdr:cxnSp macro="">
      <xdr:nvCxnSpPr>
        <xdr:cNvPr id="296" name="直線コネクタ 295"/>
        <xdr:cNvCxnSpPr/>
      </xdr:nvCxnSpPr>
      <xdr:spPr>
        <a:xfrm flipV="1">
          <a:off x="7861300" y="6070472"/>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108740</xdr:rowOff>
    </xdr:from>
    <xdr:to>
      <xdr:col>41</xdr:col>
      <xdr:colOff>50800</xdr:colOff>
      <xdr:row>35</xdr:row>
      <xdr:rowOff>129504</xdr:rowOff>
    </xdr:to>
    <xdr:cxnSp macro="">
      <xdr:nvCxnSpPr>
        <xdr:cNvPr id="299" name="直線コネクタ 298"/>
        <xdr:cNvCxnSpPr/>
      </xdr:nvCxnSpPr>
      <xdr:spPr>
        <a:xfrm>
          <a:off x="6972300" y="610949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166026</xdr:rowOff>
    </xdr:from>
    <xdr:to>
      <xdr:col>55</xdr:col>
      <xdr:colOff>50800</xdr:colOff>
      <xdr:row>34</xdr:row>
      <xdr:rowOff>96176</xdr:rowOff>
    </xdr:to>
    <xdr:sp macro="" textlink="">
      <xdr:nvSpPr>
        <xdr:cNvPr id="309" name="楕円 308"/>
        <xdr:cNvSpPr/>
      </xdr:nvSpPr>
      <xdr:spPr>
        <a:xfrm>
          <a:off x="10426700" y="58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17453</xdr:rowOff>
    </xdr:from>
    <xdr:ext cx="599010" cy="259045"/>
    <xdr:sp macro="" textlink="">
      <xdr:nvSpPr>
        <xdr:cNvPr id="310" name="補助費等該当値テキスト"/>
        <xdr:cNvSpPr txBox="1"/>
      </xdr:nvSpPr>
      <xdr:spPr>
        <a:xfrm>
          <a:off x="10528300" y="567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27833</xdr:rowOff>
    </xdr:from>
    <xdr:to>
      <xdr:col>50</xdr:col>
      <xdr:colOff>165100</xdr:colOff>
      <xdr:row>32</xdr:row>
      <xdr:rowOff>129433</xdr:rowOff>
    </xdr:to>
    <xdr:sp macro="" textlink="">
      <xdr:nvSpPr>
        <xdr:cNvPr id="311" name="楕円 310"/>
        <xdr:cNvSpPr/>
      </xdr:nvSpPr>
      <xdr:spPr>
        <a:xfrm>
          <a:off x="9588500" y="55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145960</xdr:rowOff>
    </xdr:from>
    <xdr:ext cx="599010" cy="259045"/>
    <xdr:sp macro="" textlink="">
      <xdr:nvSpPr>
        <xdr:cNvPr id="312" name="テキスト ボックス 311"/>
        <xdr:cNvSpPr txBox="1"/>
      </xdr:nvSpPr>
      <xdr:spPr>
        <a:xfrm>
          <a:off x="9339795" y="528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18922</xdr:rowOff>
    </xdr:from>
    <xdr:to>
      <xdr:col>46</xdr:col>
      <xdr:colOff>38100</xdr:colOff>
      <xdr:row>35</xdr:row>
      <xdr:rowOff>120522</xdr:rowOff>
    </xdr:to>
    <xdr:sp macro="" textlink="">
      <xdr:nvSpPr>
        <xdr:cNvPr id="313" name="楕円 312"/>
        <xdr:cNvSpPr/>
      </xdr:nvSpPr>
      <xdr:spPr>
        <a:xfrm>
          <a:off x="8699500" y="60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137049</xdr:rowOff>
    </xdr:from>
    <xdr:ext cx="599010" cy="259045"/>
    <xdr:sp macro="" textlink="">
      <xdr:nvSpPr>
        <xdr:cNvPr id="314" name="テキスト ボックス 313"/>
        <xdr:cNvSpPr txBox="1"/>
      </xdr:nvSpPr>
      <xdr:spPr>
        <a:xfrm>
          <a:off x="8450795" y="5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78704</xdr:rowOff>
    </xdr:from>
    <xdr:to>
      <xdr:col>41</xdr:col>
      <xdr:colOff>101600</xdr:colOff>
      <xdr:row>36</xdr:row>
      <xdr:rowOff>8854</xdr:rowOff>
    </xdr:to>
    <xdr:sp macro="" textlink="">
      <xdr:nvSpPr>
        <xdr:cNvPr id="315" name="楕円 314"/>
        <xdr:cNvSpPr/>
      </xdr:nvSpPr>
      <xdr:spPr>
        <a:xfrm>
          <a:off x="7810500" y="60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25381</xdr:rowOff>
    </xdr:from>
    <xdr:ext cx="599010" cy="259045"/>
    <xdr:sp macro="" textlink="">
      <xdr:nvSpPr>
        <xdr:cNvPr id="316" name="テキスト ボックス 315"/>
        <xdr:cNvSpPr txBox="1"/>
      </xdr:nvSpPr>
      <xdr:spPr>
        <a:xfrm>
          <a:off x="7561795" y="585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57940</xdr:rowOff>
    </xdr:from>
    <xdr:to>
      <xdr:col>36</xdr:col>
      <xdr:colOff>165100</xdr:colOff>
      <xdr:row>35</xdr:row>
      <xdr:rowOff>159540</xdr:rowOff>
    </xdr:to>
    <xdr:sp macro="" textlink="">
      <xdr:nvSpPr>
        <xdr:cNvPr id="317" name="楕円 316"/>
        <xdr:cNvSpPr/>
      </xdr:nvSpPr>
      <xdr:spPr>
        <a:xfrm>
          <a:off x="6921500" y="60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4617</xdr:rowOff>
    </xdr:from>
    <xdr:ext cx="599010" cy="259045"/>
    <xdr:sp macro="" textlink="">
      <xdr:nvSpPr>
        <xdr:cNvPr id="318" name="テキスト ボックス 317"/>
        <xdr:cNvSpPr txBox="1"/>
      </xdr:nvSpPr>
      <xdr:spPr>
        <a:xfrm>
          <a:off x="6672795" y="583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63715</xdr:rowOff>
    </xdr:from>
    <xdr:to>
      <xdr:col>55</xdr:col>
      <xdr:colOff>0</xdr:colOff>
      <xdr:row>58</xdr:row>
      <xdr:rowOff>76574</xdr:rowOff>
    </xdr:to>
    <xdr:cxnSp macro="">
      <xdr:nvCxnSpPr>
        <xdr:cNvPr id="347" name="直線コネクタ 346"/>
        <xdr:cNvCxnSpPr/>
      </xdr:nvCxnSpPr>
      <xdr:spPr>
        <a:xfrm>
          <a:off x="9639300" y="10007815"/>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63715</xdr:rowOff>
    </xdr:from>
    <xdr:to>
      <xdr:col>50</xdr:col>
      <xdr:colOff>114300</xdr:colOff>
      <xdr:row>58</xdr:row>
      <xdr:rowOff>88619</xdr:rowOff>
    </xdr:to>
    <xdr:cxnSp macro="">
      <xdr:nvCxnSpPr>
        <xdr:cNvPr id="350" name="直線コネクタ 349"/>
        <xdr:cNvCxnSpPr/>
      </xdr:nvCxnSpPr>
      <xdr:spPr>
        <a:xfrm flipV="1">
          <a:off x="8750300" y="10007815"/>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88619</xdr:rowOff>
    </xdr:from>
    <xdr:to>
      <xdr:col>45</xdr:col>
      <xdr:colOff>177800</xdr:colOff>
      <xdr:row>58</xdr:row>
      <xdr:rowOff>122694</xdr:rowOff>
    </xdr:to>
    <xdr:cxnSp macro="">
      <xdr:nvCxnSpPr>
        <xdr:cNvPr id="353" name="直線コネクタ 352"/>
        <xdr:cNvCxnSpPr/>
      </xdr:nvCxnSpPr>
      <xdr:spPr>
        <a:xfrm flipV="1">
          <a:off x="7861300" y="10032719"/>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122694</xdr:rowOff>
    </xdr:from>
    <xdr:to>
      <xdr:col>41</xdr:col>
      <xdr:colOff>50800</xdr:colOff>
      <xdr:row>58</xdr:row>
      <xdr:rowOff>124247</xdr:rowOff>
    </xdr:to>
    <xdr:cxnSp macro="">
      <xdr:nvCxnSpPr>
        <xdr:cNvPr id="356" name="直線コネクタ 355"/>
        <xdr:cNvCxnSpPr/>
      </xdr:nvCxnSpPr>
      <xdr:spPr>
        <a:xfrm flipV="1">
          <a:off x="6972300" y="1006679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25774</xdr:rowOff>
    </xdr:from>
    <xdr:to>
      <xdr:col>55</xdr:col>
      <xdr:colOff>50800</xdr:colOff>
      <xdr:row>58</xdr:row>
      <xdr:rowOff>127374</xdr:rowOff>
    </xdr:to>
    <xdr:sp macro="" textlink="">
      <xdr:nvSpPr>
        <xdr:cNvPr id="366" name="楕円 365"/>
        <xdr:cNvSpPr/>
      </xdr:nvSpPr>
      <xdr:spPr>
        <a:xfrm>
          <a:off x="10426700" y="99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112151</xdr:rowOff>
    </xdr:from>
    <xdr:ext cx="534377" cy="259045"/>
    <xdr:sp macro="" textlink="">
      <xdr:nvSpPr>
        <xdr:cNvPr id="367" name="普通建設事業費該当値テキスト"/>
        <xdr:cNvSpPr txBox="1"/>
      </xdr:nvSpPr>
      <xdr:spPr>
        <a:xfrm>
          <a:off x="10528300" y="98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12915</xdr:rowOff>
    </xdr:from>
    <xdr:to>
      <xdr:col>50</xdr:col>
      <xdr:colOff>165100</xdr:colOff>
      <xdr:row>58</xdr:row>
      <xdr:rowOff>114515</xdr:rowOff>
    </xdr:to>
    <xdr:sp macro="" textlink="">
      <xdr:nvSpPr>
        <xdr:cNvPr id="368" name="楕円 367"/>
        <xdr:cNvSpPr/>
      </xdr:nvSpPr>
      <xdr:spPr>
        <a:xfrm>
          <a:off x="9588500" y="99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105642</xdr:rowOff>
    </xdr:from>
    <xdr:ext cx="534377" cy="259045"/>
    <xdr:sp macro="" textlink="">
      <xdr:nvSpPr>
        <xdr:cNvPr id="369" name="テキスト ボックス 368"/>
        <xdr:cNvSpPr txBox="1"/>
      </xdr:nvSpPr>
      <xdr:spPr>
        <a:xfrm>
          <a:off x="9372111" y="1004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37819</xdr:rowOff>
    </xdr:from>
    <xdr:to>
      <xdr:col>46</xdr:col>
      <xdr:colOff>38100</xdr:colOff>
      <xdr:row>58</xdr:row>
      <xdr:rowOff>139419</xdr:rowOff>
    </xdr:to>
    <xdr:sp macro="" textlink="">
      <xdr:nvSpPr>
        <xdr:cNvPr id="370" name="楕円 369"/>
        <xdr:cNvSpPr/>
      </xdr:nvSpPr>
      <xdr:spPr>
        <a:xfrm>
          <a:off x="8699500" y="99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130546</xdr:rowOff>
    </xdr:from>
    <xdr:ext cx="534377" cy="259045"/>
    <xdr:sp macro="" textlink="">
      <xdr:nvSpPr>
        <xdr:cNvPr id="371" name="テキスト ボックス 370"/>
        <xdr:cNvSpPr txBox="1"/>
      </xdr:nvSpPr>
      <xdr:spPr>
        <a:xfrm>
          <a:off x="8483111" y="1007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71894</xdr:rowOff>
    </xdr:from>
    <xdr:to>
      <xdr:col>41</xdr:col>
      <xdr:colOff>101600</xdr:colOff>
      <xdr:row>59</xdr:row>
      <xdr:rowOff>2044</xdr:rowOff>
    </xdr:to>
    <xdr:sp macro="" textlink="">
      <xdr:nvSpPr>
        <xdr:cNvPr id="372" name="楕円 371"/>
        <xdr:cNvSpPr/>
      </xdr:nvSpPr>
      <xdr:spPr>
        <a:xfrm>
          <a:off x="7810500" y="100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164621</xdr:rowOff>
    </xdr:from>
    <xdr:ext cx="534377" cy="259045"/>
    <xdr:sp macro="" textlink="">
      <xdr:nvSpPr>
        <xdr:cNvPr id="373" name="テキスト ボックス 372"/>
        <xdr:cNvSpPr txBox="1"/>
      </xdr:nvSpPr>
      <xdr:spPr>
        <a:xfrm>
          <a:off x="7594111" y="101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73447</xdr:rowOff>
    </xdr:from>
    <xdr:to>
      <xdr:col>36</xdr:col>
      <xdr:colOff>165100</xdr:colOff>
      <xdr:row>59</xdr:row>
      <xdr:rowOff>3597</xdr:rowOff>
    </xdr:to>
    <xdr:sp macro="" textlink="">
      <xdr:nvSpPr>
        <xdr:cNvPr id="374" name="楕円 373"/>
        <xdr:cNvSpPr/>
      </xdr:nvSpPr>
      <xdr:spPr>
        <a:xfrm>
          <a:off x="6921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166174</xdr:rowOff>
    </xdr:from>
    <xdr:ext cx="534377" cy="259045"/>
    <xdr:sp macro="" textlink="">
      <xdr:nvSpPr>
        <xdr:cNvPr id="375" name="テキスト ボックス 374"/>
        <xdr:cNvSpPr txBox="1"/>
      </xdr:nvSpPr>
      <xdr:spPr>
        <a:xfrm>
          <a:off x="6705111" y="101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132945</xdr:rowOff>
    </xdr:from>
    <xdr:to>
      <xdr:col>55</xdr:col>
      <xdr:colOff>0</xdr:colOff>
      <xdr:row>78</xdr:row>
      <xdr:rowOff>135466</xdr:rowOff>
    </xdr:to>
    <xdr:cxnSp macro="">
      <xdr:nvCxnSpPr>
        <xdr:cNvPr id="402" name="直線コネクタ 401"/>
        <xdr:cNvCxnSpPr/>
      </xdr:nvCxnSpPr>
      <xdr:spPr>
        <a:xfrm>
          <a:off x="9639300" y="13506045"/>
          <a:ext cx="8382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132945</xdr:rowOff>
    </xdr:from>
    <xdr:to>
      <xdr:col>50</xdr:col>
      <xdr:colOff>114300</xdr:colOff>
      <xdr:row>78</xdr:row>
      <xdr:rowOff>133852</xdr:rowOff>
    </xdr:to>
    <xdr:cxnSp macro="">
      <xdr:nvCxnSpPr>
        <xdr:cNvPr id="405" name="直線コネクタ 404"/>
        <xdr:cNvCxnSpPr/>
      </xdr:nvCxnSpPr>
      <xdr:spPr>
        <a:xfrm flipV="1">
          <a:off x="8750300" y="13506045"/>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112373</xdr:rowOff>
    </xdr:from>
    <xdr:to>
      <xdr:col>45</xdr:col>
      <xdr:colOff>177800</xdr:colOff>
      <xdr:row>78</xdr:row>
      <xdr:rowOff>133852</xdr:rowOff>
    </xdr:to>
    <xdr:cxnSp macro="">
      <xdr:nvCxnSpPr>
        <xdr:cNvPr id="408" name="直線コネクタ 407"/>
        <xdr:cNvCxnSpPr/>
      </xdr:nvCxnSpPr>
      <xdr:spPr>
        <a:xfrm>
          <a:off x="7861300" y="13485473"/>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109457</xdr:rowOff>
    </xdr:from>
    <xdr:to>
      <xdr:col>41</xdr:col>
      <xdr:colOff>50800</xdr:colOff>
      <xdr:row>78</xdr:row>
      <xdr:rowOff>112373</xdr:rowOff>
    </xdr:to>
    <xdr:cxnSp macro="">
      <xdr:nvCxnSpPr>
        <xdr:cNvPr id="411" name="直線コネクタ 410"/>
        <xdr:cNvCxnSpPr/>
      </xdr:nvCxnSpPr>
      <xdr:spPr>
        <a:xfrm>
          <a:off x="6972300" y="13482557"/>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84666</xdr:rowOff>
    </xdr:from>
    <xdr:to>
      <xdr:col>55</xdr:col>
      <xdr:colOff>50800</xdr:colOff>
      <xdr:row>79</xdr:row>
      <xdr:rowOff>14816</xdr:rowOff>
    </xdr:to>
    <xdr:sp macro="" textlink="">
      <xdr:nvSpPr>
        <xdr:cNvPr id="421" name="楕円 420"/>
        <xdr:cNvSpPr/>
      </xdr:nvSpPr>
      <xdr:spPr>
        <a:xfrm>
          <a:off x="10426700" y="134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82145</xdr:rowOff>
    </xdr:from>
    <xdr:to>
      <xdr:col>50</xdr:col>
      <xdr:colOff>165100</xdr:colOff>
      <xdr:row>79</xdr:row>
      <xdr:rowOff>12295</xdr:rowOff>
    </xdr:to>
    <xdr:sp macro="" textlink="">
      <xdr:nvSpPr>
        <xdr:cNvPr id="423" name="楕円 422"/>
        <xdr:cNvSpPr/>
      </xdr:nvSpPr>
      <xdr:spPr>
        <a:xfrm>
          <a:off x="9588500" y="134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3422</xdr:rowOff>
    </xdr:from>
    <xdr:ext cx="469744" cy="259045"/>
    <xdr:sp macro="" textlink="">
      <xdr:nvSpPr>
        <xdr:cNvPr id="424" name="テキスト ボックス 423"/>
        <xdr:cNvSpPr txBox="1"/>
      </xdr:nvSpPr>
      <xdr:spPr>
        <a:xfrm>
          <a:off x="9404428" y="135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83052</xdr:rowOff>
    </xdr:from>
    <xdr:to>
      <xdr:col>46</xdr:col>
      <xdr:colOff>38100</xdr:colOff>
      <xdr:row>79</xdr:row>
      <xdr:rowOff>13202</xdr:rowOff>
    </xdr:to>
    <xdr:sp macro="" textlink="">
      <xdr:nvSpPr>
        <xdr:cNvPr id="425" name="楕円 424"/>
        <xdr:cNvSpPr/>
      </xdr:nvSpPr>
      <xdr:spPr>
        <a:xfrm>
          <a:off x="8699500" y="134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4329</xdr:rowOff>
    </xdr:from>
    <xdr:ext cx="469744" cy="259045"/>
    <xdr:sp macro="" textlink="">
      <xdr:nvSpPr>
        <xdr:cNvPr id="426" name="テキスト ボックス 425"/>
        <xdr:cNvSpPr txBox="1"/>
      </xdr:nvSpPr>
      <xdr:spPr>
        <a:xfrm>
          <a:off x="8515428" y="1354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61573</xdr:rowOff>
    </xdr:from>
    <xdr:to>
      <xdr:col>41</xdr:col>
      <xdr:colOff>101600</xdr:colOff>
      <xdr:row>78</xdr:row>
      <xdr:rowOff>163173</xdr:rowOff>
    </xdr:to>
    <xdr:sp macro="" textlink="">
      <xdr:nvSpPr>
        <xdr:cNvPr id="427" name="楕円 426"/>
        <xdr:cNvSpPr/>
      </xdr:nvSpPr>
      <xdr:spPr>
        <a:xfrm>
          <a:off x="7810500" y="134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154300</xdr:rowOff>
    </xdr:from>
    <xdr:ext cx="534377" cy="259045"/>
    <xdr:sp macro="" textlink="">
      <xdr:nvSpPr>
        <xdr:cNvPr id="428" name="テキスト ボックス 427"/>
        <xdr:cNvSpPr txBox="1"/>
      </xdr:nvSpPr>
      <xdr:spPr>
        <a:xfrm>
          <a:off x="7594111" y="135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58657</xdr:rowOff>
    </xdr:from>
    <xdr:to>
      <xdr:col>36</xdr:col>
      <xdr:colOff>165100</xdr:colOff>
      <xdr:row>78</xdr:row>
      <xdr:rowOff>160257</xdr:rowOff>
    </xdr:to>
    <xdr:sp macro="" textlink="">
      <xdr:nvSpPr>
        <xdr:cNvPr id="429" name="楕円 428"/>
        <xdr:cNvSpPr/>
      </xdr:nvSpPr>
      <xdr:spPr>
        <a:xfrm>
          <a:off x="6921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151384</xdr:rowOff>
    </xdr:from>
    <xdr:ext cx="534377" cy="259045"/>
    <xdr:sp macro="" textlink="">
      <xdr:nvSpPr>
        <xdr:cNvPr id="430" name="テキスト ボックス 429"/>
        <xdr:cNvSpPr txBox="1"/>
      </xdr:nvSpPr>
      <xdr:spPr>
        <a:xfrm>
          <a:off x="6705111" y="1352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141281</xdr:rowOff>
    </xdr:from>
    <xdr:to>
      <xdr:col>55</xdr:col>
      <xdr:colOff>0</xdr:colOff>
      <xdr:row>97</xdr:row>
      <xdr:rowOff>7322</xdr:rowOff>
    </xdr:to>
    <xdr:cxnSp macro="">
      <xdr:nvCxnSpPr>
        <xdr:cNvPr id="457" name="直線コネクタ 456"/>
        <xdr:cNvCxnSpPr/>
      </xdr:nvCxnSpPr>
      <xdr:spPr>
        <a:xfrm>
          <a:off x="9639300" y="16600481"/>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141281</xdr:rowOff>
    </xdr:from>
    <xdr:to>
      <xdr:col>50</xdr:col>
      <xdr:colOff>114300</xdr:colOff>
      <xdr:row>97</xdr:row>
      <xdr:rowOff>26191</xdr:rowOff>
    </xdr:to>
    <xdr:cxnSp macro="">
      <xdr:nvCxnSpPr>
        <xdr:cNvPr id="460" name="直線コネクタ 459"/>
        <xdr:cNvCxnSpPr/>
      </xdr:nvCxnSpPr>
      <xdr:spPr>
        <a:xfrm flipV="1">
          <a:off x="8750300" y="16600481"/>
          <a:ext cx="889000" cy="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26191</xdr:rowOff>
    </xdr:from>
    <xdr:to>
      <xdr:col>45</xdr:col>
      <xdr:colOff>177800</xdr:colOff>
      <xdr:row>98</xdr:row>
      <xdr:rowOff>2316</xdr:rowOff>
    </xdr:to>
    <xdr:cxnSp macro="">
      <xdr:nvCxnSpPr>
        <xdr:cNvPr id="463" name="直線コネクタ 462"/>
        <xdr:cNvCxnSpPr/>
      </xdr:nvCxnSpPr>
      <xdr:spPr>
        <a:xfrm flipV="1">
          <a:off x="7861300" y="16656841"/>
          <a:ext cx="889000" cy="14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168622</xdr:rowOff>
    </xdr:from>
    <xdr:to>
      <xdr:col>41</xdr:col>
      <xdr:colOff>50800</xdr:colOff>
      <xdr:row>98</xdr:row>
      <xdr:rowOff>2316</xdr:rowOff>
    </xdr:to>
    <xdr:cxnSp macro="">
      <xdr:nvCxnSpPr>
        <xdr:cNvPr id="466" name="直線コネクタ 465"/>
        <xdr:cNvCxnSpPr/>
      </xdr:nvCxnSpPr>
      <xdr:spPr>
        <a:xfrm>
          <a:off x="6972300" y="1679927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127972</xdr:rowOff>
    </xdr:from>
    <xdr:to>
      <xdr:col>55</xdr:col>
      <xdr:colOff>50800</xdr:colOff>
      <xdr:row>97</xdr:row>
      <xdr:rowOff>58122</xdr:rowOff>
    </xdr:to>
    <xdr:sp macro="" textlink="">
      <xdr:nvSpPr>
        <xdr:cNvPr id="476" name="楕円 475"/>
        <xdr:cNvSpPr/>
      </xdr:nvSpPr>
      <xdr:spPr>
        <a:xfrm>
          <a:off x="104267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106399</xdr:rowOff>
    </xdr:from>
    <xdr:ext cx="534377" cy="259045"/>
    <xdr:sp macro="" textlink="">
      <xdr:nvSpPr>
        <xdr:cNvPr id="477" name="普通建設事業費 （ うち更新整備　）該当値テキスト"/>
        <xdr:cNvSpPr txBox="1"/>
      </xdr:nvSpPr>
      <xdr:spPr>
        <a:xfrm>
          <a:off x="10528300" y="165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90481</xdr:rowOff>
    </xdr:from>
    <xdr:to>
      <xdr:col>50</xdr:col>
      <xdr:colOff>165100</xdr:colOff>
      <xdr:row>97</xdr:row>
      <xdr:rowOff>20631</xdr:rowOff>
    </xdr:to>
    <xdr:sp macro="" textlink="">
      <xdr:nvSpPr>
        <xdr:cNvPr id="478" name="楕円 477"/>
        <xdr:cNvSpPr/>
      </xdr:nvSpPr>
      <xdr:spPr>
        <a:xfrm>
          <a:off x="9588500" y="165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37158</xdr:rowOff>
    </xdr:from>
    <xdr:ext cx="534377" cy="259045"/>
    <xdr:sp macro="" textlink="">
      <xdr:nvSpPr>
        <xdr:cNvPr id="479" name="テキスト ボックス 478"/>
        <xdr:cNvSpPr txBox="1"/>
      </xdr:nvSpPr>
      <xdr:spPr>
        <a:xfrm>
          <a:off x="9372111" y="163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146841</xdr:rowOff>
    </xdr:from>
    <xdr:to>
      <xdr:col>46</xdr:col>
      <xdr:colOff>38100</xdr:colOff>
      <xdr:row>97</xdr:row>
      <xdr:rowOff>76991</xdr:rowOff>
    </xdr:to>
    <xdr:sp macro="" textlink="">
      <xdr:nvSpPr>
        <xdr:cNvPr id="480" name="楕円 479"/>
        <xdr:cNvSpPr/>
      </xdr:nvSpPr>
      <xdr:spPr>
        <a:xfrm>
          <a:off x="8699500" y="166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68118</xdr:rowOff>
    </xdr:from>
    <xdr:ext cx="534377" cy="259045"/>
    <xdr:sp macro="" textlink="">
      <xdr:nvSpPr>
        <xdr:cNvPr id="481" name="テキスト ボックス 480"/>
        <xdr:cNvSpPr txBox="1"/>
      </xdr:nvSpPr>
      <xdr:spPr>
        <a:xfrm>
          <a:off x="8483111" y="1669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122966</xdr:rowOff>
    </xdr:from>
    <xdr:to>
      <xdr:col>41</xdr:col>
      <xdr:colOff>101600</xdr:colOff>
      <xdr:row>98</xdr:row>
      <xdr:rowOff>53116</xdr:rowOff>
    </xdr:to>
    <xdr:sp macro="" textlink="">
      <xdr:nvSpPr>
        <xdr:cNvPr id="482" name="楕円 481"/>
        <xdr:cNvSpPr/>
      </xdr:nvSpPr>
      <xdr:spPr>
        <a:xfrm>
          <a:off x="7810500" y="167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44243</xdr:rowOff>
    </xdr:from>
    <xdr:ext cx="534377" cy="259045"/>
    <xdr:sp macro="" textlink="">
      <xdr:nvSpPr>
        <xdr:cNvPr id="483" name="テキスト ボックス 482"/>
        <xdr:cNvSpPr txBox="1"/>
      </xdr:nvSpPr>
      <xdr:spPr>
        <a:xfrm>
          <a:off x="7594111" y="168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117822</xdr:rowOff>
    </xdr:from>
    <xdr:to>
      <xdr:col>36</xdr:col>
      <xdr:colOff>165100</xdr:colOff>
      <xdr:row>98</xdr:row>
      <xdr:rowOff>47972</xdr:rowOff>
    </xdr:to>
    <xdr:sp macro="" textlink="">
      <xdr:nvSpPr>
        <xdr:cNvPr id="484" name="楕円 483"/>
        <xdr:cNvSpPr/>
      </xdr:nvSpPr>
      <xdr:spPr>
        <a:xfrm>
          <a:off x="6921500" y="167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39099</xdr:rowOff>
    </xdr:from>
    <xdr:ext cx="534377" cy="259045"/>
    <xdr:sp macro="" textlink="">
      <xdr:nvSpPr>
        <xdr:cNvPr id="485" name="テキスト ボックス 484"/>
        <xdr:cNvSpPr txBox="1"/>
      </xdr:nvSpPr>
      <xdr:spPr>
        <a:xfrm>
          <a:off x="6705111" y="168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79546</xdr:rowOff>
    </xdr:from>
    <xdr:to>
      <xdr:col>85</xdr:col>
      <xdr:colOff>127000</xdr:colOff>
      <xdr:row>38</xdr:row>
      <xdr:rowOff>103627</xdr:rowOff>
    </xdr:to>
    <xdr:cxnSp macro="">
      <xdr:nvCxnSpPr>
        <xdr:cNvPr id="512" name="直線コネクタ 511"/>
        <xdr:cNvCxnSpPr/>
      </xdr:nvCxnSpPr>
      <xdr:spPr>
        <a:xfrm flipV="1">
          <a:off x="15481300" y="6594646"/>
          <a:ext cx="8382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103627</xdr:rowOff>
    </xdr:from>
    <xdr:to>
      <xdr:col>81</xdr:col>
      <xdr:colOff>50800</xdr:colOff>
      <xdr:row>38</xdr:row>
      <xdr:rowOff>126688</xdr:rowOff>
    </xdr:to>
    <xdr:cxnSp macro="">
      <xdr:nvCxnSpPr>
        <xdr:cNvPr id="515" name="直線コネクタ 514"/>
        <xdr:cNvCxnSpPr/>
      </xdr:nvCxnSpPr>
      <xdr:spPr>
        <a:xfrm flipV="1">
          <a:off x="14592300" y="6618727"/>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126688</xdr:rowOff>
    </xdr:from>
    <xdr:to>
      <xdr:col>76</xdr:col>
      <xdr:colOff>114300</xdr:colOff>
      <xdr:row>38</xdr:row>
      <xdr:rowOff>137602</xdr:rowOff>
    </xdr:to>
    <xdr:cxnSp macro="">
      <xdr:nvCxnSpPr>
        <xdr:cNvPr id="518" name="直線コネクタ 517"/>
        <xdr:cNvCxnSpPr/>
      </xdr:nvCxnSpPr>
      <xdr:spPr>
        <a:xfrm flipV="1">
          <a:off x="13703300" y="6641788"/>
          <a:ext cx="889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137602</xdr:rowOff>
    </xdr:from>
    <xdr:to>
      <xdr:col>71</xdr:col>
      <xdr:colOff>177800</xdr:colOff>
      <xdr:row>38</xdr:row>
      <xdr:rowOff>139695</xdr:rowOff>
    </xdr:to>
    <xdr:cxnSp macro="">
      <xdr:nvCxnSpPr>
        <xdr:cNvPr id="521" name="直線コネクタ 520"/>
        <xdr:cNvCxnSpPr/>
      </xdr:nvCxnSpPr>
      <xdr:spPr>
        <a:xfrm flipV="1">
          <a:off x="12814300" y="6652702"/>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28746</xdr:rowOff>
    </xdr:from>
    <xdr:to>
      <xdr:col>85</xdr:col>
      <xdr:colOff>177800</xdr:colOff>
      <xdr:row>38</xdr:row>
      <xdr:rowOff>130346</xdr:rowOff>
    </xdr:to>
    <xdr:sp macro="" textlink="">
      <xdr:nvSpPr>
        <xdr:cNvPr id="531" name="楕円 530"/>
        <xdr:cNvSpPr/>
      </xdr:nvSpPr>
      <xdr:spPr>
        <a:xfrm>
          <a:off x="16268700" y="6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159573</xdr:rowOff>
    </xdr:from>
    <xdr:ext cx="534377" cy="259045"/>
    <xdr:sp macro="" textlink="">
      <xdr:nvSpPr>
        <xdr:cNvPr id="532" name="災害復旧事業費該当値テキスト"/>
        <xdr:cNvSpPr txBox="1"/>
      </xdr:nvSpPr>
      <xdr:spPr>
        <a:xfrm>
          <a:off x="16370300" y="63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52827</xdr:rowOff>
    </xdr:from>
    <xdr:to>
      <xdr:col>81</xdr:col>
      <xdr:colOff>101600</xdr:colOff>
      <xdr:row>38</xdr:row>
      <xdr:rowOff>154427</xdr:rowOff>
    </xdr:to>
    <xdr:sp macro="" textlink="">
      <xdr:nvSpPr>
        <xdr:cNvPr id="533" name="楕円 532"/>
        <xdr:cNvSpPr/>
      </xdr:nvSpPr>
      <xdr:spPr>
        <a:xfrm>
          <a:off x="15430500" y="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145554</xdr:rowOff>
    </xdr:from>
    <xdr:ext cx="469744" cy="259045"/>
    <xdr:sp macro="" textlink="">
      <xdr:nvSpPr>
        <xdr:cNvPr id="534" name="テキスト ボックス 533"/>
        <xdr:cNvSpPr txBox="1"/>
      </xdr:nvSpPr>
      <xdr:spPr>
        <a:xfrm>
          <a:off x="15246428" y="666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75888</xdr:rowOff>
    </xdr:from>
    <xdr:to>
      <xdr:col>76</xdr:col>
      <xdr:colOff>165100</xdr:colOff>
      <xdr:row>39</xdr:row>
      <xdr:rowOff>6038</xdr:rowOff>
    </xdr:to>
    <xdr:sp macro="" textlink="">
      <xdr:nvSpPr>
        <xdr:cNvPr id="535" name="楕円 534"/>
        <xdr:cNvSpPr/>
      </xdr:nvSpPr>
      <xdr:spPr>
        <a:xfrm>
          <a:off x="14541500" y="65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168615</xdr:rowOff>
    </xdr:from>
    <xdr:ext cx="469744" cy="259045"/>
    <xdr:sp macro="" textlink="">
      <xdr:nvSpPr>
        <xdr:cNvPr id="536" name="テキスト ボックス 535"/>
        <xdr:cNvSpPr txBox="1"/>
      </xdr:nvSpPr>
      <xdr:spPr>
        <a:xfrm>
          <a:off x="14357428" y="668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86802</xdr:rowOff>
    </xdr:from>
    <xdr:to>
      <xdr:col>72</xdr:col>
      <xdr:colOff>38100</xdr:colOff>
      <xdr:row>39</xdr:row>
      <xdr:rowOff>16952</xdr:rowOff>
    </xdr:to>
    <xdr:sp macro="" textlink="">
      <xdr:nvSpPr>
        <xdr:cNvPr id="537" name="楕円 536"/>
        <xdr:cNvSpPr/>
      </xdr:nvSpPr>
      <xdr:spPr>
        <a:xfrm>
          <a:off x="13652500" y="66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8079</xdr:rowOff>
    </xdr:from>
    <xdr:ext cx="378565" cy="259045"/>
    <xdr:sp macro="" textlink="">
      <xdr:nvSpPr>
        <xdr:cNvPr id="538" name="テキスト ボックス 537"/>
        <xdr:cNvSpPr txBox="1"/>
      </xdr:nvSpPr>
      <xdr:spPr>
        <a:xfrm>
          <a:off x="13514017" y="669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88895</xdr:rowOff>
    </xdr:from>
    <xdr:to>
      <xdr:col>67</xdr:col>
      <xdr:colOff>101600</xdr:colOff>
      <xdr:row>39</xdr:row>
      <xdr:rowOff>19045</xdr:rowOff>
    </xdr:to>
    <xdr:sp macro="" textlink="">
      <xdr:nvSpPr>
        <xdr:cNvPr id="539" name="楕円 538"/>
        <xdr:cNvSpPr/>
      </xdr:nvSpPr>
      <xdr:spPr>
        <a:xfrm>
          <a:off x="12763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10172</xdr:rowOff>
    </xdr:from>
    <xdr:ext cx="249299" cy="259045"/>
    <xdr:sp macro="" textlink="">
      <xdr:nvSpPr>
        <xdr:cNvPr id="540" name="テキスト ボックス 539"/>
        <xdr:cNvSpPr txBox="1"/>
      </xdr:nvSpPr>
      <xdr:spPr>
        <a:xfrm>
          <a:off x="12689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79546</xdr:rowOff>
    </xdr:from>
    <xdr:to>
      <xdr:col>85</xdr:col>
      <xdr:colOff>127000</xdr:colOff>
      <xdr:row>75</xdr:row>
      <xdr:rowOff>97450</xdr:rowOff>
    </xdr:to>
    <xdr:cxnSp macro="">
      <xdr:nvCxnSpPr>
        <xdr:cNvPr id="616" name="直線コネクタ 615"/>
        <xdr:cNvCxnSpPr/>
      </xdr:nvCxnSpPr>
      <xdr:spPr>
        <a:xfrm flipV="1">
          <a:off x="15481300" y="12938296"/>
          <a:ext cx="8382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97450</xdr:rowOff>
    </xdr:from>
    <xdr:to>
      <xdr:col>81</xdr:col>
      <xdr:colOff>50800</xdr:colOff>
      <xdr:row>75</xdr:row>
      <xdr:rowOff>128087</xdr:rowOff>
    </xdr:to>
    <xdr:cxnSp macro="">
      <xdr:nvCxnSpPr>
        <xdr:cNvPr id="619" name="直線コネクタ 618"/>
        <xdr:cNvCxnSpPr/>
      </xdr:nvCxnSpPr>
      <xdr:spPr>
        <a:xfrm flipV="1">
          <a:off x="14592300" y="12956200"/>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128087</xdr:rowOff>
    </xdr:from>
    <xdr:to>
      <xdr:col>76</xdr:col>
      <xdr:colOff>114300</xdr:colOff>
      <xdr:row>75</xdr:row>
      <xdr:rowOff>141451</xdr:rowOff>
    </xdr:to>
    <xdr:cxnSp macro="">
      <xdr:nvCxnSpPr>
        <xdr:cNvPr id="622" name="直線コネクタ 621"/>
        <xdr:cNvCxnSpPr/>
      </xdr:nvCxnSpPr>
      <xdr:spPr>
        <a:xfrm flipV="1">
          <a:off x="13703300" y="12986837"/>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141451</xdr:rowOff>
    </xdr:from>
    <xdr:to>
      <xdr:col>71</xdr:col>
      <xdr:colOff>177800</xdr:colOff>
      <xdr:row>75</xdr:row>
      <xdr:rowOff>156589</xdr:rowOff>
    </xdr:to>
    <xdr:cxnSp macro="">
      <xdr:nvCxnSpPr>
        <xdr:cNvPr id="625" name="直線コネクタ 624"/>
        <xdr:cNvCxnSpPr/>
      </xdr:nvCxnSpPr>
      <xdr:spPr>
        <a:xfrm flipV="1">
          <a:off x="12814300" y="13000201"/>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28746</xdr:rowOff>
    </xdr:from>
    <xdr:to>
      <xdr:col>85</xdr:col>
      <xdr:colOff>177800</xdr:colOff>
      <xdr:row>75</xdr:row>
      <xdr:rowOff>130346</xdr:rowOff>
    </xdr:to>
    <xdr:sp macro="" textlink="">
      <xdr:nvSpPr>
        <xdr:cNvPr id="635" name="楕円 634"/>
        <xdr:cNvSpPr/>
      </xdr:nvSpPr>
      <xdr:spPr>
        <a:xfrm>
          <a:off x="16268700" y="1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51623</xdr:rowOff>
    </xdr:from>
    <xdr:ext cx="599010" cy="259045"/>
    <xdr:sp macro="" textlink="">
      <xdr:nvSpPr>
        <xdr:cNvPr id="636" name="公債費該当値テキスト"/>
        <xdr:cNvSpPr txBox="1"/>
      </xdr:nvSpPr>
      <xdr:spPr>
        <a:xfrm>
          <a:off x="16370300" y="1273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46650</xdr:rowOff>
    </xdr:from>
    <xdr:to>
      <xdr:col>81</xdr:col>
      <xdr:colOff>101600</xdr:colOff>
      <xdr:row>75</xdr:row>
      <xdr:rowOff>148250</xdr:rowOff>
    </xdr:to>
    <xdr:sp macro="" textlink="">
      <xdr:nvSpPr>
        <xdr:cNvPr id="637" name="楕円 636"/>
        <xdr:cNvSpPr/>
      </xdr:nvSpPr>
      <xdr:spPr>
        <a:xfrm>
          <a:off x="15430500" y="129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164777</xdr:rowOff>
    </xdr:from>
    <xdr:ext cx="599010" cy="259045"/>
    <xdr:sp macro="" textlink="">
      <xdr:nvSpPr>
        <xdr:cNvPr id="638" name="テキスト ボックス 637"/>
        <xdr:cNvSpPr txBox="1"/>
      </xdr:nvSpPr>
      <xdr:spPr>
        <a:xfrm>
          <a:off x="15181795" y="1268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77287</xdr:rowOff>
    </xdr:from>
    <xdr:to>
      <xdr:col>76</xdr:col>
      <xdr:colOff>165100</xdr:colOff>
      <xdr:row>76</xdr:row>
      <xdr:rowOff>7437</xdr:rowOff>
    </xdr:to>
    <xdr:sp macro="" textlink="">
      <xdr:nvSpPr>
        <xdr:cNvPr id="639" name="楕円 638"/>
        <xdr:cNvSpPr/>
      </xdr:nvSpPr>
      <xdr:spPr>
        <a:xfrm>
          <a:off x="14541500" y="129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23964</xdr:rowOff>
    </xdr:from>
    <xdr:ext cx="599010" cy="259045"/>
    <xdr:sp macro="" textlink="">
      <xdr:nvSpPr>
        <xdr:cNvPr id="640" name="テキスト ボックス 639"/>
        <xdr:cNvSpPr txBox="1"/>
      </xdr:nvSpPr>
      <xdr:spPr>
        <a:xfrm>
          <a:off x="14292795" y="1271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90651</xdr:rowOff>
    </xdr:from>
    <xdr:to>
      <xdr:col>72</xdr:col>
      <xdr:colOff>38100</xdr:colOff>
      <xdr:row>76</xdr:row>
      <xdr:rowOff>20802</xdr:rowOff>
    </xdr:to>
    <xdr:sp macro="" textlink="">
      <xdr:nvSpPr>
        <xdr:cNvPr id="641" name="楕円 640"/>
        <xdr:cNvSpPr/>
      </xdr:nvSpPr>
      <xdr:spPr>
        <a:xfrm>
          <a:off x="13652500" y="12949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37328</xdr:rowOff>
    </xdr:from>
    <xdr:ext cx="599010" cy="259045"/>
    <xdr:sp macro="" textlink="">
      <xdr:nvSpPr>
        <xdr:cNvPr id="642" name="テキスト ボックス 641"/>
        <xdr:cNvSpPr txBox="1"/>
      </xdr:nvSpPr>
      <xdr:spPr>
        <a:xfrm>
          <a:off x="13403795" y="127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105789</xdr:rowOff>
    </xdr:from>
    <xdr:to>
      <xdr:col>67</xdr:col>
      <xdr:colOff>101600</xdr:colOff>
      <xdr:row>76</xdr:row>
      <xdr:rowOff>35939</xdr:rowOff>
    </xdr:to>
    <xdr:sp macro="" textlink="">
      <xdr:nvSpPr>
        <xdr:cNvPr id="643" name="楕円 642"/>
        <xdr:cNvSpPr/>
      </xdr:nvSpPr>
      <xdr:spPr>
        <a:xfrm>
          <a:off x="12763500" y="129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52466</xdr:rowOff>
    </xdr:from>
    <xdr:ext cx="599010" cy="259045"/>
    <xdr:sp macro="" textlink="">
      <xdr:nvSpPr>
        <xdr:cNvPr id="644" name="テキスト ボックス 643"/>
        <xdr:cNvSpPr txBox="1"/>
      </xdr:nvSpPr>
      <xdr:spPr>
        <a:xfrm>
          <a:off x="12514795" y="127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70875</xdr:rowOff>
    </xdr:from>
    <xdr:to>
      <xdr:col>85</xdr:col>
      <xdr:colOff>127000</xdr:colOff>
      <xdr:row>98</xdr:row>
      <xdr:rowOff>106559</xdr:rowOff>
    </xdr:to>
    <xdr:cxnSp macro="">
      <xdr:nvCxnSpPr>
        <xdr:cNvPr id="673" name="直線コネクタ 672"/>
        <xdr:cNvCxnSpPr/>
      </xdr:nvCxnSpPr>
      <xdr:spPr>
        <a:xfrm flipV="1">
          <a:off x="15481300" y="16872975"/>
          <a:ext cx="8382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106559</xdr:rowOff>
    </xdr:from>
    <xdr:to>
      <xdr:col>81</xdr:col>
      <xdr:colOff>50800</xdr:colOff>
      <xdr:row>98</xdr:row>
      <xdr:rowOff>136514</xdr:rowOff>
    </xdr:to>
    <xdr:cxnSp macro="">
      <xdr:nvCxnSpPr>
        <xdr:cNvPr id="676" name="直線コネクタ 675"/>
        <xdr:cNvCxnSpPr/>
      </xdr:nvCxnSpPr>
      <xdr:spPr>
        <a:xfrm flipV="1">
          <a:off x="14592300" y="16908659"/>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136514</xdr:rowOff>
    </xdr:from>
    <xdr:to>
      <xdr:col>76</xdr:col>
      <xdr:colOff>114300</xdr:colOff>
      <xdr:row>98</xdr:row>
      <xdr:rowOff>158800</xdr:rowOff>
    </xdr:to>
    <xdr:cxnSp macro="">
      <xdr:nvCxnSpPr>
        <xdr:cNvPr id="679" name="直線コネクタ 678"/>
        <xdr:cNvCxnSpPr/>
      </xdr:nvCxnSpPr>
      <xdr:spPr>
        <a:xfrm flipV="1">
          <a:off x="13703300" y="16938614"/>
          <a:ext cx="889000" cy="2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158800</xdr:rowOff>
    </xdr:from>
    <xdr:to>
      <xdr:col>71</xdr:col>
      <xdr:colOff>177800</xdr:colOff>
      <xdr:row>99</xdr:row>
      <xdr:rowOff>17706</xdr:rowOff>
    </xdr:to>
    <xdr:cxnSp macro="">
      <xdr:nvCxnSpPr>
        <xdr:cNvPr id="682" name="直線コネクタ 681"/>
        <xdr:cNvCxnSpPr/>
      </xdr:nvCxnSpPr>
      <xdr:spPr>
        <a:xfrm flipV="1">
          <a:off x="12814300" y="16960900"/>
          <a:ext cx="889000" cy="3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20075</xdr:rowOff>
    </xdr:from>
    <xdr:to>
      <xdr:col>85</xdr:col>
      <xdr:colOff>177800</xdr:colOff>
      <xdr:row>98</xdr:row>
      <xdr:rowOff>121675</xdr:rowOff>
    </xdr:to>
    <xdr:sp macro="" textlink="">
      <xdr:nvSpPr>
        <xdr:cNvPr id="692" name="楕円 691"/>
        <xdr:cNvSpPr/>
      </xdr:nvSpPr>
      <xdr:spPr>
        <a:xfrm>
          <a:off x="16268700" y="168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42952</xdr:rowOff>
    </xdr:from>
    <xdr:ext cx="534377" cy="259045"/>
    <xdr:sp macro="" textlink="">
      <xdr:nvSpPr>
        <xdr:cNvPr id="693" name="積立金該当値テキスト"/>
        <xdr:cNvSpPr txBox="1"/>
      </xdr:nvSpPr>
      <xdr:spPr>
        <a:xfrm>
          <a:off x="16370300" y="166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55759</xdr:rowOff>
    </xdr:from>
    <xdr:to>
      <xdr:col>81</xdr:col>
      <xdr:colOff>101600</xdr:colOff>
      <xdr:row>98</xdr:row>
      <xdr:rowOff>157359</xdr:rowOff>
    </xdr:to>
    <xdr:sp macro="" textlink="">
      <xdr:nvSpPr>
        <xdr:cNvPr id="694" name="楕円 693"/>
        <xdr:cNvSpPr/>
      </xdr:nvSpPr>
      <xdr:spPr>
        <a:xfrm>
          <a:off x="15430500" y="168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2436</xdr:rowOff>
    </xdr:from>
    <xdr:ext cx="534377" cy="259045"/>
    <xdr:sp macro="" textlink="">
      <xdr:nvSpPr>
        <xdr:cNvPr id="695" name="テキスト ボックス 694"/>
        <xdr:cNvSpPr txBox="1"/>
      </xdr:nvSpPr>
      <xdr:spPr>
        <a:xfrm>
          <a:off x="15214111" y="166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85714</xdr:rowOff>
    </xdr:from>
    <xdr:to>
      <xdr:col>76</xdr:col>
      <xdr:colOff>165100</xdr:colOff>
      <xdr:row>99</xdr:row>
      <xdr:rowOff>15864</xdr:rowOff>
    </xdr:to>
    <xdr:sp macro="" textlink="">
      <xdr:nvSpPr>
        <xdr:cNvPr id="696" name="楕円 695"/>
        <xdr:cNvSpPr/>
      </xdr:nvSpPr>
      <xdr:spPr>
        <a:xfrm>
          <a:off x="14541500" y="168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32391</xdr:rowOff>
    </xdr:from>
    <xdr:ext cx="534377" cy="259045"/>
    <xdr:sp macro="" textlink="">
      <xdr:nvSpPr>
        <xdr:cNvPr id="697" name="テキスト ボックス 696"/>
        <xdr:cNvSpPr txBox="1"/>
      </xdr:nvSpPr>
      <xdr:spPr>
        <a:xfrm>
          <a:off x="14325111" y="166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108000</xdr:rowOff>
    </xdr:from>
    <xdr:to>
      <xdr:col>72</xdr:col>
      <xdr:colOff>38100</xdr:colOff>
      <xdr:row>99</xdr:row>
      <xdr:rowOff>38150</xdr:rowOff>
    </xdr:to>
    <xdr:sp macro="" textlink="">
      <xdr:nvSpPr>
        <xdr:cNvPr id="698" name="楕円 697"/>
        <xdr:cNvSpPr/>
      </xdr:nvSpPr>
      <xdr:spPr>
        <a:xfrm>
          <a:off x="13652500" y="169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29277</xdr:rowOff>
    </xdr:from>
    <xdr:ext cx="534377" cy="259045"/>
    <xdr:sp macro="" textlink="">
      <xdr:nvSpPr>
        <xdr:cNvPr id="699" name="テキスト ボックス 698"/>
        <xdr:cNvSpPr txBox="1"/>
      </xdr:nvSpPr>
      <xdr:spPr>
        <a:xfrm>
          <a:off x="13436111" y="170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138356</xdr:rowOff>
    </xdr:from>
    <xdr:to>
      <xdr:col>67</xdr:col>
      <xdr:colOff>101600</xdr:colOff>
      <xdr:row>99</xdr:row>
      <xdr:rowOff>68506</xdr:rowOff>
    </xdr:to>
    <xdr:sp macro="" textlink="">
      <xdr:nvSpPr>
        <xdr:cNvPr id="700" name="楕円 699"/>
        <xdr:cNvSpPr/>
      </xdr:nvSpPr>
      <xdr:spPr>
        <a:xfrm>
          <a:off x="12763500" y="169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59633</xdr:rowOff>
    </xdr:from>
    <xdr:ext cx="534377" cy="259045"/>
    <xdr:sp macro="" textlink="">
      <xdr:nvSpPr>
        <xdr:cNvPr id="701" name="テキスト ボックス 700"/>
        <xdr:cNvSpPr txBox="1"/>
      </xdr:nvSpPr>
      <xdr:spPr>
        <a:xfrm>
          <a:off x="12547111" y="170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86642</xdr:rowOff>
    </xdr:from>
    <xdr:to>
      <xdr:col>116</xdr:col>
      <xdr:colOff>63500</xdr:colOff>
      <xdr:row>38</xdr:row>
      <xdr:rowOff>126853</xdr:rowOff>
    </xdr:to>
    <xdr:cxnSp macro="">
      <xdr:nvCxnSpPr>
        <xdr:cNvPr id="728" name="直線コネクタ 727"/>
        <xdr:cNvCxnSpPr/>
      </xdr:nvCxnSpPr>
      <xdr:spPr>
        <a:xfrm flipV="1">
          <a:off x="21323300" y="6601742"/>
          <a:ext cx="8382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5306</xdr:rowOff>
    </xdr:from>
    <xdr:to>
      <xdr:col>111</xdr:col>
      <xdr:colOff>177800</xdr:colOff>
      <xdr:row>38</xdr:row>
      <xdr:rowOff>126853</xdr:rowOff>
    </xdr:to>
    <xdr:cxnSp macro="">
      <xdr:nvCxnSpPr>
        <xdr:cNvPr id="731" name="直線コネクタ 730"/>
        <xdr:cNvCxnSpPr/>
      </xdr:nvCxnSpPr>
      <xdr:spPr>
        <a:xfrm>
          <a:off x="20434300" y="6520406"/>
          <a:ext cx="889000" cy="1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5306</xdr:rowOff>
    </xdr:from>
    <xdr:to>
      <xdr:col>107</xdr:col>
      <xdr:colOff>50800</xdr:colOff>
      <xdr:row>38</xdr:row>
      <xdr:rowOff>139700</xdr:rowOff>
    </xdr:to>
    <xdr:cxnSp macro="">
      <xdr:nvCxnSpPr>
        <xdr:cNvPr id="734" name="直線コネクタ 733"/>
        <xdr:cNvCxnSpPr/>
      </xdr:nvCxnSpPr>
      <xdr:spPr>
        <a:xfrm flipV="1">
          <a:off x="19545300" y="6520406"/>
          <a:ext cx="889000" cy="1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35842</xdr:rowOff>
    </xdr:from>
    <xdr:to>
      <xdr:col>116</xdr:col>
      <xdr:colOff>114300</xdr:colOff>
      <xdr:row>38</xdr:row>
      <xdr:rowOff>137442</xdr:rowOff>
    </xdr:to>
    <xdr:sp macro="" textlink="">
      <xdr:nvSpPr>
        <xdr:cNvPr id="747" name="楕円 746"/>
        <xdr:cNvSpPr/>
      </xdr:nvSpPr>
      <xdr:spPr>
        <a:xfrm>
          <a:off x="22110700" y="65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149692</xdr:rowOff>
    </xdr:from>
    <xdr:ext cx="469744" cy="259045"/>
    <xdr:sp macro="" textlink="">
      <xdr:nvSpPr>
        <xdr:cNvPr id="748" name="投資及び出資金該当値テキスト"/>
        <xdr:cNvSpPr txBox="1"/>
      </xdr:nvSpPr>
      <xdr:spPr>
        <a:xfrm>
          <a:off x="22212300" y="64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76053</xdr:rowOff>
    </xdr:from>
    <xdr:to>
      <xdr:col>112</xdr:col>
      <xdr:colOff>38100</xdr:colOff>
      <xdr:row>39</xdr:row>
      <xdr:rowOff>6203</xdr:rowOff>
    </xdr:to>
    <xdr:sp macro="" textlink="">
      <xdr:nvSpPr>
        <xdr:cNvPr id="749" name="楕円 748"/>
        <xdr:cNvSpPr/>
      </xdr:nvSpPr>
      <xdr:spPr>
        <a:xfrm>
          <a:off x="21272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168780</xdr:rowOff>
    </xdr:from>
    <xdr:ext cx="378565" cy="259045"/>
    <xdr:sp macro="" textlink="">
      <xdr:nvSpPr>
        <xdr:cNvPr id="750" name="テキスト ボックス 749"/>
        <xdr:cNvSpPr txBox="1"/>
      </xdr:nvSpPr>
      <xdr:spPr>
        <a:xfrm>
          <a:off x="21134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125956</xdr:rowOff>
    </xdr:from>
    <xdr:to>
      <xdr:col>107</xdr:col>
      <xdr:colOff>101600</xdr:colOff>
      <xdr:row>38</xdr:row>
      <xdr:rowOff>56106</xdr:rowOff>
    </xdr:to>
    <xdr:sp macro="" textlink="">
      <xdr:nvSpPr>
        <xdr:cNvPr id="751" name="楕円 750"/>
        <xdr:cNvSpPr/>
      </xdr:nvSpPr>
      <xdr:spPr>
        <a:xfrm>
          <a:off x="20383500" y="64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72633</xdr:rowOff>
    </xdr:from>
    <xdr:ext cx="469744" cy="259045"/>
    <xdr:sp macro="" textlink="">
      <xdr:nvSpPr>
        <xdr:cNvPr id="752" name="テキスト ボックス 751"/>
        <xdr:cNvSpPr txBox="1"/>
      </xdr:nvSpPr>
      <xdr:spPr>
        <a:xfrm>
          <a:off x="20199428" y="62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31306</xdr:rowOff>
    </xdr:from>
    <xdr:to>
      <xdr:col>116</xdr:col>
      <xdr:colOff>63500</xdr:colOff>
      <xdr:row>59</xdr:row>
      <xdr:rowOff>33687</xdr:rowOff>
    </xdr:to>
    <xdr:cxnSp macro="">
      <xdr:nvCxnSpPr>
        <xdr:cNvPr id="785" name="直線コネクタ 784"/>
        <xdr:cNvCxnSpPr/>
      </xdr:nvCxnSpPr>
      <xdr:spPr>
        <a:xfrm>
          <a:off x="21323300" y="10146856"/>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31306</xdr:rowOff>
    </xdr:from>
    <xdr:to>
      <xdr:col>111</xdr:col>
      <xdr:colOff>177800</xdr:colOff>
      <xdr:row>59</xdr:row>
      <xdr:rowOff>31572</xdr:rowOff>
    </xdr:to>
    <xdr:cxnSp macro="">
      <xdr:nvCxnSpPr>
        <xdr:cNvPr id="788" name="直線コネクタ 787"/>
        <xdr:cNvCxnSpPr/>
      </xdr:nvCxnSpPr>
      <xdr:spPr>
        <a:xfrm flipV="1">
          <a:off x="20434300" y="1014685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31572</xdr:rowOff>
    </xdr:from>
    <xdr:to>
      <xdr:col>107</xdr:col>
      <xdr:colOff>50800</xdr:colOff>
      <xdr:row>59</xdr:row>
      <xdr:rowOff>34449</xdr:rowOff>
    </xdr:to>
    <xdr:cxnSp macro="">
      <xdr:nvCxnSpPr>
        <xdr:cNvPr id="791" name="直線コネクタ 790"/>
        <xdr:cNvCxnSpPr/>
      </xdr:nvCxnSpPr>
      <xdr:spPr>
        <a:xfrm flipV="1">
          <a:off x="19545300" y="10147122"/>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29763</xdr:rowOff>
    </xdr:from>
    <xdr:to>
      <xdr:col>102</xdr:col>
      <xdr:colOff>114300</xdr:colOff>
      <xdr:row>59</xdr:row>
      <xdr:rowOff>34449</xdr:rowOff>
    </xdr:to>
    <xdr:cxnSp macro="">
      <xdr:nvCxnSpPr>
        <xdr:cNvPr id="794" name="直線コネクタ 793"/>
        <xdr:cNvCxnSpPr/>
      </xdr:nvCxnSpPr>
      <xdr:spPr>
        <a:xfrm>
          <a:off x="18656300" y="1014531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154337</xdr:rowOff>
    </xdr:from>
    <xdr:to>
      <xdr:col>116</xdr:col>
      <xdr:colOff>114300</xdr:colOff>
      <xdr:row>59</xdr:row>
      <xdr:rowOff>84487</xdr:rowOff>
    </xdr:to>
    <xdr:sp macro="" textlink="">
      <xdr:nvSpPr>
        <xdr:cNvPr id="804" name="楕円 803"/>
        <xdr:cNvSpPr/>
      </xdr:nvSpPr>
      <xdr:spPr>
        <a:xfrm>
          <a:off x="221107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151956</xdr:rowOff>
    </xdr:from>
    <xdr:to>
      <xdr:col>112</xdr:col>
      <xdr:colOff>38100</xdr:colOff>
      <xdr:row>59</xdr:row>
      <xdr:rowOff>82106</xdr:rowOff>
    </xdr:to>
    <xdr:sp macro="" textlink="">
      <xdr:nvSpPr>
        <xdr:cNvPr id="806" name="楕円 805"/>
        <xdr:cNvSpPr/>
      </xdr:nvSpPr>
      <xdr:spPr>
        <a:xfrm>
          <a:off x="21272500" y="10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73233</xdr:rowOff>
    </xdr:from>
    <xdr:ext cx="378565" cy="259045"/>
    <xdr:sp macro="" textlink="">
      <xdr:nvSpPr>
        <xdr:cNvPr id="807" name="テキスト ボックス 806"/>
        <xdr:cNvSpPr txBox="1"/>
      </xdr:nvSpPr>
      <xdr:spPr>
        <a:xfrm>
          <a:off x="21134017" y="1018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152222</xdr:rowOff>
    </xdr:from>
    <xdr:to>
      <xdr:col>107</xdr:col>
      <xdr:colOff>101600</xdr:colOff>
      <xdr:row>59</xdr:row>
      <xdr:rowOff>82372</xdr:rowOff>
    </xdr:to>
    <xdr:sp macro="" textlink="">
      <xdr:nvSpPr>
        <xdr:cNvPr id="808" name="楕円 807"/>
        <xdr:cNvSpPr/>
      </xdr:nvSpPr>
      <xdr:spPr>
        <a:xfrm>
          <a:off x="20383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73499</xdr:rowOff>
    </xdr:from>
    <xdr:ext cx="378565" cy="259045"/>
    <xdr:sp macro="" textlink="">
      <xdr:nvSpPr>
        <xdr:cNvPr id="809" name="テキスト ボックス 808"/>
        <xdr:cNvSpPr txBox="1"/>
      </xdr:nvSpPr>
      <xdr:spPr>
        <a:xfrm>
          <a:off x="20245017" y="10189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155099</xdr:rowOff>
    </xdr:from>
    <xdr:to>
      <xdr:col>102</xdr:col>
      <xdr:colOff>165100</xdr:colOff>
      <xdr:row>59</xdr:row>
      <xdr:rowOff>85249</xdr:rowOff>
    </xdr:to>
    <xdr:sp macro="" textlink="">
      <xdr:nvSpPr>
        <xdr:cNvPr id="810" name="楕円 809"/>
        <xdr:cNvSpPr/>
      </xdr:nvSpPr>
      <xdr:spPr>
        <a:xfrm>
          <a:off x="19494500" y="100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76376</xdr:rowOff>
    </xdr:from>
    <xdr:ext cx="378565" cy="259045"/>
    <xdr:sp macro="" textlink="">
      <xdr:nvSpPr>
        <xdr:cNvPr id="811" name="テキスト ボックス 810"/>
        <xdr:cNvSpPr txBox="1"/>
      </xdr:nvSpPr>
      <xdr:spPr>
        <a:xfrm>
          <a:off x="19356017" y="10191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150413</xdr:rowOff>
    </xdr:from>
    <xdr:to>
      <xdr:col>98</xdr:col>
      <xdr:colOff>38100</xdr:colOff>
      <xdr:row>59</xdr:row>
      <xdr:rowOff>80563</xdr:rowOff>
    </xdr:to>
    <xdr:sp macro="" textlink="">
      <xdr:nvSpPr>
        <xdr:cNvPr id="812" name="楕円 811"/>
        <xdr:cNvSpPr/>
      </xdr:nvSpPr>
      <xdr:spPr>
        <a:xfrm>
          <a:off x="18605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71690</xdr:rowOff>
    </xdr:from>
    <xdr:ext cx="378565" cy="259045"/>
    <xdr:sp macro="" textlink="">
      <xdr:nvSpPr>
        <xdr:cNvPr id="813" name="テキスト ボックス 812"/>
        <xdr:cNvSpPr txBox="1"/>
      </xdr:nvSpPr>
      <xdr:spPr>
        <a:xfrm>
          <a:off x="18467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104839</xdr:rowOff>
    </xdr:from>
    <xdr:to>
      <xdr:col>116</xdr:col>
      <xdr:colOff>63500</xdr:colOff>
      <xdr:row>75</xdr:row>
      <xdr:rowOff>120015</xdr:rowOff>
    </xdr:to>
    <xdr:cxnSp macro="">
      <xdr:nvCxnSpPr>
        <xdr:cNvPr id="843" name="直線コネクタ 842"/>
        <xdr:cNvCxnSpPr/>
      </xdr:nvCxnSpPr>
      <xdr:spPr>
        <a:xfrm flipV="1">
          <a:off x="21323300" y="12963589"/>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120015</xdr:rowOff>
    </xdr:from>
    <xdr:to>
      <xdr:col>111</xdr:col>
      <xdr:colOff>177800</xdr:colOff>
      <xdr:row>75</xdr:row>
      <xdr:rowOff>135242</xdr:rowOff>
    </xdr:to>
    <xdr:cxnSp macro="">
      <xdr:nvCxnSpPr>
        <xdr:cNvPr id="846" name="直線コネクタ 845"/>
        <xdr:cNvCxnSpPr/>
      </xdr:nvCxnSpPr>
      <xdr:spPr>
        <a:xfrm flipV="1">
          <a:off x="20434300" y="12978765"/>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135242</xdr:rowOff>
    </xdr:from>
    <xdr:to>
      <xdr:col>107</xdr:col>
      <xdr:colOff>50800</xdr:colOff>
      <xdr:row>76</xdr:row>
      <xdr:rowOff>13945</xdr:rowOff>
    </xdr:to>
    <xdr:cxnSp macro="">
      <xdr:nvCxnSpPr>
        <xdr:cNvPr id="849" name="直線コネクタ 848"/>
        <xdr:cNvCxnSpPr/>
      </xdr:nvCxnSpPr>
      <xdr:spPr>
        <a:xfrm flipV="1">
          <a:off x="19545300" y="12993992"/>
          <a:ext cx="8890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11176</xdr:rowOff>
    </xdr:from>
    <xdr:to>
      <xdr:col>102</xdr:col>
      <xdr:colOff>114300</xdr:colOff>
      <xdr:row>76</xdr:row>
      <xdr:rowOff>13945</xdr:rowOff>
    </xdr:to>
    <xdr:cxnSp macro="">
      <xdr:nvCxnSpPr>
        <xdr:cNvPr id="852" name="直線コネクタ 851"/>
        <xdr:cNvCxnSpPr/>
      </xdr:nvCxnSpPr>
      <xdr:spPr>
        <a:xfrm>
          <a:off x="18656300" y="13041376"/>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54039</xdr:rowOff>
    </xdr:from>
    <xdr:to>
      <xdr:col>116</xdr:col>
      <xdr:colOff>114300</xdr:colOff>
      <xdr:row>75</xdr:row>
      <xdr:rowOff>155639</xdr:rowOff>
    </xdr:to>
    <xdr:sp macro="" textlink="">
      <xdr:nvSpPr>
        <xdr:cNvPr id="862" name="楕円 861"/>
        <xdr:cNvSpPr/>
      </xdr:nvSpPr>
      <xdr:spPr>
        <a:xfrm>
          <a:off x="22110700" y="129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76916</xdr:rowOff>
    </xdr:from>
    <xdr:ext cx="534377" cy="259045"/>
    <xdr:sp macro="" textlink="">
      <xdr:nvSpPr>
        <xdr:cNvPr id="863" name="繰出金該当値テキスト"/>
        <xdr:cNvSpPr txBox="1"/>
      </xdr:nvSpPr>
      <xdr:spPr>
        <a:xfrm>
          <a:off x="22212300" y="127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69215</xdr:rowOff>
    </xdr:from>
    <xdr:to>
      <xdr:col>112</xdr:col>
      <xdr:colOff>38100</xdr:colOff>
      <xdr:row>75</xdr:row>
      <xdr:rowOff>170814</xdr:rowOff>
    </xdr:to>
    <xdr:sp macro="" textlink="">
      <xdr:nvSpPr>
        <xdr:cNvPr id="864" name="楕円 863"/>
        <xdr:cNvSpPr/>
      </xdr:nvSpPr>
      <xdr:spPr>
        <a:xfrm>
          <a:off x="21272500" y="12927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15892</xdr:rowOff>
    </xdr:from>
    <xdr:ext cx="534377" cy="259045"/>
    <xdr:sp macro="" textlink="">
      <xdr:nvSpPr>
        <xdr:cNvPr id="865" name="テキスト ボックス 864"/>
        <xdr:cNvSpPr txBox="1"/>
      </xdr:nvSpPr>
      <xdr:spPr>
        <a:xfrm>
          <a:off x="21056111" y="127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84442</xdr:rowOff>
    </xdr:from>
    <xdr:to>
      <xdr:col>107</xdr:col>
      <xdr:colOff>101600</xdr:colOff>
      <xdr:row>76</xdr:row>
      <xdr:rowOff>14591</xdr:rowOff>
    </xdr:to>
    <xdr:sp macro="" textlink="">
      <xdr:nvSpPr>
        <xdr:cNvPr id="866" name="楕円 865"/>
        <xdr:cNvSpPr/>
      </xdr:nvSpPr>
      <xdr:spPr>
        <a:xfrm>
          <a:off x="20383500" y="129431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31119</xdr:rowOff>
    </xdr:from>
    <xdr:ext cx="534377" cy="259045"/>
    <xdr:sp macro="" textlink="">
      <xdr:nvSpPr>
        <xdr:cNvPr id="867" name="テキスト ボックス 866"/>
        <xdr:cNvSpPr txBox="1"/>
      </xdr:nvSpPr>
      <xdr:spPr>
        <a:xfrm>
          <a:off x="20167111" y="127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134595</xdr:rowOff>
    </xdr:from>
    <xdr:to>
      <xdr:col>102</xdr:col>
      <xdr:colOff>165100</xdr:colOff>
      <xdr:row>76</xdr:row>
      <xdr:rowOff>64745</xdr:rowOff>
    </xdr:to>
    <xdr:sp macro="" textlink="">
      <xdr:nvSpPr>
        <xdr:cNvPr id="868" name="楕円 867"/>
        <xdr:cNvSpPr/>
      </xdr:nvSpPr>
      <xdr:spPr>
        <a:xfrm>
          <a:off x="19494500" y="129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81272</xdr:rowOff>
    </xdr:from>
    <xdr:ext cx="534377" cy="259045"/>
    <xdr:sp macro="" textlink="">
      <xdr:nvSpPr>
        <xdr:cNvPr id="869" name="テキスト ボックス 868"/>
        <xdr:cNvSpPr txBox="1"/>
      </xdr:nvSpPr>
      <xdr:spPr>
        <a:xfrm>
          <a:off x="19278111" y="127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131826</xdr:rowOff>
    </xdr:from>
    <xdr:to>
      <xdr:col>98</xdr:col>
      <xdr:colOff>38100</xdr:colOff>
      <xdr:row>76</xdr:row>
      <xdr:rowOff>61976</xdr:rowOff>
    </xdr:to>
    <xdr:sp macro="" textlink="">
      <xdr:nvSpPr>
        <xdr:cNvPr id="870" name="楕円 869"/>
        <xdr:cNvSpPr/>
      </xdr:nvSpPr>
      <xdr:spPr>
        <a:xfrm>
          <a:off x="18605500" y="12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78503</xdr:rowOff>
    </xdr:from>
    <xdr:ext cx="534377" cy="259045"/>
    <xdr:sp macro="" textlink="">
      <xdr:nvSpPr>
        <xdr:cNvPr id="871" name="テキスト ボックス 870"/>
        <xdr:cNvSpPr txBox="1"/>
      </xdr:nvSpPr>
      <xdr:spPr>
        <a:xfrm>
          <a:off x="18389111" y="127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類似団体と比較すると、人件費、補助費、維持補修費、公債費、扶助費が上回っており、普通建設事業費が下回っている。その他については概ね類似団体と同程度の数値となっている。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たことで、類似団体と比較して大きく上回る結果となった。また、補助費については、病院事業や工業用水道事業、老人保健施設事業などの公営企業会計に対する負担金等により、類似団体平均値を大きく上回っている。なお、前年度からの減少については、特別定額給付金や新型コロナウイルス感染症関連の経費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本町が豪雪地帯であるため冬季間の除排雪に多大な経費を要していることから、類似団体と比較して突出して数値が大きくなっている。扶助費については、高校生までの医療費無料化や、乳幼児の一時預かりなど福祉施策を充実させていることから類似団体と比較して上回っていることが考えられる。公債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年度以降の大型プロジェクトに係る元金償還が始まったことで、高止まりとなっている状況にあり類似団体と比較しても上回る結果となった。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年度の統合小学校完成以降新規事業を抑制するとともに、今後大規模事業が控えていることから類似団体と比較してやや下回っている。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7,085
7,032
737.56
7,981,154
7,507,926
473,044
4,432,197
7,880,316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39421</xdr:rowOff>
    </xdr:from>
    <xdr:to>
      <xdr:col>24</xdr:col>
      <xdr:colOff>63500</xdr:colOff>
      <xdr:row>33</xdr:row>
      <xdr:rowOff>138633</xdr:rowOff>
    </xdr:to>
    <xdr:cxnSp macro="">
      <xdr:nvCxnSpPr>
        <xdr:cNvPr id="59" name="直線コネクタ 58"/>
        <xdr:cNvCxnSpPr/>
      </xdr:nvCxnSpPr>
      <xdr:spPr>
        <a:xfrm flipV="1">
          <a:off x="3797300" y="5697271"/>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138633</xdr:rowOff>
    </xdr:from>
    <xdr:to>
      <xdr:col>19</xdr:col>
      <xdr:colOff>177800</xdr:colOff>
      <xdr:row>34</xdr:row>
      <xdr:rowOff>6045</xdr:rowOff>
    </xdr:to>
    <xdr:cxnSp macro="">
      <xdr:nvCxnSpPr>
        <xdr:cNvPr id="62" name="直線コネクタ 61"/>
        <xdr:cNvCxnSpPr/>
      </xdr:nvCxnSpPr>
      <xdr:spPr>
        <a:xfrm flipV="1">
          <a:off x="2908300" y="579648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6045</xdr:rowOff>
    </xdr:from>
    <xdr:to>
      <xdr:col>15</xdr:col>
      <xdr:colOff>50800</xdr:colOff>
      <xdr:row>34</xdr:row>
      <xdr:rowOff>136499</xdr:rowOff>
    </xdr:to>
    <xdr:cxnSp macro="">
      <xdr:nvCxnSpPr>
        <xdr:cNvPr id="65" name="直線コネクタ 64"/>
        <xdr:cNvCxnSpPr/>
      </xdr:nvCxnSpPr>
      <xdr:spPr>
        <a:xfrm flipV="1">
          <a:off x="2019300" y="5835345"/>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136499</xdr:rowOff>
    </xdr:from>
    <xdr:to>
      <xdr:col>10</xdr:col>
      <xdr:colOff>114300</xdr:colOff>
      <xdr:row>34</xdr:row>
      <xdr:rowOff>161188</xdr:rowOff>
    </xdr:to>
    <xdr:cxnSp macro="">
      <xdr:nvCxnSpPr>
        <xdr:cNvPr id="68" name="直線コネクタ 67"/>
        <xdr:cNvCxnSpPr/>
      </xdr:nvCxnSpPr>
      <xdr:spPr>
        <a:xfrm flipV="1">
          <a:off x="1130300" y="596579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160071</xdr:rowOff>
    </xdr:from>
    <xdr:to>
      <xdr:col>24</xdr:col>
      <xdr:colOff>114300</xdr:colOff>
      <xdr:row>33</xdr:row>
      <xdr:rowOff>90221</xdr:rowOff>
    </xdr:to>
    <xdr:sp macro="" textlink="">
      <xdr:nvSpPr>
        <xdr:cNvPr id="78" name="楕円 77"/>
        <xdr:cNvSpPr/>
      </xdr:nvSpPr>
      <xdr:spPr>
        <a:xfrm>
          <a:off x="4584700" y="56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11498</xdr:rowOff>
    </xdr:from>
    <xdr:ext cx="534377" cy="259045"/>
    <xdr:sp macro="" textlink="">
      <xdr:nvSpPr>
        <xdr:cNvPr id="79" name="議会費該当値テキスト"/>
        <xdr:cNvSpPr txBox="1"/>
      </xdr:nvSpPr>
      <xdr:spPr>
        <a:xfrm>
          <a:off x="4686300" y="5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87833</xdr:rowOff>
    </xdr:from>
    <xdr:to>
      <xdr:col>20</xdr:col>
      <xdr:colOff>38100</xdr:colOff>
      <xdr:row>34</xdr:row>
      <xdr:rowOff>17983</xdr:rowOff>
    </xdr:to>
    <xdr:sp macro="" textlink="">
      <xdr:nvSpPr>
        <xdr:cNvPr id="80" name="楕円 79"/>
        <xdr:cNvSpPr/>
      </xdr:nvSpPr>
      <xdr:spPr>
        <a:xfrm>
          <a:off x="3746500" y="57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34510</xdr:rowOff>
    </xdr:from>
    <xdr:ext cx="534377" cy="259045"/>
    <xdr:sp macro="" textlink="">
      <xdr:nvSpPr>
        <xdr:cNvPr id="81" name="テキスト ボックス 80"/>
        <xdr:cNvSpPr txBox="1"/>
      </xdr:nvSpPr>
      <xdr:spPr>
        <a:xfrm>
          <a:off x="3530111" y="552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126695</xdr:rowOff>
    </xdr:from>
    <xdr:to>
      <xdr:col>15</xdr:col>
      <xdr:colOff>101600</xdr:colOff>
      <xdr:row>34</xdr:row>
      <xdr:rowOff>56845</xdr:rowOff>
    </xdr:to>
    <xdr:sp macro="" textlink="">
      <xdr:nvSpPr>
        <xdr:cNvPr id="82" name="楕円 81"/>
        <xdr:cNvSpPr/>
      </xdr:nvSpPr>
      <xdr:spPr>
        <a:xfrm>
          <a:off x="2857500" y="57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73372</xdr:rowOff>
    </xdr:from>
    <xdr:ext cx="534377" cy="259045"/>
    <xdr:sp macro="" textlink="">
      <xdr:nvSpPr>
        <xdr:cNvPr id="83" name="テキスト ボックス 82"/>
        <xdr:cNvSpPr txBox="1"/>
      </xdr:nvSpPr>
      <xdr:spPr>
        <a:xfrm>
          <a:off x="2641111" y="55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85699</xdr:rowOff>
    </xdr:from>
    <xdr:to>
      <xdr:col>10</xdr:col>
      <xdr:colOff>165100</xdr:colOff>
      <xdr:row>35</xdr:row>
      <xdr:rowOff>15849</xdr:rowOff>
    </xdr:to>
    <xdr:sp macro="" textlink="">
      <xdr:nvSpPr>
        <xdr:cNvPr id="84" name="楕円 83"/>
        <xdr:cNvSpPr/>
      </xdr:nvSpPr>
      <xdr:spPr>
        <a:xfrm>
          <a:off x="1968500" y="59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32376</xdr:rowOff>
    </xdr:from>
    <xdr:ext cx="534377" cy="259045"/>
    <xdr:sp macro="" textlink="">
      <xdr:nvSpPr>
        <xdr:cNvPr id="85" name="テキスト ボックス 84"/>
        <xdr:cNvSpPr txBox="1"/>
      </xdr:nvSpPr>
      <xdr:spPr>
        <a:xfrm>
          <a:off x="1752111" y="56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110388</xdr:rowOff>
    </xdr:from>
    <xdr:to>
      <xdr:col>6</xdr:col>
      <xdr:colOff>38100</xdr:colOff>
      <xdr:row>35</xdr:row>
      <xdr:rowOff>40538</xdr:rowOff>
    </xdr:to>
    <xdr:sp macro="" textlink="">
      <xdr:nvSpPr>
        <xdr:cNvPr id="86" name="楕円 85"/>
        <xdr:cNvSpPr/>
      </xdr:nvSpPr>
      <xdr:spPr>
        <a:xfrm>
          <a:off x="10795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57065</xdr:rowOff>
    </xdr:from>
    <xdr:ext cx="534377" cy="259045"/>
    <xdr:sp macro="" textlink="">
      <xdr:nvSpPr>
        <xdr:cNvPr id="87" name="テキスト ボックス 86"/>
        <xdr:cNvSpPr txBox="1"/>
      </xdr:nvSpPr>
      <xdr:spPr>
        <a:xfrm>
          <a:off x="863111" y="57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15473</xdr:rowOff>
    </xdr:from>
    <xdr:to>
      <xdr:col>24</xdr:col>
      <xdr:colOff>63500</xdr:colOff>
      <xdr:row>58</xdr:row>
      <xdr:rowOff>71333</xdr:rowOff>
    </xdr:to>
    <xdr:cxnSp macro="">
      <xdr:nvCxnSpPr>
        <xdr:cNvPr id="116" name="直線コネクタ 115"/>
        <xdr:cNvCxnSpPr/>
      </xdr:nvCxnSpPr>
      <xdr:spPr>
        <a:xfrm>
          <a:off x="3797300" y="9959573"/>
          <a:ext cx="8382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15473</xdr:rowOff>
    </xdr:from>
    <xdr:to>
      <xdr:col>19</xdr:col>
      <xdr:colOff>177800</xdr:colOff>
      <xdr:row>58</xdr:row>
      <xdr:rowOff>94300</xdr:rowOff>
    </xdr:to>
    <xdr:cxnSp macro="">
      <xdr:nvCxnSpPr>
        <xdr:cNvPr id="119" name="直線コネクタ 118"/>
        <xdr:cNvCxnSpPr/>
      </xdr:nvCxnSpPr>
      <xdr:spPr>
        <a:xfrm flipV="1">
          <a:off x="2908300" y="9959573"/>
          <a:ext cx="889000" cy="7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94300</xdr:rowOff>
    </xdr:from>
    <xdr:to>
      <xdr:col>15</xdr:col>
      <xdr:colOff>50800</xdr:colOff>
      <xdr:row>58</xdr:row>
      <xdr:rowOff>119806</xdr:rowOff>
    </xdr:to>
    <xdr:cxnSp macro="">
      <xdr:nvCxnSpPr>
        <xdr:cNvPr id="122" name="直線コネクタ 121"/>
        <xdr:cNvCxnSpPr/>
      </xdr:nvCxnSpPr>
      <xdr:spPr>
        <a:xfrm flipV="1">
          <a:off x="2019300" y="10038400"/>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119806</xdr:rowOff>
    </xdr:from>
    <xdr:to>
      <xdr:col>10</xdr:col>
      <xdr:colOff>114300</xdr:colOff>
      <xdr:row>58</xdr:row>
      <xdr:rowOff>121535</xdr:rowOff>
    </xdr:to>
    <xdr:cxnSp macro="">
      <xdr:nvCxnSpPr>
        <xdr:cNvPr id="125" name="直線コネクタ 124"/>
        <xdr:cNvCxnSpPr/>
      </xdr:nvCxnSpPr>
      <xdr:spPr>
        <a:xfrm flipV="1">
          <a:off x="1130300" y="10063906"/>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20533</xdr:rowOff>
    </xdr:from>
    <xdr:to>
      <xdr:col>24</xdr:col>
      <xdr:colOff>114300</xdr:colOff>
      <xdr:row>58</xdr:row>
      <xdr:rowOff>122133</xdr:rowOff>
    </xdr:to>
    <xdr:sp macro="" textlink="">
      <xdr:nvSpPr>
        <xdr:cNvPr id="135" name="楕円 134"/>
        <xdr:cNvSpPr/>
      </xdr:nvSpPr>
      <xdr:spPr>
        <a:xfrm>
          <a:off x="4584700" y="99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136123</xdr:rowOff>
    </xdr:from>
    <xdr:to>
      <xdr:col>20</xdr:col>
      <xdr:colOff>38100</xdr:colOff>
      <xdr:row>58</xdr:row>
      <xdr:rowOff>66273</xdr:rowOff>
    </xdr:to>
    <xdr:sp macro="" textlink="">
      <xdr:nvSpPr>
        <xdr:cNvPr id="137" name="楕円 136"/>
        <xdr:cNvSpPr/>
      </xdr:nvSpPr>
      <xdr:spPr>
        <a:xfrm>
          <a:off x="3746500" y="99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82800</xdr:rowOff>
    </xdr:from>
    <xdr:ext cx="599010" cy="259045"/>
    <xdr:sp macro="" textlink="">
      <xdr:nvSpPr>
        <xdr:cNvPr id="138" name="テキスト ボックス 137"/>
        <xdr:cNvSpPr txBox="1"/>
      </xdr:nvSpPr>
      <xdr:spPr>
        <a:xfrm>
          <a:off x="3497795" y="96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43500</xdr:rowOff>
    </xdr:from>
    <xdr:to>
      <xdr:col>15</xdr:col>
      <xdr:colOff>101600</xdr:colOff>
      <xdr:row>58</xdr:row>
      <xdr:rowOff>145100</xdr:rowOff>
    </xdr:to>
    <xdr:sp macro="" textlink="">
      <xdr:nvSpPr>
        <xdr:cNvPr id="139" name="楕円 138"/>
        <xdr:cNvSpPr/>
      </xdr:nvSpPr>
      <xdr:spPr>
        <a:xfrm>
          <a:off x="2857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161627</xdr:rowOff>
    </xdr:from>
    <xdr:ext cx="599010" cy="259045"/>
    <xdr:sp macro="" textlink="">
      <xdr:nvSpPr>
        <xdr:cNvPr id="140" name="テキスト ボックス 139"/>
        <xdr:cNvSpPr txBox="1"/>
      </xdr:nvSpPr>
      <xdr:spPr>
        <a:xfrm>
          <a:off x="2608795" y="976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69006</xdr:rowOff>
    </xdr:from>
    <xdr:to>
      <xdr:col>10</xdr:col>
      <xdr:colOff>165100</xdr:colOff>
      <xdr:row>58</xdr:row>
      <xdr:rowOff>170606</xdr:rowOff>
    </xdr:to>
    <xdr:sp macro="" textlink="">
      <xdr:nvSpPr>
        <xdr:cNvPr id="141" name="楕円 140"/>
        <xdr:cNvSpPr/>
      </xdr:nvSpPr>
      <xdr:spPr>
        <a:xfrm>
          <a:off x="1968500" y="100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161733</xdr:rowOff>
    </xdr:from>
    <xdr:ext cx="599010" cy="259045"/>
    <xdr:sp macro="" textlink="">
      <xdr:nvSpPr>
        <xdr:cNvPr id="142" name="テキスト ボックス 141"/>
        <xdr:cNvSpPr txBox="1"/>
      </xdr:nvSpPr>
      <xdr:spPr>
        <a:xfrm>
          <a:off x="1719795" y="1010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70735</xdr:rowOff>
    </xdr:from>
    <xdr:to>
      <xdr:col>6</xdr:col>
      <xdr:colOff>38100</xdr:colOff>
      <xdr:row>59</xdr:row>
      <xdr:rowOff>885</xdr:rowOff>
    </xdr:to>
    <xdr:sp macro="" textlink="">
      <xdr:nvSpPr>
        <xdr:cNvPr id="143" name="楕円 142"/>
        <xdr:cNvSpPr/>
      </xdr:nvSpPr>
      <xdr:spPr>
        <a:xfrm>
          <a:off x="1079500" y="100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163462</xdr:rowOff>
    </xdr:from>
    <xdr:ext cx="599010" cy="259045"/>
    <xdr:sp macro="" textlink="">
      <xdr:nvSpPr>
        <xdr:cNvPr id="144" name="テキスト ボックス 143"/>
        <xdr:cNvSpPr txBox="1"/>
      </xdr:nvSpPr>
      <xdr:spPr>
        <a:xfrm>
          <a:off x="830795" y="101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122844</xdr:rowOff>
    </xdr:from>
    <xdr:to>
      <xdr:col>24</xdr:col>
      <xdr:colOff>63500</xdr:colOff>
      <xdr:row>75</xdr:row>
      <xdr:rowOff>143845</xdr:rowOff>
    </xdr:to>
    <xdr:cxnSp macro="">
      <xdr:nvCxnSpPr>
        <xdr:cNvPr id="174" name="直線コネクタ 173"/>
        <xdr:cNvCxnSpPr/>
      </xdr:nvCxnSpPr>
      <xdr:spPr>
        <a:xfrm flipV="1">
          <a:off x="3797300" y="12810144"/>
          <a:ext cx="838200" cy="19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143845</xdr:rowOff>
    </xdr:from>
    <xdr:to>
      <xdr:col>19</xdr:col>
      <xdr:colOff>177800</xdr:colOff>
      <xdr:row>76</xdr:row>
      <xdr:rowOff>31268</xdr:rowOff>
    </xdr:to>
    <xdr:cxnSp macro="">
      <xdr:nvCxnSpPr>
        <xdr:cNvPr id="177" name="直線コネクタ 176"/>
        <xdr:cNvCxnSpPr/>
      </xdr:nvCxnSpPr>
      <xdr:spPr>
        <a:xfrm flipV="1">
          <a:off x="2908300" y="13002595"/>
          <a:ext cx="889000" cy="5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31268</xdr:rowOff>
    </xdr:from>
    <xdr:to>
      <xdr:col>15</xdr:col>
      <xdr:colOff>50800</xdr:colOff>
      <xdr:row>76</xdr:row>
      <xdr:rowOff>100929</xdr:rowOff>
    </xdr:to>
    <xdr:cxnSp macro="">
      <xdr:nvCxnSpPr>
        <xdr:cNvPr id="180" name="直線コネクタ 179"/>
        <xdr:cNvCxnSpPr/>
      </xdr:nvCxnSpPr>
      <xdr:spPr>
        <a:xfrm flipV="1">
          <a:off x="2019300" y="13061468"/>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23785</xdr:rowOff>
    </xdr:from>
    <xdr:to>
      <xdr:col>10</xdr:col>
      <xdr:colOff>114300</xdr:colOff>
      <xdr:row>76</xdr:row>
      <xdr:rowOff>100929</xdr:rowOff>
    </xdr:to>
    <xdr:cxnSp macro="">
      <xdr:nvCxnSpPr>
        <xdr:cNvPr id="183" name="直線コネクタ 182"/>
        <xdr:cNvCxnSpPr/>
      </xdr:nvCxnSpPr>
      <xdr:spPr>
        <a:xfrm>
          <a:off x="1130300" y="13053985"/>
          <a:ext cx="889000" cy="7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72044</xdr:rowOff>
    </xdr:from>
    <xdr:to>
      <xdr:col>24</xdr:col>
      <xdr:colOff>114300</xdr:colOff>
      <xdr:row>75</xdr:row>
      <xdr:rowOff>2194</xdr:rowOff>
    </xdr:to>
    <xdr:sp macro="" textlink="">
      <xdr:nvSpPr>
        <xdr:cNvPr id="193" name="楕円 192"/>
        <xdr:cNvSpPr/>
      </xdr:nvSpPr>
      <xdr:spPr>
        <a:xfrm>
          <a:off x="4584700" y="127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94921</xdr:rowOff>
    </xdr:from>
    <xdr:ext cx="599010" cy="259045"/>
    <xdr:sp macro="" textlink="">
      <xdr:nvSpPr>
        <xdr:cNvPr id="194" name="民生費該当値テキスト"/>
        <xdr:cNvSpPr txBox="1"/>
      </xdr:nvSpPr>
      <xdr:spPr>
        <a:xfrm>
          <a:off x="4686300" y="1261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93045</xdr:rowOff>
    </xdr:from>
    <xdr:to>
      <xdr:col>20</xdr:col>
      <xdr:colOff>38100</xdr:colOff>
      <xdr:row>76</xdr:row>
      <xdr:rowOff>23195</xdr:rowOff>
    </xdr:to>
    <xdr:sp macro="" textlink="">
      <xdr:nvSpPr>
        <xdr:cNvPr id="195" name="楕円 194"/>
        <xdr:cNvSpPr/>
      </xdr:nvSpPr>
      <xdr:spPr>
        <a:xfrm>
          <a:off x="3746500" y="129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39722</xdr:rowOff>
    </xdr:from>
    <xdr:ext cx="599010" cy="259045"/>
    <xdr:sp macro="" textlink="">
      <xdr:nvSpPr>
        <xdr:cNvPr id="196" name="テキスト ボックス 195"/>
        <xdr:cNvSpPr txBox="1"/>
      </xdr:nvSpPr>
      <xdr:spPr>
        <a:xfrm>
          <a:off x="3497795" y="1272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151918</xdr:rowOff>
    </xdr:from>
    <xdr:to>
      <xdr:col>15</xdr:col>
      <xdr:colOff>101600</xdr:colOff>
      <xdr:row>76</xdr:row>
      <xdr:rowOff>82068</xdr:rowOff>
    </xdr:to>
    <xdr:sp macro="" textlink="">
      <xdr:nvSpPr>
        <xdr:cNvPr id="197" name="楕円 196"/>
        <xdr:cNvSpPr/>
      </xdr:nvSpPr>
      <xdr:spPr>
        <a:xfrm>
          <a:off x="28575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98594</xdr:rowOff>
    </xdr:from>
    <xdr:ext cx="599010" cy="259045"/>
    <xdr:sp macro="" textlink="">
      <xdr:nvSpPr>
        <xdr:cNvPr id="198" name="テキスト ボックス 197"/>
        <xdr:cNvSpPr txBox="1"/>
      </xdr:nvSpPr>
      <xdr:spPr>
        <a:xfrm>
          <a:off x="2608795" y="127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50129</xdr:rowOff>
    </xdr:from>
    <xdr:to>
      <xdr:col>10</xdr:col>
      <xdr:colOff>165100</xdr:colOff>
      <xdr:row>76</xdr:row>
      <xdr:rowOff>151729</xdr:rowOff>
    </xdr:to>
    <xdr:sp macro="" textlink="">
      <xdr:nvSpPr>
        <xdr:cNvPr id="199" name="楕円 198"/>
        <xdr:cNvSpPr/>
      </xdr:nvSpPr>
      <xdr:spPr>
        <a:xfrm>
          <a:off x="1968500" y="130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168256</xdr:rowOff>
    </xdr:from>
    <xdr:ext cx="599010" cy="259045"/>
    <xdr:sp macro="" textlink="">
      <xdr:nvSpPr>
        <xdr:cNvPr id="200" name="テキスト ボックス 199"/>
        <xdr:cNvSpPr txBox="1"/>
      </xdr:nvSpPr>
      <xdr:spPr>
        <a:xfrm>
          <a:off x="1719795" y="1285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144435</xdr:rowOff>
    </xdr:from>
    <xdr:to>
      <xdr:col>6</xdr:col>
      <xdr:colOff>38100</xdr:colOff>
      <xdr:row>76</xdr:row>
      <xdr:rowOff>74585</xdr:rowOff>
    </xdr:to>
    <xdr:sp macro="" textlink="">
      <xdr:nvSpPr>
        <xdr:cNvPr id="201" name="楕円 200"/>
        <xdr:cNvSpPr/>
      </xdr:nvSpPr>
      <xdr:spPr>
        <a:xfrm>
          <a:off x="1079500" y="130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91112</xdr:rowOff>
    </xdr:from>
    <xdr:ext cx="599010" cy="259045"/>
    <xdr:sp macro="" textlink="">
      <xdr:nvSpPr>
        <xdr:cNvPr id="202" name="テキスト ボックス 201"/>
        <xdr:cNvSpPr txBox="1"/>
      </xdr:nvSpPr>
      <xdr:spPr>
        <a:xfrm>
          <a:off x="830795" y="127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18123</xdr:rowOff>
    </xdr:from>
    <xdr:to>
      <xdr:col>24</xdr:col>
      <xdr:colOff>63500</xdr:colOff>
      <xdr:row>95</xdr:row>
      <xdr:rowOff>79426</xdr:rowOff>
    </xdr:to>
    <xdr:cxnSp macro="">
      <xdr:nvCxnSpPr>
        <xdr:cNvPr id="231" name="直線コネクタ 230"/>
        <xdr:cNvCxnSpPr/>
      </xdr:nvCxnSpPr>
      <xdr:spPr>
        <a:xfrm flipV="1">
          <a:off x="3797300" y="16305873"/>
          <a:ext cx="8382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79426</xdr:rowOff>
    </xdr:from>
    <xdr:to>
      <xdr:col>19</xdr:col>
      <xdr:colOff>177800</xdr:colOff>
      <xdr:row>95</xdr:row>
      <xdr:rowOff>100837</xdr:rowOff>
    </xdr:to>
    <xdr:cxnSp macro="">
      <xdr:nvCxnSpPr>
        <xdr:cNvPr id="234" name="直線コネクタ 233"/>
        <xdr:cNvCxnSpPr/>
      </xdr:nvCxnSpPr>
      <xdr:spPr>
        <a:xfrm flipV="1">
          <a:off x="2908300" y="16367176"/>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100837</xdr:rowOff>
    </xdr:from>
    <xdr:to>
      <xdr:col>15</xdr:col>
      <xdr:colOff>50800</xdr:colOff>
      <xdr:row>95</xdr:row>
      <xdr:rowOff>168374</xdr:rowOff>
    </xdr:to>
    <xdr:cxnSp macro="">
      <xdr:nvCxnSpPr>
        <xdr:cNvPr id="237" name="直線コネクタ 236"/>
        <xdr:cNvCxnSpPr/>
      </xdr:nvCxnSpPr>
      <xdr:spPr>
        <a:xfrm flipV="1">
          <a:off x="2019300" y="16388587"/>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168374</xdr:rowOff>
    </xdr:from>
    <xdr:to>
      <xdr:col>10</xdr:col>
      <xdr:colOff>114300</xdr:colOff>
      <xdr:row>96</xdr:row>
      <xdr:rowOff>23716</xdr:rowOff>
    </xdr:to>
    <xdr:cxnSp macro="">
      <xdr:nvCxnSpPr>
        <xdr:cNvPr id="240" name="直線コネクタ 239"/>
        <xdr:cNvCxnSpPr/>
      </xdr:nvCxnSpPr>
      <xdr:spPr>
        <a:xfrm flipV="1">
          <a:off x="1130300" y="16456124"/>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138773</xdr:rowOff>
    </xdr:from>
    <xdr:to>
      <xdr:col>24</xdr:col>
      <xdr:colOff>114300</xdr:colOff>
      <xdr:row>95</xdr:row>
      <xdr:rowOff>68923</xdr:rowOff>
    </xdr:to>
    <xdr:sp macro="" textlink="">
      <xdr:nvSpPr>
        <xdr:cNvPr id="250" name="楕円 249"/>
        <xdr:cNvSpPr/>
      </xdr:nvSpPr>
      <xdr:spPr>
        <a:xfrm>
          <a:off x="4584700" y="162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161650</xdr:rowOff>
    </xdr:from>
    <xdr:ext cx="534377" cy="259045"/>
    <xdr:sp macro="" textlink="">
      <xdr:nvSpPr>
        <xdr:cNvPr id="251" name="衛生費該当値テキスト"/>
        <xdr:cNvSpPr txBox="1"/>
      </xdr:nvSpPr>
      <xdr:spPr>
        <a:xfrm>
          <a:off x="4686300"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28626</xdr:rowOff>
    </xdr:from>
    <xdr:to>
      <xdr:col>20</xdr:col>
      <xdr:colOff>38100</xdr:colOff>
      <xdr:row>95</xdr:row>
      <xdr:rowOff>130226</xdr:rowOff>
    </xdr:to>
    <xdr:sp macro="" textlink="">
      <xdr:nvSpPr>
        <xdr:cNvPr id="252" name="楕円 251"/>
        <xdr:cNvSpPr/>
      </xdr:nvSpPr>
      <xdr:spPr>
        <a:xfrm>
          <a:off x="3746500" y="163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146753</xdr:rowOff>
    </xdr:from>
    <xdr:ext cx="534377" cy="259045"/>
    <xdr:sp macro="" textlink="">
      <xdr:nvSpPr>
        <xdr:cNvPr id="253" name="テキスト ボックス 252"/>
        <xdr:cNvSpPr txBox="1"/>
      </xdr:nvSpPr>
      <xdr:spPr>
        <a:xfrm>
          <a:off x="3530111" y="1609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50037</xdr:rowOff>
    </xdr:from>
    <xdr:to>
      <xdr:col>15</xdr:col>
      <xdr:colOff>101600</xdr:colOff>
      <xdr:row>95</xdr:row>
      <xdr:rowOff>151637</xdr:rowOff>
    </xdr:to>
    <xdr:sp macro="" textlink="">
      <xdr:nvSpPr>
        <xdr:cNvPr id="254" name="楕円 253"/>
        <xdr:cNvSpPr/>
      </xdr:nvSpPr>
      <xdr:spPr>
        <a:xfrm>
          <a:off x="2857500" y="1633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168164</xdr:rowOff>
    </xdr:from>
    <xdr:ext cx="534377" cy="259045"/>
    <xdr:sp macro="" textlink="">
      <xdr:nvSpPr>
        <xdr:cNvPr id="255" name="テキスト ボックス 254"/>
        <xdr:cNvSpPr txBox="1"/>
      </xdr:nvSpPr>
      <xdr:spPr>
        <a:xfrm>
          <a:off x="2641111" y="161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117574</xdr:rowOff>
    </xdr:from>
    <xdr:to>
      <xdr:col>10</xdr:col>
      <xdr:colOff>165100</xdr:colOff>
      <xdr:row>96</xdr:row>
      <xdr:rowOff>47724</xdr:rowOff>
    </xdr:to>
    <xdr:sp macro="" textlink="">
      <xdr:nvSpPr>
        <xdr:cNvPr id="256" name="楕円 255"/>
        <xdr:cNvSpPr/>
      </xdr:nvSpPr>
      <xdr:spPr>
        <a:xfrm>
          <a:off x="1968500" y="164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64251</xdr:rowOff>
    </xdr:from>
    <xdr:ext cx="534377" cy="259045"/>
    <xdr:sp macro="" textlink="">
      <xdr:nvSpPr>
        <xdr:cNvPr id="257" name="テキスト ボックス 256"/>
        <xdr:cNvSpPr txBox="1"/>
      </xdr:nvSpPr>
      <xdr:spPr>
        <a:xfrm>
          <a:off x="1752111" y="1618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144366</xdr:rowOff>
    </xdr:from>
    <xdr:to>
      <xdr:col>6</xdr:col>
      <xdr:colOff>38100</xdr:colOff>
      <xdr:row>96</xdr:row>
      <xdr:rowOff>74516</xdr:rowOff>
    </xdr:to>
    <xdr:sp macro="" textlink="">
      <xdr:nvSpPr>
        <xdr:cNvPr id="258" name="楕円 257"/>
        <xdr:cNvSpPr/>
      </xdr:nvSpPr>
      <xdr:spPr>
        <a:xfrm>
          <a:off x="1079500" y="1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91043</xdr:rowOff>
    </xdr:from>
    <xdr:ext cx="534377" cy="259045"/>
    <xdr:sp macro="" textlink="">
      <xdr:nvSpPr>
        <xdr:cNvPr id="259" name="テキスト ボックス 258"/>
        <xdr:cNvSpPr txBox="1"/>
      </xdr:nvSpPr>
      <xdr:spPr>
        <a:xfrm>
          <a:off x="863111" y="1620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15342</xdr:rowOff>
    </xdr:from>
    <xdr:to>
      <xdr:col>55</xdr:col>
      <xdr:colOff>0</xdr:colOff>
      <xdr:row>36</xdr:row>
      <xdr:rowOff>111811</xdr:rowOff>
    </xdr:to>
    <xdr:cxnSp macro="">
      <xdr:nvCxnSpPr>
        <xdr:cNvPr id="286" name="直線コネクタ 285"/>
        <xdr:cNvCxnSpPr/>
      </xdr:nvCxnSpPr>
      <xdr:spPr>
        <a:xfrm>
          <a:off x="9639300" y="6187542"/>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15342</xdr:rowOff>
    </xdr:from>
    <xdr:to>
      <xdr:col>50</xdr:col>
      <xdr:colOff>114300</xdr:colOff>
      <xdr:row>36</xdr:row>
      <xdr:rowOff>15799</xdr:rowOff>
    </xdr:to>
    <xdr:cxnSp macro="">
      <xdr:nvCxnSpPr>
        <xdr:cNvPr id="289" name="直線コネクタ 288"/>
        <xdr:cNvCxnSpPr/>
      </xdr:nvCxnSpPr>
      <xdr:spPr>
        <a:xfrm flipV="1">
          <a:off x="8750300" y="61875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15799</xdr:rowOff>
    </xdr:from>
    <xdr:to>
      <xdr:col>45</xdr:col>
      <xdr:colOff>177800</xdr:colOff>
      <xdr:row>36</xdr:row>
      <xdr:rowOff>84379</xdr:rowOff>
    </xdr:to>
    <xdr:cxnSp macro="">
      <xdr:nvCxnSpPr>
        <xdr:cNvPr id="292" name="直線コネクタ 291"/>
        <xdr:cNvCxnSpPr/>
      </xdr:nvCxnSpPr>
      <xdr:spPr>
        <a:xfrm flipV="1">
          <a:off x="7861300" y="618799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21742</xdr:rowOff>
    </xdr:from>
    <xdr:to>
      <xdr:col>41</xdr:col>
      <xdr:colOff>50800</xdr:colOff>
      <xdr:row>36</xdr:row>
      <xdr:rowOff>84379</xdr:rowOff>
    </xdr:to>
    <xdr:cxnSp macro="">
      <xdr:nvCxnSpPr>
        <xdr:cNvPr id="295" name="直線コネクタ 294"/>
        <xdr:cNvCxnSpPr/>
      </xdr:nvCxnSpPr>
      <xdr:spPr>
        <a:xfrm>
          <a:off x="6972300" y="6022492"/>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305" name="楕円 304"/>
        <xdr:cNvSpPr/>
      </xdr:nvSpPr>
      <xdr:spPr>
        <a:xfrm>
          <a:off x="10426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83888</xdr:rowOff>
    </xdr:from>
    <xdr:ext cx="378565" cy="259045"/>
    <xdr:sp macro="" textlink="">
      <xdr:nvSpPr>
        <xdr:cNvPr id="306" name="労働費該当値テキスト"/>
        <xdr:cNvSpPr txBox="1"/>
      </xdr:nvSpPr>
      <xdr:spPr>
        <a:xfrm>
          <a:off x="10528300" y="6084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135992</xdr:rowOff>
    </xdr:from>
    <xdr:to>
      <xdr:col>50</xdr:col>
      <xdr:colOff>165100</xdr:colOff>
      <xdr:row>36</xdr:row>
      <xdr:rowOff>66142</xdr:rowOff>
    </xdr:to>
    <xdr:sp macro="" textlink="">
      <xdr:nvSpPr>
        <xdr:cNvPr id="307" name="楕円 306"/>
        <xdr:cNvSpPr/>
      </xdr:nvSpPr>
      <xdr:spPr>
        <a:xfrm>
          <a:off x="95885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82669</xdr:rowOff>
    </xdr:from>
    <xdr:ext cx="469744" cy="259045"/>
    <xdr:sp macro="" textlink="">
      <xdr:nvSpPr>
        <xdr:cNvPr id="308" name="テキスト ボックス 307"/>
        <xdr:cNvSpPr txBox="1"/>
      </xdr:nvSpPr>
      <xdr:spPr>
        <a:xfrm>
          <a:off x="9404428" y="59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136449</xdr:rowOff>
    </xdr:from>
    <xdr:to>
      <xdr:col>46</xdr:col>
      <xdr:colOff>38100</xdr:colOff>
      <xdr:row>36</xdr:row>
      <xdr:rowOff>66599</xdr:rowOff>
    </xdr:to>
    <xdr:sp macro="" textlink="">
      <xdr:nvSpPr>
        <xdr:cNvPr id="309" name="楕円 308"/>
        <xdr:cNvSpPr/>
      </xdr:nvSpPr>
      <xdr:spPr>
        <a:xfrm>
          <a:off x="8699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83126</xdr:rowOff>
    </xdr:from>
    <xdr:ext cx="469744" cy="259045"/>
    <xdr:sp macro="" textlink="">
      <xdr:nvSpPr>
        <xdr:cNvPr id="310" name="テキスト ボックス 309"/>
        <xdr:cNvSpPr txBox="1"/>
      </xdr:nvSpPr>
      <xdr:spPr>
        <a:xfrm>
          <a:off x="8515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33579</xdr:rowOff>
    </xdr:from>
    <xdr:to>
      <xdr:col>41</xdr:col>
      <xdr:colOff>101600</xdr:colOff>
      <xdr:row>36</xdr:row>
      <xdr:rowOff>135179</xdr:rowOff>
    </xdr:to>
    <xdr:sp macro="" textlink="">
      <xdr:nvSpPr>
        <xdr:cNvPr id="311" name="楕円 310"/>
        <xdr:cNvSpPr/>
      </xdr:nvSpPr>
      <xdr:spPr>
        <a:xfrm>
          <a:off x="7810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151706</xdr:rowOff>
    </xdr:from>
    <xdr:ext cx="378565" cy="259045"/>
    <xdr:sp macro="" textlink="">
      <xdr:nvSpPr>
        <xdr:cNvPr id="312" name="テキスト ボックス 311"/>
        <xdr:cNvSpPr txBox="1"/>
      </xdr:nvSpPr>
      <xdr:spPr>
        <a:xfrm>
          <a:off x="7672017" y="598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142392</xdr:rowOff>
    </xdr:from>
    <xdr:to>
      <xdr:col>36</xdr:col>
      <xdr:colOff>165100</xdr:colOff>
      <xdr:row>35</xdr:row>
      <xdr:rowOff>72542</xdr:rowOff>
    </xdr:to>
    <xdr:sp macro="" textlink="">
      <xdr:nvSpPr>
        <xdr:cNvPr id="313" name="楕円 312"/>
        <xdr:cNvSpPr/>
      </xdr:nvSpPr>
      <xdr:spPr>
        <a:xfrm>
          <a:off x="6921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89069</xdr:rowOff>
    </xdr:from>
    <xdr:ext cx="469744" cy="259045"/>
    <xdr:sp macro="" textlink="">
      <xdr:nvSpPr>
        <xdr:cNvPr id="314" name="テキスト ボックス 313"/>
        <xdr:cNvSpPr txBox="1"/>
      </xdr:nvSpPr>
      <xdr:spPr>
        <a:xfrm>
          <a:off x="6737428" y="57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149823</xdr:rowOff>
    </xdr:from>
    <xdr:to>
      <xdr:col>55</xdr:col>
      <xdr:colOff>0</xdr:colOff>
      <xdr:row>57</xdr:row>
      <xdr:rowOff>151189</xdr:rowOff>
    </xdr:to>
    <xdr:cxnSp macro="">
      <xdr:nvCxnSpPr>
        <xdr:cNvPr id="341" name="直線コネクタ 340"/>
        <xdr:cNvCxnSpPr/>
      </xdr:nvCxnSpPr>
      <xdr:spPr>
        <a:xfrm flipV="1">
          <a:off x="9639300" y="9922473"/>
          <a:ext cx="8382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151189</xdr:rowOff>
    </xdr:from>
    <xdr:to>
      <xdr:col>50</xdr:col>
      <xdr:colOff>114300</xdr:colOff>
      <xdr:row>58</xdr:row>
      <xdr:rowOff>12374</xdr:rowOff>
    </xdr:to>
    <xdr:cxnSp macro="">
      <xdr:nvCxnSpPr>
        <xdr:cNvPr id="344" name="直線コネクタ 343"/>
        <xdr:cNvCxnSpPr/>
      </xdr:nvCxnSpPr>
      <xdr:spPr>
        <a:xfrm flipV="1">
          <a:off x="8750300" y="9923839"/>
          <a:ext cx="889000" cy="3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165180</xdr:rowOff>
    </xdr:from>
    <xdr:to>
      <xdr:col>45</xdr:col>
      <xdr:colOff>177800</xdr:colOff>
      <xdr:row>58</xdr:row>
      <xdr:rowOff>12374</xdr:rowOff>
    </xdr:to>
    <xdr:cxnSp macro="">
      <xdr:nvCxnSpPr>
        <xdr:cNvPr id="347" name="直線コネクタ 346"/>
        <xdr:cNvCxnSpPr/>
      </xdr:nvCxnSpPr>
      <xdr:spPr>
        <a:xfrm>
          <a:off x="7861300" y="9937830"/>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162569</xdr:rowOff>
    </xdr:from>
    <xdr:to>
      <xdr:col>41</xdr:col>
      <xdr:colOff>50800</xdr:colOff>
      <xdr:row>57</xdr:row>
      <xdr:rowOff>165180</xdr:rowOff>
    </xdr:to>
    <xdr:cxnSp macro="">
      <xdr:nvCxnSpPr>
        <xdr:cNvPr id="350" name="直線コネクタ 349"/>
        <xdr:cNvCxnSpPr/>
      </xdr:nvCxnSpPr>
      <xdr:spPr>
        <a:xfrm>
          <a:off x="6972300" y="99352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99023</xdr:rowOff>
    </xdr:from>
    <xdr:to>
      <xdr:col>55</xdr:col>
      <xdr:colOff>50800</xdr:colOff>
      <xdr:row>58</xdr:row>
      <xdr:rowOff>29173</xdr:rowOff>
    </xdr:to>
    <xdr:sp macro="" textlink="">
      <xdr:nvSpPr>
        <xdr:cNvPr id="360" name="楕円 359"/>
        <xdr:cNvSpPr/>
      </xdr:nvSpPr>
      <xdr:spPr>
        <a:xfrm>
          <a:off x="104267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13950</xdr:rowOff>
    </xdr:from>
    <xdr:ext cx="534377" cy="259045"/>
    <xdr:sp macro="" textlink="">
      <xdr:nvSpPr>
        <xdr:cNvPr id="361" name="農林水産業費該当値テキスト"/>
        <xdr:cNvSpPr txBox="1"/>
      </xdr:nvSpPr>
      <xdr:spPr>
        <a:xfrm>
          <a:off x="10528300" y="978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100389</xdr:rowOff>
    </xdr:from>
    <xdr:to>
      <xdr:col>50</xdr:col>
      <xdr:colOff>165100</xdr:colOff>
      <xdr:row>58</xdr:row>
      <xdr:rowOff>30539</xdr:rowOff>
    </xdr:to>
    <xdr:sp macro="" textlink="">
      <xdr:nvSpPr>
        <xdr:cNvPr id="362" name="楕円 361"/>
        <xdr:cNvSpPr/>
      </xdr:nvSpPr>
      <xdr:spPr>
        <a:xfrm>
          <a:off x="9588500" y="98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21666</xdr:rowOff>
    </xdr:from>
    <xdr:ext cx="534377" cy="259045"/>
    <xdr:sp macro="" textlink="">
      <xdr:nvSpPr>
        <xdr:cNvPr id="363" name="テキスト ボックス 362"/>
        <xdr:cNvSpPr txBox="1"/>
      </xdr:nvSpPr>
      <xdr:spPr>
        <a:xfrm>
          <a:off x="9372111" y="99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133024</xdr:rowOff>
    </xdr:from>
    <xdr:to>
      <xdr:col>46</xdr:col>
      <xdr:colOff>38100</xdr:colOff>
      <xdr:row>58</xdr:row>
      <xdr:rowOff>63174</xdr:rowOff>
    </xdr:to>
    <xdr:sp macro="" textlink="">
      <xdr:nvSpPr>
        <xdr:cNvPr id="364" name="楕円 363"/>
        <xdr:cNvSpPr/>
      </xdr:nvSpPr>
      <xdr:spPr>
        <a:xfrm>
          <a:off x="8699500" y="99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54301</xdr:rowOff>
    </xdr:from>
    <xdr:ext cx="534377" cy="259045"/>
    <xdr:sp macro="" textlink="">
      <xdr:nvSpPr>
        <xdr:cNvPr id="365" name="テキスト ボックス 364"/>
        <xdr:cNvSpPr txBox="1"/>
      </xdr:nvSpPr>
      <xdr:spPr>
        <a:xfrm>
          <a:off x="8483111" y="999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114380</xdr:rowOff>
    </xdr:from>
    <xdr:to>
      <xdr:col>41</xdr:col>
      <xdr:colOff>101600</xdr:colOff>
      <xdr:row>58</xdr:row>
      <xdr:rowOff>44530</xdr:rowOff>
    </xdr:to>
    <xdr:sp macro="" textlink="">
      <xdr:nvSpPr>
        <xdr:cNvPr id="366" name="楕円 365"/>
        <xdr:cNvSpPr/>
      </xdr:nvSpPr>
      <xdr:spPr>
        <a:xfrm>
          <a:off x="7810500" y="98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35657</xdr:rowOff>
    </xdr:from>
    <xdr:ext cx="534377" cy="259045"/>
    <xdr:sp macro="" textlink="">
      <xdr:nvSpPr>
        <xdr:cNvPr id="367" name="テキスト ボックス 366"/>
        <xdr:cNvSpPr txBox="1"/>
      </xdr:nvSpPr>
      <xdr:spPr>
        <a:xfrm>
          <a:off x="7594111" y="99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111769</xdr:rowOff>
    </xdr:from>
    <xdr:to>
      <xdr:col>36</xdr:col>
      <xdr:colOff>165100</xdr:colOff>
      <xdr:row>58</xdr:row>
      <xdr:rowOff>41919</xdr:rowOff>
    </xdr:to>
    <xdr:sp macro="" textlink="">
      <xdr:nvSpPr>
        <xdr:cNvPr id="368" name="楕円 367"/>
        <xdr:cNvSpPr/>
      </xdr:nvSpPr>
      <xdr:spPr>
        <a:xfrm>
          <a:off x="6921500" y="98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33046</xdr:rowOff>
    </xdr:from>
    <xdr:ext cx="534377" cy="259045"/>
    <xdr:sp macro="" textlink="">
      <xdr:nvSpPr>
        <xdr:cNvPr id="369" name="テキスト ボックス 368"/>
        <xdr:cNvSpPr txBox="1"/>
      </xdr:nvSpPr>
      <xdr:spPr>
        <a:xfrm>
          <a:off x="6705111" y="99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135182</xdr:rowOff>
    </xdr:from>
    <xdr:to>
      <xdr:col>55</xdr:col>
      <xdr:colOff>0</xdr:colOff>
      <xdr:row>76</xdr:row>
      <xdr:rowOff>42957</xdr:rowOff>
    </xdr:to>
    <xdr:cxnSp macro="">
      <xdr:nvCxnSpPr>
        <xdr:cNvPr id="398" name="直線コネクタ 397"/>
        <xdr:cNvCxnSpPr/>
      </xdr:nvCxnSpPr>
      <xdr:spPr>
        <a:xfrm flipV="1">
          <a:off x="9639300" y="12993932"/>
          <a:ext cx="838200" cy="7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42957</xdr:rowOff>
    </xdr:from>
    <xdr:to>
      <xdr:col>50</xdr:col>
      <xdr:colOff>114300</xdr:colOff>
      <xdr:row>77</xdr:row>
      <xdr:rowOff>35939</xdr:rowOff>
    </xdr:to>
    <xdr:cxnSp macro="">
      <xdr:nvCxnSpPr>
        <xdr:cNvPr id="401" name="直線コネクタ 400"/>
        <xdr:cNvCxnSpPr/>
      </xdr:nvCxnSpPr>
      <xdr:spPr>
        <a:xfrm flipV="1">
          <a:off x="8750300" y="13073157"/>
          <a:ext cx="889000" cy="1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45151</xdr:rowOff>
    </xdr:from>
    <xdr:to>
      <xdr:col>45</xdr:col>
      <xdr:colOff>177800</xdr:colOff>
      <xdr:row>77</xdr:row>
      <xdr:rowOff>35939</xdr:rowOff>
    </xdr:to>
    <xdr:cxnSp macro="">
      <xdr:nvCxnSpPr>
        <xdr:cNvPr id="404" name="直線コネクタ 403"/>
        <xdr:cNvCxnSpPr/>
      </xdr:nvCxnSpPr>
      <xdr:spPr>
        <a:xfrm>
          <a:off x="7861300" y="13075351"/>
          <a:ext cx="889000" cy="1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45151</xdr:rowOff>
    </xdr:from>
    <xdr:to>
      <xdr:col>41</xdr:col>
      <xdr:colOff>50800</xdr:colOff>
      <xdr:row>76</xdr:row>
      <xdr:rowOff>117822</xdr:rowOff>
    </xdr:to>
    <xdr:cxnSp macro="">
      <xdr:nvCxnSpPr>
        <xdr:cNvPr id="407" name="直線コネクタ 406"/>
        <xdr:cNvCxnSpPr/>
      </xdr:nvCxnSpPr>
      <xdr:spPr>
        <a:xfrm flipV="1">
          <a:off x="6972300" y="13075351"/>
          <a:ext cx="889000" cy="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84382</xdr:rowOff>
    </xdr:from>
    <xdr:to>
      <xdr:col>55</xdr:col>
      <xdr:colOff>50800</xdr:colOff>
      <xdr:row>76</xdr:row>
      <xdr:rowOff>14532</xdr:rowOff>
    </xdr:to>
    <xdr:sp macro="" textlink="">
      <xdr:nvSpPr>
        <xdr:cNvPr id="417" name="楕円 416"/>
        <xdr:cNvSpPr/>
      </xdr:nvSpPr>
      <xdr:spPr>
        <a:xfrm>
          <a:off x="10426700" y="129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107259</xdr:rowOff>
    </xdr:from>
    <xdr:ext cx="534377" cy="259045"/>
    <xdr:sp macro="" textlink="">
      <xdr:nvSpPr>
        <xdr:cNvPr id="418" name="商工費該当値テキスト"/>
        <xdr:cNvSpPr txBox="1"/>
      </xdr:nvSpPr>
      <xdr:spPr>
        <a:xfrm>
          <a:off x="10528300" y="12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163607</xdr:rowOff>
    </xdr:from>
    <xdr:to>
      <xdr:col>50</xdr:col>
      <xdr:colOff>165100</xdr:colOff>
      <xdr:row>76</xdr:row>
      <xdr:rowOff>93757</xdr:rowOff>
    </xdr:to>
    <xdr:sp macro="" textlink="">
      <xdr:nvSpPr>
        <xdr:cNvPr id="419" name="楕円 418"/>
        <xdr:cNvSpPr/>
      </xdr:nvSpPr>
      <xdr:spPr>
        <a:xfrm>
          <a:off x="9588500" y="130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110283</xdr:rowOff>
    </xdr:from>
    <xdr:ext cx="534377" cy="259045"/>
    <xdr:sp macro="" textlink="">
      <xdr:nvSpPr>
        <xdr:cNvPr id="420" name="テキスト ボックス 419"/>
        <xdr:cNvSpPr txBox="1"/>
      </xdr:nvSpPr>
      <xdr:spPr>
        <a:xfrm>
          <a:off x="9372111" y="127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156589</xdr:rowOff>
    </xdr:from>
    <xdr:to>
      <xdr:col>46</xdr:col>
      <xdr:colOff>38100</xdr:colOff>
      <xdr:row>77</xdr:row>
      <xdr:rowOff>86739</xdr:rowOff>
    </xdr:to>
    <xdr:sp macro="" textlink="">
      <xdr:nvSpPr>
        <xdr:cNvPr id="421" name="楕円 420"/>
        <xdr:cNvSpPr/>
      </xdr:nvSpPr>
      <xdr:spPr>
        <a:xfrm>
          <a:off x="8699500" y="131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103265</xdr:rowOff>
    </xdr:from>
    <xdr:ext cx="534377" cy="259045"/>
    <xdr:sp macro="" textlink="">
      <xdr:nvSpPr>
        <xdr:cNvPr id="422" name="テキスト ボックス 421"/>
        <xdr:cNvSpPr txBox="1"/>
      </xdr:nvSpPr>
      <xdr:spPr>
        <a:xfrm>
          <a:off x="8483111" y="129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165801</xdr:rowOff>
    </xdr:from>
    <xdr:to>
      <xdr:col>41</xdr:col>
      <xdr:colOff>101600</xdr:colOff>
      <xdr:row>76</xdr:row>
      <xdr:rowOff>95951</xdr:rowOff>
    </xdr:to>
    <xdr:sp macro="" textlink="">
      <xdr:nvSpPr>
        <xdr:cNvPr id="423" name="楕円 422"/>
        <xdr:cNvSpPr/>
      </xdr:nvSpPr>
      <xdr:spPr>
        <a:xfrm>
          <a:off x="7810500" y="130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112478</xdr:rowOff>
    </xdr:from>
    <xdr:ext cx="534377" cy="259045"/>
    <xdr:sp macro="" textlink="">
      <xdr:nvSpPr>
        <xdr:cNvPr id="424" name="テキスト ボックス 423"/>
        <xdr:cNvSpPr txBox="1"/>
      </xdr:nvSpPr>
      <xdr:spPr>
        <a:xfrm>
          <a:off x="7594111" y="127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67022</xdr:rowOff>
    </xdr:from>
    <xdr:to>
      <xdr:col>36</xdr:col>
      <xdr:colOff>165100</xdr:colOff>
      <xdr:row>76</xdr:row>
      <xdr:rowOff>168622</xdr:rowOff>
    </xdr:to>
    <xdr:sp macro="" textlink="">
      <xdr:nvSpPr>
        <xdr:cNvPr id="425" name="楕円 424"/>
        <xdr:cNvSpPr/>
      </xdr:nvSpPr>
      <xdr:spPr>
        <a:xfrm>
          <a:off x="6921500" y="130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13700</xdr:rowOff>
    </xdr:from>
    <xdr:ext cx="534377" cy="259045"/>
    <xdr:sp macro="" textlink="">
      <xdr:nvSpPr>
        <xdr:cNvPr id="426" name="テキスト ボックス 425"/>
        <xdr:cNvSpPr txBox="1"/>
      </xdr:nvSpPr>
      <xdr:spPr>
        <a:xfrm>
          <a:off x="6705111" y="128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93263</xdr:rowOff>
    </xdr:from>
    <xdr:to>
      <xdr:col>55</xdr:col>
      <xdr:colOff>0</xdr:colOff>
      <xdr:row>96</xdr:row>
      <xdr:rowOff>126223</xdr:rowOff>
    </xdr:to>
    <xdr:cxnSp macro="">
      <xdr:nvCxnSpPr>
        <xdr:cNvPr id="453" name="直線コネクタ 452"/>
        <xdr:cNvCxnSpPr/>
      </xdr:nvCxnSpPr>
      <xdr:spPr>
        <a:xfrm flipV="1">
          <a:off x="9639300" y="16552463"/>
          <a:ext cx="838200" cy="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126223</xdr:rowOff>
    </xdr:from>
    <xdr:to>
      <xdr:col>50</xdr:col>
      <xdr:colOff>114300</xdr:colOff>
      <xdr:row>97</xdr:row>
      <xdr:rowOff>38271</xdr:rowOff>
    </xdr:to>
    <xdr:cxnSp macro="">
      <xdr:nvCxnSpPr>
        <xdr:cNvPr id="456" name="直線コネクタ 455"/>
        <xdr:cNvCxnSpPr/>
      </xdr:nvCxnSpPr>
      <xdr:spPr>
        <a:xfrm flipV="1">
          <a:off x="8750300" y="16585423"/>
          <a:ext cx="889000" cy="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143140</xdr:rowOff>
    </xdr:from>
    <xdr:to>
      <xdr:col>45</xdr:col>
      <xdr:colOff>177800</xdr:colOff>
      <xdr:row>97</xdr:row>
      <xdr:rowOff>38271</xdr:rowOff>
    </xdr:to>
    <xdr:cxnSp macro="">
      <xdr:nvCxnSpPr>
        <xdr:cNvPr id="459" name="直線コネクタ 458"/>
        <xdr:cNvCxnSpPr/>
      </xdr:nvCxnSpPr>
      <xdr:spPr>
        <a:xfrm>
          <a:off x="7861300" y="16602340"/>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143140</xdr:rowOff>
    </xdr:from>
    <xdr:to>
      <xdr:col>41</xdr:col>
      <xdr:colOff>50800</xdr:colOff>
      <xdr:row>96</xdr:row>
      <xdr:rowOff>167332</xdr:rowOff>
    </xdr:to>
    <xdr:cxnSp macro="">
      <xdr:nvCxnSpPr>
        <xdr:cNvPr id="462" name="直線コネクタ 461"/>
        <xdr:cNvCxnSpPr/>
      </xdr:nvCxnSpPr>
      <xdr:spPr>
        <a:xfrm flipV="1">
          <a:off x="6972300" y="16602340"/>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42463</xdr:rowOff>
    </xdr:from>
    <xdr:to>
      <xdr:col>55</xdr:col>
      <xdr:colOff>50800</xdr:colOff>
      <xdr:row>96</xdr:row>
      <xdr:rowOff>144063</xdr:rowOff>
    </xdr:to>
    <xdr:sp macro="" textlink="">
      <xdr:nvSpPr>
        <xdr:cNvPr id="472" name="楕円 471"/>
        <xdr:cNvSpPr/>
      </xdr:nvSpPr>
      <xdr:spPr>
        <a:xfrm>
          <a:off x="10426700" y="165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65340</xdr:rowOff>
    </xdr:from>
    <xdr:ext cx="599010" cy="259045"/>
    <xdr:sp macro="" textlink="">
      <xdr:nvSpPr>
        <xdr:cNvPr id="473" name="土木費該当値テキスト"/>
        <xdr:cNvSpPr txBox="1"/>
      </xdr:nvSpPr>
      <xdr:spPr>
        <a:xfrm>
          <a:off x="10528300" y="163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75423</xdr:rowOff>
    </xdr:from>
    <xdr:to>
      <xdr:col>50</xdr:col>
      <xdr:colOff>165100</xdr:colOff>
      <xdr:row>97</xdr:row>
      <xdr:rowOff>5573</xdr:rowOff>
    </xdr:to>
    <xdr:sp macro="" textlink="">
      <xdr:nvSpPr>
        <xdr:cNvPr id="474" name="楕円 473"/>
        <xdr:cNvSpPr/>
      </xdr:nvSpPr>
      <xdr:spPr>
        <a:xfrm>
          <a:off x="9588500" y="165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22100</xdr:rowOff>
    </xdr:from>
    <xdr:ext cx="599010" cy="259045"/>
    <xdr:sp macro="" textlink="">
      <xdr:nvSpPr>
        <xdr:cNvPr id="475" name="テキスト ボックス 474"/>
        <xdr:cNvSpPr txBox="1"/>
      </xdr:nvSpPr>
      <xdr:spPr>
        <a:xfrm>
          <a:off x="9339795" y="163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158921</xdr:rowOff>
    </xdr:from>
    <xdr:to>
      <xdr:col>46</xdr:col>
      <xdr:colOff>38100</xdr:colOff>
      <xdr:row>97</xdr:row>
      <xdr:rowOff>89071</xdr:rowOff>
    </xdr:to>
    <xdr:sp macro="" textlink="">
      <xdr:nvSpPr>
        <xdr:cNvPr id="476" name="楕円 475"/>
        <xdr:cNvSpPr/>
      </xdr:nvSpPr>
      <xdr:spPr>
        <a:xfrm>
          <a:off x="8699500" y="166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105598</xdr:rowOff>
    </xdr:from>
    <xdr:ext cx="599010" cy="259045"/>
    <xdr:sp macro="" textlink="">
      <xdr:nvSpPr>
        <xdr:cNvPr id="477" name="テキスト ボックス 476"/>
        <xdr:cNvSpPr txBox="1"/>
      </xdr:nvSpPr>
      <xdr:spPr>
        <a:xfrm>
          <a:off x="8450795" y="1639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92340</xdr:rowOff>
    </xdr:from>
    <xdr:to>
      <xdr:col>41</xdr:col>
      <xdr:colOff>101600</xdr:colOff>
      <xdr:row>97</xdr:row>
      <xdr:rowOff>22490</xdr:rowOff>
    </xdr:to>
    <xdr:sp macro="" textlink="">
      <xdr:nvSpPr>
        <xdr:cNvPr id="478" name="楕円 477"/>
        <xdr:cNvSpPr/>
      </xdr:nvSpPr>
      <xdr:spPr>
        <a:xfrm>
          <a:off x="7810500" y="165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39017</xdr:rowOff>
    </xdr:from>
    <xdr:ext cx="599010" cy="259045"/>
    <xdr:sp macro="" textlink="">
      <xdr:nvSpPr>
        <xdr:cNvPr id="479" name="テキスト ボックス 478"/>
        <xdr:cNvSpPr txBox="1"/>
      </xdr:nvSpPr>
      <xdr:spPr>
        <a:xfrm>
          <a:off x="7561795" y="163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116532</xdr:rowOff>
    </xdr:from>
    <xdr:to>
      <xdr:col>36</xdr:col>
      <xdr:colOff>165100</xdr:colOff>
      <xdr:row>97</xdr:row>
      <xdr:rowOff>46682</xdr:rowOff>
    </xdr:to>
    <xdr:sp macro="" textlink="">
      <xdr:nvSpPr>
        <xdr:cNvPr id="480" name="楕円 479"/>
        <xdr:cNvSpPr/>
      </xdr:nvSpPr>
      <xdr:spPr>
        <a:xfrm>
          <a:off x="6921500" y="165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63209</xdr:rowOff>
    </xdr:from>
    <xdr:ext cx="599010" cy="259045"/>
    <xdr:sp macro="" textlink="">
      <xdr:nvSpPr>
        <xdr:cNvPr id="481" name="テキスト ボックス 480"/>
        <xdr:cNvSpPr txBox="1"/>
      </xdr:nvSpPr>
      <xdr:spPr>
        <a:xfrm>
          <a:off x="6672795" y="1635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71596</xdr:rowOff>
    </xdr:from>
    <xdr:to>
      <xdr:col>85</xdr:col>
      <xdr:colOff>127000</xdr:colOff>
      <xdr:row>37</xdr:row>
      <xdr:rowOff>9131</xdr:rowOff>
    </xdr:to>
    <xdr:cxnSp macro="">
      <xdr:nvCxnSpPr>
        <xdr:cNvPr id="511" name="直線コネクタ 510"/>
        <xdr:cNvCxnSpPr/>
      </xdr:nvCxnSpPr>
      <xdr:spPr>
        <a:xfrm flipV="1">
          <a:off x="15481300" y="6243796"/>
          <a:ext cx="838200" cy="10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9131</xdr:rowOff>
    </xdr:from>
    <xdr:to>
      <xdr:col>81</xdr:col>
      <xdr:colOff>50800</xdr:colOff>
      <xdr:row>37</xdr:row>
      <xdr:rowOff>21952</xdr:rowOff>
    </xdr:to>
    <xdr:cxnSp macro="">
      <xdr:nvCxnSpPr>
        <xdr:cNvPr id="514" name="直線コネクタ 513"/>
        <xdr:cNvCxnSpPr/>
      </xdr:nvCxnSpPr>
      <xdr:spPr>
        <a:xfrm flipV="1">
          <a:off x="14592300" y="6352781"/>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21952</xdr:rowOff>
    </xdr:from>
    <xdr:to>
      <xdr:col>76</xdr:col>
      <xdr:colOff>114300</xdr:colOff>
      <xdr:row>37</xdr:row>
      <xdr:rowOff>54032</xdr:rowOff>
    </xdr:to>
    <xdr:cxnSp macro="">
      <xdr:nvCxnSpPr>
        <xdr:cNvPr id="517" name="直線コネクタ 516"/>
        <xdr:cNvCxnSpPr/>
      </xdr:nvCxnSpPr>
      <xdr:spPr>
        <a:xfrm flipV="1">
          <a:off x="13703300" y="6365602"/>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54032</xdr:rowOff>
    </xdr:from>
    <xdr:to>
      <xdr:col>71</xdr:col>
      <xdr:colOff>177800</xdr:colOff>
      <xdr:row>37</xdr:row>
      <xdr:rowOff>115240</xdr:rowOff>
    </xdr:to>
    <xdr:cxnSp macro="">
      <xdr:nvCxnSpPr>
        <xdr:cNvPr id="520" name="直線コネクタ 519"/>
        <xdr:cNvCxnSpPr/>
      </xdr:nvCxnSpPr>
      <xdr:spPr>
        <a:xfrm flipV="1">
          <a:off x="12814300" y="6397682"/>
          <a:ext cx="889000" cy="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20796</xdr:rowOff>
    </xdr:from>
    <xdr:to>
      <xdr:col>85</xdr:col>
      <xdr:colOff>177800</xdr:colOff>
      <xdr:row>36</xdr:row>
      <xdr:rowOff>122396</xdr:rowOff>
    </xdr:to>
    <xdr:sp macro="" textlink="">
      <xdr:nvSpPr>
        <xdr:cNvPr id="530" name="楕円 529"/>
        <xdr:cNvSpPr/>
      </xdr:nvSpPr>
      <xdr:spPr>
        <a:xfrm>
          <a:off x="16268700" y="61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43673</xdr:rowOff>
    </xdr:from>
    <xdr:ext cx="534377" cy="259045"/>
    <xdr:sp macro="" textlink="">
      <xdr:nvSpPr>
        <xdr:cNvPr id="531" name="消防費該当値テキスト"/>
        <xdr:cNvSpPr txBox="1"/>
      </xdr:nvSpPr>
      <xdr:spPr>
        <a:xfrm>
          <a:off x="16370300" y="60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129781</xdr:rowOff>
    </xdr:from>
    <xdr:to>
      <xdr:col>81</xdr:col>
      <xdr:colOff>101600</xdr:colOff>
      <xdr:row>37</xdr:row>
      <xdr:rowOff>59931</xdr:rowOff>
    </xdr:to>
    <xdr:sp macro="" textlink="">
      <xdr:nvSpPr>
        <xdr:cNvPr id="532" name="楕円 531"/>
        <xdr:cNvSpPr/>
      </xdr:nvSpPr>
      <xdr:spPr>
        <a:xfrm>
          <a:off x="15430500" y="63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51058</xdr:rowOff>
    </xdr:from>
    <xdr:ext cx="534377" cy="259045"/>
    <xdr:sp macro="" textlink="">
      <xdr:nvSpPr>
        <xdr:cNvPr id="533" name="テキスト ボックス 532"/>
        <xdr:cNvSpPr txBox="1"/>
      </xdr:nvSpPr>
      <xdr:spPr>
        <a:xfrm>
          <a:off x="15214111" y="63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142602</xdr:rowOff>
    </xdr:from>
    <xdr:to>
      <xdr:col>76</xdr:col>
      <xdr:colOff>165100</xdr:colOff>
      <xdr:row>37</xdr:row>
      <xdr:rowOff>72752</xdr:rowOff>
    </xdr:to>
    <xdr:sp macro="" textlink="">
      <xdr:nvSpPr>
        <xdr:cNvPr id="534" name="楕円 533"/>
        <xdr:cNvSpPr/>
      </xdr:nvSpPr>
      <xdr:spPr>
        <a:xfrm>
          <a:off x="14541500" y="63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89279</xdr:rowOff>
    </xdr:from>
    <xdr:ext cx="534377" cy="259045"/>
    <xdr:sp macro="" textlink="">
      <xdr:nvSpPr>
        <xdr:cNvPr id="535" name="テキスト ボックス 534"/>
        <xdr:cNvSpPr txBox="1"/>
      </xdr:nvSpPr>
      <xdr:spPr>
        <a:xfrm>
          <a:off x="14325111" y="60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3232</xdr:rowOff>
    </xdr:from>
    <xdr:to>
      <xdr:col>72</xdr:col>
      <xdr:colOff>38100</xdr:colOff>
      <xdr:row>37</xdr:row>
      <xdr:rowOff>104832</xdr:rowOff>
    </xdr:to>
    <xdr:sp macro="" textlink="">
      <xdr:nvSpPr>
        <xdr:cNvPr id="536" name="楕円 535"/>
        <xdr:cNvSpPr/>
      </xdr:nvSpPr>
      <xdr:spPr>
        <a:xfrm>
          <a:off x="13652500" y="63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121359</xdr:rowOff>
    </xdr:from>
    <xdr:ext cx="534377" cy="259045"/>
    <xdr:sp macro="" textlink="">
      <xdr:nvSpPr>
        <xdr:cNvPr id="537" name="テキスト ボックス 536"/>
        <xdr:cNvSpPr txBox="1"/>
      </xdr:nvSpPr>
      <xdr:spPr>
        <a:xfrm>
          <a:off x="13436111" y="61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64440</xdr:rowOff>
    </xdr:from>
    <xdr:to>
      <xdr:col>67</xdr:col>
      <xdr:colOff>101600</xdr:colOff>
      <xdr:row>37</xdr:row>
      <xdr:rowOff>166039</xdr:rowOff>
    </xdr:to>
    <xdr:sp macro="" textlink="">
      <xdr:nvSpPr>
        <xdr:cNvPr id="538" name="楕円 537"/>
        <xdr:cNvSpPr/>
      </xdr:nvSpPr>
      <xdr:spPr>
        <a:xfrm>
          <a:off x="12763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11117</xdr:rowOff>
    </xdr:from>
    <xdr:ext cx="534377" cy="259045"/>
    <xdr:sp macro="" textlink="">
      <xdr:nvSpPr>
        <xdr:cNvPr id="539" name="テキスト ボックス 538"/>
        <xdr:cNvSpPr txBox="1"/>
      </xdr:nvSpPr>
      <xdr:spPr>
        <a:xfrm>
          <a:off x="12547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31262</xdr:rowOff>
    </xdr:from>
    <xdr:to>
      <xdr:col>85</xdr:col>
      <xdr:colOff>127000</xdr:colOff>
      <xdr:row>56</xdr:row>
      <xdr:rowOff>56824</xdr:rowOff>
    </xdr:to>
    <xdr:cxnSp macro="">
      <xdr:nvCxnSpPr>
        <xdr:cNvPr id="566" name="直線コネクタ 565"/>
        <xdr:cNvCxnSpPr/>
      </xdr:nvCxnSpPr>
      <xdr:spPr>
        <a:xfrm>
          <a:off x="15481300" y="9632462"/>
          <a:ext cx="8382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31262</xdr:rowOff>
    </xdr:from>
    <xdr:to>
      <xdr:col>81</xdr:col>
      <xdr:colOff>50800</xdr:colOff>
      <xdr:row>56</xdr:row>
      <xdr:rowOff>168531</xdr:rowOff>
    </xdr:to>
    <xdr:cxnSp macro="">
      <xdr:nvCxnSpPr>
        <xdr:cNvPr id="569" name="直線コネクタ 568"/>
        <xdr:cNvCxnSpPr/>
      </xdr:nvCxnSpPr>
      <xdr:spPr>
        <a:xfrm flipV="1">
          <a:off x="14592300" y="9632462"/>
          <a:ext cx="889000" cy="1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168531</xdr:rowOff>
    </xdr:from>
    <xdr:to>
      <xdr:col>76</xdr:col>
      <xdr:colOff>114300</xdr:colOff>
      <xdr:row>57</xdr:row>
      <xdr:rowOff>54459</xdr:rowOff>
    </xdr:to>
    <xdr:cxnSp macro="">
      <xdr:nvCxnSpPr>
        <xdr:cNvPr id="572" name="直線コネクタ 571"/>
        <xdr:cNvCxnSpPr/>
      </xdr:nvCxnSpPr>
      <xdr:spPr>
        <a:xfrm flipV="1">
          <a:off x="13703300" y="9769731"/>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54459</xdr:rowOff>
    </xdr:from>
    <xdr:to>
      <xdr:col>71</xdr:col>
      <xdr:colOff>177800</xdr:colOff>
      <xdr:row>57</xdr:row>
      <xdr:rowOff>59809</xdr:rowOff>
    </xdr:to>
    <xdr:cxnSp macro="">
      <xdr:nvCxnSpPr>
        <xdr:cNvPr id="575" name="直線コネクタ 574"/>
        <xdr:cNvCxnSpPr/>
      </xdr:nvCxnSpPr>
      <xdr:spPr>
        <a:xfrm flipV="1">
          <a:off x="12814300" y="9827109"/>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6024</xdr:rowOff>
    </xdr:from>
    <xdr:to>
      <xdr:col>85</xdr:col>
      <xdr:colOff>177800</xdr:colOff>
      <xdr:row>56</xdr:row>
      <xdr:rowOff>107624</xdr:rowOff>
    </xdr:to>
    <xdr:sp macro="" textlink="">
      <xdr:nvSpPr>
        <xdr:cNvPr id="585" name="楕円 584"/>
        <xdr:cNvSpPr/>
      </xdr:nvSpPr>
      <xdr:spPr>
        <a:xfrm>
          <a:off x="16268700" y="960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28901</xdr:rowOff>
    </xdr:from>
    <xdr:ext cx="534377" cy="259045"/>
    <xdr:sp macro="" textlink="">
      <xdr:nvSpPr>
        <xdr:cNvPr id="586" name="教育費該当値テキスト"/>
        <xdr:cNvSpPr txBox="1"/>
      </xdr:nvSpPr>
      <xdr:spPr>
        <a:xfrm>
          <a:off x="16370300" y="94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151912</xdr:rowOff>
    </xdr:from>
    <xdr:to>
      <xdr:col>81</xdr:col>
      <xdr:colOff>101600</xdr:colOff>
      <xdr:row>56</xdr:row>
      <xdr:rowOff>82062</xdr:rowOff>
    </xdr:to>
    <xdr:sp macro="" textlink="">
      <xdr:nvSpPr>
        <xdr:cNvPr id="587" name="楕円 586"/>
        <xdr:cNvSpPr/>
      </xdr:nvSpPr>
      <xdr:spPr>
        <a:xfrm>
          <a:off x="15430500" y="95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98589</xdr:rowOff>
    </xdr:from>
    <xdr:ext cx="534377" cy="259045"/>
    <xdr:sp macro="" textlink="">
      <xdr:nvSpPr>
        <xdr:cNvPr id="588" name="テキスト ボックス 587"/>
        <xdr:cNvSpPr txBox="1"/>
      </xdr:nvSpPr>
      <xdr:spPr>
        <a:xfrm>
          <a:off x="15214111" y="935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117731</xdr:rowOff>
    </xdr:from>
    <xdr:to>
      <xdr:col>76</xdr:col>
      <xdr:colOff>165100</xdr:colOff>
      <xdr:row>57</xdr:row>
      <xdr:rowOff>47881</xdr:rowOff>
    </xdr:to>
    <xdr:sp macro="" textlink="">
      <xdr:nvSpPr>
        <xdr:cNvPr id="589" name="楕円 588"/>
        <xdr:cNvSpPr/>
      </xdr:nvSpPr>
      <xdr:spPr>
        <a:xfrm>
          <a:off x="14541500" y="97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39008</xdr:rowOff>
    </xdr:from>
    <xdr:ext cx="534377" cy="259045"/>
    <xdr:sp macro="" textlink="">
      <xdr:nvSpPr>
        <xdr:cNvPr id="590" name="テキスト ボックス 589"/>
        <xdr:cNvSpPr txBox="1"/>
      </xdr:nvSpPr>
      <xdr:spPr>
        <a:xfrm>
          <a:off x="14325111" y="98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3659</xdr:rowOff>
    </xdr:from>
    <xdr:to>
      <xdr:col>72</xdr:col>
      <xdr:colOff>38100</xdr:colOff>
      <xdr:row>57</xdr:row>
      <xdr:rowOff>105259</xdr:rowOff>
    </xdr:to>
    <xdr:sp macro="" textlink="">
      <xdr:nvSpPr>
        <xdr:cNvPr id="591" name="楕円 590"/>
        <xdr:cNvSpPr/>
      </xdr:nvSpPr>
      <xdr:spPr>
        <a:xfrm>
          <a:off x="13652500" y="97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96386</xdr:rowOff>
    </xdr:from>
    <xdr:ext cx="534377" cy="259045"/>
    <xdr:sp macro="" textlink="">
      <xdr:nvSpPr>
        <xdr:cNvPr id="592" name="テキスト ボックス 591"/>
        <xdr:cNvSpPr txBox="1"/>
      </xdr:nvSpPr>
      <xdr:spPr>
        <a:xfrm>
          <a:off x="13436111" y="986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9009</xdr:rowOff>
    </xdr:from>
    <xdr:to>
      <xdr:col>67</xdr:col>
      <xdr:colOff>101600</xdr:colOff>
      <xdr:row>57</xdr:row>
      <xdr:rowOff>110609</xdr:rowOff>
    </xdr:to>
    <xdr:sp macro="" textlink="">
      <xdr:nvSpPr>
        <xdr:cNvPr id="593" name="楕円 592"/>
        <xdr:cNvSpPr/>
      </xdr:nvSpPr>
      <xdr:spPr>
        <a:xfrm>
          <a:off x="12763500" y="97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101736</xdr:rowOff>
    </xdr:from>
    <xdr:ext cx="534377" cy="259045"/>
    <xdr:sp macro="" textlink="">
      <xdr:nvSpPr>
        <xdr:cNvPr id="594" name="テキスト ボックス 593"/>
        <xdr:cNvSpPr txBox="1"/>
      </xdr:nvSpPr>
      <xdr:spPr>
        <a:xfrm>
          <a:off x="12547111" y="98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79546</xdr:rowOff>
    </xdr:from>
    <xdr:to>
      <xdr:col>85</xdr:col>
      <xdr:colOff>127000</xdr:colOff>
      <xdr:row>78</xdr:row>
      <xdr:rowOff>103626</xdr:rowOff>
    </xdr:to>
    <xdr:cxnSp macro="">
      <xdr:nvCxnSpPr>
        <xdr:cNvPr id="621" name="直線コネクタ 620"/>
        <xdr:cNvCxnSpPr/>
      </xdr:nvCxnSpPr>
      <xdr:spPr>
        <a:xfrm flipV="1">
          <a:off x="15481300" y="13452646"/>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103626</xdr:rowOff>
    </xdr:from>
    <xdr:to>
      <xdr:col>81</xdr:col>
      <xdr:colOff>50800</xdr:colOff>
      <xdr:row>78</xdr:row>
      <xdr:rowOff>126688</xdr:rowOff>
    </xdr:to>
    <xdr:cxnSp macro="">
      <xdr:nvCxnSpPr>
        <xdr:cNvPr id="624" name="直線コネクタ 623"/>
        <xdr:cNvCxnSpPr/>
      </xdr:nvCxnSpPr>
      <xdr:spPr>
        <a:xfrm flipV="1">
          <a:off x="14592300" y="13476726"/>
          <a:ext cx="889000" cy="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126688</xdr:rowOff>
    </xdr:from>
    <xdr:to>
      <xdr:col>76</xdr:col>
      <xdr:colOff>114300</xdr:colOff>
      <xdr:row>78</xdr:row>
      <xdr:rowOff>137601</xdr:rowOff>
    </xdr:to>
    <xdr:cxnSp macro="">
      <xdr:nvCxnSpPr>
        <xdr:cNvPr id="627" name="直線コネクタ 626"/>
        <xdr:cNvCxnSpPr/>
      </xdr:nvCxnSpPr>
      <xdr:spPr>
        <a:xfrm flipV="1">
          <a:off x="13703300" y="13499788"/>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137601</xdr:rowOff>
    </xdr:from>
    <xdr:to>
      <xdr:col>71</xdr:col>
      <xdr:colOff>177800</xdr:colOff>
      <xdr:row>78</xdr:row>
      <xdr:rowOff>139695</xdr:rowOff>
    </xdr:to>
    <xdr:cxnSp macro="">
      <xdr:nvCxnSpPr>
        <xdr:cNvPr id="630" name="直線コネクタ 629"/>
        <xdr:cNvCxnSpPr/>
      </xdr:nvCxnSpPr>
      <xdr:spPr>
        <a:xfrm flipV="1">
          <a:off x="12814300" y="13510701"/>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28746</xdr:rowOff>
    </xdr:from>
    <xdr:to>
      <xdr:col>85</xdr:col>
      <xdr:colOff>177800</xdr:colOff>
      <xdr:row>78</xdr:row>
      <xdr:rowOff>130346</xdr:rowOff>
    </xdr:to>
    <xdr:sp macro="" textlink="">
      <xdr:nvSpPr>
        <xdr:cNvPr id="640" name="楕円 639"/>
        <xdr:cNvSpPr/>
      </xdr:nvSpPr>
      <xdr:spPr>
        <a:xfrm>
          <a:off x="16268700" y="134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159573</xdr:rowOff>
    </xdr:from>
    <xdr:ext cx="534377" cy="259045"/>
    <xdr:sp macro="" textlink="">
      <xdr:nvSpPr>
        <xdr:cNvPr id="641" name="災害復旧費該当値テキスト"/>
        <xdr:cNvSpPr txBox="1"/>
      </xdr:nvSpPr>
      <xdr:spPr>
        <a:xfrm>
          <a:off x="16370300" y="131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52826</xdr:rowOff>
    </xdr:from>
    <xdr:to>
      <xdr:col>81</xdr:col>
      <xdr:colOff>101600</xdr:colOff>
      <xdr:row>78</xdr:row>
      <xdr:rowOff>154426</xdr:rowOff>
    </xdr:to>
    <xdr:sp macro="" textlink="">
      <xdr:nvSpPr>
        <xdr:cNvPr id="642" name="楕円 641"/>
        <xdr:cNvSpPr/>
      </xdr:nvSpPr>
      <xdr:spPr>
        <a:xfrm>
          <a:off x="15430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145553</xdr:rowOff>
    </xdr:from>
    <xdr:ext cx="469744" cy="259045"/>
    <xdr:sp macro="" textlink="">
      <xdr:nvSpPr>
        <xdr:cNvPr id="643" name="テキスト ボックス 642"/>
        <xdr:cNvSpPr txBox="1"/>
      </xdr:nvSpPr>
      <xdr:spPr>
        <a:xfrm>
          <a:off x="15246428" y="1351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75888</xdr:rowOff>
    </xdr:from>
    <xdr:to>
      <xdr:col>76</xdr:col>
      <xdr:colOff>165100</xdr:colOff>
      <xdr:row>79</xdr:row>
      <xdr:rowOff>6038</xdr:rowOff>
    </xdr:to>
    <xdr:sp macro="" textlink="">
      <xdr:nvSpPr>
        <xdr:cNvPr id="644" name="楕円 643"/>
        <xdr:cNvSpPr/>
      </xdr:nvSpPr>
      <xdr:spPr>
        <a:xfrm>
          <a:off x="14541500" y="134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168615</xdr:rowOff>
    </xdr:from>
    <xdr:ext cx="469744" cy="259045"/>
    <xdr:sp macro="" textlink="">
      <xdr:nvSpPr>
        <xdr:cNvPr id="645" name="テキスト ボックス 644"/>
        <xdr:cNvSpPr txBox="1"/>
      </xdr:nvSpPr>
      <xdr:spPr>
        <a:xfrm>
          <a:off x="14357428" y="1354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86801</xdr:rowOff>
    </xdr:from>
    <xdr:to>
      <xdr:col>72</xdr:col>
      <xdr:colOff>38100</xdr:colOff>
      <xdr:row>79</xdr:row>
      <xdr:rowOff>16951</xdr:rowOff>
    </xdr:to>
    <xdr:sp macro="" textlink="">
      <xdr:nvSpPr>
        <xdr:cNvPr id="646" name="楕円 645"/>
        <xdr:cNvSpPr/>
      </xdr:nvSpPr>
      <xdr:spPr>
        <a:xfrm>
          <a:off x="13652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8078</xdr:rowOff>
    </xdr:from>
    <xdr:ext cx="378565" cy="259045"/>
    <xdr:sp macro="" textlink="">
      <xdr:nvSpPr>
        <xdr:cNvPr id="647" name="テキスト ボックス 646"/>
        <xdr:cNvSpPr txBox="1"/>
      </xdr:nvSpPr>
      <xdr:spPr>
        <a:xfrm>
          <a:off x="13514017" y="1355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88895</xdr:rowOff>
    </xdr:from>
    <xdr:to>
      <xdr:col>67</xdr:col>
      <xdr:colOff>101600</xdr:colOff>
      <xdr:row>79</xdr:row>
      <xdr:rowOff>19045</xdr:rowOff>
    </xdr:to>
    <xdr:sp macro="" textlink="">
      <xdr:nvSpPr>
        <xdr:cNvPr id="648" name="楕円 647"/>
        <xdr:cNvSpPr/>
      </xdr:nvSpPr>
      <xdr:spPr>
        <a:xfrm>
          <a:off x="12763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10172</xdr:rowOff>
    </xdr:from>
    <xdr:ext cx="249299" cy="259045"/>
    <xdr:sp macro="" textlink="">
      <xdr:nvSpPr>
        <xdr:cNvPr id="649" name="テキスト ボックス 648"/>
        <xdr:cNvSpPr txBox="1"/>
      </xdr:nvSpPr>
      <xdr:spPr>
        <a:xfrm>
          <a:off x="12689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79546</xdr:rowOff>
    </xdr:from>
    <xdr:to>
      <xdr:col>85</xdr:col>
      <xdr:colOff>127000</xdr:colOff>
      <xdr:row>95</xdr:row>
      <xdr:rowOff>97450</xdr:rowOff>
    </xdr:to>
    <xdr:cxnSp macro="">
      <xdr:nvCxnSpPr>
        <xdr:cNvPr id="676" name="直線コネクタ 675"/>
        <xdr:cNvCxnSpPr/>
      </xdr:nvCxnSpPr>
      <xdr:spPr>
        <a:xfrm flipV="1">
          <a:off x="15481300" y="16367296"/>
          <a:ext cx="8382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97450</xdr:rowOff>
    </xdr:from>
    <xdr:to>
      <xdr:col>81</xdr:col>
      <xdr:colOff>50800</xdr:colOff>
      <xdr:row>95</xdr:row>
      <xdr:rowOff>128087</xdr:rowOff>
    </xdr:to>
    <xdr:cxnSp macro="">
      <xdr:nvCxnSpPr>
        <xdr:cNvPr id="679" name="直線コネクタ 678"/>
        <xdr:cNvCxnSpPr/>
      </xdr:nvCxnSpPr>
      <xdr:spPr>
        <a:xfrm flipV="1">
          <a:off x="14592300" y="16385200"/>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128087</xdr:rowOff>
    </xdr:from>
    <xdr:to>
      <xdr:col>76</xdr:col>
      <xdr:colOff>114300</xdr:colOff>
      <xdr:row>95</xdr:row>
      <xdr:rowOff>141452</xdr:rowOff>
    </xdr:to>
    <xdr:cxnSp macro="">
      <xdr:nvCxnSpPr>
        <xdr:cNvPr id="682" name="直線コネクタ 681"/>
        <xdr:cNvCxnSpPr/>
      </xdr:nvCxnSpPr>
      <xdr:spPr>
        <a:xfrm flipV="1">
          <a:off x="13703300" y="16415837"/>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141452</xdr:rowOff>
    </xdr:from>
    <xdr:to>
      <xdr:col>71</xdr:col>
      <xdr:colOff>177800</xdr:colOff>
      <xdr:row>95</xdr:row>
      <xdr:rowOff>156589</xdr:rowOff>
    </xdr:to>
    <xdr:cxnSp macro="">
      <xdr:nvCxnSpPr>
        <xdr:cNvPr id="685" name="直線コネクタ 684"/>
        <xdr:cNvCxnSpPr/>
      </xdr:nvCxnSpPr>
      <xdr:spPr>
        <a:xfrm flipV="1">
          <a:off x="12814300" y="16429202"/>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28746</xdr:rowOff>
    </xdr:from>
    <xdr:to>
      <xdr:col>85</xdr:col>
      <xdr:colOff>177800</xdr:colOff>
      <xdr:row>95</xdr:row>
      <xdr:rowOff>130346</xdr:rowOff>
    </xdr:to>
    <xdr:sp macro="" textlink="">
      <xdr:nvSpPr>
        <xdr:cNvPr id="695" name="楕円 694"/>
        <xdr:cNvSpPr/>
      </xdr:nvSpPr>
      <xdr:spPr>
        <a:xfrm>
          <a:off x="162687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51623</xdr:rowOff>
    </xdr:from>
    <xdr:ext cx="599010" cy="259045"/>
    <xdr:sp macro="" textlink="">
      <xdr:nvSpPr>
        <xdr:cNvPr id="696" name="公債費該当値テキスト"/>
        <xdr:cNvSpPr txBox="1"/>
      </xdr:nvSpPr>
      <xdr:spPr>
        <a:xfrm>
          <a:off x="16370300" y="1616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46650</xdr:rowOff>
    </xdr:from>
    <xdr:to>
      <xdr:col>81</xdr:col>
      <xdr:colOff>101600</xdr:colOff>
      <xdr:row>95</xdr:row>
      <xdr:rowOff>148250</xdr:rowOff>
    </xdr:to>
    <xdr:sp macro="" textlink="">
      <xdr:nvSpPr>
        <xdr:cNvPr id="697" name="楕円 696"/>
        <xdr:cNvSpPr/>
      </xdr:nvSpPr>
      <xdr:spPr>
        <a:xfrm>
          <a:off x="15430500" y="16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164777</xdr:rowOff>
    </xdr:from>
    <xdr:ext cx="599010" cy="259045"/>
    <xdr:sp macro="" textlink="">
      <xdr:nvSpPr>
        <xdr:cNvPr id="698" name="テキスト ボックス 697"/>
        <xdr:cNvSpPr txBox="1"/>
      </xdr:nvSpPr>
      <xdr:spPr>
        <a:xfrm>
          <a:off x="15181795" y="161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77287</xdr:rowOff>
    </xdr:from>
    <xdr:to>
      <xdr:col>76</xdr:col>
      <xdr:colOff>165100</xdr:colOff>
      <xdr:row>96</xdr:row>
      <xdr:rowOff>7437</xdr:rowOff>
    </xdr:to>
    <xdr:sp macro="" textlink="">
      <xdr:nvSpPr>
        <xdr:cNvPr id="699" name="楕円 698"/>
        <xdr:cNvSpPr/>
      </xdr:nvSpPr>
      <xdr:spPr>
        <a:xfrm>
          <a:off x="14541500" y="163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23964</xdr:rowOff>
    </xdr:from>
    <xdr:ext cx="599010" cy="259045"/>
    <xdr:sp macro="" textlink="">
      <xdr:nvSpPr>
        <xdr:cNvPr id="700" name="テキスト ボックス 699"/>
        <xdr:cNvSpPr txBox="1"/>
      </xdr:nvSpPr>
      <xdr:spPr>
        <a:xfrm>
          <a:off x="14292795" y="161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90652</xdr:rowOff>
    </xdr:from>
    <xdr:to>
      <xdr:col>72</xdr:col>
      <xdr:colOff>38100</xdr:colOff>
      <xdr:row>96</xdr:row>
      <xdr:rowOff>20802</xdr:rowOff>
    </xdr:to>
    <xdr:sp macro="" textlink="">
      <xdr:nvSpPr>
        <xdr:cNvPr id="701" name="楕円 700"/>
        <xdr:cNvSpPr/>
      </xdr:nvSpPr>
      <xdr:spPr>
        <a:xfrm>
          <a:off x="136525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37329</xdr:rowOff>
    </xdr:from>
    <xdr:ext cx="599010" cy="259045"/>
    <xdr:sp macro="" textlink="">
      <xdr:nvSpPr>
        <xdr:cNvPr id="702" name="テキスト ボックス 701"/>
        <xdr:cNvSpPr txBox="1"/>
      </xdr:nvSpPr>
      <xdr:spPr>
        <a:xfrm>
          <a:off x="13403795" y="161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105789</xdr:rowOff>
    </xdr:from>
    <xdr:to>
      <xdr:col>67</xdr:col>
      <xdr:colOff>101600</xdr:colOff>
      <xdr:row>96</xdr:row>
      <xdr:rowOff>35939</xdr:rowOff>
    </xdr:to>
    <xdr:sp macro="" textlink="">
      <xdr:nvSpPr>
        <xdr:cNvPr id="703" name="楕円 702"/>
        <xdr:cNvSpPr/>
      </xdr:nvSpPr>
      <xdr:spPr>
        <a:xfrm>
          <a:off x="12763500" y="163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52466</xdr:rowOff>
    </xdr:from>
    <xdr:ext cx="599010" cy="259045"/>
    <xdr:sp macro="" textlink="">
      <xdr:nvSpPr>
        <xdr:cNvPr id="704" name="テキスト ボックス 703"/>
        <xdr:cNvSpPr txBox="1"/>
      </xdr:nvSpPr>
      <xdr:spPr>
        <a:xfrm>
          <a:off x="12514795" y="1616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類似団体と比較して、商工費、土木費、公債費等が大きく上回っている。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本町は農山村でありながら、戦後早い段階から企業活動の影響を大きく受けてきたため、商工費が類似団体平均値を大きく上回っている。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これは、工業用水道事業会計を持っている事に加えて、観光交流を目的とした公共施設維持管理経費が大きくなっている状況にある。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また、本町は広い面積の町土に放射状に広がる町であるため、町道の維持管理経費や除排雪経費に多額の経費を要することから土木費が大きくなっている。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さらに、公債費については平成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年度以降の大型プロジェクトに係る元金償還開始等に伴い、高止まりとなっており類似団体と比較しても大きく上回る結果となっている。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年度は、財政調整基金等に原資積立を行うとともに、財源の確保や歳出の抑制により取り崩しを回避することができたため、実質収支、単年度収支どちらの指標もプラスとなっている。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今後は元金償還等による資金需要が見込まれることから、基金残高は徐々に減少していくものと推察されるが、適切な財源の確保と歳出の抑制を図りながら、取り崩し額を最小限にしていく必要がある。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年度は、いずれの会計においても収支不足や資金不足は発生していない。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一方で、病院事業会計や老人保健施設事業会計への負担が年々大きくなってきており、全体の財政状況の厳しさに大きく影響してくる事が考えられる。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今後、各種インフラが老朽化し更新時期を迎え、その更新等に大きな負担が想定されることから、引き続き健全な財政運営に努めていく。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4017_&#23567;&#22269;&#30010;_2021(2&#22238;&#3044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91.2</v>
          </cell>
          <cell r="BX51">
            <v>92.6</v>
          </cell>
          <cell r="CF51">
            <v>92.8</v>
          </cell>
          <cell r="CN51">
            <v>76.599999999999994</v>
          </cell>
          <cell r="CV51">
            <v>69.400000000000006</v>
          </cell>
        </row>
        <row r="53">
          <cell r="BP53">
            <v>47.6</v>
          </cell>
          <cell r="BX53">
            <v>57.5</v>
          </cell>
          <cell r="CF53">
            <v>60.8</v>
          </cell>
          <cell r="CN53">
            <v>62.7</v>
          </cell>
          <cell r="CV53">
            <v>64.599999999999994</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cell r="BP73">
            <v>91.2</v>
          </cell>
          <cell r="BX73">
            <v>92.6</v>
          </cell>
          <cell r="CF73">
            <v>92.8</v>
          </cell>
          <cell r="CN73">
            <v>76.599999999999994</v>
          </cell>
          <cell r="CV73">
            <v>69.400000000000006</v>
          </cell>
        </row>
        <row r="75">
          <cell r="BP75">
            <v>9.4</v>
          </cell>
          <cell r="BX75">
            <v>10.7</v>
          </cell>
          <cell r="CF75">
            <v>11.8</v>
          </cell>
          <cell r="CN75">
            <v>12.2</v>
          </cell>
          <cell r="CV75">
            <v>12.4</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7981154</v>
      </c>
      <c r="BO4" s="453"/>
      <c r="BP4" s="453"/>
      <c r="BQ4" s="453"/>
      <c r="BR4" s="453"/>
      <c r="BS4" s="453"/>
      <c r="BT4" s="453"/>
      <c r="BU4" s="454"/>
      <c r="BV4" s="452">
        <v>8191573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10.7</v>
      </c>
      <c r="CU4" s="593"/>
      <c r="CV4" s="593"/>
      <c r="CW4" s="593"/>
      <c r="CX4" s="593"/>
      <c r="CY4" s="593"/>
      <c r="CZ4" s="593"/>
      <c r="DA4" s="594"/>
      <c r="DB4" s="592">
        <v>10.6</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7507926</v>
      </c>
      <c r="BO5" s="424"/>
      <c r="BP5" s="424"/>
      <c r="BQ5" s="424"/>
      <c r="BR5" s="424"/>
      <c r="BS5" s="424"/>
      <c r="BT5" s="424"/>
      <c r="BU5" s="425"/>
      <c r="BV5" s="423">
        <v>7717875</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81.2</v>
      </c>
      <c r="CU5" s="421"/>
      <c r="CV5" s="421"/>
      <c r="CW5" s="421"/>
      <c r="CX5" s="421"/>
      <c r="CY5" s="421"/>
      <c r="CZ5" s="421"/>
      <c r="DA5" s="422"/>
      <c r="DB5" s="420">
        <v>87.4</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473228</v>
      </c>
      <c r="BO6" s="424"/>
      <c r="BP6" s="424"/>
      <c r="BQ6" s="424"/>
      <c r="BR6" s="424"/>
      <c r="BS6" s="424"/>
      <c r="BT6" s="424"/>
      <c r="BU6" s="425"/>
      <c r="BV6" s="423">
        <v>473698</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84</v>
      </c>
      <c r="CU6" s="567"/>
      <c r="CV6" s="567"/>
      <c r="CW6" s="567"/>
      <c r="CX6" s="567"/>
      <c r="CY6" s="567"/>
      <c r="CZ6" s="567"/>
      <c r="DA6" s="568"/>
      <c r="DB6" s="566">
        <v>90.1</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93</v>
      </c>
      <c r="AV7" s="482"/>
      <c r="AW7" s="482"/>
      <c r="AX7" s="482"/>
      <c r="AY7" s="437" t="s">
        <v>105</v>
      </c>
      <c r="AZ7" s="438"/>
      <c r="BA7" s="438"/>
      <c r="BB7" s="438"/>
      <c r="BC7" s="438"/>
      <c r="BD7" s="438"/>
      <c r="BE7" s="438"/>
      <c r="BF7" s="438"/>
      <c r="BG7" s="438"/>
      <c r="BH7" s="438"/>
      <c r="BI7" s="438"/>
      <c r="BJ7" s="438"/>
      <c r="BK7" s="438"/>
      <c r="BL7" s="438"/>
      <c r="BM7" s="439"/>
      <c r="BN7" s="423">
        <v>184</v>
      </c>
      <c r="BO7" s="424"/>
      <c r="BP7" s="424"/>
      <c r="BQ7" s="424"/>
      <c r="BR7" s="424"/>
      <c r="BS7" s="424"/>
      <c r="BT7" s="424"/>
      <c r="BU7" s="425"/>
      <c r="BV7" s="423">
        <v>26589</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4432197</v>
      </c>
      <c r="CU7" s="424"/>
      <c r="CV7" s="424"/>
      <c r="CW7" s="424"/>
      <c r="CX7" s="424"/>
      <c r="CY7" s="424"/>
      <c r="CZ7" s="424"/>
      <c r="DA7" s="425"/>
      <c r="DB7" s="423">
        <v>4215992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93</v>
      </c>
      <c r="AV8" s="482"/>
      <c r="AW8" s="482"/>
      <c r="AX8" s="482"/>
      <c r="AY8" s="437" t="s">
        <v>108</v>
      </c>
      <c r="AZ8" s="438"/>
      <c r="BA8" s="438"/>
      <c r="BB8" s="438"/>
      <c r="BC8" s="438"/>
      <c r="BD8" s="438"/>
      <c r="BE8" s="438"/>
      <c r="BF8" s="438"/>
      <c r="BG8" s="438"/>
      <c r="BH8" s="438"/>
      <c r="BI8" s="438"/>
      <c r="BJ8" s="438"/>
      <c r="BK8" s="438"/>
      <c r="BL8" s="438"/>
      <c r="BM8" s="439"/>
      <c r="BN8" s="423">
        <v>473044</v>
      </c>
      <c r="BO8" s="424"/>
      <c r="BP8" s="424"/>
      <c r="BQ8" s="424"/>
      <c r="BR8" s="424"/>
      <c r="BS8" s="424"/>
      <c r="BT8" s="424"/>
      <c r="BU8" s="425"/>
      <c r="BV8" s="423">
        <v>447109</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0.26</v>
      </c>
      <c r="CU8" s="527"/>
      <c r="CV8" s="527"/>
      <c r="CW8" s="527"/>
      <c r="CX8" s="527"/>
      <c r="CY8" s="527"/>
      <c r="CZ8" s="527"/>
      <c r="DA8" s="528"/>
      <c r="DB8" s="526">
        <v>0.27</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7107</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93</v>
      </c>
      <c r="AV9" s="482"/>
      <c r="AW9" s="482"/>
      <c r="AX9" s="482"/>
      <c r="AY9" s="437" t="s">
        <v>114</v>
      </c>
      <c r="AZ9" s="438"/>
      <c r="BA9" s="438"/>
      <c r="BB9" s="438"/>
      <c r="BC9" s="438"/>
      <c r="BD9" s="438"/>
      <c r="BE9" s="438"/>
      <c r="BF9" s="438"/>
      <c r="BG9" s="438"/>
      <c r="BH9" s="438"/>
      <c r="BI9" s="438"/>
      <c r="BJ9" s="438"/>
      <c r="BK9" s="438"/>
      <c r="BL9" s="438"/>
      <c r="BM9" s="439"/>
      <c r="BN9" s="423">
        <v>25935</v>
      </c>
      <c r="BO9" s="424"/>
      <c r="BP9" s="424"/>
      <c r="BQ9" s="424"/>
      <c r="BR9" s="424"/>
      <c r="BS9" s="424"/>
      <c r="BT9" s="424"/>
      <c r="BU9" s="425"/>
      <c r="BV9" s="423">
        <v>-36671</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15</v>
      </c>
      <c r="CU9" s="421"/>
      <c r="CV9" s="421"/>
      <c r="CW9" s="421"/>
      <c r="CX9" s="421"/>
      <c r="CY9" s="421"/>
      <c r="CZ9" s="421"/>
      <c r="DA9" s="422"/>
      <c r="DB9" s="420">
        <v>15.6</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116</v>
      </c>
      <c r="M10" s="380"/>
      <c r="N10" s="380"/>
      <c r="O10" s="380"/>
      <c r="P10" s="380"/>
      <c r="Q10" s="381"/>
      <c r="R10" s="376">
        <v>7868</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100022</v>
      </c>
      <c r="BO10" s="424"/>
      <c r="BP10" s="424"/>
      <c r="BQ10" s="424"/>
      <c r="BR10" s="424"/>
      <c r="BS10" s="424"/>
      <c r="BT10" s="424"/>
      <c r="BU10" s="425"/>
      <c r="BV10" s="423">
        <v>100033</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118</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126</v>
      </c>
      <c r="DC11" s="527"/>
      <c r="DD11" s="527"/>
      <c r="DE11" s="527"/>
      <c r="DF11" s="527"/>
      <c r="DG11" s="527"/>
      <c r="DH11" s="527"/>
      <c r="DI11" s="528"/>
    </row>
    <row r="12" spans="1:119" ht="18.75" customHeight="1" x14ac:dyDescent="0.2">
      <c r="A12" s="178"/>
      <c r="B12" s="529" t="s">
        <v>127</v>
      </c>
      <c r="C12" s="530"/>
      <c r="D12" s="530"/>
      <c r="E12" s="530"/>
      <c r="F12" s="530"/>
      <c r="G12" s="530"/>
      <c r="H12" s="530"/>
      <c r="I12" s="530"/>
      <c r="J12" s="530"/>
      <c r="K12" s="531"/>
      <c r="L12" s="538" t="s">
        <v>128</v>
      </c>
      <c r="M12" s="539"/>
      <c r="N12" s="539"/>
      <c r="O12" s="539"/>
      <c r="P12" s="539"/>
      <c r="Q12" s="540"/>
      <c r="R12" s="541">
        <v>7085</v>
      </c>
      <c r="S12" s="542"/>
      <c r="T12" s="542"/>
      <c r="U12" s="542"/>
      <c r="V12" s="543"/>
      <c r="W12" s="544" t="s">
        <v>1</v>
      </c>
      <c r="X12" s="482"/>
      <c r="Y12" s="482"/>
      <c r="Z12" s="482"/>
      <c r="AA12" s="482"/>
      <c r="AB12" s="545"/>
      <c r="AC12" s="546" t="s">
        <v>129</v>
      </c>
      <c r="AD12" s="547"/>
      <c r="AE12" s="547"/>
      <c r="AF12" s="547"/>
      <c r="AG12" s="548"/>
      <c r="AH12" s="546" t="s">
        <v>130</v>
      </c>
      <c r="AI12" s="547"/>
      <c r="AJ12" s="547"/>
      <c r="AK12" s="547"/>
      <c r="AL12" s="549"/>
      <c r="AM12" s="480" t="s">
        <v>131</v>
      </c>
      <c r="AN12" s="380"/>
      <c r="AO12" s="380"/>
      <c r="AP12" s="380"/>
      <c r="AQ12" s="380"/>
      <c r="AR12" s="380"/>
      <c r="AS12" s="380"/>
      <c r="AT12" s="381"/>
      <c r="AU12" s="481" t="s">
        <v>132</v>
      </c>
      <c r="AV12" s="482"/>
      <c r="AW12" s="482"/>
      <c r="AX12" s="482"/>
      <c r="AY12" s="437" t="s">
        <v>133</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135</v>
      </c>
      <c r="CU12" s="527"/>
      <c r="CV12" s="527"/>
      <c r="CW12" s="527"/>
      <c r="CX12" s="527"/>
      <c r="CY12" s="527"/>
      <c r="CZ12" s="527"/>
      <c r="DA12" s="528"/>
      <c r="DB12" s="526" t="s">
        <v>135</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136</v>
      </c>
      <c r="N13" s="508"/>
      <c r="O13" s="508"/>
      <c r="P13" s="508"/>
      <c r="Q13" s="509"/>
      <c r="R13" s="510">
        <v>7032</v>
      </c>
      <c r="S13" s="511"/>
      <c r="T13" s="511"/>
      <c r="U13" s="511"/>
      <c r="V13" s="512"/>
      <c r="W13" s="513" t="s">
        <v>137</v>
      </c>
      <c r="X13" s="409"/>
      <c r="Y13" s="409"/>
      <c r="Z13" s="409"/>
      <c r="AA13" s="409"/>
      <c r="AB13" s="410"/>
      <c r="AC13" s="376">
        <v>281</v>
      </c>
      <c r="AD13" s="377"/>
      <c r="AE13" s="377"/>
      <c r="AF13" s="377"/>
      <c r="AG13" s="378"/>
      <c r="AH13" s="376">
        <v>314</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125957</v>
      </c>
      <c r="BO13" s="424"/>
      <c r="BP13" s="424"/>
      <c r="BQ13" s="424"/>
      <c r="BR13" s="424"/>
      <c r="BS13" s="424"/>
      <c r="BT13" s="424"/>
      <c r="BU13" s="425"/>
      <c r="BV13" s="423">
        <v>63362</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12.4</v>
      </c>
      <c r="CU13" s="421"/>
      <c r="CV13" s="421"/>
      <c r="CW13" s="421"/>
      <c r="CX13" s="421"/>
      <c r="CY13" s="421"/>
      <c r="CZ13" s="421"/>
      <c r="DA13" s="422"/>
      <c r="DB13" s="420">
        <v>12.2</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142</v>
      </c>
      <c r="M14" s="550"/>
      <c r="N14" s="550"/>
      <c r="O14" s="550"/>
      <c r="P14" s="550"/>
      <c r="Q14" s="551"/>
      <c r="R14" s="510">
        <v>7248</v>
      </c>
      <c r="S14" s="511"/>
      <c r="T14" s="511"/>
      <c r="U14" s="511"/>
      <c r="V14" s="512"/>
      <c r="W14" s="514"/>
      <c r="X14" s="412"/>
      <c r="Y14" s="412"/>
      <c r="Z14" s="412"/>
      <c r="AA14" s="412"/>
      <c r="AB14" s="413"/>
      <c r="AC14" s="503">
        <v>8</v>
      </c>
      <c r="AD14" s="504"/>
      <c r="AE14" s="504"/>
      <c r="AF14" s="504"/>
      <c r="AG14" s="505"/>
      <c r="AH14" s="503">
        <v>8.4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69.400000000000006</v>
      </c>
      <c r="CU14" s="521"/>
      <c r="CV14" s="521"/>
      <c r="CW14" s="521"/>
      <c r="CX14" s="521"/>
      <c r="CY14" s="521"/>
      <c r="CZ14" s="521"/>
      <c r="DA14" s="522"/>
      <c r="DB14" s="520">
        <v>76.599999999999994</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136</v>
      </c>
      <c r="N15" s="508"/>
      <c r="O15" s="508"/>
      <c r="P15" s="508"/>
      <c r="Q15" s="509"/>
      <c r="R15" s="510">
        <v>7193</v>
      </c>
      <c r="S15" s="511"/>
      <c r="T15" s="511"/>
      <c r="U15" s="511"/>
      <c r="V15" s="512"/>
      <c r="W15" s="513" t="s">
        <v>144</v>
      </c>
      <c r="X15" s="409"/>
      <c r="Y15" s="409"/>
      <c r="Z15" s="409"/>
      <c r="AA15" s="409"/>
      <c r="AB15" s="410"/>
      <c r="AC15" s="376">
        <v>1524</v>
      </c>
      <c r="AD15" s="377"/>
      <c r="AE15" s="377"/>
      <c r="AF15" s="377"/>
      <c r="AG15" s="378"/>
      <c r="AH15" s="376">
        <v>1559</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981593</v>
      </c>
      <c r="BO15" s="453"/>
      <c r="BP15" s="453"/>
      <c r="BQ15" s="453"/>
      <c r="BR15" s="453"/>
      <c r="BS15" s="453"/>
      <c r="BT15" s="453"/>
      <c r="BU15" s="454"/>
      <c r="BV15" s="452">
        <v>1012578</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43.6</v>
      </c>
      <c r="AD16" s="504"/>
      <c r="AE16" s="504"/>
      <c r="AF16" s="504"/>
      <c r="AG16" s="505"/>
      <c r="AH16" s="503">
        <v>41.7</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4027777</v>
      </c>
      <c r="BO16" s="424"/>
      <c r="BP16" s="424"/>
      <c r="BQ16" s="424"/>
      <c r="BR16" s="424"/>
      <c r="BS16" s="424"/>
      <c r="BT16" s="424"/>
      <c r="BU16" s="425"/>
      <c r="BV16" s="423">
        <v>3835685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150</v>
      </c>
      <c r="N17" s="517"/>
      <c r="O17" s="517"/>
      <c r="P17" s="517"/>
      <c r="Q17" s="518"/>
      <c r="R17" s="500" t="s">
        <v>148</v>
      </c>
      <c r="S17" s="501"/>
      <c r="T17" s="501"/>
      <c r="U17" s="501"/>
      <c r="V17" s="502"/>
      <c r="W17" s="513" t="s">
        <v>151</v>
      </c>
      <c r="X17" s="409"/>
      <c r="Y17" s="409"/>
      <c r="Z17" s="409"/>
      <c r="AA17" s="409"/>
      <c r="AB17" s="410"/>
      <c r="AC17" s="376">
        <v>1689</v>
      </c>
      <c r="AD17" s="377"/>
      <c r="AE17" s="377"/>
      <c r="AF17" s="377"/>
      <c r="AG17" s="378"/>
      <c r="AH17" s="376">
        <v>1862</v>
      </c>
      <c r="AI17" s="377"/>
      <c r="AJ17" s="377"/>
      <c r="AK17" s="377"/>
      <c r="AL17" s="436"/>
      <c r="AM17" s="480"/>
      <c r="AN17" s="380"/>
      <c r="AO17" s="380"/>
      <c r="AP17" s="380"/>
      <c r="AQ17" s="380"/>
      <c r="AR17" s="380"/>
      <c r="AS17" s="380"/>
      <c r="AT17" s="381"/>
      <c r="AU17" s="481"/>
      <c r="AV17" s="482"/>
      <c r="AW17" s="482"/>
      <c r="AX17" s="482"/>
      <c r="AY17" s="437" t="s">
        <v>152</v>
      </c>
      <c r="AZ17" s="438"/>
      <c r="BA17" s="438"/>
      <c r="BB17" s="438"/>
      <c r="BC17" s="438"/>
      <c r="BD17" s="438"/>
      <c r="BE17" s="438"/>
      <c r="BF17" s="438"/>
      <c r="BG17" s="438"/>
      <c r="BH17" s="438"/>
      <c r="BI17" s="438"/>
      <c r="BJ17" s="438"/>
      <c r="BK17" s="438"/>
      <c r="BL17" s="438"/>
      <c r="BM17" s="439"/>
      <c r="BN17" s="423">
        <v>1226461</v>
      </c>
      <c r="BO17" s="424"/>
      <c r="BP17" s="424"/>
      <c r="BQ17" s="424"/>
      <c r="BR17" s="424"/>
      <c r="BS17" s="424"/>
      <c r="BT17" s="424"/>
      <c r="BU17" s="425"/>
      <c r="BV17" s="423">
        <v>1263792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153</v>
      </c>
      <c r="C18" s="474"/>
      <c r="D18" s="474"/>
      <c r="E18" s="475"/>
      <c r="F18" s="475"/>
      <c r="G18" s="475"/>
      <c r="H18" s="475"/>
      <c r="I18" s="475"/>
      <c r="J18" s="475"/>
      <c r="K18" s="475"/>
      <c r="L18" s="476">
        <v>737.56</v>
      </c>
      <c r="M18" s="476"/>
      <c r="N18" s="476"/>
      <c r="O18" s="476"/>
      <c r="P18" s="476"/>
      <c r="Q18" s="476"/>
      <c r="R18" s="477"/>
      <c r="S18" s="477"/>
      <c r="T18" s="477"/>
      <c r="U18" s="477"/>
      <c r="V18" s="478"/>
      <c r="W18" s="494"/>
      <c r="X18" s="495"/>
      <c r="Y18" s="495"/>
      <c r="Z18" s="495"/>
      <c r="AA18" s="495"/>
      <c r="AB18" s="519"/>
      <c r="AC18" s="393">
        <v>48.3</v>
      </c>
      <c r="AD18" s="394"/>
      <c r="AE18" s="394"/>
      <c r="AF18" s="394"/>
      <c r="AG18" s="479"/>
      <c r="AH18" s="393">
        <v>49.9</v>
      </c>
      <c r="AI18" s="394"/>
      <c r="AJ18" s="394"/>
      <c r="AK18" s="394"/>
      <c r="AL18" s="395"/>
      <c r="AM18" s="480"/>
      <c r="AN18" s="380"/>
      <c r="AO18" s="380"/>
      <c r="AP18" s="380"/>
      <c r="AQ18" s="380"/>
      <c r="AR18" s="380"/>
      <c r="AS18" s="380"/>
      <c r="AT18" s="381"/>
      <c r="AU18" s="481"/>
      <c r="AV18" s="482"/>
      <c r="AW18" s="482"/>
      <c r="AX18" s="482"/>
      <c r="AY18" s="437" t="s">
        <v>154</v>
      </c>
      <c r="AZ18" s="438"/>
      <c r="BA18" s="438"/>
      <c r="BB18" s="438"/>
      <c r="BC18" s="438"/>
      <c r="BD18" s="438"/>
      <c r="BE18" s="438"/>
      <c r="BF18" s="438"/>
      <c r="BG18" s="438"/>
      <c r="BH18" s="438"/>
      <c r="BI18" s="438"/>
      <c r="BJ18" s="438"/>
      <c r="BK18" s="438"/>
      <c r="BL18" s="438"/>
      <c r="BM18" s="439"/>
      <c r="BN18" s="423">
        <v>3767316</v>
      </c>
      <c r="BO18" s="424"/>
      <c r="BP18" s="424"/>
      <c r="BQ18" s="424"/>
      <c r="BR18" s="424"/>
      <c r="BS18" s="424"/>
      <c r="BT18" s="424"/>
      <c r="BU18" s="425"/>
      <c r="BV18" s="423">
        <v>3720903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155</v>
      </c>
      <c r="C19" s="474"/>
      <c r="D19" s="474"/>
      <c r="E19" s="475"/>
      <c r="F19" s="475"/>
      <c r="G19" s="475"/>
      <c r="H19" s="475"/>
      <c r="I19" s="475"/>
      <c r="J19" s="475"/>
      <c r="K19" s="475"/>
      <c r="L19" s="483">
        <v>10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156</v>
      </c>
      <c r="AZ19" s="438"/>
      <c r="BA19" s="438"/>
      <c r="BB19" s="438"/>
      <c r="BC19" s="438"/>
      <c r="BD19" s="438"/>
      <c r="BE19" s="438"/>
      <c r="BF19" s="438"/>
      <c r="BG19" s="438"/>
      <c r="BH19" s="438"/>
      <c r="BI19" s="438"/>
      <c r="BJ19" s="438"/>
      <c r="BK19" s="438"/>
      <c r="BL19" s="438"/>
      <c r="BM19" s="439"/>
      <c r="BN19" s="423">
        <v>5905619</v>
      </c>
      <c r="BO19" s="424"/>
      <c r="BP19" s="424"/>
      <c r="BQ19" s="424"/>
      <c r="BR19" s="424"/>
      <c r="BS19" s="424"/>
      <c r="BT19" s="424"/>
      <c r="BU19" s="425"/>
      <c r="BV19" s="423">
        <v>5622224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157</v>
      </c>
      <c r="C20" s="474"/>
      <c r="D20" s="474"/>
      <c r="E20" s="475"/>
      <c r="F20" s="475"/>
      <c r="G20" s="475"/>
      <c r="H20" s="475"/>
      <c r="I20" s="475"/>
      <c r="J20" s="475"/>
      <c r="K20" s="475"/>
      <c r="L20" s="483">
        <v>2810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158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7880316</v>
      </c>
      <c r="BO22" s="453"/>
      <c r="BP22" s="453"/>
      <c r="BQ22" s="453"/>
      <c r="BR22" s="453"/>
      <c r="BS22" s="453"/>
      <c r="BT22" s="453"/>
      <c r="BU22" s="454"/>
      <c r="BV22" s="452">
        <v>8107027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6688522</v>
      </c>
      <c r="BO23" s="424"/>
      <c r="BP23" s="424"/>
      <c r="BQ23" s="424"/>
      <c r="BR23" s="424"/>
      <c r="BS23" s="424"/>
      <c r="BT23" s="424"/>
      <c r="BU23" s="425"/>
      <c r="BV23" s="423">
        <v>6921815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167</v>
      </c>
      <c r="F24" s="380"/>
      <c r="G24" s="380"/>
      <c r="H24" s="380"/>
      <c r="I24" s="380"/>
      <c r="J24" s="380"/>
      <c r="K24" s="381"/>
      <c r="L24" s="376">
        <v>1</v>
      </c>
      <c r="M24" s="377"/>
      <c r="N24" s="377"/>
      <c r="O24" s="377"/>
      <c r="P24" s="378"/>
      <c r="Q24" s="376">
        <v>8100</v>
      </c>
      <c r="R24" s="377"/>
      <c r="S24" s="377"/>
      <c r="T24" s="377"/>
      <c r="U24" s="377"/>
      <c r="V24" s="378"/>
      <c r="W24" s="466"/>
      <c r="X24" s="403"/>
      <c r="Y24" s="404"/>
      <c r="Z24" s="379" t="s">
        <v>168</v>
      </c>
      <c r="AA24" s="380"/>
      <c r="AB24" s="380"/>
      <c r="AC24" s="380"/>
      <c r="AD24" s="380"/>
      <c r="AE24" s="380"/>
      <c r="AF24" s="380"/>
      <c r="AG24" s="381"/>
      <c r="AH24" s="376">
        <v>99</v>
      </c>
      <c r="AI24" s="377"/>
      <c r="AJ24" s="377"/>
      <c r="AK24" s="377"/>
      <c r="AL24" s="378"/>
      <c r="AM24" s="376">
        <v>297495</v>
      </c>
      <c r="AN24" s="377"/>
      <c r="AO24" s="377"/>
      <c r="AP24" s="377"/>
      <c r="AQ24" s="377"/>
      <c r="AR24" s="378"/>
      <c r="AS24" s="376">
        <v>3005</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5341552</v>
      </c>
      <c r="BO24" s="424"/>
      <c r="BP24" s="424"/>
      <c r="BQ24" s="424"/>
      <c r="BR24" s="424"/>
      <c r="BS24" s="424"/>
      <c r="BT24" s="424"/>
      <c r="BU24" s="425"/>
      <c r="BV24" s="423">
        <v>5465222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170</v>
      </c>
      <c r="F25" s="380"/>
      <c r="G25" s="380"/>
      <c r="H25" s="380"/>
      <c r="I25" s="380"/>
      <c r="J25" s="380"/>
      <c r="K25" s="381"/>
      <c r="L25" s="376">
        <v>1</v>
      </c>
      <c r="M25" s="377"/>
      <c r="N25" s="377"/>
      <c r="O25" s="377"/>
      <c r="P25" s="378"/>
      <c r="Q25" s="376">
        <v>6300</v>
      </c>
      <c r="R25" s="377"/>
      <c r="S25" s="377"/>
      <c r="T25" s="377"/>
      <c r="U25" s="377"/>
      <c r="V25" s="378"/>
      <c r="W25" s="466"/>
      <c r="X25" s="403"/>
      <c r="Y25" s="404"/>
      <c r="Z25" s="379" t="s">
        <v>171</v>
      </c>
      <c r="AA25" s="380"/>
      <c r="AB25" s="380"/>
      <c r="AC25" s="380"/>
      <c r="AD25" s="380"/>
      <c r="AE25" s="380"/>
      <c r="AF25" s="380"/>
      <c r="AG25" s="381"/>
      <c r="AH25" s="376" t="s">
        <v>135</v>
      </c>
      <c r="AI25" s="377"/>
      <c r="AJ25" s="377"/>
      <c r="AK25" s="377"/>
      <c r="AL25" s="378"/>
      <c r="AM25" s="376" t="s">
        <v>135</v>
      </c>
      <c r="AN25" s="377"/>
      <c r="AO25" s="377"/>
      <c r="AP25" s="377"/>
      <c r="AQ25" s="377"/>
      <c r="AR25" s="378"/>
      <c r="AS25" s="376" t="s">
        <v>135</v>
      </c>
      <c r="AT25" s="377"/>
      <c r="AU25" s="377"/>
      <c r="AV25" s="377"/>
      <c r="AW25" s="377"/>
      <c r="AX25" s="436"/>
      <c r="AY25" s="449" t="s">
        <v>172</v>
      </c>
      <c r="AZ25" s="450"/>
      <c r="BA25" s="450"/>
      <c r="BB25" s="450"/>
      <c r="BC25" s="450"/>
      <c r="BD25" s="450"/>
      <c r="BE25" s="450"/>
      <c r="BF25" s="450"/>
      <c r="BG25" s="450"/>
      <c r="BH25" s="450"/>
      <c r="BI25" s="450"/>
      <c r="BJ25" s="450"/>
      <c r="BK25" s="450"/>
      <c r="BL25" s="450"/>
      <c r="BM25" s="451"/>
      <c r="BN25" s="452">
        <v>589791</v>
      </c>
      <c r="BO25" s="453"/>
      <c r="BP25" s="453"/>
      <c r="BQ25" s="453"/>
      <c r="BR25" s="453"/>
      <c r="BS25" s="453"/>
      <c r="BT25" s="453"/>
      <c r="BU25" s="454"/>
      <c r="BV25" s="452">
        <v>655343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173</v>
      </c>
      <c r="F26" s="380"/>
      <c r="G26" s="380"/>
      <c r="H26" s="380"/>
      <c r="I26" s="380"/>
      <c r="J26" s="380"/>
      <c r="K26" s="381"/>
      <c r="L26" s="376">
        <v>1</v>
      </c>
      <c r="M26" s="377"/>
      <c r="N26" s="377"/>
      <c r="O26" s="377"/>
      <c r="P26" s="378"/>
      <c r="Q26" s="376">
        <v>5600</v>
      </c>
      <c r="R26" s="377"/>
      <c r="S26" s="377"/>
      <c r="T26" s="377"/>
      <c r="U26" s="377"/>
      <c r="V26" s="378"/>
      <c r="W26" s="466"/>
      <c r="X26" s="403"/>
      <c r="Y26" s="404"/>
      <c r="Z26" s="379" t="s">
        <v>174</v>
      </c>
      <c r="AA26" s="434"/>
      <c r="AB26" s="434"/>
      <c r="AC26" s="434"/>
      <c r="AD26" s="434"/>
      <c r="AE26" s="434"/>
      <c r="AF26" s="434"/>
      <c r="AG26" s="435"/>
      <c r="AH26" s="376">
        <v>5</v>
      </c>
      <c r="AI26" s="377"/>
      <c r="AJ26" s="377"/>
      <c r="AK26" s="377"/>
      <c r="AL26" s="378"/>
      <c r="AM26" s="376">
        <v>12260</v>
      </c>
      <c r="AN26" s="377"/>
      <c r="AO26" s="377"/>
      <c r="AP26" s="377"/>
      <c r="AQ26" s="377"/>
      <c r="AR26" s="378"/>
      <c r="AS26" s="376">
        <v>2452</v>
      </c>
      <c r="AT26" s="377"/>
      <c r="AU26" s="377"/>
      <c r="AV26" s="377"/>
      <c r="AW26" s="377"/>
      <c r="AX26" s="436"/>
      <c r="AY26" s="463" t="s">
        <v>175</v>
      </c>
      <c r="AZ26" s="383"/>
      <c r="BA26" s="383"/>
      <c r="BB26" s="383"/>
      <c r="BC26" s="383"/>
      <c r="BD26" s="383"/>
      <c r="BE26" s="383"/>
      <c r="BF26" s="383"/>
      <c r="BG26" s="383"/>
      <c r="BH26" s="383"/>
      <c r="BI26" s="383"/>
      <c r="BJ26" s="383"/>
      <c r="BK26" s="383"/>
      <c r="BL26" s="383"/>
      <c r="BM26" s="464"/>
      <c r="BN26" s="423" t="s">
        <v>135</v>
      </c>
      <c r="BO26" s="424"/>
      <c r="BP26" s="424"/>
      <c r="BQ26" s="424"/>
      <c r="BR26" s="424"/>
      <c r="BS26" s="424"/>
      <c r="BT26" s="424"/>
      <c r="BU26" s="425"/>
      <c r="BV26" s="423" t="s">
        <v>135</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176</v>
      </c>
      <c r="F27" s="380"/>
      <c r="G27" s="380"/>
      <c r="H27" s="380"/>
      <c r="I27" s="380"/>
      <c r="J27" s="380"/>
      <c r="K27" s="381"/>
      <c r="L27" s="376">
        <v>1</v>
      </c>
      <c r="M27" s="377"/>
      <c r="N27" s="377"/>
      <c r="O27" s="377"/>
      <c r="P27" s="378"/>
      <c r="Q27" s="376">
        <v>3400</v>
      </c>
      <c r="R27" s="377"/>
      <c r="S27" s="377"/>
      <c r="T27" s="377"/>
      <c r="U27" s="377"/>
      <c r="V27" s="378"/>
      <c r="W27" s="466"/>
      <c r="X27" s="403"/>
      <c r="Y27" s="404"/>
      <c r="Z27" s="379" t="s">
        <v>177</v>
      </c>
      <c r="AA27" s="380"/>
      <c r="AB27" s="380"/>
      <c r="AC27" s="380"/>
      <c r="AD27" s="380"/>
      <c r="AE27" s="380"/>
      <c r="AF27" s="380"/>
      <c r="AG27" s="381"/>
      <c r="AH27" s="376">
        <v>1</v>
      </c>
      <c r="AI27" s="377"/>
      <c r="AJ27" s="377"/>
      <c r="AK27" s="377"/>
      <c r="AL27" s="378"/>
      <c r="AM27" s="376" t="s">
        <v>178</v>
      </c>
      <c r="AN27" s="377"/>
      <c r="AO27" s="377"/>
      <c r="AP27" s="377"/>
      <c r="AQ27" s="377"/>
      <c r="AR27" s="378"/>
      <c r="AS27" s="376" t="s">
        <v>178</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150000</v>
      </c>
      <c r="BO27" s="458"/>
      <c r="BP27" s="458"/>
      <c r="BQ27" s="458"/>
      <c r="BR27" s="458"/>
      <c r="BS27" s="458"/>
      <c r="BT27" s="458"/>
      <c r="BU27" s="459"/>
      <c r="BV27" s="457">
        <v>150000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180</v>
      </c>
      <c r="F28" s="380"/>
      <c r="G28" s="380"/>
      <c r="H28" s="380"/>
      <c r="I28" s="380"/>
      <c r="J28" s="380"/>
      <c r="K28" s="381"/>
      <c r="L28" s="376">
        <v>1</v>
      </c>
      <c r="M28" s="377"/>
      <c r="N28" s="377"/>
      <c r="O28" s="377"/>
      <c r="P28" s="378"/>
      <c r="Q28" s="376">
        <v>2800</v>
      </c>
      <c r="R28" s="377"/>
      <c r="S28" s="377"/>
      <c r="T28" s="377"/>
      <c r="U28" s="377"/>
      <c r="V28" s="378"/>
      <c r="W28" s="466"/>
      <c r="X28" s="403"/>
      <c r="Y28" s="404"/>
      <c r="Z28" s="379" t="s">
        <v>181</v>
      </c>
      <c r="AA28" s="380"/>
      <c r="AB28" s="380"/>
      <c r="AC28" s="380"/>
      <c r="AD28" s="380"/>
      <c r="AE28" s="380"/>
      <c r="AF28" s="380"/>
      <c r="AG28" s="381"/>
      <c r="AH28" s="376" t="s">
        <v>135</v>
      </c>
      <c r="AI28" s="377"/>
      <c r="AJ28" s="377"/>
      <c r="AK28" s="377"/>
      <c r="AL28" s="378"/>
      <c r="AM28" s="376" t="s">
        <v>135</v>
      </c>
      <c r="AN28" s="377"/>
      <c r="AO28" s="377"/>
      <c r="AP28" s="377"/>
      <c r="AQ28" s="377"/>
      <c r="AR28" s="378"/>
      <c r="AS28" s="376" t="s">
        <v>135</v>
      </c>
      <c r="AT28" s="377"/>
      <c r="AU28" s="377"/>
      <c r="AV28" s="377"/>
      <c r="AW28" s="377"/>
      <c r="AX28" s="436"/>
      <c r="AY28" s="440" t="s">
        <v>182</v>
      </c>
      <c r="AZ28" s="441"/>
      <c r="BA28" s="441"/>
      <c r="BB28" s="442"/>
      <c r="BC28" s="449" t="s">
        <v>48</v>
      </c>
      <c r="BD28" s="450"/>
      <c r="BE28" s="450"/>
      <c r="BF28" s="450"/>
      <c r="BG28" s="450"/>
      <c r="BH28" s="450"/>
      <c r="BI28" s="450"/>
      <c r="BJ28" s="450"/>
      <c r="BK28" s="450"/>
      <c r="BL28" s="450"/>
      <c r="BM28" s="451"/>
      <c r="BN28" s="452">
        <v>799303</v>
      </c>
      <c r="BO28" s="453"/>
      <c r="BP28" s="453"/>
      <c r="BQ28" s="453"/>
      <c r="BR28" s="453"/>
      <c r="BS28" s="453"/>
      <c r="BT28" s="453"/>
      <c r="BU28" s="454"/>
      <c r="BV28" s="452">
        <v>699281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183</v>
      </c>
      <c r="F29" s="380"/>
      <c r="G29" s="380"/>
      <c r="H29" s="380"/>
      <c r="I29" s="380"/>
      <c r="J29" s="380"/>
      <c r="K29" s="381"/>
      <c r="L29" s="376">
        <v>8</v>
      </c>
      <c r="M29" s="377"/>
      <c r="N29" s="377"/>
      <c r="O29" s="377"/>
      <c r="P29" s="378"/>
      <c r="Q29" s="376">
        <v>2650</v>
      </c>
      <c r="R29" s="377"/>
      <c r="S29" s="377"/>
      <c r="T29" s="377"/>
      <c r="U29" s="377"/>
      <c r="V29" s="378"/>
      <c r="W29" s="467"/>
      <c r="X29" s="468"/>
      <c r="Y29" s="469"/>
      <c r="Z29" s="379" t="s">
        <v>184</v>
      </c>
      <c r="AA29" s="380"/>
      <c r="AB29" s="380"/>
      <c r="AC29" s="380"/>
      <c r="AD29" s="380"/>
      <c r="AE29" s="380"/>
      <c r="AF29" s="380"/>
      <c r="AG29" s="381"/>
      <c r="AH29" s="376">
        <v>100</v>
      </c>
      <c r="AI29" s="377"/>
      <c r="AJ29" s="377"/>
      <c r="AK29" s="377"/>
      <c r="AL29" s="378"/>
      <c r="AM29" s="376">
        <v>301318</v>
      </c>
      <c r="AN29" s="377"/>
      <c r="AO29" s="377"/>
      <c r="AP29" s="377"/>
      <c r="AQ29" s="377"/>
      <c r="AR29" s="378"/>
      <c r="AS29" s="376">
        <v>3013</v>
      </c>
      <c r="AT29" s="377"/>
      <c r="AU29" s="377"/>
      <c r="AV29" s="377"/>
      <c r="AW29" s="377"/>
      <c r="AX29" s="436"/>
      <c r="AY29" s="443"/>
      <c r="AZ29" s="444"/>
      <c r="BA29" s="444"/>
      <c r="BB29" s="445"/>
      <c r="BC29" s="437" t="s">
        <v>185</v>
      </c>
      <c r="BD29" s="438"/>
      <c r="BE29" s="438"/>
      <c r="BF29" s="438"/>
      <c r="BG29" s="438"/>
      <c r="BH29" s="438"/>
      <c r="BI29" s="438"/>
      <c r="BJ29" s="438"/>
      <c r="BK29" s="438"/>
      <c r="BL29" s="438"/>
      <c r="BM29" s="439"/>
      <c r="BN29" s="423">
        <v>135205</v>
      </c>
      <c r="BO29" s="424"/>
      <c r="BP29" s="424"/>
      <c r="BQ29" s="424"/>
      <c r="BR29" s="424"/>
      <c r="BS29" s="424"/>
      <c r="BT29" s="424"/>
      <c r="BU29" s="425"/>
      <c r="BV29" s="423">
        <v>85504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186</v>
      </c>
      <c r="X30" s="391"/>
      <c r="Y30" s="391"/>
      <c r="Z30" s="391"/>
      <c r="AA30" s="391"/>
      <c r="AB30" s="391"/>
      <c r="AC30" s="391"/>
      <c r="AD30" s="391"/>
      <c r="AE30" s="391"/>
      <c r="AF30" s="391"/>
      <c r="AG30" s="392"/>
      <c r="AH30" s="393">
        <v>95.8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640114</v>
      </c>
      <c r="BO30" s="458"/>
      <c r="BP30" s="458"/>
      <c r="BQ30" s="458"/>
      <c r="BR30" s="458"/>
      <c r="BS30" s="458"/>
      <c r="BT30" s="458"/>
      <c r="BU30" s="459"/>
      <c r="BV30" s="457">
        <v>542732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187</v>
      </c>
      <c r="D32" s="382"/>
      <c r="E32" s="382"/>
      <c r="F32" s="382"/>
      <c r="G32" s="382"/>
      <c r="H32" s="382"/>
      <c r="I32" s="382"/>
      <c r="J32" s="382"/>
      <c r="K32" s="382"/>
      <c r="L32" s="382"/>
      <c r="M32" s="382"/>
      <c r="N32" s="382"/>
      <c r="O32" s="382"/>
      <c r="P32" s="382"/>
      <c r="Q32" s="382"/>
      <c r="R32" s="382"/>
      <c r="S32" s="382"/>
      <c r="U32" s="383" t="s">
        <v>188</v>
      </c>
      <c r="V32" s="383"/>
      <c r="W32" s="383"/>
      <c r="X32" s="383"/>
      <c r="Y32" s="383"/>
      <c r="Z32" s="383"/>
      <c r="AA32" s="383"/>
      <c r="AB32" s="383"/>
      <c r="AC32" s="383"/>
      <c r="AD32" s="383"/>
      <c r="AE32" s="383"/>
      <c r="AF32" s="383"/>
      <c r="AG32" s="383"/>
      <c r="AH32" s="383"/>
      <c r="AI32" s="383"/>
      <c r="AJ32" s="383"/>
      <c r="AK32" s="383"/>
      <c r="AM32" s="383" t="s">
        <v>189</v>
      </c>
      <c r="AN32" s="383"/>
      <c r="AO32" s="383"/>
      <c r="AP32" s="383"/>
      <c r="AQ32" s="383"/>
      <c r="AR32" s="383"/>
      <c r="AS32" s="383"/>
      <c r="AT32" s="383"/>
      <c r="AU32" s="383"/>
      <c r="AV32" s="383"/>
      <c r="AW32" s="383"/>
      <c r="AX32" s="383"/>
      <c r="AY32" s="383"/>
      <c r="AZ32" s="383"/>
      <c r="BA32" s="383"/>
      <c r="BB32" s="383"/>
      <c r="BC32" s="383"/>
      <c r="BE32" s="383" t="s">
        <v>190</v>
      </c>
      <c r="BF32" s="383"/>
      <c r="BG32" s="383"/>
      <c r="BH32" s="383"/>
      <c r="BI32" s="383"/>
      <c r="BJ32" s="383"/>
      <c r="BK32" s="383"/>
      <c r="BL32" s="383"/>
      <c r="BM32" s="383"/>
      <c r="BN32" s="383"/>
      <c r="BO32" s="383"/>
      <c r="BP32" s="383"/>
      <c r="BQ32" s="383"/>
      <c r="BR32" s="383"/>
      <c r="BS32" s="383"/>
      <c r="BT32" s="383"/>
      <c r="BU32" s="383"/>
      <c r="BW32" s="383" t="s">
        <v>191</v>
      </c>
      <c r="BX32" s="383"/>
      <c r="BY32" s="383"/>
      <c r="BZ32" s="383"/>
      <c r="CA32" s="383"/>
      <c r="CB32" s="383"/>
      <c r="CC32" s="383"/>
      <c r="CD32" s="383"/>
      <c r="CE32" s="383"/>
      <c r="CF32" s="383"/>
      <c r="CG32" s="383"/>
      <c r="CH32" s="383"/>
      <c r="CI32" s="383"/>
      <c r="CJ32" s="383"/>
      <c r="CK32" s="383"/>
      <c r="CL32" s="383"/>
      <c r="CM32" s="383"/>
      <c r="CO32" s="383" t="s">
        <v>192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193</v>
      </c>
      <c r="D33" s="375"/>
      <c r="E33" s="374" t="s">
        <v>194</v>
      </c>
      <c r="F33" s="374"/>
      <c r="G33" s="374"/>
      <c r="H33" s="374"/>
      <c r="I33" s="374"/>
      <c r="J33" s="374"/>
      <c r="K33" s="374"/>
      <c r="L33" s="374"/>
      <c r="M33" s="374"/>
      <c r="N33" s="374"/>
      <c r="O33" s="374"/>
      <c r="P33" s="374"/>
      <c r="Q33" s="374"/>
      <c r="R33" s="374"/>
      <c r="S33" s="374"/>
      <c r="T33" s="203"/>
      <c r="U33" s="375" t="s">
        <v>193</v>
      </c>
      <c r="V33" s="375"/>
      <c r="W33" s="374" t="s">
        <v>195</v>
      </c>
      <c r="X33" s="374"/>
      <c r="Y33" s="374"/>
      <c r="Z33" s="374"/>
      <c r="AA33" s="374"/>
      <c r="AB33" s="374"/>
      <c r="AC33" s="374"/>
      <c r="AD33" s="374"/>
      <c r="AE33" s="374"/>
      <c r="AF33" s="374"/>
      <c r="AG33" s="374"/>
      <c r="AH33" s="374"/>
      <c r="AI33" s="374"/>
      <c r="AJ33" s="374"/>
      <c r="AK33" s="374"/>
      <c r="AL33" s="203"/>
      <c r="AM33" s="375" t="s">
        <v>193</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193</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10</v>
      </c>
      <c r="BF34" s="371"/>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山形県消防補償等組合</v>
      </c>
      <c r="BZ34" s="372"/>
      <c r="CA34" s="372"/>
      <c r="CB34" s="372"/>
      <c r="CC34" s="372"/>
      <c r="CD34" s="372"/>
      <c r="CE34" s="372"/>
      <c r="CF34" s="372"/>
      <c r="CG34" s="372"/>
      <c r="CH34" s="372"/>
      <c r="CI34" s="372"/>
      <c r="CJ34" s="372"/>
      <c r="CK34" s="372"/>
      <c r="CL34" s="372"/>
      <c r="CM34" s="372"/>
      <c r="CN34" s="178"/>
      <c r="CO34" s="371">
        <f>IF(CQ34="","",MAX(C34:D43,U34:V43,AM34:AN43,BE34:BF43,BW34:BX43)+1)</f>
        <v>20</v>
      </c>
      <c r="CP34" s="371"/>
      <c r="CQ34" s="372" t="str">
        <f>IF('各会計、関係団体の財政状況及び健全化判断比率'!BS7="","",'各会計、関係団体の財政状況及び健全化判断比率'!BS7)</f>
        <v>小国いきいき街づくり公社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78"/>
      <c r="BE35" s="371">
        <f t="shared" ref="BE35:BE43" si="1">IF(BG35="","",BE34+1)</f>
        <v>11</v>
      </c>
      <c r="BF35" s="371"/>
      <c r="BG35" s="372" t="str">
        <f>IF('各会計、関係団体の財政状況及び健全化判断比率'!B37="","",'各会計、関係団体の財政状況及び健全化判断比率'!B37)</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山形県自治会館管理組合</v>
      </c>
      <c r="BZ35" s="372"/>
      <c r="CA35" s="372"/>
      <c r="CB35" s="372"/>
      <c r="CC35" s="372"/>
      <c r="CD35" s="372"/>
      <c r="CE35" s="372"/>
      <c r="CF35" s="372"/>
      <c r="CG35" s="372"/>
      <c r="CH35" s="372"/>
      <c r="CI35" s="372"/>
      <c r="CJ35" s="372"/>
      <c r="CK35" s="372"/>
      <c r="CL35" s="372"/>
      <c r="CM35" s="372"/>
      <c r="CN35" s="178"/>
      <c r="CO35" s="371">
        <f t="shared" ref="CO35:CO43" si="3">IF(CQ35="","",CO34+1)</f>
        <v>21</v>
      </c>
      <c r="CP35" s="371"/>
      <c r="CQ35" s="372" t="str">
        <f>IF('各会計、関係団体の財政状況及び健全化判断比率'!BS8="","",'各会計、関係団体の財政状況及び健全化判断比率'!BS8)</f>
        <v>小国町土地開発公社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8</v>
      </c>
      <c r="AN36" s="371"/>
      <c r="AO36" s="372" t="str">
        <f>IF('各会計、関係団体の財政状況及び健全化判断比率'!B34="","",'各会計、関係団体の財政状況及び健全化判断比率'!B34)</f>
        <v>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山形県市町村職員退職手当組合</v>
      </c>
      <c r="BZ36" s="372"/>
      <c r="CA36" s="372"/>
      <c r="CB36" s="372"/>
      <c r="CC36" s="372"/>
      <c r="CD36" s="372"/>
      <c r="CE36" s="372"/>
      <c r="CF36" s="372"/>
      <c r="CG36" s="372"/>
      <c r="CH36" s="372"/>
      <c r="CI36" s="372"/>
      <c r="CJ36" s="372"/>
      <c r="CK36" s="372"/>
      <c r="CL36" s="372"/>
      <c r="CM36" s="372"/>
      <c r="CN36" s="178"/>
      <c r="CO36" s="371">
        <f t="shared" si="3"/>
        <v>22</v>
      </c>
      <c r="CP36" s="371"/>
      <c r="CQ36" s="372" t="str">
        <f>IF('各会計、関係団体の財政状況及び健全化判断比率'!BS9="","",'各会計、関係団体の財政状況及び健全化判断比率'!BS9)</f>
        <v>おぐに白い森</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訪問看護特別会計</v>
      </c>
      <c r="X37" s="372"/>
      <c r="Y37" s="372"/>
      <c r="Z37" s="372"/>
      <c r="AA37" s="372"/>
      <c r="AB37" s="372"/>
      <c r="AC37" s="372"/>
      <c r="AD37" s="372"/>
      <c r="AE37" s="372"/>
      <c r="AF37" s="372"/>
      <c r="AG37" s="372"/>
      <c r="AH37" s="372"/>
      <c r="AI37" s="372"/>
      <c r="AJ37" s="372"/>
      <c r="AK37" s="372"/>
      <c r="AL37" s="178"/>
      <c r="AM37" s="371">
        <f t="shared" si="0"/>
        <v>9</v>
      </c>
      <c r="AN37" s="371"/>
      <c r="AO37" s="372" t="str">
        <f>IF('各会計、関係団体の財政状況及び健全化判断比率'!B35="","",'各会計、関係団体の財政状況及び健全化判断比率'!B35)</f>
        <v>老人保健施設事業会計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山形県市町村交通災害共済組合</v>
      </c>
      <c r="BZ37" s="372"/>
      <c r="CA37" s="372"/>
      <c r="CB37" s="372"/>
      <c r="CC37" s="372"/>
      <c r="CD37" s="372"/>
      <c r="CE37" s="372"/>
      <c r="CF37" s="372"/>
      <c r="CG37" s="372"/>
      <c r="CH37" s="372"/>
      <c r="CI37" s="372"/>
      <c r="CJ37" s="372"/>
      <c r="CK37" s="372"/>
      <c r="CL37" s="372"/>
      <c r="CM37" s="372"/>
      <c r="CN37" s="178"/>
      <c r="CO37" s="371">
        <f t="shared" si="3"/>
        <v>23</v>
      </c>
      <c r="CP37" s="371"/>
      <c r="CQ37" s="372" t="str">
        <f>IF('各会計、関係団体の財政状況及び健全化判断比率'!BS10="","",'各会計、関係団体の財政状況及び健全化判断比率'!BS10)</f>
        <v>小国町地域総合商社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置賜広域行政事務組合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西置賜行政組合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18</v>
      </c>
      <c r="BX40" s="371"/>
      <c r="BY40" s="372" t="str">
        <f>IF('各会計、関係団体の財政状況及び健全化判断比率'!B74="","",'各会計、関係団体の財政状況及び健全化判断比率'!B74)</f>
        <v>山形県後期高齢者医療広域連合（普通会計分）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19</v>
      </c>
      <c r="BX41" s="371"/>
      <c r="BY41" s="372" t="str">
        <f>IF('各会計、関係団体の財政状況及び健全化判断比率'!B75="","",'各会計、関係団体の財政状況及び健全化判断比率'!B75)</f>
        <v>山形県後期高齢者医療広域連合（事業会計分）</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602</v>
      </c>
    </row>
    <row r="54" spans="5:113" x14ac:dyDescent="0.2"/>
    <row r="55" spans="5:113" x14ac:dyDescent="0.2"/>
    <row r="56" spans="5:113" x14ac:dyDescent="0.2"/>
  </sheetData>
  <sheetProtection algorithmName="SHA-512" hashValue="RNhywodNpOdsRbu1lQHOlrNq4+Bu7qrMHXlYskadhHuJWNl5dAv/q7B3prurlphwMiGWQVA70WliLDQSAgOKKg==" saltValue="F5SCZqNmnQdSQFv8aRPqn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80" t="s">
        <v>554</v>
      </c>
      <c r="D34" s="1180"/>
      <c r="E34" s="1181"/>
      <c r="F34" s="32">
        <v>10.06</v>
      </c>
      <c r="G34" s="33">
        <v>11.04</v>
      </c>
      <c r="H34" s="33">
        <v>12.16</v>
      </c>
      <c r="I34" s="33">
        <v>12.47</v>
      </c>
      <c r="J34" s="34">
        <v>12.08</v>
      </c>
      <c r="K34" s="22"/>
      <c r="L34" s="22"/>
      <c r="M34" s="22"/>
      <c r="N34" s="22"/>
      <c r="O34" s="22"/>
      <c r="P34" s="22"/>
    </row>
    <row r="35" spans="1:16" ht="39" customHeight="1" x14ac:dyDescent="0.2">
      <c r="A35" s="22"/>
      <c r="B35" s="35"/>
      <c r="C35" s="1174" t="s">
        <v>555</v>
      </c>
      <c r="D35" s="1175"/>
      <c r="E35" s="1176"/>
      <c r="F35" s="36">
        <v>8.59</v>
      </c>
      <c r="G35" s="37">
        <v>9.44</v>
      </c>
      <c r="H35" s="37">
        <v>11.91</v>
      </c>
      <c r="I35" s="37">
        <v>10.6</v>
      </c>
      <c r="J35" s="38">
        <v>10.67</v>
      </c>
      <c r="K35" s="22"/>
      <c r="L35" s="22"/>
      <c r="M35" s="22"/>
      <c r="N35" s="22"/>
      <c r="O35" s="22"/>
      <c r="P35" s="22"/>
    </row>
    <row r="36" spans="1:16" ht="39" customHeight="1" x14ac:dyDescent="0.2">
      <c r="A36" s="22"/>
      <c r="B36" s="35"/>
      <c r="C36" s="1174" t="s">
        <v>556</v>
      </c>
      <c r="D36" s="1175"/>
      <c r="E36" s="1176"/>
      <c r="F36" s="36">
        <v>7.31</v>
      </c>
      <c r="G36" s="37">
        <v>6.73</v>
      </c>
      <c r="H36" s="37">
        <v>3.6</v>
      </c>
      <c r="I36" s="37">
        <v>3.64</v>
      </c>
      <c r="J36" s="38">
        <v>4.01</v>
      </c>
      <c r="K36" s="22"/>
      <c r="L36" s="22"/>
      <c r="M36" s="22"/>
      <c r="N36" s="22"/>
      <c r="O36" s="22"/>
      <c r="P36" s="22"/>
    </row>
    <row r="37" spans="1:16" ht="39" customHeight="1" x14ac:dyDescent="0.2">
      <c r="A37" s="22"/>
      <c r="B37" s="35"/>
      <c r="C37" s="1174" t="s">
        <v>557</v>
      </c>
      <c r="D37" s="1175"/>
      <c r="E37" s="1176"/>
      <c r="F37" s="36">
        <v>1.55</v>
      </c>
      <c r="G37" s="37">
        <v>1.8</v>
      </c>
      <c r="H37" s="37">
        <v>3.48</v>
      </c>
      <c r="I37" s="37">
        <v>2.52</v>
      </c>
      <c r="J37" s="38">
        <v>2.83</v>
      </c>
      <c r="K37" s="22"/>
      <c r="L37" s="22"/>
      <c r="M37" s="22"/>
      <c r="N37" s="22"/>
      <c r="O37" s="22"/>
      <c r="P37" s="22"/>
    </row>
    <row r="38" spans="1:16" ht="39" customHeight="1" x14ac:dyDescent="0.2">
      <c r="A38" s="22"/>
      <c r="B38" s="35"/>
      <c r="C38" s="1174" t="s">
        <v>558</v>
      </c>
      <c r="D38" s="1175"/>
      <c r="E38" s="1176"/>
      <c r="F38" s="36">
        <v>1.65</v>
      </c>
      <c r="G38" s="37">
        <v>1.68</v>
      </c>
      <c r="H38" s="37">
        <v>1.68</v>
      </c>
      <c r="I38" s="37">
        <v>1.76</v>
      </c>
      <c r="J38" s="38">
        <v>1.81</v>
      </c>
      <c r="K38" s="22"/>
      <c r="L38" s="22"/>
      <c r="M38" s="22"/>
      <c r="N38" s="22"/>
      <c r="O38" s="22"/>
      <c r="P38" s="22"/>
    </row>
    <row r="39" spans="1:16" ht="39" customHeight="1" x14ac:dyDescent="0.2">
      <c r="A39" s="22"/>
      <c r="B39" s="35"/>
      <c r="C39" s="1174" t="s">
        <v>559</v>
      </c>
      <c r="D39" s="1175"/>
      <c r="E39" s="1176"/>
      <c r="F39" s="36">
        <v>1.02</v>
      </c>
      <c r="G39" s="37">
        <v>1.1100000000000001</v>
      </c>
      <c r="H39" s="37">
        <v>1.24</v>
      </c>
      <c r="I39" s="37">
        <v>1.24</v>
      </c>
      <c r="J39" s="38">
        <v>1.26</v>
      </c>
      <c r="K39" s="22"/>
      <c r="L39" s="22"/>
      <c r="M39" s="22"/>
      <c r="N39" s="22"/>
      <c r="O39" s="22"/>
      <c r="P39" s="22"/>
    </row>
    <row r="40" spans="1:16" ht="39" customHeight="1" x14ac:dyDescent="0.2">
      <c r="A40" s="22"/>
      <c r="B40" s="35"/>
      <c r="C40" s="1174" t="s">
        <v>560</v>
      </c>
      <c r="D40" s="1175"/>
      <c r="E40" s="1176"/>
      <c r="F40" s="36">
        <v>2.74</v>
      </c>
      <c r="G40" s="37">
        <v>2.1800000000000002</v>
      </c>
      <c r="H40" s="37">
        <v>1.7</v>
      </c>
      <c r="I40" s="37">
        <v>1.37</v>
      </c>
      <c r="J40" s="38">
        <v>1.24</v>
      </c>
      <c r="K40" s="22"/>
      <c r="L40" s="22"/>
      <c r="M40" s="22"/>
      <c r="N40" s="22"/>
      <c r="O40" s="22"/>
      <c r="P40" s="22"/>
    </row>
    <row r="41" spans="1:16" ht="39" customHeight="1" x14ac:dyDescent="0.2">
      <c r="A41" s="22"/>
      <c r="B41" s="35"/>
      <c r="C41" s="1174" t="s">
        <v>561</v>
      </c>
      <c r="D41" s="1175"/>
      <c r="E41" s="1176"/>
      <c r="F41" s="36">
        <v>0.4</v>
      </c>
      <c r="G41" s="37">
        <v>0.86</v>
      </c>
      <c r="H41" s="37">
        <v>0.39</v>
      </c>
      <c r="I41" s="37">
        <v>0.37</v>
      </c>
      <c r="J41" s="38">
        <v>0.46</v>
      </c>
      <c r="K41" s="22"/>
      <c r="L41" s="22"/>
      <c r="M41" s="22"/>
      <c r="N41" s="22"/>
      <c r="O41" s="22"/>
      <c r="P41" s="22"/>
    </row>
    <row r="42" spans="1:16" ht="39" customHeight="1" x14ac:dyDescent="0.2">
      <c r="A42" s="22"/>
      <c r="B42" s="39"/>
      <c r="C42" s="1174" t="s">
        <v>562</v>
      </c>
      <c r="D42" s="1175"/>
      <c r="E42" s="1176"/>
      <c r="F42" s="36" t="s">
        <v>504</v>
      </c>
      <c r="G42" s="37" t="s">
        <v>504</v>
      </c>
      <c r="H42" s="37" t="s">
        <v>504</v>
      </c>
      <c r="I42" s="37" t="s">
        <v>504</v>
      </c>
      <c r="J42" s="38" t="s">
        <v>504</v>
      </c>
      <c r="K42" s="22"/>
      <c r="L42" s="22"/>
      <c r="M42" s="22"/>
      <c r="N42" s="22"/>
      <c r="O42" s="22"/>
      <c r="P42" s="22"/>
    </row>
    <row r="43" spans="1:16" ht="39" customHeight="1" thickBot="1" x14ac:dyDescent="0.25">
      <c r="A43" s="22"/>
      <c r="B43" s="40"/>
      <c r="C43" s="1177" t="s">
        <v>563</v>
      </c>
      <c r="D43" s="1178"/>
      <c r="E43" s="1179"/>
      <c r="F43" s="41">
        <v>0.42</v>
      </c>
      <c r="G43" s="42">
        <v>0.42</v>
      </c>
      <c r="H43" s="42">
        <v>0.68</v>
      </c>
      <c r="I43" s="42">
        <v>0.6</v>
      </c>
      <c r="J43" s="43">
        <v>0.28999999999999998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e7ULtH1hv1ZH0kUcRKwowDu8MH3KFmmj37s74w+lto006qcQ32I55kKvTY2T0UQ4VaHe/4ztFJDBd5/I6l7+Q==" saltValue="C9mfnP27SdVvwtdK0Dmn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846</v>
      </c>
      <c r="L45" s="60">
        <v>853</v>
      </c>
      <c r="M45" s="60">
        <v>851</v>
      </c>
      <c r="N45" s="60">
        <v>882</v>
      </c>
      <c r="O45" s="61">
        <v>890</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504</v>
      </c>
      <c r="L46" s="64" t="s">
        <v>504</v>
      </c>
      <c r="M46" s="64" t="s">
        <v>504</v>
      </c>
      <c r="N46" s="64" t="s">
        <v>504</v>
      </c>
      <c r="O46" s="65" t="s">
        <v>504</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504</v>
      </c>
      <c r="L47" s="64" t="s">
        <v>504</v>
      </c>
      <c r="M47" s="64" t="s">
        <v>504</v>
      </c>
      <c r="N47" s="64" t="s">
        <v>504</v>
      </c>
      <c r="O47" s="65" t="s">
        <v>504</v>
      </c>
      <c r="P47" s="48"/>
      <c r="Q47" s="48"/>
      <c r="R47" s="48"/>
      <c r="S47" s="48"/>
      <c r="T47" s="48"/>
      <c r="U47" s="48"/>
    </row>
    <row r="48" spans="1:21" ht="30.75" customHeight="1" x14ac:dyDescent="0.2">
      <c r="A48" s="48"/>
      <c r="B48" s="1202"/>
      <c r="C48" s="1203"/>
      <c r="D48" s="62"/>
      <c r="E48" s="1184" t="s">
        <v>15</v>
      </c>
      <c r="F48" s="1184"/>
      <c r="G48" s="1184"/>
      <c r="H48" s="1184"/>
      <c r="I48" s="1184"/>
      <c r="J48" s="1185"/>
      <c r="K48" s="63">
        <v>239</v>
      </c>
      <c r="L48" s="64">
        <v>242</v>
      </c>
      <c r="M48" s="64">
        <v>249</v>
      </c>
      <c r="N48" s="64">
        <v>238</v>
      </c>
      <c r="O48" s="65">
        <v>255</v>
      </c>
      <c r="P48" s="48"/>
      <c r="Q48" s="48"/>
      <c r="R48" s="48"/>
      <c r="S48" s="48"/>
      <c r="T48" s="48"/>
      <c r="U48" s="48"/>
    </row>
    <row r="49" spans="1:21" ht="30.75" customHeight="1" x14ac:dyDescent="0.2">
      <c r="A49" s="48"/>
      <c r="B49" s="1202"/>
      <c r="C49" s="1203"/>
      <c r="D49" s="62"/>
      <c r="E49" s="1184" t="s">
        <v>16</v>
      </c>
      <c r="F49" s="1184"/>
      <c r="G49" s="1184"/>
      <c r="H49" s="1184"/>
      <c r="I49" s="1184"/>
      <c r="J49" s="1185"/>
      <c r="K49" s="63">
        <v>19</v>
      </c>
      <c r="L49" s="64">
        <v>25</v>
      </c>
      <c r="M49" s="64">
        <v>27</v>
      </c>
      <c r="N49" s="64">
        <v>28</v>
      </c>
      <c r="O49" s="65">
        <v>34</v>
      </c>
      <c r="P49" s="48"/>
      <c r="Q49" s="48"/>
      <c r="R49" s="48"/>
      <c r="S49" s="48"/>
      <c r="T49" s="48"/>
      <c r="U49" s="48"/>
    </row>
    <row r="50" spans="1:21" ht="30.75" customHeight="1" x14ac:dyDescent="0.2">
      <c r="A50" s="48"/>
      <c r="B50" s="1202"/>
      <c r="C50" s="1203"/>
      <c r="D50" s="62"/>
      <c r="E50" s="1184" t="s">
        <v>17</v>
      </c>
      <c r="F50" s="1184"/>
      <c r="G50" s="1184"/>
      <c r="H50" s="1184"/>
      <c r="I50" s="1184"/>
      <c r="J50" s="1185"/>
      <c r="K50" s="63">
        <v>0</v>
      </c>
      <c r="L50" s="64">
        <v>0</v>
      </c>
      <c r="M50" s="64" t="s">
        <v>504</v>
      </c>
      <c r="N50" s="64" t="s">
        <v>504</v>
      </c>
      <c r="O50" s="65" t="s">
        <v>504</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504</v>
      </c>
      <c r="L51" s="64" t="s">
        <v>504</v>
      </c>
      <c r="M51" s="64" t="s">
        <v>504</v>
      </c>
      <c r="N51" s="64" t="s">
        <v>504</v>
      </c>
      <c r="O51" s="65" t="s">
        <v>504</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724</v>
      </c>
      <c r="L52" s="64">
        <v>721</v>
      </c>
      <c r="M52" s="64">
        <v>702</v>
      </c>
      <c r="N52" s="64">
        <v>719</v>
      </c>
      <c r="O52" s="65">
        <v>722</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380</v>
      </c>
      <c r="L53" s="69">
        <v>399</v>
      </c>
      <c r="M53" s="69">
        <v>425</v>
      </c>
      <c r="N53" s="69">
        <v>429</v>
      </c>
      <c r="O53" s="70">
        <v>457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593</v>
      </c>
      <c r="L57" s="84" t="s">
        <v>593</v>
      </c>
      <c r="M57" s="84" t="s">
        <v>593</v>
      </c>
      <c r="N57" s="84" t="s">
        <v>593</v>
      </c>
      <c r="O57" s="85" t="s">
        <v>594</v>
      </c>
    </row>
    <row r="58" spans="1:21" ht="31.5" customHeight="1" thickBot="1" x14ac:dyDescent="0.25">
      <c r="B58" s="1192"/>
      <c r="C58" s="1193"/>
      <c r="D58" s="1197" t="s">
        <v>27</v>
      </c>
      <c r="E58" s="1198"/>
      <c r="F58" s="1198"/>
      <c r="G58" s="1198"/>
      <c r="H58" s="1198"/>
      <c r="I58" s="1198"/>
      <c r="J58" s="1199"/>
      <c r="K58" s="86" t="s">
        <v>594</v>
      </c>
      <c r="L58" s="87" t="s">
        <v>593</v>
      </c>
      <c r="M58" s="87" t="s">
        <v>593</v>
      </c>
      <c r="N58" s="87" t="s">
        <v>595</v>
      </c>
      <c r="O58" s="88" t="s">
        <v>595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PUOhYgcy1MukF6gZsxQoFrGip044eKjG3TVeN7/o8OonqOfVcKFGXAMNI1LXeijB2QvJFqeYnV2vB0KsvdCQ==" saltValue="NYzd6x9zjh2hQqNtz+yr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546</v>
      </c>
      <c r="J40" s="100" t="s">
        <v>547</v>
      </c>
      <c r="K40" s="100" t="s">
        <v>548</v>
      </c>
      <c r="L40" s="100" t="s">
        <v>549</v>
      </c>
      <c r="M40" s="101" t="s">
        <v>550</v>
      </c>
    </row>
    <row r="41" spans="2:13" ht="27.75" customHeight="1" x14ac:dyDescent="0.2">
      <c r="B41" s="1220" t="s">
        <v>30</v>
      </c>
      <c r="C41" s="1221"/>
      <c r="D41" s="102"/>
      <c r="E41" s="1222" t="s">
        <v>31</v>
      </c>
      <c r="F41" s="1222"/>
      <c r="G41" s="1222"/>
      <c r="H41" s="1223"/>
      <c r="I41" s="351">
        <v>8830</v>
      </c>
      <c r="J41" s="352">
        <v>8569</v>
      </c>
      <c r="K41" s="352">
        <v>8335</v>
      </c>
      <c r="L41" s="352">
        <v>8107</v>
      </c>
      <c r="M41" s="353">
        <v>7880</v>
      </c>
    </row>
    <row r="42" spans="2:13" ht="27.75" customHeight="1" x14ac:dyDescent="0.2">
      <c r="B42" s="1210"/>
      <c r="C42" s="1211"/>
      <c r="D42" s="103"/>
      <c r="E42" s="1214" t="s">
        <v>32</v>
      </c>
      <c r="F42" s="1214"/>
      <c r="G42" s="1214"/>
      <c r="H42" s="1215"/>
      <c r="I42" s="354" t="s">
        <v>504</v>
      </c>
      <c r="J42" s="355" t="s">
        <v>504</v>
      </c>
      <c r="K42" s="355" t="s">
        <v>504</v>
      </c>
      <c r="L42" s="355" t="s">
        <v>504</v>
      </c>
      <c r="M42" s="356" t="s">
        <v>504</v>
      </c>
    </row>
    <row r="43" spans="2:13" ht="27.75" customHeight="1" x14ac:dyDescent="0.2">
      <c r="B43" s="1210"/>
      <c r="C43" s="1211"/>
      <c r="D43" s="103"/>
      <c r="E43" s="1214" t="s">
        <v>33</v>
      </c>
      <c r="F43" s="1214"/>
      <c r="G43" s="1214"/>
      <c r="H43" s="1215"/>
      <c r="I43" s="354">
        <v>3047</v>
      </c>
      <c r="J43" s="355">
        <v>2905</v>
      </c>
      <c r="K43" s="355">
        <v>2568</v>
      </c>
      <c r="L43" s="355">
        <v>2271</v>
      </c>
      <c r="M43" s="356">
        <v>2492</v>
      </c>
    </row>
    <row r="44" spans="2:13" ht="27.75" customHeight="1" x14ac:dyDescent="0.2">
      <c r="B44" s="1210"/>
      <c r="C44" s="1211"/>
      <c r="D44" s="103"/>
      <c r="E44" s="1214" t="s">
        <v>34</v>
      </c>
      <c r="F44" s="1214"/>
      <c r="G44" s="1214"/>
      <c r="H44" s="1215"/>
      <c r="I44" s="354">
        <v>134</v>
      </c>
      <c r="J44" s="355">
        <v>199</v>
      </c>
      <c r="K44" s="355">
        <v>271</v>
      </c>
      <c r="L44" s="355">
        <v>320</v>
      </c>
      <c r="M44" s="356">
        <v>259</v>
      </c>
    </row>
    <row r="45" spans="2:13" ht="27.75" customHeight="1" x14ac:dyDescent="0.2">
      <c r="B45" s="1210"/>
      <c r="C45" s="1211"/>
      <c r="D45" s="103"/>
      <c r="E45" s="1214" t="s">
        <v>35</v>
      </c>
      <c r="F45" s="1214"/>
      <c r="G45" s="1214"/>
      <c r="H45" s="1215"/>
      <c r="I45" s="354">
        <v>684</v>
      </c>
      <c r="J45" s="355">
        <v>663</v>
      </c>
      <c r="K45" s="355">
        <v>651</v>
      </c>
      <c r="L45" s="355">
        <v>625</v>
      </c>
      <c r="M45" s="356">
        <v>604</v>
      </c>
    </row>
    <row r="46" spans="2:13" ht="27.75" customHeight="1" x14ac:dyDescent="0.2">
      <c r="B46" s="1210"/>
      <c r="C46" s="1211"/>
      <c r="D46" s="104"/>
      <c r="E46" s="1214" t="s">
        <v>36</v>
      </c>
      <c r="F46" s="1214"/>
      <c r="G46" s="1214"/>
      <c r="H46" s="1215"/>
      <c r="I46" s="354" t="s">
        <v>504</v>
      </c>
      <c r="J46" s="355" t="s">
        <v>504</v>
      </c>
      <c r="K46" s="355" t="s">
        <v>504</v>
      </c>
      <c r="L46" s="355" t="s">
        <v>504</v>
      </c>
      <c r="M46" s="356" t="s">
        <v>504</v>
      </c>
    </row>
    <row r="47" spans="2:13" ht="27.75" customHeight="1" x14ac:dyDescent="0.2">
      <c r="B47" s="1210"/>
      <c r="C47" s="1211"/>
      <c r="D47" s="105"/>
      <c r="E47" s="1224" t="s">
        <v>37</v>
      </c>
      <c r="F47" s="1225"/>
      <c r="G47" s="1225"/>
      <c r="H47" s="1226"/>
      <c r="I47" s="354" t="s">
        <v>504</v>
      </c>
      <c r="J47" s="355" t="s">
        <v>504</v>
      </c>
      <c r="K47" s="355" t="s">
        <v>504</v>
      </c>
      <c r="L47" s="355" t="s">
        <v>504</v>
      </c>
      <c r="M47" s="356" t="s">
        <v>504</v>
      </c>
    </row>
    <row r="48" spans="2:13" ht="27.75" customHeight="1" x14ac:dyDescent="0.2">
      <c r="B48" s="1210"/>
      <c r="C48" s="1211"/>
      <c r="D48" s="103"/>
      <c r="E48" s="1214" t="s">
        <v>38</v>
      </c>
      <c r="F48" s="1214"/>
      <c r="G48" s="1214"/>
      <c r="H48" s="1215"/>
      <c r="I48" s="354" t="s">
        <v>504</v>
      </c>
      <c r="J48" s="355" t="s">
        <v>504</v>
      </c>
      <c r="K48" s="355" t="s">
        <v>504</v>
      </c>
      <c r="L48" s="355" t="s">
        <v>504</v>
      </c>
      <c r="M48" s="356" t="s">
        <v>504</v>
      </c>
    </row>
    <row r="49" spans="2:13" ht="27.75" customHeight="1" x14ac:dyDescent="0.2">
      <c r="B49" s="1212"/>
      <c r="C49" s="1213"/>
      <c r="D49" s="103"/>
      <c r="E49" s="1214" t="s">
        <v>39</v>
      </c>
      <c r="F49" s="1214"/>
      <c r="G49" s="1214"/>
      <c r="H49" s="1215"/>
      <c r="I49" s="354" t="s">
        <v>504</v>
      </c>
      <c r="J49" s="355" t="s">
        <v>504</v>
      </c>
      <c r="K49" s="355" t="s">
        <v>504</v>
      </c>
      <c r="L49" s="355" t="s">
        <v>504</v>
      </c>
      <c r="M49" s="356" t="s">
        <v>504</v>
      </c>
    </row>
    <row r="50" spans="2:13" ht="27.75" customHeight="1" x14ac:dyDescent="0.2">
      <c r="B50" s="1208" t="s">
        <v>40</v>
      </c>
      <c r="C50" s="1209"/>
      <c r="D50" s="106"/>
      <c r="E50" s="1214" t="s">
        <v>41</v>
      </c>
      <c r="F50" s="1214"/>
      <c r="G50" s="1214"/>
      <c r="H50" s="1215"/>
      <c r="I50" s="354">
        <v>2077</v>
      </c>
      <c r="J50" s="355">
        <v>1844</v>
      </c>
      <c r="K50" s="355">
        <v>1697</v>
      </c>
      <c r="L50" s="355">
        <v>1785</v>
      </c>
      <c r="M50" s="356">
        <v>2036</v>
      </c>
    </row>
    <row r="51" spans="2:13" ht="27.75" customHeight="1" x14ac:dyDescent="0.2">
      <c r="B51" s="1210"/>
      <c r="C51" s="1211"/>
      <c r="D51" s="103"/>
      <c r="E51" s="1214" t="s">
        <v>42</v>
      </c>
      <c r="F51" s="1214"/>
      <c r="G51" s="1214"/>
      <c r="H51" s="1215"/>
      <c r="I51" s="354">
        <v>32</v>
      </c>
      <c r="J51" s="355">
        <v>27</v>
      </c>
      <c r="K51" s="355">
        <v>30</v>
      </c>
      <c r="L51" s="355">
        <v>25</v>
      </c>
      <c r="M51" s="356">
        <v>20</v>
      </c>
    </row>
    <row r="52" spans="2:13" ht="27.75" customHeight="1" x14ac:dyDescent="0.2">
      <c r="B52" s="1212"/>
      <c r="C52" s="1213"/>
      <c r="D52" s="103"/>
      <c r="E52" s="1214" t="s">
        <v>43</v>
      </c>
      <c r="F52" s="1214"/>
      <c r="G52" s="1214"/>
      <c r="H52" s="1215"/>
      <c r="I52" s="354">
        <v>7467</v>
      </c>
      <c r="J52" s="355">
        <v>7324</v>
      </c>
      <c r="K52" s="355">
        <v>6973</v>
      </c>
      <c r="L52" s="355">
        <v>6827</v>
      </c>
      <c r="M52" s="356">
        <v>6599</v>
      </c>
    </row>
    <row r="53" spans="2:13" ht="27.75" customHeight="1" thickBot="1" x14ac:dyDescent="0.25">
      <c r="B53" s="1216" t="s">
        <v>44</v>
      </c>
      <c r="C53" s="1217"/>
      <c r="D53" s="107"/>
      <c r="E53" s="1218" t="s">
        <v>45</v>
      </c>
      <c r="F53" s="1218"/>
      <c r="G53" s="1218"/>
      <c r="H53" s="1219"/>
      <c r="I53" s="357">
        <v>3118</v>
      </c>
      <c r="J53" s="358">
        <v>3143</v>
      </c>
      <c r="K53" s="358">
        <v>3125</v>
      </c>
      <c r="L53" s="358">
        <v>2686</v>
      </c>
      <c r="M53" s="359">
        <v>2580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vGzJD9VTuiuF5xlbQBx50tapny6NjquL4O32ApIo75mHdQVet0rO0B7MwtH9jBAcDif/w9AJI+99N6oeh4vxXg==" saltValue="KKtXEs0AV1vb17eNMF8K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548</v>
      </c>
      <c r="G54" s="116" t="s">
        <v>549</v>
      </c>
      <c r="H54" s="117" t="s">
        <v>550</v>
      </c>
    </row>
    <row r="55" spans="2:8" ht="52.5" customHeight="1" x14ac:dyDescent="0.2">
      <c r="B55" s="118"/>
      <c r="C55" s="1235" t="s">
        <v>48</v>
      </c>
      <c r="D55" s="1235"/>
      <c r="E55" s="1236"/>
      <c r="F55" s="119">
        <v>599</v>
      </c>
      <c r="G55" s="119">
        <v>699</v>
      </c>
      <c r="H55" s="120">
        <v>799</v>
      </c>
    </row>
    <row r="56" spans="2:8" ht="52.5" customHeight="1" x14ac:dyDescent="0.2">
      <c r="B56" s="121"/>
      <c r="C56" s="1237" t="s">
        <v>49</v>
      </c>
      <c r="D56" s="1237"/>
      <c r="E56" s="1238"/>
      <c r="F56" s="122">
        <v>80</v>
      </c>
      <c r="G56" s="122">
        <v>86</v>
      </c>
      <c r="H56" s="123">
        <v>135</v>
      </c>
    </row>
    <row r="57" spans="2:8" ht="53.25" customHeight="1" x14ac:dyDescent="0.2">
      <c r="B57" s="121"/>
      <c r="C57" s="1239" t="s">
        <v>50</v>
      </c>
      <c r="D57" s="1239"/>
      <c r="E57" s="1240"/>
      <c r="F57" s="124">
        <v>517</v>
      </c>
      <c r="G57" s="124">
        <v>543</v>
      </c>
      <c r="H57" s="125">
        <v>640</v>
      </c>
    </row>
    <row r="58" spans="2:8" ht="45.75" customHeight="1" x14ac:dyDescent="0.2">
      <c r="B58" s="126"/>
      <c r="C58" s="1227" t="s">
        <v>601</v>
      </c>
      <c r="D58" s="1228"/>
      <c r="E58" s="1229"/>
      <c r="F58" s="127">
        <v>309</v>
      </c>
      <c r="G58" s="127">
        <v>309</v>
      </c>
      <c r="H58" s="128">
        <v>309</v>
      </c>
    </row>
    <row r="59" spans="2:8" ht="45.75" customHeight="1" x14ac:dyDescent="0.2">
      <c r="B59" s="126"/>
      <c r="C59" s="1227" t="s">
        <v>596</v>
      </c>
      <c r="D59" s="1228"/>
      <c r="E59" s="1229"/>
      <c r="F59" s="127" t="s">
        <v>593</v>
      </c>
      <c r="G59" s="127" t="s">
        <v>600</v>
      </c>
      <c r="H59" s="128">
        <v>100</v>
      </c>
    </row>
    <row r="60" spans="2:8" ht="45.75" customHeight="1" x14ac:dyDescent="0.2">
      <c r="B60" s="126"/>
      <c r="C60" s="1227" t="s">
        <v>597</v>
      </c>
      <c r="D60" s="1228"/>
      <c r="E60" s="1229"/>
      <c r="F60" s="127">
        <v>39</v>
      </c>
      <c r="G60" s="127">
        <v>39</v>
      </c>
      <c r="H60" s="128">
        <v>39</v>
      </c>
    </row>
    <row r="61" spans="2:8" ht="45.75" customHeight="1" x14ac:dyDescent="0.2">
      <c r="B61" s="126"/>
      <c r="C61" s="1227" t="s">
        <v>598</v>
      </c>
      <c r="D61" s="1228"/>
      <c r="E61" s="1229"/>
      <c r="F61" s="127">
        <v>19</v>
      </c>
      <c r="G61" s="127">
        <v>36</v>
      </c>
      <c r="H61" s="128">
        <v>35</v>
      </c>
    </row>
    <row r="62" spans="2:8" ht="45.75" customHeight="1" thickBot="1" x14ac:dyDescent="0.25">
      <c r="B62" s="129"/>
      <c r="C62" s="1230" t="s">
        <v>599</v>
      </c>
      <c r="D62" s="1231"/>
      <c r="E62" s="1232"/>
      <c r="F62" s="130" t="s">
        <v>593</v>
      </c>
      <c r="G62" s="130">
        <v>45</v>
      </c>
      <c r="H62" s="131">
        <v>34</v>
      </c>
    </row>
    <row r="63" spans="2:8" ht="52.5" customHeight="1" thickBot="1" x14ac:dyDescent="0.25">
      <c r="B63" s="132"/>
      <c r="C63" s="1233" t="s">
        <v>51</v>
      </c>
      <c r="D63" s="1233"/>
      <c r="E63" s="1234"/>
      <c r="F63" s="133">
        <v>1196</v>
      </c>
      <c r="G63" s="133">
        <v>1328</v>
      </c>
      <c r="H63" s="134">
        <v>1575</v>
      </c>
    </row>
    <row r="64" spans="2:8" ht="13.2" x14ac:dyDescent="0.2"/>
  </sheetData>
  <sheetProtection algorithmName="SHA-512" hashValue="gd39rrffKNoyrHIoyHgl341qMYvQvMFRaGSMB88aeOCTAyjbkvFFNlxke4SFcKmSNHgh9+psDdSdw6WT+vv0VA==" saltValue="hPPWxnptKaELjexo+akL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B64" sqref="BB64"/>
    </sheetView>
  </sheetViews>
  <sheetFormatPr defaultColWidth="0" defaultRowHeight="13.5" customHeight="1" zeroHeight="1" x14ac:dyDescent="0.2"/>
  <cols>
    <col min="1" max="1" width="6.33203125" style="1243" customWidth="1"/>
    <col min="2" max="107" width="2.44140625" style="1243" customWidth="1"/>
    <col min="108" max="108" width="6.109375" style="1250" customWidth="1"/>
    <col min="109" max="109" width="5.88671875" style="1249" customWidth="1"/>
    <col min="110" max="16384" width="8.66406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ht="13.2"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ht="13.2"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ht="13.2"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ht="13.2"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ht="13.2"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ht="13.2"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ht="13.2"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ht="13.2"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ht="13.2"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ht="13.2"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ht="13.2"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ht="13.2"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ht="13.2"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ht="13.2"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ht="13.2"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2" x14ac:dyDescent="0.2">
      <c r="DD19" s="1243"/>
      <c r="DE19" s="1243"/>
    </row>
    <row r="20" spans="1:109" ht="13.2"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2" x14ac:dyDescent="0.2">
      <c r="B23" s="1249"/>
    </row>
    <row r="24" spans="1:109" ht="13.2" x14ac:dyDescent="0.2">
      <c r="B24" s="1249"/>
    </row>
    <row r="25" spans="1:109" ht="13.2" x14ac:dyDescent="0.2">
      <c r="B25" s="1249"/>
    </row>
    <row r="26" spans="1:109" ht="13.2" x14ac:dyDescent="0.2">
      <c r="B26" s="1249"/>
    </row>
    <row r="27" spans="1:109" ht="13.2" x14ac:dyDescent="0.2">
      <c r="B27" s="1249"/>
    </row>
    <row r="28" spans="1:109" ht="13.2" x14ac:dyDescent="0.2">
      <c r="B28" s="1249"/>
    </row>
    <row r="29" spans="1:109" ht="13.2" x14ac:dyDescent="0.2">
      <c r="B29" s="1249"/>
    </row>
    <row r="30" spans="1:109" ht="13.2" x14ac:dyDescent="0.2">
      <c r="B30" s="1249"/>
    </row>
    <row r="31" spans="1:109" ht="13.2" x14ac:dyDescent="0.2">
      <c r="B31" s="1249"/>
    </row>
    <row r="32" spans="1:109" ht="13.2" x14ac:dyDescent="0.2">
      <c r="B32" s="1249"/>
    </row>
    <row r="33" spans="2:109" ht="13.2" x14ac:dyDescent="0.2">
      <c r="B33" s="1249"/>
    </row>
    <row r="34" spans="2:109" ht="13.2" x14ac:dyDescent="0.2">
      <c r="B34" s="1249"/>
    </row>
    <row r="35" spans="2:109" ht="13.2" x14ac:dyDescent="0.2">
      <c r="B35" s="1249"/>
    </row>
    <row r="36" spans="2:109" ht="13.2" x14ac:dyDescent="0.2">
      <c r="B36" s="1249"/>
    </row>
    <row r="37" spans="2:109" ht="13.2" x14ac:dyDescent="0.2">
      <c r="B37" s="1249"/>
    </row>
    <row r="38" spans="2:109" ht="13.2" x14ac:dyDescent="0.2">
      <c r="B38" s="1249"/>
    </row>
    <row r="39" spans="2:109" ht="13.2"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2" x14ac:dyDescent="0.2">
      <c r="B40" s="1254"/>
      <c r="DD40" s="1254"/>
      <c r="DE40" s="1243"/>
    </row>
    <row r="41" spans="2:109" ht="16.2" x14ac:dyDescent="0.2">
      <c r="B41" s="1255" t="s">
        <v>603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2" x14ac:dyDescent="0.2">
      <c r="B42" s="1249"/>
      <c r="G42" s="1256"/>
      <c r="I42" s="1257"/>
      <c r="J42" s="1257"/>
      <c r="K42" s="1257"/>
      <c r="AM42" s="1256"/>
      <c r="AN42" s="1256" t="s">
        <v>604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2" x14ac:dyDescent="0.2">
      <c r="B49" s="1249"/>
      <c r="AN49" s="1243" t="s">
        <v>606</v>
      </c>
    </row>
    <row r="50" spans="1:109" ht="13.2"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546</v>
      </c>
      <c r="BQ50" s="1274"/>
      <c r="BR50" s="1274"/>
      <c r="BS50" s="1274"/>
      <c r="BT50" s="1274"/>
      <c r="BU50" s="1274"/>
      <c r="BV50" s="1274"/>
      <c r="BW50" s="1274"/>
      <c r="BX50" s="1274" t="s">
        <v>547</v>
      </c>
      <c r="BY50" s="1274"/>
      <c r="BZ50" s="1274"/>
      <c r="CA50" s="1274"/>
      <c r="CB50" s="1274"/>
      <c r="CC50" s="1274"/>
      <c r="CD50" s="1274"/>
      <c r="CE50" s="1274"/>
      <c r="CF50" s="1274" t="s">
        <v>548</v>
      </c>
      <c r="CG50" s="1274"/>
      <c r="CH50" s="1274"/>
      <c r="CI50" s="1274"/>
      <c r="CJ50" s="1274"/>
      <c r="CK50" s="1274"/>
      <c r="CL50" s="1274"/>
      <c r="CM50" s="1274"/>
      <c r="CN50" s="1274" t="s">
        <v>549</v>
      </c>
      <c r="CO50" s="1274"/>
      <c r="CP50" s="1274"/>
      <c r="CQ50" s="1274"/>
      <c r="CR50" s="1274"/>
      <c r="CS50" s="1274"/>
      <c r="CT50" s="1274"/>
      <c r="CU50" s="1274"/>
      <c r="CV50" s="1274" t="s">
        <v>550</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607</v>
      </c>
      <c r="AO51" s="1278"/>
      <c r="AP51" s="1278"/>
      <c r="AQ51" s="1278"/>
      <c r="AR51" s="1278"/>
      <c r="AS51" s="1278"/>
      <c r="AT51" s="1278"/>
      <c r="AU51" s="1278"/>
      <c r="AV51" s="1278"/>
      <c r="AW51" s="1278"/>
      <c r="AX51" s="1278"/>
      <c r="AY51" s="1278"/>
      <c r="AZ51" s="1278"/>
      <c r="BA51" s="1278"/>
      <c r="BB51" s="1278" t="s">
        <v>608</v>
      </c>
      <c r="BC51" s="1278"/>
      <c r="BD51" s="1278"/>
      <c r="BE51" s="1278"/>
      <c r="BF51" s="1278"/>
      <c r="BG51" s="1278"/>
      <c r="BH51" s="1278"/>
      <c r="BI51" s="1278"/>
      <c r="BJ51" s="1278"/>
      <c r="BK51" s="1278"/>
      <c r="BL51" s="1278"/>
      <c r="BM51" s="1278"/>
      <c r="BN51" s="1278"/>
      <c r="BO51" s="1278"/>
      <c r="BP51" s="1279">
        <v>91.2</v>
      </c>
      <c r="BQ51" s="1279"/>
      <c r="BR51" s="1279"/>
      <c r="BS51" s="1279"/>
      <c r="BT51" s="1279"/>
      <c r="BU51" s="1279"/>
      <c r="BV51" s="1279"/>
      <c r="BW51" s="1279"/>
      <c r="BX51" s="1279">
        <v>92.6</v>
      </c>
      <c r="BY51" s="1279"/>
      <c r="BZ51" s="1279"/>
      <c r="CA51" s="1279"/>
      <c r="CB51" s="1279"/>
      <c r="CC51" s="1279"/>
      <c r="CD51" s="1279"/>
      <c r="CE51" s="1279"/>
      <c r="CF51" s="1279">
        <v>92.8</v>
      </c>
      <c r="CG51" s="1279"/>
      <c r="CH51" s="1279"/>
      <c r="CI51" s="1279"/>
      <c r="CJ51" s="1279"/>
      <c r="CK51" s="1279"/>
      <c r="CL51" s="1279"/>
      <c r="CM51" s="1279"/>
      <c r="CN51" s="1279">
        <v>76.599999999999994</v>
      </c>
      <c r="CO51" s="1279"/>
      <c r="CP51" s="1279"/>
      <c r="CQ51" s="1279"/>
      <c r="CR51" s="1279"/>
      <c r="CS51" s="1279"/>
      <c r="CT51" s="1279"/>
      <c r="CU51" s="1279"/>
      <c r="CV51" s="1279">
        <v>69.400000000000006</v>
      </c>
      <c r="CW51" s="1279"/>
      <c r="CX51" s="1279"/>
      <c r="CY51" s="1279"/>
      <c r="CZ51" s="1279"/>
      <c r="DA51" s="1279"/>
      <c r="DB51" s="1279"/>
      <c r="DC51" s="1279"/>
    </row>
    <row r="52" spans="1:109" ht="13.2"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609</v>
      </c>
      <c r="BC53" s="1278"/>
      <c r="BD53" s="1278"/>
      <c r="BE53" s="1278"/>
      <c r="BF53" s="1278"/>
      <c r="BG53" s="1278"/>
      <c r="BH53" s="1278"/>
      <c r="BI53" s="1278"/>
      <c r="BJ53" s="1278"/>
      <c r="BK53" s="1278"/>
      <c r="BL53" s="1278"/>
      <c r="BM53" s="1278"/>
      <c r="BN53" s="1278"/>
      <c r="BO53" s="1278"/>
      <c r="BP53" s="1279">
        <v>47.6</v>
      </c>
      <c r="BQ53" s="1279"/>
      <c r="BR53" s="1279"/>
      <c r="BS53" s="1279"/>
      <c r="BT53" s="1279"/>
      <c r="BU53" s="1279"/>
      <c r="BV53" s="1279"/>
      <c r="BW53" s="1279"/>
      <c r="BX53" s="1279">
        <v>57.5</v>
      </c>
      <c r="BY53" s="1279"/>
      <c r="BZ53" s="1279"/>
      <c r="CA53" s="1279"/>
      <c r="CB53" s="1279"/>
      <c r="CC53" s="1279"/>
      <c r="CD53" s="1279"/>
      <c r="CE53" s="1279"/>
      <c r="CF53" s="1279">
        <v>60.8</v>
      </c>
      <c r="CG53" s="1279"/>
      <c r="CH53" s="1279"/>
      <c r="CI53" s="1279"/>
      <c r="CJ53" s="1279"/>
      <c r="CK53" s="1279"/>
      <c r="CL53" s="1279"/>
      <c r="CM53" s="1279"/>
      <c r="CN53" s="1279">
        <v>62.7</v>
      </c>
      <c r="CO53" s="1279"/>
      <c r="CP53" s="1279"/>
      <c r="CQ53" s="1279"/>
      <c r="CR53" s="1279"/>
      <c r="CS53" s="1279"/>
      <c r="CT53" s="1279"/>
      <c r="CU53" s="1279"/>
      <c r="CV53" s="1279">
        <v>64.599999999999994</v>
      </c>
      <c r="CW53" s="1279"/>
      <c r="CX53" s="1279"/>
      <c r="CY53" s="1279"/>
      <c r="CZ53" s="1279"/>
      <c r="DA53" s="1279"/>
      <c r="DB53" s="1279"/>
      <c r="DC53" s="1279"/>
    </row>
    <row r="54" spans="1:109" ht="13.2"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257"/>
      <c r="B55" s="1249"/>
      <c r="G55" s="1268"/>
      <c r="H55" s="1268"/>
      <c r="I55" s="1268"/>
      <c r="J55" s="1268"/>
      <c r="K55" s="1277"/>
      <c r="L55" s="1277"/>
      <c r="M55" s="1277"/>
      <c r="N55" s="1277"/>
      <c r="AN55" s="1274" t="s">
        <v>610</v>
      </c>
      <c r="AO55" s="1274"/>
      <c r="AP55" s="1274"/>
      <c r="AQ55" s="1274"/>
      <c r="AR55" s="1274"/>
      <c r="AS55" s="1274"/>
      <c r="AT55" s="1274"/>
      <c r="AU55" s="1274"/>
      <c r="AV55" s="1274"/>
      <c r="AW55" s="1274"/>
      <c r="AX55" s="1274"/>
      <c r="AY55" s="1274"/>
      <c r="AZ55" s="1274"/>
      <c r="BA55" s="1274"/>
      <c r="BB55" s="1278" t="s">
        <v>608</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2"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2"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609</v>
      </c>
      <c r="BC57" s="1278"/>
      <c r="BD57" s="1278"/>
      <c r="BE57" s="1278"/>
      <c r="BF57" s="1278"/>
      <c r="BG57" s="1278"/>
      <c r="BH57" s="1278"/>
      <c r="BI57" s="1278"/>
      <c r="BJ57" s="1278"/>
      <c r="BK57" s="1278"/>
      <c r="BL57" s="1278"/>
      <c r="BM57" s="1278"/>
      <c r="BN57" s="1278"/>
      <c r="BO57" s="1278"/>
      <c r="BP57" s="1279">
        <v>59.1</v>
      </c>
      <c r="BQ57" s="1279"/>
      <c r="BR57" s="1279"/>
      <c r="BS57" s="1279"/>
      <c r="BT57" s="1279"/>
      <c r="BU57" s="1279"/>
      <c r="BV57" s="1279"/>
      <c r="BW57" s="1279"/>
      <c r="BX57" s="1279">
        <v>61.2</v>
      </c>
      <c r="BY57" s="1279"/>
      <c r="BZ57" s="1279"/>
      <c r="CA57" s="1279"/>
      <c r="CB57" s="1279"/>
      <c r="CC57" s="1279"/>
      <c r="CD57" s="1279"/>
      <c r="CE57" s="1279"/>
      <c r="CF57" s="1279">
        <v>62.8</v>
      </c>
      <c r="CG57" s="1279"/>
      <c r="CH57" s="1279"/>
      <c r="CI57" s="1279"/>
      <c r="CJ57" s="1279"/>
      <c r="CK57" s="1279"/>
      <c r="CL57" s="1279"/>
      <c r="CM57" s="1279"/>
      <c r="CN57" s="1279">
        <v>64.099999999999994</v>
      </c>
      <c r="CO57" s="1279"/>
      <c r="CP57" s="1279"/>
      <c r="CQ57" s="1279"/>
      <c r="CR57" s="1279"/>
      <c r="CS57" s="1279"/>
      <c r="CT57" s="1279"/>
      <c r="CU57" s="1279"/>
      <c r="CV57" s="1279">
        <v>66.3</v>
      </c>
      <c r="CW57" s="1279"/>
      <c r="CX57" s="1279"/>
      <c r="CY57" s="1279"/>
      <c r="CZ57" s="1279"/>
      <c r="DA57" s="1279"/>
      <c r="DB57" s="1279"/>
      <c r="DC57" s="1279"/>
      <c r="DD57" s="1282"/>
      <c r="DE57" s="1280"/>
    </row>
    <row r="58" spans="1:109" s="1257" customFormat="1" ht="13.2"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2"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2"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2"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2" x14ac:dyDescent="0.2">
      <c r="B63" s="1288" t="s">
        <v>611</v>
      </c>
    </row>
    <row r="64" spans="1:109" ht="13.2" x14ac:dyDescent="0.2">
      <c r="B64" s="1249"/>
      <c r="G64" s="1256"/>
      <c r="I64" s="1289"/>
      <c r="J64" s="1289"/>
      <c r="K64" s="1289"/>
      <c r="L64" s="1289"/>
      <c r="M64" s="1289"/>
      <c r="N64" s="1290"/>
      <c r="AM64" s="1256"/>
      <c r="AN64" s="1256" t="s">
        <v>604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2" x14ac:dyDescent="0.2">
      <c r="B65" s="1249"/>
      <c r="AN65" s="1258" t="s">
        <v>612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2" x14ac:dyDescent="0.2">
      <c r="B71" s="1249"/>
      <c r="G71" s="1294"/>
      <c r="I71" s="1295"/>
      <c r="J71" s="1292"/>
      <c r="K71" s="1292"/>
      <c r="L71" s="1293"/>
      <c r="M71" s="1292"/>
      <c r="N71" s="1293"/>
      <c r="AM71" s="1294"/>
      <c r="AN71" s="1243" t="s">
        <v>606</v>
      </c>
    </row>
    <row r="72" spans="2:107" ht="13.2"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546</v>
      </c>
      <c r="BQ72" s="1274"/>
      <c r="BR72" s="1274"/>
      <c r="BS72" s="1274"/>
      <c r="BT72" s="1274"/>
      <c r="BU72" s="1274"/>
      <c r="BV72" s="1274"/>
      <c r="BW72" s="1274"/>
      <c r="BX72" s="1274" t="s">
        <v>547</v>
      </c>
      <c r="BY72" s="1274"/>
      <c r="BZ72" s="1274"/>
      <c r="CA72" s="1274"/>
      <c r="CB72" s="1274"/>
      <c r="CC72" s="1274"/>
      <c r="CD72" s="1274"/>
      <c r="CE72" s="1274"/>
      <c r="CF72" s="1274" t="s">
        <v>548</v>
      </c>
      <c r="CG72" s="1274"/>
      <c r="CH72" s="1274"/>
      <c r="CI72" s="1274"/>
      <c r="CJ72" s="1274"/>
      <c r="CK72" s="1274"/>
      <c r="CL72" s="1274"/>
      <c r="CM72" s="1274"/>
      <c r="CN72" s="1274" t="s">
        <v>549</v>
      </c>
      <c r="CO72" s="1274"/>
      <c r="CP72" s="1274"/>
      <c r="CQ72" s="1274"/>
      <c r="CR72" s="1274"/>
      <c r="CS72" s="1274"/>
      <c r="CT72" s="1274"/>
      <c r="CU72" s="1274"/>
      <c r="CV72" s="1274" t="s">
        <v>550</v>
      </c>
      <c r="CW72" s="1274"/>
      <c r="CX72" s="1274"/>
      <c r="CY72" s="1274"/>
      <c r="CZ72" s="1274"/>
      <c r="DA72" s="1274"/>
      <c r="DB72" s="1274"/>
      <c r="DC72" s="1274"/>
    </row>
    <row r="73" spans="2:107" ht="13.2" x14ac:dyDescent="0.2">
      <c r="B73" s="1249"/>
      <c r="G73" s="1275"/>
      <c r="H73" s="1275"/>
      <c r="I73" s="1275"/>
      <c r="J73" s="1275"/>
      <c r="K73" s="1296"/>
      <c r="L73" s="1296"/>
      <c r="M73" s="1296"/>
      <c r="N73" s="1296"/>
      <c r="AM73" s="1267"/>
      <c r="AN73" s="1278" t="s">
        <v>607</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9">
        <v>91.2</v>
      </c>
      <c r="BQ73" s="1279"/>
      <c r="BR73" s="1279"/>
      <c r="BS73" s="1279"/>
      <c r="BT73" s="1279"/>
      <c r="BU73" s="1279"/>
      <c r="BV73" s="1279"/>
      <c r="BW73" s="1279"/>
      <c r="BX73" s="1279">
        <v>92.6</v>
      </c>
      <c r="BY73" s="1279"/>
      <c r="BZ73" s="1279"/>
      <c r="CA73" s="1279"/>
      <c r="CB73" s="1279"/>
      <c r="CC73" s="1279"/>
      <c r="CD73" s="1279"/>
      <c r="CE73" s="1279"/>
      <c r="CF73" s="1279">
        <v>92.8</v>
      </c>
      <c r="CG73" s="1279"/>
      <c r="CH73" s="1279"/>
      <c r="CI73" s="1279"/>
      <c r="CJ73" s="1279"/>
      <c r="CK73" s="1279"/>
      <c r="CL73" s="1279"/>
      <c r="CM73" s="1279"/>
      <c r="CN73" s="1279">
        <v>76.599999999999994</v>
      </c>
      <c r="CO73" s="1279"/>
      <c r="CP73" s="1279"/>
      <c r="CQ73" s="1279"/>
      <c r="CR73" s="1279"/>
      <c r="CS73" s="1279"/>
      <c r="CT73" s="1279"/>
      <c r="CU73" s="1279"/>
      <c r="CV73" s="1279">
        <v>69.400000000000006</v>
      </c>
      <c r="CW73" s="1279"/>
      <c r="CX73" s="1279"/>
      <c r="CY73" s="1279"/>
      <c r="CZ73" s="1279"/>
      <c r="DA73" s="1279"/>
      <c r="DB73" s="1279"/>
      <c r="DC73" s="1279"/>
    </row>
    <row r="74" spans="2:107" ht="13.2"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9">
        <v>9.4</v>
      </c>
      <c r="BQ75" s="1279"/>
      <c r="BR75" s="1279"/>
      <c r="BS75" s="1279"/>
      <c r="BT75" s="1279"/>
      <c r="BU75" s="1279"/>
      <c r="BV75" s="1279"/>
      <c r="BW75" s="1279"/>
      <c r="BX75" s="1279">
        <v>10.7</v>
      </c>
      <c r="BY75" s="1279"/>
      <c r="BZ75" s="1279"/>
      <c r="CA75" s="1279"/>
      <c r="CB75" s="1279"/>
      <c r="CC75" s="1279"/>
      <c r="CD75" s="1279"/>
      <c r="CE75" s="1279"/>
      <c r="CF75" s="1279">
        <v>11.8</v>
      </c>
      <c r="CG75" s="1279"/>
      <c r="CH75" s="1279"/>
      <c r="CI75" s="1279"/>
      <c r="CJ75" s="1279"/>
      <c r="CK75" s="1279"/>
      <c r="CL75" s="1279"/>
      <c r="CM75" s="1279"/>
      <c r="CN75" s="1279">
        <v>12.2</v>
      </c>
      <c r="CO75" s="1279"/>
      <c r="CP75" s="1279"/>
      <c r="CQ75" s="1279"/>
      <c r="CR75" s="1279"/>
      <c r="CS75" s="1279"/>
      <c r="CT75" s="1279"/>
      <c r="CU75" s="1279"/>
      <c r="CV75" s="1279">
        <v>12.4</v>
      </c>
      <c r="CW75" s="1279"/>
      <c r="CX75" s="1279"/>
      <c r="CY75" s="1279"/>
      <c r="CZ75" s="1279"/>
      <c r="DA75" s="1279"/>
      <c r="DB75" s="1279"/>
      <c r="DC75" s="1279"/>
    </row>
    <row r="76" spans="2:107" ht="13.2"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49"/>
      <c r="G77" s="1268"/>
      <c r="H77" s="1268"/>
      <c r="I77" s="1268"/>
      <c r="J77" s="1268"/>
      <c r="K77" s="1296"/>
      <c r="L77" s="1296"/>
      <c r="M77" s="1296"/>
      <c r="N77" s="1296"/>
      <c r="AN77" s="1274" t="s">
        <v>610</v>
      </c>
      <c r="AO77" s="1274"/>
      <c r="AP77" s="1274"/>
      <c r="AQ77" s="1274"/>
      <c r="AR77" s="1274"/>
      <c r="AS77" s="1274"/>
      <c r="AT77" s="1274"/>
      <c r="AU77" s="1274"/>
      <c r="AV77" s="1274"/>
      <c r="AW77" s="1274"/>
      <c r="AX77" s="1274"/>
      <c r="AY77" s="1274"/>
      <c r="AZ77" s="1274"/>
      <c r="BA77" s="1274"/>
      <c r="BB77" s="1278" t="s">
        <v>608</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2"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613</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7.2</v>
      </c>
      <c r="BY79" s="1279"/>
      <c r="BZ79" s="1279"/>
      <c r="CA79" s="1279"/>
      <c r="CB79" s="1279"/>
      <c r="CC79" s="1279"/>
      <c r="CD79" s="1279"/>
      <c r="CE79" s="1279"/>
      <c r="CF79" s="1279">
        <v>7.7</v>
      </c>
      <c r="CG79" s="1279"/>
      <c r="CH79" s="1279"/>
      <c r="CI79" s="1279"/>
      <c r="CJ79" s="1279"/>
      <c r="CK79" s="1279"/>
      <c r="CL79" s="1279"/>
      <c r="CM79" s="1279"/>
      <c r="CN79" s="1279">
        <v>8</v>
      </c>
      <c r="CO79" s="1279"/>
      <c r="CP79" s="1279"/>
      <c r="CQ79" s="1279"/>
      <c r="CR79" s="1279"/>
      <c r="CS79" s="1279"/>
      <c r="CT79" s="1279"/>
      <c r="CU79" s="1279"/>
      <c r="CV79" s="1279">
        <v>8</v>
      </c>
      <c r="CW79" s="1279"/>
      <c r="CX79" s="1279"/>
      <c r="CY79" s="1279"/>
      <c r="CZ79" s="1279"/>
      <c r="DA79" s="1279"/>
      <c r="DB79" s="1279"/>
      <c r="DC79" s="1279"/>
    </row>
    <row r="80" spans="2:107" ht="13.2"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49"/>
    </row>
    <row r="82" spans="2:109" ht="16.2"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2" x14ac:dyDescent="0.2">
      <c r="DD84" s="1243"/>
      <c r="DE84" s="1243"/>
    </row>
    <row r="85" spans="2:109" ht="13.2" x14ac:dyDescent="0.2">
      <c r="DD85" s="1243"/>
      <c r="DE85" s="1243"/>
    </row>
  </sheetData>
  <sheetProtection algorithmName="SHA-512" hashValue="hiGispp4vOTrMFjGJzcSDj2DrQpOy6D7gzTxGDPJ0AawsEO8dP3fIy9GC5Y4oPKhGgDRVOnaoOxcqbHI0F7H1A==" saltValue="DOnJTkyyTBMC6jIuKznJ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493</v>
      </c>
    </row>
  </sheetData>
  <sheetProtection algorithmName="SHA-512" hashValue="1XgTkiGoCxQ3Mi4bN+blj8inIKF2pP2aH7Q8SPZ2iBDmvmMbrCZPdQkWdCLm5y7yo7kahgMURx7HcAeVYY9V5A==" saltValue="sjNmxbtpC4JWIq0OWX/3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8" zoomScaleNormal="78"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493</v>
      </c>
    </row>
  </sheetData>
  <sheetProtection algorithmName="SHA-512" hashValue="54DTlPcwZ9zYENedUywn7KhXnzEYf826wk4V3dpTBakRqfeqgF/4ImNL8HcN+MRVhQBIgc3kt2+uV/K36pIqDA==" saltValue="jgKoUFc04RGB9d6/msXN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543</v>
      </c>
      <c r="G2" s="148"/>
      <c r="H2" s="149"/>
    </row>
    <row r="3" spans="1:8" x14ac:dyDescent="0.2">
      <c r="A3" s="145" t="s">
        <v>536</v>
      </c>
      <c r="B3" s="150"/>
      <c r="C3" s="151"/>
      <c r="D3" s="152">
        <v>48112</v>
      </c>
      <c r="E3" s="153"/>
      <c r="F3" s="154">
        <v>122882</v>
      </c>
      <c r="G3" s="155"/>
      <c r="H3" s="156"/>
    </row>
    <row r="4" spans="1:8" x14ac:dyDescent="0.2">
      <c r="A4" s="157"/>
      <c r="B4" s="158"/>
      <c r="C4" s="159"/>
      <c r="D4" s="160">
        <v>22883</v>
      </c>
      <c r="E4" s="161"/>
      <c r="F4" s="162">
        <v>65785</v>
      </c>
      <c r="G4" s="163"/>
      <c r="H4" s="164"/>
    </row>
    <row r="5" spans="1:8" x14ac:dyDescent="0.2">
      <c r="A5" s="145" t="s">
        <v>538</v>
      </c>
      <c r="B5" s="150"/>
      <c r="C5" s="151"/>
      <c r="D5" s="152">
        <v>48927</v>
      </c>
      <c r="E5" s="153"/>
      <c r="F5" s="154">
        <v>114790</v>
      </c>
      <c r="G5" s="155"/>
      <c r="H5" s="156"/>
    </row>
    <row r="6" spans="1:8" x14ac:dyDescent="0.2">
      <c r="A6" s="157"/>
      <c r="B6" s="158"/>
      <c r="C6" s="159"/>
      <c r="D6" s="160">
        <v>27250</v>
      </c>
      <c r="E6" s="161"/>
      <c r="F6" s="162">
        <v>55601</v>
      </c>
      <c r="G6" s="163"/>
      <c r="H6" s="164"/>
    </row>
    <row r="7" spans="1:8" x14ac:dyDescent="0.2">
      <c r="A7" s="145" t="s">
        <v>539</v>
      </c>
      <c r="B7" s="150"/>
      <c r="C7" s="151"/>
      <c r="D7" s="152">
        <v>66814</v>
      </c>
      <c r="E7" s="153"/>
      <c r="F7" s="154">
        <v>126262</v>
      </c>
      <c r="G7" s="155"/>
      <c r="H7" s="156"/>
    </row>
    <row r="8" spans="1:8" x14ac:dyDescent="0.2">
      <c r="A8" s="157"/>
      <c r="B8" s="158"/>
      <c r="C8" s="159"/>
      <c r="D8" s="160">
        <v>32579</v>
      </c>
      <c r="E8" s="161"/>
      <c r="F8" s="162">
        <v>56769</v>
      </c>
      <c r="G8" s="163"/>
      <c r="H8" s="164"/>
    </row>
    <row r="9" spans="1:8" x14ac:dyDescent="0.2">
      <c r="A9" s="145" t="s">
        <v>540</v>
      </c>
      <c r="B9" s="150"/>
      <c r="C9" s="151"/>
      <c r="D9" s="152">
        <v>79887</v>
      </c>
      <c r="E9" s="153"/>
      <c r="F9" s="154">
        <v>126525</v>
      </c>
      <c r="G9" s="155"/>
      <c r="H9" s="156"/>
    </row>
    <row r="10" spans="1:8" x14ac:dyDescent="0.2">
      <c r="A10" s="157"/>
      <c r="B10" s="158"/>
      <c r="C10" s="159"/>
      <c r="D10" s="160">
        <v>51234</v>
      </c>
      <c r="E10" s="161"/>
      <c r="F10" s="162">
        <v>67052</v>
      </c>
      <c r="G10" s="163"/>
      <c r="H10" s="164"/>
    </row>
    <row r="11" spans="1:8" x14ac:dyDescent="0.2">
      <c r="A11" s="145" t="s">
        <v>541</v>
      </c>
      <c r="B11" s="150"/>
      <c r="C11" s="151"/>
      <c r="D11" s="152">
        <v>73137</v>
      </c>
      <c r="E11" s="153"/>
      <c r="F11" s="154">
        <v>122054</v>
      </c>
      <c r="G11" s="155"/>
      <c r="H11" s="156"/>
    </row>
    <row r="12" spans="1:8" x14ac:dyDescent="0.2">
      <c r="A12" s="157"/>
      <c r="B12" s="158"/>
      <c r="C12" s="165"/>
      <c r="D12" s="160">
        <v>51986</v>
      </c>
      <c r="E12" s="161"/>
      <c r="F12" s="162">
        <v>68298</v>
      </c>
      <c r="G12" s="163"/>
      <c r="H12" s="164"/>
    </row>
    <row r="13" spans="1:8" x14ac:dyDescent="0.2">
      <c r="A13" s="145"/>
      <c r="B13" s="150"/>
      <c r="C13" s="166"/>
      <c r="D13" s="167">
        <v>63375</v>
      </c>
      <c r="E13" s="168"/>
      <c r="F13" s="169">
        <v>122503</v>
      </c>
      <c r="G13" s="170"/>
      <c r="H13" s="156"/>
    </row>
    <row r="14" spans="1:8" x14ac:dyDescent="0.2">
      <c r="A14" s="157"/>
      <c r="B14" s="158"/>
      <c r="C14" s="159"/>
      <c r="D14" s="160">
        <v>37186</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8.59</v>
      </c>
      <c r="C19" s="171">
        <f>ROUND(VALUE(SUBSTITUTE(実質収支比率等に係る経年分析!G$48,"▲","-")),2)</f>
        <v>9.4499999999999993</v>
      </c>
      <c r="D19" s="171">
        <f>ROUND(VALUE(SUBSTITUTE(実質収支比率等に係る経年分析!H$48,"▲","-")),2)</f>
        <v>11.91</v>
      </c>
      <c r="E19" s="171">
        <f>ROUND(VALUE(SUBSTITUTE(実質収支比率等に係る経年分析!I$48,"▲","-")),2)</f>
        <v>10.61</v>
      </c>
      <c r="F19" s="171">
        <f>ROUND(VALUE(SUBSTITUTE(実質収支比率等に係る経年分析!J$48,"▲","-")),2)</f>
        <v>10.67</v>
      </c>
    </row>
    <row r="20" spans="1:11" x14ac:dyDescent="0.2">
      <c r="A20" s="171" t="s">
        <v>55</v>
      </c>
      <c r="B20" s="171">
        <f>ROUND(VALUE(SUBSTITUTE(実質収支比率等に係る経年分析!F$47,"▲","-")),2)</f>
        <v>22.02</v>
      </c>
      <c r="C20" s="171">
        <f>ROUND(VALUE(SUBSTITUTE(実質収支比率等に係る経年分析!G$47,"▲","-")),2)</f>
        <v>18.03</v>
      </c>
      <c r="D20" s="171">
        <f>ROUND(VALUE(SUBSTITUTE(実質収支比率等に係る経年分析!H$47,"▲","-")),2)</f>
        <v>14.76</v>
      </c>
      <c r="E20" s="171">
        <f>ROUND(VALUE(SUBSTITUTE(実質収支比率等に係る経年分析!I$47,"▲","-")),2)</f>
        <v>16.59</v>
      </c>
      <c r="F20" s="171">
        <f>ROUND(VALUE(SUBSTITUTE(実質収支比率等に係る経年分析!J$47,"▲","-")),2)</f>
        <v>18.03</v>
      </c>
    </row>
    <row r="21" spans="1:11" x14ac:dyDescent="0.2">
      <c r="A21" s="171" t="s">
        <v>56</v>
      </c>
      <c r="B21" s="171">
        <f>IF(ISNUMBER(VALUE(SUBSTITUTE(実質収支比率等に係る経年分析!F$49,"▲","-"))),ROUND(VALUE(SUBSTITUTE(実質収支比率等に係る経年分析!F$49,"▲","-")),2),NA())</f>
        <v>-2.9</v>
      </c>
      <c r="C21" s="171">
        <f>IF(ISNUMBER(VALUE(SUBSTITUTE(実質収支比率等に係る経年分析!G$49,"▲","-"))),ROUND(VALUE(SUBSTITUTE(実質収支比率等に係る経年分析!G$49,"▲","-")),2),NA())</f>
        <v>-3.34</v>
      </c>
      <c r="D21" s="171">
        <f>IF(ISNUMBER(VALUE(SUBSTITUTE(実質収支比率等に係る経年分析!H$49,"▲","-"))),ROUND(VALUE(SUBSTITUTE(実質収支比率等に係る経年分析!H$49,"▲","-")),2),NA())</f>
        <v>-1.1200000000000001</v>
      </c>
      <c r="E21" s="171">
        <f>IF(ISNUMBER(VALUE(SUBSTITUTE(実質収支比率等に係る経年分析!I$49,"▲","-"))),ROUND(VALUE(SUBSTITUTE(実質収支比率等に係る経年分析!I$49,"▲","-")),2),NA())</f>
        <v>1.5</v>
      </c>
      <c r="F21" s="171">
        <f>IF(ISNUMBER(VALUE(SUBSTITUTE(実質収支比率等に係る経年分析!J$49,"▲","-"))),ROUND(VALUE(SUBSTITUTE(実質収支比率等に係る経年分析!J$49,"▲","-")),2),NA())</f>
        <v>2.84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0.28999999999999998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0.86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0.46</v>
      </c>
    </row>
    <row r="30" spans="1:11" x14ac:dyDescent="0.2">
      <c r="A30" s="172" t="str">
        <f>IF(連結実質赤字比率に係る赤字・黒字の構成分析!C$40="",NA(),連結実質赤字比率に係る赤字・黒字の構成分析!C$40)</f>
        <v>老人保健施設事業会計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2.74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2.1800000000000002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1.37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1.24</v>
      </c>
    </row>
    <row r="31" spans="1:11" x14ac:dyDescent="0.2">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1.1100000000000001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1.26</v>
      </c>
    </row>
    <row r="32" spans="1:11" x14ac:dyDescent="0.2">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1.81</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2.83</v>
      </c>
    </row>
    <row r="34" spans="1:16" x14ac:dyDescent="0.2">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10.67</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12.08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724</v>
      </c>
      <c r="E42" s="173"/>
      <c r="F42" s="173"/>
      <c r="G42" s="173">
        <f>'実質公債費比率（分子）の構造'!L$52</f>
        <v>721</v>
      </c>
      <c r="H42" s="173"/>
      <c r="I42" s="173"/>
      <c r="J42" s="173">
        <f>'実質公債費比率（分子）の構造'!M$52</f>
        <v>702</v>
      </c>
      <c r="K42" s="173"/>
      <c r="L42" s="173"/>
      <c r="M42" s="173">
        <f>'実質公債費比率（分子）の構造'!N$52</f>
        <v>719</v>
      </c>
      <c r="N42" s="173"/>
      <c r="O42" s="173"/>
      <c r="P42" s="173">
        <f>'実質公債費比率（分子）の構造'!O$52</f>
        <v>722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19</v>
      </c>
      <c r="C45" s="173"/>
      <c r="D45" s="173"/>
      <c r="E45" s="173">
        <f>'実質公債費比率（分子）の構造'!L$49</f>
        <v>25</v>
      </c>
      <c r="F45" s="173"/>
      <c r="G45" s="173"/>
      <c r="H45" s="173">
        <f>'実質公債費比率（分子）の構造'!M$49</f>
        <v>27</v>
      </c>
      <c r="I45" s="173"/>
      <c r="J45" s="173"/>
      <c r="K45" s="173">
        <f>'実質公債費比率（分子）の構造'!N$49</f>
        <v>28</v>
      </c>
      <c r="L45" s="173"/>
      <c r="M45" s="173"/>
      <c r="N45" s="173">
        <f>'実質公債費比率（分子）の構造'!O$49</f>
        <v>34</v>
      </c>
      <c r="O45" s="173"/>
      <c r="P45" s="173"/>
    </row>
    <row r="46" spans="1:16" x14ac:dyDescent="0.2">
      <c r="A46" s="173" t="s">
        <v>67</v>
      </c>
      <c r="B46" s="173">
        <f>'実質公債費比率（分子）の構造'!K$48</f>
        <v>239</v>
      </c>
      <c r="C46" s="173"/>
      <c r="D46" s="173"/>
      <c r="E46" s="173">
        <f>'実質公債費比率（分子）の構造'!L$48</f>
        <v>242</v>
      </c>
      <c r="F46" s="173"/>
      <c r="G46" s="173"/>
      <c r="H46" s="173">
        <f>'実質公債費比率（分子）の構造'!M$48</f>
        <v>249</v>
      </c>
      <c r="I46" s="173"/>
      <c r="J46" s="173"/>
      <c r="K46" s="173">
        <f>'実質公債費比率（分子）の構造'!N$48</f>
        <v>238</v>
      </c>
      <c r="L46" s="173"/>
      <c r="M46" s="173"/>
      <c r="N46" s="173">
        <f>'実質公債費比率（分子）の構造'!O$48</f>
        <v>255</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846</v>
      </c>
      <c r="C49" s="173"/>
      <c r="D49" s="173"/>
      <c r="E49" s="173">
        <f>'実質公債費比率（分子）の構造'!L$45</f>
        <v>853</v>
      </c>
      <c r="F49" s="173"/>
      <c r="G49" s="173"/>
      <c r="H49" s="173">
        <f>'実質公債費比率（分子）の構造'!M$45</f>
        <v>851</v>
      </c>
      <c r="I49" s="173"/>
      <c r="J49" s="173"/>
      <c r="K49" s="173">
        <f>'実質公債費比率（分子）の構造'!N$45</f>
        <v>882</v>
      </c>
      <c r="L49" s="173"/>
      <c r="M49" s="173"/>
      <c r="N49" s="173">
        <f>'実質公債費比率（分子）の構造'!O$45</f>
        <v>890</v>
      </c>
      <c r="O49" s="173"/>
      <c r="P49" s="173"/>
    </row>
    <row r="50" spans="1:16" x14ac:dyDescent="0.2">
      <c r="A50" s="173" t="s">
        <v>70</v>
      </c>
      <c r="B50" s="173" t="e">
        <f>NA()</f>
        <v>#N/A</v>
      </c>
      <c r="C50" s="173">
        <f>IF(ISNUMBER('実質公債費比率（分子）の構造'!K$53),'実質公債費比率（分子）の構造'!K$53,NA())</f>
        <v>380</v>
      </c>
      <c r="D50" s="173" t="e">
        <f>NA()</f>
        <v>#N/A</v>
      </c>
      <c r="E50" s="173" t="e">
        <f>NA()</f>
        <v>#N/A</v>
      </c>
      <c r="F50" s="173">
        <f>IF(ISNUMBER('実質公債費比率（分子）の構造'!L$53),'実質公債費比率（分子）の構造'!L$53,NA())</f>
        <v>399</v>
      </c>
      <c r="G50" s="173" t="e">
        <f>NA()</f>
        <v>#N/A</v>
      </c>
      <c r="H50" s="173" t="e">
        <f>NA()</f>
        <v>#N/A</v>
      </c>
      <c r="I50" s="173">
        <f>IF(ISNUMBER('実質公債費比率（分子）の構造'!M$53),'実質公債費比率（分子）の構造'!M$53,NA())</f>
        <v>425</v>
      </c>
      <c r="J50" s="173" t="e">
        <f>NA()</f>
        <v>#N/A</v>
      </c>
      <c r="K50" s="173" t="e">
        <f>NA()</f>
        <v>#N/A</v>
      </c>
      <c r="L50" s="173">
        <f>IF(ISNUMBER('実質公債費比率（分子）の構造'!N$53),'実質公債費比率（分子）の構造'!N$53,NA())</f>
        <v>429</v>
      </c>
      <c r="M50" s="173" t="e">
        <f>NA()</f>
        <v>#N/A</v>
      </c>
      <c r="N50" s="173" t="e">
        <f>NA()</f>
        <v>#N/A</v>
      </c>
      <c r="O50" s="173">
        <f>IF(ISNUMBER('実質公債費比率（分子）の構造'!O$53),'実質公債費比率（分子）の構造'!O$53,NA())</f>
        <v>457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7467</v>
      </c>
      <c r="E56" s="172"/>
      <c r="F56" s="172"/>
      <c r="G56" s="172">
        <f>'将来負担比率（分子）の構造'!J$52</f>
        <v>7324</v>
      </c>
      <c r="H56" s="172"/>
      <c r="I56" s="172"/>
      <c r="J56" s="172">
        <f>'将来負担比率（分子）の構造'!K$52</f>
        <v>6973</v>
      </c>
      <c r="K56" s="172"/>
      <c r="L56" s="172"/>
      <c r="M56" s="172">
        <f>'将来負担比率（分子）の構造'!L$52</f>
        <v>6827</v>
      </c>
      <c r="N56" s="172"/>
      <c r="O56" s="172"/>
      <c r="P56" s="172">
        <f>'将来負担比率（分子）の構造'!M$52</f>
        <v>6599</v>
      </c>
    </row>
    <row r="57" spans="1:16" x14ac:dyDescent="0.2">
      <c r="A57" s="172" t="s">
        <v>42</v>
      </c>
      <c r="B57" s="172"/>
      <c r="C57" s="172"/>
      <c r="D57" s="172">
        <f>'将来負担比率（分子）の構造'!I$51</f>
        <v>32</v>
      </c>
      <c r="E57" s="172"/>
      <c r="F57" s="172"/>
      <c r="G57" s="172">
        <f>'将来負担比率（分子）の構造'!J$51</f>
        <v>27</v>
      </c>
      <c r="H57" s="172"/>
      <c r="I57" s="172"/>
      <c r="J57" s="172">
        <f>'将来負担比率（分子）の構造'!K$51</f>
        <v>30</v>
      </c>
      <c r="K57" s="172"/>
      <c r="L57" s="172"/>
      <c r="M57" s="172">
        <f>'将来負担比率（分子）の構造'!L$51</f>
        <v>25</v>
      </c>
      <c r="N57" s="172"/>
      <c r="O57" s="172"/>
      <c r="P57" s="172">
        <f>'将来負担比率（分子）の構造'!M$51</f>
        <v>20</v>
      </c>
    </row>
    <row r="58" spans="1:16" x14ac:dyDescent="0.2">
      <c r="A58" s="172" t="s">
        <v>41</v>
      </c>
      <c r="B58" s="172"/>
      <c r="C58" s="172"/>
      <c r="D58" s="172">
        <f>'将来負担比率（分子）の構造'!I$50</f>
        <v>2077</v>
      </c>
      <c r="E58" s="172"/>
      <c r="F58" s="172"/>
      <c r="G58" s="172">
        <f>'将来負担比率（分子）の構造'!J$50</f>
        <v>1844</v>
      </c>
      <c r="H58" s="172"/>
      <c r="I58" s="172"/>
      <c r="J58" s="172">
        <f>'将来負担比率（分子）の構造'!K$50</f>
        <v>1697</v>
      </c>
      <c r="K58" s="172"/>
      <c r="L58" s="172"/>
      <c r="M58" s="172">
        <f>'将来負担比率（分子）の構造'!L$50</f>
        <v>1785</v>
      </c>
      <c r="N58" s="172"/>
      <c r="O58" s="172"/>
      <c r="P58" s="172">
        <f>'将来負担比率（分子）の構造'!M$50</f>
        <v>2036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684</v>
      </c>
      <c r="C62" s="172"/>
      <c r="D62" s="172"/>
      <c r="E62" s="172">
        <f>'将来負担比率（分子）の構造'!J$45</f>
        <v>663</v>
      </c>
      <c r="F62" s="172"/>
      <c r="G62" s="172"/>
      <c r="H62" s="172">
        <f>'将来負担比率（分子）の構造'!K$45</f>
        <v>651</v>
      </c>
      <c r="I62" s="172"/>
      <c r="J62" s="172"/>
      <c r="K62" s="172">
        <f>'将来負担比率（分子）の構造'!L$45</f>
        <v>625</v>
      </c>
      <c r="L62" s="172"/>
      <c r="M62" s="172"/>
      <c r="N62" s="172">
        <f>'将来負担比率（分子）の構造'!M$45</f>
        <v>604</v>
      </c>
      <c r="O62" s="172"/>
      <c r="P62" s="172"/>
    </row>
    <row r="63" spans="1:16" x14ac:dyDescent="0.2">
      <c r="A63" s="172" t="s">
        <v>34</v>
      </c>
      <c r="B63" s="172">
        <f>'将来負担比率（分子）の構造'!I$44</f>
        <v>134</v>
      </c>
      <c r="C63" s="172"/>
      <c r="D63" s="172"/>
      <c r="E63" s="172">
        <f>'将来負担比率（分子）の構造'!J$44</f>
        <v>199</v>
      </c>
      <c r="F63" s="172"/>
      <c r="G63" s="172"/>
      <c r="H63" s="172">
        <f>'将来負担比率（分子）の構造'!K$44</f>
        <v>271</v>
      </c>
      <c r="I63" s="172"/>
      <c r="J63" s="172"/>
      <c r="K63" s="172">
        <f>'将来負担比率（分子）の構造'!L$44</f>
        <v>320</v>
      </c>
      <c r="L63" s="172"/>
      <c r="M63" s="172"/>
      <c r="N63" s="172">
        <f>'将来負担比率（分子）の構造'!M$44</f>
        <v>259</v>
      </c>
      <c r="O63" s="172"/>
      <c r="P63" s="172"/>
    </row>
    <row r="64" spans="1:16" x14ac:dyDescent="0.2">
      <c r="A64" s="172" t="s">
        <v>33</v>
      </c>
      <c r="B64" s="172">
        <f>'将来負担比率（分子）の構造'!I$43</f>
        <v>3047</v>
      </c>
      <c r="C64" s="172"/>
      <c r="D64" s="172"/>
      <c r="E64" s="172">
        <f>'将来負担比率（分子）の構造'!J$43</f>
        <v>2905</v>
      </c>
      <c r="F64" s="172"/>
      <c r="G64" s="172"/>
      <c r="H64" s="172">
        <f>'将来負担比率（分子）の構造'!K$43</f>
        <v>2568</v>
      </c>
      <c r="I64" s="172"/>
      <c r="J64" s="172"/>
      <c r="K64" s="172">
        <f>'将来負担比率（分子）の構造'!L$43</f>
        <v>2271</v>
      </c>
      <c r="L64" s="172"/>
      <c r="M64" s="172"/>
      <c r="N64" s="172">
        <f>'将来負担比率（分子）の構造'!M$43</f>
        <v>2492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8830</v>
      </c>
      <c r="C66" s="172"/>
      <c r="D66" s="172"/>
      <c r="E66" s="172">
        <f>'将来負担比率（分子）の構造'!J$41</f>
        <v>8569</v>
      </c>
      <c r="F66" s="172"/>
      <c r="G66" s="172"/>
      <c r="H66" s="172">
        <f>'将来負担比率（分子）の構造'!K$41</f>
        <v>8335</v>
      </c>
      <c r="I66" s="172"/>
      <c r="J66" s="172"/>
      <c r="K66" s="172">
        <f>'将来負担比率（分子）の構造'!L$41</f>
        <v>8107</v>
      </c>
      <c r="L66" s="172"/>
      <c r="M66" s="172"/>
      <c r="N66" s="172">
        <f>'将来負担比率（分子）の構造'!M$41</f>
        <v>7880</v>
      </c>
      <c r="O66" s="172"/>
      <c r="P66" s="172"/>
    </row>
    <row r="67" spans="1:16" x14ac:dyDescent="0.2">
      <c r="A67" s="172" t="s">
        <v>74</v>
      </c>
      <c r="B67" s="172" t="e">
        <f>NA()</f>
        <v>#N/A</v>
      </c>
      <c r="C67" s="172">
        <f>IF(ISNUMBER('将来負担比率（分子）の構造'!I$53), IF('将来負担比率（分子）の構造'!I$53 &lt; 0, 0, '将来負担比率（分子）の構造'!I$53), NA())</f>
        <v>3118</v>
      </c>
      <c r="D67" s="172" t="e">
        <f>NA()</f>
        <v>#N/A</v>
      </c>
      <c r="E67" s="172" t="e">
        <f>NA()</f>
        <v>#N/A</v>
      </c>
      <c r="F67" s="172">
        <f>IF(ISNUMBER('将来負担比率（分子）の構造'!J$53), IF('将来負担比率（分子）の構造'!J$53 &lt; 0, 0, '将来負担比率（分子）の構造'!J$53), NA())</f>
        <v>3143</v>
      </c>
      <c r="G67" s="172" t="e">
        <f>NA()</f>
        <v>#N/A</v>
      </c>
      <c r="H67" s="172" t="e">
        <f>NA()</f>
        <v>#N/A</v>
      </c>
      <c r="I67" s="172">
        <f>IF(ISNUMBER('将来負担比率（分子）の構造'!K$53), IF('将来負担比率（分子）の構造'!K$53 &lt; 0, 0, '将来負担比率（分子）の構造'!K$53), NA())</f>
        <v>3125</v>
      </c>
      <c r="J67" s="172" t="e">
        <f>NA()</f>
        <v>#N/A</v>
      </c>
      <c r="K67" s="172" t="e">
        <f>NA()</f>
        <v>#N/A</v>
      </c>
      <c r="L67" s="172">
        <f>IF(ISNUMBER('将来負担比率（分子）の構造'!L$53), IF('将来負担比率（分子）の構造'!L$53 &lt; 0, 0, '将来負担比率（分子）の構造'!L$53), NA())</f>
        <v>2686</v>
      </c>
      <c r="M67" s="172" t="e">
        <f>NA()</f>
        <v>#N/A</v>
      </c>
      <c r="N67" s="172" t="e">
        <f>NA()</f>
        <v>#N/A</v>
      </c>
      <c r="O67" s="172">
        <f>IF(ISNUMBER('将来負担比率（分子）の構造'!M$53), IF('将来負担比率（分子）の構造'!M$53 &lt; 0, 0, '将来負担比率（分子）の構造'!M$53), NA())</f>
        <v>2580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599</v>
      </c>
      <c r="C72" s="176">
        <f>基金残高に係る経年分析!G55</f>
        <v>699</v>
      </c>
      <c r="D72" s="176">
        <f>基金残高に係る経年分析!H55</f>
        <v>799</v>
      </c>
    </row>
    <row r="73" spans="1:16" x14ac:dyDescent="0.2">
      <c r="A73" s="175" t="s">
        <v>77</v>
      </c>
      <c r="B73" s="176">
        <f>基金残高に係る経年分析!F56</f>
        <v>80</v>
      </c>
      <c r="C73" s="176">
        <f>基金残高に係る経年分析!G56</f>
        <v>86</v>
      </c>
      <c r="D73" s="176">
        <f>基金残高に係る経年分析!H56</f>
        <v>135</v>
      </c>
    </row>
    <row r="74" spans="1:16" x14ac:dyDescent="0.2">
      <c r="A74" s="175" t="s">
        <v>78</v>
      </c>
      <c r="B74" s="176">
        <f>基金残高に係る経年分析!F57</f>
        <v>517</v>
      </c>
      <c r="C74" s="176">
        <f>基金残高に係る経年分析!G57</f>
        <v>543</v>
      </c>
      <c r="D74" s="176">
        <f>基金残高に係る経年分析!H57</f>
        <v>640</v>
      </c>
    </row>
  </sheetData>
  <sheetProtection algorithmName="SHA-512" hashValue="bTvcxY1RbArjO3G8x5/JbwvZGjx678K88On1HOT/bHxhC2z1vqHfSb4ccKwoHZGe/QaaiVM4CsKqNSGYE2zIHg==" saltValue="0FRf73/wK5I4f1A5xYF0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2">
      <c r="B5" s="616" t="s">
        <v>222</v>
      </c>
      <c r="C5" s="617"/>
      <c r="D5" s="617"/>
      <c r="E5" s="617"/>
      <c r="F5" s="617"/>
      <c r="G5" s="617"/>
      <c r="H5" s="617"/>
      <c r="I5" s="617"/>
      <c r="J5" s="617"/>
      <c r="K5" s="617"/>
      <c r="L5" s="617"/>
      <c r="M5" s="617"/>
      <c r="N5" s="617"/>
      <c r="O5" s="617"/>
      <c r="P5" s="617"/>
      <c r="Q5" s="618"/>
      <c r="R5" s="619">
        <v>1110647</v>
      </c>
      <c r="S5" s="620"/>
      <c r="T5" s="620"/>
      <c r="U5" s="620"/>
      <c r="V5" s="620"/>
      <c r="W5" s="620"/>
      <c r="X5" s="620"/>
      <c r="Y5" s="621"/>
      <c r="Z5" s="622">
        <v>13.9</v>
      </c>
      <c r="AA5" s="622"/>
      <c r="AB5" s="622"/>
      <c r="AC5" s="622"/>
      <c r="AD5" s="623">
        <v>1110647</v>
      </c>
      <c r="AE5" s="623"/>
      <c r="AF5" s="623"/>
      <c r="AG5" s="623"/>
      <c r="AH5" s="623"/>
      <c r="AI5" s="623"/>
      <c r="AJ5" s="623"/>
      <c r="AK5" s="623"/>
      <c r="AL5" s="624">
        <v>24.8</v>
      </c>
      <c r="AM5" s="625"/>
      <c r="AN5" s="625"/>
      <c r="AO5" s="626"/>
      <c r="AP5" s="616" t="s">
        <v>223</v>
      </c>
      <c r="AQ5" s="617"/>
      <c r="AR5" s="617"/>
      <c r="AS5" s="617"/>
      <c r="AT5" s="617"/>
      <c r="AU5" s="617"/>
      <c r="AV5" s="617"/>
      <c r="AW5" s="617"/>
      <c r="AX5" s="617"/>
      <c r="AY5" s="617"/>
      <c r="AZ5" s="617"/>
      <c r="BA5" s="617"/>
      <c r="BB5" s="617"/>
      <c r="BC5" s="617"/>
      <c r="BD5" s="617"/>
      <c r="BE5" s="617"/>
      <c r="BF5" s="618"/>
      <c r="BG5" s="630">
        <v>1109194</v>
      </c>
      <c r="BH5" s="631"/>
      <c r="BI5" s="631"/>
      <c r="BJ5" s="631"/>
      <c r="BK5" s="631"/>
      <c r="BL5" s="631"/>
      <c r="BM5" s="631"/>
      <c r="BN5" s="632"/>
      <c r="BO5" s="633">
        <v>99.9</v>
      </c>
      <c r="BP5" s="633"/>
      <c r="BQ5" s="633"/>
      <c r="BR5" s="633"/>
      <c r="BS5" s="634" t="s">
        <v>126</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2">
      <c r="B6" s="627" t="s">
        <v>227</v>
      </c>
      <c r="C6" s="628"/>
      <c r="D6" s="628"/>
      <c r="E6" s="628"/>
      <c r="F6" s="628"/>
      <c r="G6" s="628"/>
      <c r="H6" s="628"/>
      <c r="I6" s="628"/>
      <c r="J6" s="628"/>
      <c r="K6" s="628"/>
      <c r="L6" s="628"/>
      <c r="M6" s="628"/>
      <c r="N6" s="628"/>
      <c r="O6" s="628"/>
      <c r="P6" s="628"/>
      <c r="Q6" s="629"/>
      <c r="R6" s="630">
        <v>85909</v>
      </c>
      <c r="S6" s="631"/>
      <c r="T6" s="631"/>
      <c r="U6" s="631"/>
      <c r="V6" s="631"/>
      <c r="W6" s="631"/>
      <c r="X6" s="631"/>
      <c r="Y6" s="632"/>
      <c r="Z6" s="633">
        <v>1.1000000000000001</v>
      </c>
      <c r="AA6" s="633"/>
      <c r="AB6" s="633"/>
      <c r="AC6" s="633"/>
      <c r="AD6" s="634">
        <v>85909</v>
      </c>
      <c r="AE6" s="634"/>
      <c r="AF6" s="634"/>
      <c r="AG6" s="634"/>
      <c r="AH6" s="634"/>
      <c r="AI6" s="634"/>
      <c r="AJ6" s="634"/>
      <c r="AK6" s="634"/>
      <c r="AL6" s="635">
        <v>1.9</v>
      </c>
      <c r="AM6" s="636"/>
      <c r="AN6" s="636"/>
      <c r="AO6" s="637"/>
      <c r="AP6" s="627" t="s">
        <v>228</v>
      </c>
      <c r="AQ6" s="628"/>
      <c r="AR6" s="628"/>
      <c r="AS6" s="628"/>
      <c r="AT6" s="628"/>
      <c r="AU6" s="628"/>
      <c r="AV6" s="628"/>
      <c r="AW6" s="628"/>
      <c r="AX6" s="628"/>
      <c r="AY6" s="628"/>
      <c r="AZ6" s="628"/>
      <c r="BA6" s="628"/>
      <c r="BB6" s="628"/>
      <c r="BC6" s="628"/>
      <c r="BD6" s="628"/>
      <c r="BE6" s="628"/>
      <c r="BF6" s="629"/>
      <c r="BG6" s="630">
        <v>1109194</v>
      </c>
      <c r="BH6" s="631"/>
      <c r="BI6" s="631"/>
      <c r="BJ6" s="631"/>
      <c r="BK6" s="631"/>
      <c r="BL6" s="631"/>
      <c r="BM6" s="631"/>
      <c r="BN6" s="632"/>
      <c r="BO6" s="633">
        <v>99.9</v>
      </c>
      <c r="BP6" s="633"/>
      <c r="BQ6" s="633"/>
      <c r="BR6" s="633"/>
      <c r="BS6" s="634" t="s">
        <v>126</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87024</v>
      </c>
      <c r="CS6" s="631"/>
      <c r="CT6" s="631"/>
      <c r="CU6" s="631"/>
      <c r="CV6" s="631"/>
      <c r="CW6" s="631"/>
      <c r="CX6" s="631"/>
      <c r="CY6" s="632"/>
      <c r="CZ6" s="624">
        <v>1.2</v>
      </c>
      <c r="DA6" s="625"/>
      <c r="DB6" s="625"/>
      <c r="DC6" s="644"/>
      <c r="DD6" s="639" t="s">
        <v>126</v>
      </c>
      <c r="DE6" s="631"/>
      <c r="DF6" s="631"/>
      <c r="DG6" s="631"/>
      <c r="DH6" s="631"/>
      <c r="DI6" s="631"/>
      <c r="DJ6" s="631"/>
      <c r="DK6" s="631"/>
      <c r="DL6" s="631"/>
      <c r="DM6" s="631"/>
      <c r="DN6" s="631"/>
      <c r="DO6" s="631"/>
      <c r="DP6" s="632"/>
      <c r="DQ6" s="639">
        <v>87024</v>
      </c>
      <c r="DR6" s="631"/>
      <c r="DS6" s="631"/>
      <c r="DT6" s="631"/>
      <c r="DU6" s="631"/>
      <c r="DV6" s="631"/>
      <c r="DW6" s="631"/>
      <c r="DX6" s="631"/>
      <c r="DY6" s="631"/>
      <c r="DZ6" s="631"/>
      <c r="EA6" s="631"/>
      <c r="EB6" s="631"/>
      <c r="EC6" s="640"/>
    </row>
    <row r="7" spans="2:143" ht="11.25" customHeight="1" x14ac:dyDescent="0.2">
      <c r="B7" s="627" t="s">
        <v>230</v>
      </c>
      <c r="C7" s="628"/>
      <c r="D7" s="628"/>
      <c r="E7" s="628"/>
      <c r="F7" s="628"/>
      <c r="G7" s="628"/>
      <c r="H7" s="628"/>
      <c r="I7" s="628"/>
      <c r="J7" s="628"/>
      <c r="K7" s="628"/>
      <c r="L7" s="628"/>
      <c r="M7" s="628"/>
      <c r="N7" s="628"/>
      <c r="O7" s="628"/>
      <c r="P7" s="628"/>
      <c r="Q7" s="629"/>
      <c r="R7" s="630">
        <v>543</v>
      </c>
      <c r="S7" s="631"/>
      <c r="T7" s="631"/>
      <c r="U7" s="631"/>
      <c r="V7" s="631"/>
      <c r="W7" s="631"/>
      <c r="X7" s="631"/>
      <c r="Y7" s="632"/>
      <c r="Z7" s="633">
        <v>0</v>
      </c>
      <c r="AA7" s="633"/>
      <c r="AB7" s="633"/>
      <c r="AC7" s="633"/>
      <c r="AD7" s="634">
        <v>543</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462437</v>
      </c>
      <c r="BH7" s="631"/>
      <c r="BI7" s="631"/>
      <c r="BJ7" s="631"/>
      <c r="BK7" s="631"/>
      <c r="BL7" s="631"/>
      <c r="BM7" s="631"/>
      <c r="BN7" s="632"/>
      <c r="BO7" s="633">
        <v>41.6</v>
      </c>
      <c r="BP7" s="633"/>
      <c r="BQ7" s="633"/>
      <c r="BR7" s="633"/>
      <c r="BS7" s="634" t="s">
        <v>126</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1344175</v>
      </c>
      <c r="CS7" s="631"/>
      <c r="CT7" s="631"/>
      <c r="CU7" s="631"/>
      <c r="CV7" s="631"/>
      <c r="CW7" s="631"/>
      <c r="CX7" s="631"/>
      <c r="CY7" s="632"/>
      <c r="CZ7" s="633">
        <v>17.899999999999999</v>
      </c>
      <c r="DA7" s="633"/>
      <c r="DB7" s="633"/>
      <c r="DC7" s="633"/>
      <c r="DD7" s="639">
        <v>10583</v>
      </c>
      <c r="DE7" s="631"/>
      <c r="DF7" s="631"/>
      <c r="DG7" s="631"/>
      <c r="DH7" s="631"/>
      <c r="DI7" s="631"/>
      <c r="DJ7" s="631"/>
      <c r="DK7" s="631"/>
      <c r="DL7" s="631"/>
      <c r="DM7" s="631"/>
      <c r="DN7" s="631"/>
      <c r="DO7" s="631"/>
      <c r="DP7" s="632"/>
      <c r="DQ7" s="639">
        <v>1014854</v>
      </c>
      <c r="DR7" s="631"/>
      <c r="DS7" s="631"/>
      <c r="DT7" s="631"/>
      <c r="DU7" s="631"/>
      <c r="DV7" s="631"/>
      <c r="DW7" s="631"/>
      <c r="DX7" s="631"/>
      <c r="DY7" s="631"/>
      <c r="DZ7" s="631"/>
      <c r="EA7" s="631"/>
      <c r="EB7" s="631"/>
      <c r="EC7" s="640"/>
    </row>
    <row r="8" spans="2:143" ht="11.25" customHeight="1" x14ac:dyDescent="0.2">
      <c r="B8" s="627" t="s">
        <v>233</v>
      </c>
      <c r="C8" s="628"/>
      <c r="D8" s="628"/>
      <c r="E8" s="628"/>
      <c r="F8" s="628"/>
      <c r="G8" s="628"/>
      <c r="H8" s="628"/>
      <c r="I8" s="628"/>
      <c r="J8" s="628"/>
      <c r="K8" s="628"/>
      <c r="L8" s="628"/>
      <c r="M8" s="628"/>
      <c r="N8" s="628"/>
      <c r="O8" s="628"/>
      <c r="P8" s="628"/>
      <c r="Q8" s="629"/>
      <c r="R8" s="630">
        <v>2669</v>
      </c>
      <c r="S8" s="631"/>
      <c r="T8" s="631"/>
      <c r="U8" s="631"/>
      <c r="V8" s="631"/>
      <c r="W8" s="631"/>
      <c r="X8" s="631"/>
      <c r="Y8" s="632"/>
      <c r="Z8" s="633">
        <v>0</v>
      </c>
      <c r="AA8" s="633"/>
      <c r="AB8" s="633"/>
      <c r="AC8" s="633"/>
      <c r="AD8" s="634">
        <v>2669</v>
      </c>
      <c r="AE8" s="634"/>
      <c r="AF8" s="634"/>
      <c r="AG8" s="634"/>
      <c r="AH8" s="634"/>
      <c r="AI8" s="634"/>
      <c r="AJ8" s="634"/>
      <c r="AK8" s="634"/>
      <c r="AL8" s="635">
        <v>0.1</v>
      </c>
      <c r="AM8" s="636"/>
      <c r="AN8" s="636"/>
      <c r="AO8" s="637"/>
      <c r="AP8" s="627" t="s">
        <v>234</v>
      </c>
      <c r="AQ8" s="628"/>
      <c r="AR8" s="628"/>
      <c r="AS8" s="628"/>
      <c r="AT8" s="628"/>
      <c r="AU8" s="628"/>
      <c r="AV8" s="628"/>
      <c r="AW8" s="628"/>
      <c r="AX8" s="628"/>
      <c r="AY8" s="628"/>
      <c r="AZ8" s="628"/>
      <c r="BA8" s="628"/>
      <c r="BB8" s="628"/>
      <c r="BC8" s="628"/>
      <c r="BD8" s="628"/>
      <c r="BE8" s="628"/>
      <c r="BF8" s="629"/>
      <c r="BG8" s="630">
        <v>12684</v>
      </c>
      <c r="BH8" s="631"/>
      <c r="BI8" s="631"/>
      <c r="BJ8" s="631"/>
      <c r="BK8" s="631"/>
      <c r="BL8" s="631"/>
      <c r="BM8" s="631"/>
      <c r="BN8" s="632"/>
      <c r="BO8" s="633">
        <v>1.1000000000000001</v>
      </c>
      <c r="BP8" s="633"/>
      <c r="BQ8" s="633"/>
      <c r="BR8" s="633"/>
      <c r="BS8" s="634" t="s">
        <v>126</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1432674</v>
      </c>
      <c r="CS8" s="631"/>
      <c r="CT8" s="631"/>
      <c r="CU8" s="631"/>
      <c r="CV8" s="631"/>
      <c r="CW8" s="631"/>
      <c r="CX8" s="631"/>
      <c r="CY8" s="632"/>
      <c r="CZ8" s="633">
        <v>19.100000000000001</v>
      </c>
      <c r="DA8" s="633"/>
      <c r="DB8" s="633"/>
      <c r="DC8" s="633"/>
      <c r="DD8" s="639" t="s">
        <v>126</v>
      </c>
      <c r="DE8" s="631"/>
      <c r="DF8" s="631"/>
      <c r="DG8" s="631"/>
      <c r="DH8" s="631"/>
      <c r="DI8" s="631"/>
      <c r="DJ8" s="631"/>
      <c r="DK8" s="631"/>
      <c r="DL8" s="631"/>
      <c r="DM8" s="631"/>
      <c r="DN8" s="631"/>
      <c r="DO8" s="631"/>
      <c r="DP8" s="632"/>
      <c r="DQ8" s="639">
        <v>830088</v>
      </c>
      <c r="DR8" s="631"/>
      <c r="DS8" s="631"/>
      <c r="DT8" s="631"/>
      <c r="DU8" s="631"/>
      <c r="DV8" s="631"/>
      <c r="DW8" s="631"/>
      <c r="DX8" s="631"/>
      <c r="DY8" s="631"/>
      <c r="DZ8" s="631"/>
      <c r="EA8" s="631"/>
      <c r="EB8" s="631"/>
      <c r="EC8" s="640"/>
    </row>
    <row r="9" spans="2:143" ht="11.25" customHeight="1" x14ac:dyDescent="0.2">
      <c r="B9" s="627" t="s">
        <v>236</v>
      </c>
      <c r="C9" s="628"/>
      <c r="D9" s="628"/>
      <c r="E9" s="628"/>
      <c r="F9" s="628"/>
      <c r="G9" s="628"/>
      <c r="H9" s="628"/>
      <c r="I9" s="628"/>
      <c r="J9" s="628"/>
      <c r="K9" s="628"/>
      <c r="L9" s="628"/>
      <c r="M9" s="628"/>
      <c r="N9" s="628"/>
      <c r="O9" s="628"/>
      <c r="P9" s="628"/>
      <c r="Q9" s="629"/>
      <c r="R9" s="630">
        <v>3490</v>
      </c>
      <c r="S9" s="631"/>
      <c r="T9" s="631"/>
      <c r="U9" s="631"/>
      <c r="V9" s="631"/>
      <c r="W9" s="631"/>
      <c r="X9" s="631"/>
      <c r="Y9" s="632"/>
      <c r="Z9" s="633">
        <v>0</v>
      </c>
      <c r="AA9" s="633"/>
      <c r="AB9" s="633"/>
      <c r="AC9" s="633"/>
      <c r="AD9" s="634">
        <v>3490</v>
      </c>
      <c r="AE9" s="634"/>
      <c r="AF9" s="634"/>
      <c r="AG9" s="634"/>
      <c r="AH9" s="634"/>
      <c r="AI9" s="634"/>
      <c r="AJ9" s="634"/>
      <c r="AK9" s="634"/>
      <c r="AL9" s="635">
        <v>0.1</v>
      </c>
      <c r="AM9" s="636"/>
      <c r="AN9" s="636"/>
      <c r="AO9" s="637"/>
      <c r="AP9" s="627" t="s">
        <v>237</v>
      </c>
      <c r="AQ9" s="628"/>
      <c r="AR9" s="628"/>
      <c r="AS9" s="628"/>
      <c r="AT9" s="628"/>
      <c r="AU9" s="628"/>
      <c r="AV9" s="628"/>
      <c r="AW9" s="628"/>
      <c r="AX9" s="628"/>
      <c r="AY9" s="628"/>
      <c r="AZ9" s="628"/>
      <c r="BA9" s="628"/>
      <c r="BB9" s="628"/>
      <c r="BC9" s="628"/>
      <c r="BD9" s="628"/>
      <c r="BE9" s="628"/>
      <c r="BF9" s="629"/>
      <c r="BG9" s="630">
        <v>336811</v>
      </c>
      <c r="BH9" s="631"/>
      <c r="BI9" s="631"/>
      <c r="BJ9" s="631"/>
      <c r="BK9" s="631"/>
      <c r="BL9" s="631"/>
      <c r="BM9" s="631"/>
      <c r="BN9" s="632"/>
      <c r="BO9" s="633">
        <v>30.3</v>
      </c>
      <c r="BP9" s="633"/>
      <c r="BQ9" s="633"/>
      <c r="BR9" s="633"/>
      <c r="BS9" s="634" t="s">
        <v>126</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662126</v>
      </c>
      <c r="CS9" s="631"/>
      <c r="CT9" s="631"/>
      <c r="CU9" s="631"/>
      <c r="CV9" s="631"/>
      <c r="CW9" s="631"/>
      <c r="CX9" s="631"/>
      <c r="CY9" s="632"/>
      <c r="CZ9" s="633">
        <v>8.8000000000000007</v>
      </c>
      <c r="DA9" s="633"/>
      <c r="DB9" s="633"/>
      <c r="DC9" s="633"/>
      <c r="DD9" s="639">
        <v>5107</v>
      </c>
      <c r="DE9" s="631"/>
      <c r="DF9" s="631"/>
      <c r="DG9" s="631"/>
      <c r="DH9" s="631"/>
      <c r="DI9" s="631"/>
      <c r="DJ9" s="631"/>
      <c r="DK9" s="631"/>
      <c r="DL9" s="631"/>
      <c r="DM9" s="631"/>
      <c r="DN9" s="631"/>
      <c r="DO9" s="631"/>
      <c r="DP9" s="632"/>
      <c r="DQ9" s="639">
        <v>582564</v>
      </c>
      <c r="DR9" s="631"/>
      <c r="DS9" s="631"/>
      <c r="DT9" s="631"/>
      <c r="DU9" s="631"/>
      <c r="DV9" s="631"/>
      <c r="DW9" s="631"/>
      <c r="DX9" s="631"/>
      <c r="DY9" s="631"/>
      <c r="DZ9" s="631"/>
      <c r="EA9" s="631"/>
      <c r="EB9" s="631"/>
      <c r="EC9" s="640"/>
    </row>
    <row r="10" spans="2:143" ht="11.25" customHeight="1" x14ac:dyDescent="0.2">
      <c r="B10" s="627" t="s">
        <v>239</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33" t="s">
        <v>126</v>
      </c>
      <c r="AA10" s="633"/>
      <c r="AB10" s="633"/>
      <c r="AC10" s="633"/>
      <c r="AD10" s="634" t="s">
        <v>126</v>
      </c>
      <c r="AE10" s="634"/>
      <c r="AF10" s="634"/>
      <c r="AG10" s="634"/>
      <c r="AH10" s="634"/>
      <c r="AI10" s="634"/>
      <c r="AJ10" s="634"/>
      <c r="AK10" s="634"/>
      <c r="AL10" s="635" t="s">
        <v>126</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23847</v>
      </c>
      <c r="BH10" s="631"/>
      <c r="BI10" s="631"/>
      <c r="BJ10" s="631"/>
      <c r="BK10" s="631"/>
      <c r="BL10" s="631"/>
      <c r="BM10" s="631"/>
      <c r="BN10" s="632"/>
      <c r="BO10" s="633">
        <v>2.1</v>
      </c>
      <c r="BP10" s="633"/>
      <c r="BQ10" s="633"/>
      <c r="BR10" s="633"/>
      <c r="BS10" s="634" t="s">
        <v>126</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v>5749</v>
      </c>
      <c r="CS10" s="631"/>
      <c r="CT10" s="631"/>
      <c r="CU10" s="631"/>
      <c r="CV10" s="631"/>
      <c r="CW10" s="631"/>
      <c r="CX10" s="631"/>
      <c r="CY10" s="632"/>
      <c r="CZ10" s="633">
        <v>0.1</v>
      </c>
      <c r="DA10" s="633"/>
      <c r="DB10" s="633"/>
      <c r="DC10" s="633"/>
      <c r="DD10" s="639" t="s">
        <v>126</v>
      </c>
      <c r="DE10" s="631"/>
      <c r="DF10" s="631"/>
      <c r="DG10" s="631"/>
      <c r="DH10" s="631"/>
      <c r="DI10" s="631"/>
      <c r="DJ10" s="631"/>
      <c r="DK10" s="631"/>
      <c r="DL10" s="631"/>
      <c r="DM10" s="631"/>
      <c r="DN10" s="631"/>
      <c r="DO10" s="631"/>
      <c r="DP10" s="632"/>
      <c r="DQ10" s="639">
        <v>924</v>
      </c>
      <c r="DR10" s="631"/>
      <c r="DS10" s="631"/>
      <c r="DT10" s="631"/>
      <c r="DU10" s="631"/>
      <c r="DV10" s="631"/>
      <c r="DW10" s="631"/>
      <c r="DX10" s="631"/>
      <c r="DY10" s="631"/>
      <c r="DZ10" s="631"/>
      <c r="EA10" s="631"/>
      <c r="EB10" s="631"/>
      <c r="EC10" s="640"/>
    </row>
    <row r="11" spans="2:143" ht="11.25" customHeight="1" x14ac:dyDescent="0.2">
      <c r="B11" s="627" t="s">
        <v>242</v>
      </c>
      <c r="C11" s="628"/>
      <c r="D11" s="628"/>
      <c r="E11" s="628"/>
      <c r="F11" s="628"/>
      <c r="G11" s="628"/>
      <c r="H11" s="628"/>
      <c r="I11" s="628"/>
      <c r="J11" s="628"/>
      <c r="K11" s="628"/>
      <c r="L11" s="628"/>
      <c r="M11" s="628"/>
      <c r="N11" s="628"/>
      <c r="O11" s="628"/>
      <c r="P11" s="628"/>
      <c r="Q11" s="629"/>
      <c r="R11" s="630">
        <v>188143</v>
      </c>
      <c r="S11" s="631"/>
      <c r="T11" s="631"/>
      <c r="U11" s="631"/>
      <c r="V11" s="631"/>
      <c r="W11" s="631"/>
      <c r="X11" s="631"/>
      <c r="Y11" s="632"/>
      <c r="Z11" s="635">
        <v>2.4</v>
      </c>
      <c r="AA11" s="636"/>
      <c r="AB11" s="636"/>
      <c r="AC11" s="648"/>
      <c r="AD11" s="639">
        <v>188143</v>
      </c>
      <c r="AE11" s="631"/>
      <c r="AF11" s="631"/>
      <c r="AG11" s="631"/>
      <c r="AH11" s="631"/>
      <c r="AI11" s="631"/>
      <c r="AJ11" s="631"/>
      <c r="AK11" s="632"/>
      <c r="AL11" s="635">
        <v>4.2</v>
      </c>
      <c r="AM11" s="636"/>
      <c r="AN11" s="636"/>
      <c r="AO11" s="637"/>
      <c r="AP11" s="627" t="s">
        <v>243</v>
      </c>
      <c r="AQ11" s="628"/>
      <c r="AR11" s="628"/>
      <c r="AS11" s="628"/>
      <c r="AT11" s="628"/>
      <c r="AU11" s="628"/>
      <c r="AV11" s="628"/>
      <c r="AW11" s="628"/>
      <c r="AX11" s="628"/>
      <c r="AY11" s="628"/>
      <c r="AZ11" s="628"/>
      <c r="BA11" s="628"/>
      <c r="BB11" s="628"/>
      <c r="BC11" s="628"/>
      <c r="BD11" s="628"/>
      <c r="BE11" s="628"/>
      <c r="BF11" s="629"/>
      <c r="BG11" s="630">
        <v>89095</v>
      </c>
      <c r="BH11" s="631"/>
      <c r="BI11" s="631"/>
      <c r="BJ11" s="631"/>
      <c r="BK11" s="631"/>
      <c r="BL11" s="631"/>
      <c r="BM11" s="631"/>
      <c r="BN11" s="632"/>
      <c r="BO11" s="633">
        <v>8</v>
      </c>
      <c r="BP11" s="633"/>
      <c r="BQ11" s="633"/>
      <c r="BR11" s="633"/>
      <c r="BS11" s="634" t="s">
        <v>126</v>
      </c>
      <c r="BT11" s="634"/>
      <c r="BU11" s="634"/>
      <c r="BV11" s="634"/>
      <c r="BW11" s="634"/>
      <c r="BX11" s="634"/>
      <c r="BY11" s="634"/>
      <c r="BZ11" s="634"/>
      <c r="CA11" s="634"/>
      <c r="CB11" s="638"/>
      <c r="CD11" s="645" t="s">
        <v>244</v>
      </c>
      <c r="CE11" s="646"/>
      <c r="CF11" s="646"/>
      <c r="CG11" s="646"/>
      <c r="CH11" s="646"/>
      <c r="CI11" s="646"/>
      <c r="CJ11" s="646"/>
      <c r="CK11" s="646"/>
      <c r="CL11" s="646"/>
      <c r="CM11" s="646"/>
      <c r="CN11" s="646"/>
      <c r="CO11" s="646"/>
      <c r="CP11" s="646"/>
      <c r="CQ11" s="647"/>
      <c r="CR11" s="630">
        <v>250003</v>
      </c>
      <c r="CS11" s="631"/>
      <c r="CT11" s="631"/>
      <c r="CU11" s="631"/>
      <c r="CV11" s="631"/>
      <c r="CW11" s="631"/>
      <c r="CX11" s="631"/>
      <c r="CY11" s="632"/>
      <c r="CZ11" s="633">
        <v>3.3</v>
      </c>
      <c r="DA11" s="633"/>
      <c r="DB11" s="633"/>
      <c r="DC11" s="633"/>
      <c r="DD11" s="639">
        <v>25876</v>
      </c>
      <c r="DE11" s="631"/>
      <c r="DF11" s="631"/>
      <c r="DG11" s="631"/>
      <c r="DH11" s="631"/>
      <c r="DI11" s="631"/>
      <c r="DJ11" s="631"/>
      <c r="DK11" s="631"/>
      <c r="DL11" s="631"/>
      <c r="DM11" s="631"/>
      <c r="DN11" s="631"/>
      <c r="DO11" s="631"/>
      <c r="DP11" s="632"/>
      <c r="DQ11" s="639">
        <v>161749</v>
      </c>
      <c r="DR11" s="631"/>
      <c r="DS11" s="631"/>
      <c r="DT11" s="631"/>
      <c r="DU11" s="631"/>
      <c r="DV11" s="631"/>
      <c r="DW11" s="631"/>
      <c r="DX11" s="631"/>
      <c r="DY11" s="631"/>
      <c r="DZ11" s="631"/>
      <c r="EA11" s="631"/>
      <c r="EB11" s="631"/>
      <c r="EC11" s="640"/>
    </row>
    <row r="12" spans="2:143" ht="11.25" customHeight="1" x14ac:dyDescent="0.2">
      <c r="B12" s="627" t="s">
        <v>245</v>
      </c>
      <c r="C12" s="628"/>
      <c r="D12" s="628"/>
      <c r="E12" s="628"/>
      <c r="F12" s="628"/>
      <c r="G12" s="628"/>
      <c r="H12" s="628"/>
      <c r="I12" s="628"/>
      <c r="J12" s="628"/>
      <c r="K12" s="628"/>
      <c r="L12" s="628"/>
      <c r="M12" s="628"/>
      <c r="N12" s="628"/>
      <c r="O12" s="628"/>
      <c r="P12" s="628"/>
      <c r="Q12" s="629"/>
      <c r="R12" s="630" t="s">
        <v>126</v>
      </c>
      <c r="S12" s="631"/>
      <c r="T12" s="631"/>
      <c r="U12" s="631"/>
      <c r="V12" s="631"/>
      <c r="W12" s="631"/>
      <c r="X12" s="631"/>
      <c r="Y12" s="632"/>
      <c r="Z12" s="633" t="s">
        <v>126</v>
      </c>
      <c r="AA12" s="633"/>
      <c r="AB12" s="633"/>
      <c r="AC12" s="633"/>
      <c r="AD12" s="634" t="s">
        <v>126</v>
      </c>
      <c r="AE12" s="634"/>
      <c r="AF12" s="634"/>
      <c r="AG12" s="634"/>
      <c r="AH12" s="634"/>
      <c r="AI12" s="634"/>
      <c r="AJ12" s="634"/>
      <c r="AK12" s="634"/>
      <c r="AL12" s="635" t="s">
        <v>126</v>
      </c>
      <c r="AM12" s="636"/>
      <c r="AN12" s="636"/>
      <c r="AO12" s="637"/>
      <c r="AP12" s="627" t="s">
        <v>246</v>
      </c>
      <c r="AQ12" s="628"/>
      <c r="AR12" s="628"/>
      <c r="AS12" s="628"/>
      <c r="AT12" s="628"/>
      <c r="AU12" s="628"/>
      <c r="AV12" s="628"/>
      <c r="AW12" s="628"/>
      <c r="AX12" s="628"/>
      <c r="AY12" s="628"/>
      <c r="AZ12" s="628"/>
      <c r="BA12" s="628"/>
      <c r="BB12" s="628"/>
      <c r="BC12" s="628"/>
      <c r="BD12" s="628"/>
      <c r="BE12" s="628"/>
      <c r="BF12" s="629"/>
      <c r="BG12" s="630">
        <v>570927</v>
      </c>
      <c r="BH12" s="631"/>
      <c r="BI12" s="631"/>
      <c r="BJ12" s="631"/>
      <c r="BK12" s="631"/>
      <c r="BL12" s="631"/>
      <c r="BM12" s="631"/>
      <c r="BN12" s="632"/>
      <c r="BO12" s="633">
        <v>51.4</v>
      </c>
      <c r="BP12" s="633"/>
      <c r="BQ12" s="633"/>
      <c r="BR12" s="633"/>
      <c r="BS12" s="634" t="s">
        <v>126</v>
      </c>
      <c r="BT12" s="634"/>
      <c r="BU12" s="634"/>
      <c r="BV12" s="634"/>
      <c r="BW12" s="634"/>
      <c r="BX12" s="634"/>
      <c r="BY12" s="634"/>
      <c r="BZ12" s="634"/>
      <c r="CA12" s="634"/>
      <c r="CB12" s="638"/>
      <c r="CD12" s="645" t="s">
        <v>247</v>
      </c>
      <c r="CE12" s="646"/>
      <c r="CF12" s="646"/>
      <c r="CG12" s="646"/>
      <c r="CH12" s="646"/>
      <c r="CI12" s="646"/>
      <c r="CJ12" s="646"/>
      <c r="CK12" s="646"/>
      <c r="CL12" s="646"/>
      <c r="CM12" s="646"/>
      <c r="CN12" s="646"/>
      <c r="CO12" s="646"/>
      <c r="CP12" s="646"/>
      <c r="CQ12" s="647"/>
      <c r="CR12" s="630">
        <v>553291</v>
      </c>
      <c r="CS12" s="631"/>
      <c r="CT12" s="631"/>
      <c r="CU12" s="631"/>
      <c r="CV12" s="631"/>
      <c r="CW12" s="631"/>
      <c r="CX12" s="631"/>
      <c r="CY12" s="632"/>
      <c r="CZ12" s="633">
        <v>7.4</v>
      </c>
      <c r="DA12" s="633"/>
      <c r="DB12" s="633"/>
      <c r="DC12" s="633"/>
      <c r="DD12" s="639">
        <v>66183</v>
      </c>
      <c r="DE12" s="631"/>
      <c r="DF12" s="631"/>
      <c r="DG12" s="631"/>
      <c r="DH12" s="631"/>
      <c r="DI12" s="631"/>
      <c r="DJ12" s="631"/>
      <c r="DK12" s="631"/>
      <c r="DL12" s="631"/>
      <c r="DM12" s="631"/>
      <c r="DN12" s="631"/>
      <c r="DO12" s="631"/>
      <c r="DP12" s="632"/>
      <c r="DQ12" s="639">
        <v>412844</v>
      </c>
      <c r="DR12" s="631"/>
      <c r="DS12" s="631"/>
      <c r="DT12" s="631"/>
      <c r="DU12" s="631"/>
      <c r="DV12" s="631"/>
      <c r="DW12" s="631"/>
      <c r="DX12" s="631"/>
      <c r="DY12" s="631"/>
      <c r="DZ12" s="631"/>
      <c r="EA12" s="631"/>
      <c r="EB12" s="631"/>
      <c r="EC12" s="640"/>
    </row>
    <row r="13" spans="2:143" ht="11.25" customHeight="1" x14ac:dyDescent="0.2">
      <c r="B13" s="627" t="s">
        <v>248</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249</v>
      </c>
      <c r="AQ13" s="628"/>
      <c r="AR13" s="628"/>
      <c r="AS13" s="628"/>
      <c r="AT13" s="628"/>
      <c r="AU13" s="628"/>
      <c r="AV13" s="628"/>
      <c r="AW13" s="628"/>
      <c r="AX13" s="628"/>
      <c r="AY13" s="628"/>
      <c r="AZ13" s="628"/>
      <c r="BA13" s="628"/>
      <c r="BB13" s="628"/>
      <c r="BC13" s="628"/>
      <c r="BD13" s="628"/>
      <c r="BE13" s="628"/>
      <c r="BF13" s="629"/>
      <c r="BG13" s="630">
        <v>531374</v>
      </c>
      <c r="BH13" s="631"/>
      <c r="BI13" s="631"/>
      <c r="BJ13" s="631"/>
      <c r="BK13" s="631"/>
      <c r="BL13" s="631"/>
      <c r="BM13" s="631"/>
      <c r="BN13" s="632"/>
      <c r="BO13" s="633">
        <v>47.8</v>
      </c>
      <c r="BP13" s="633"/>
      <c r="BQ13" s="633"/>
      <c r="BR13" s="633"/>
      <c r="BS13" s="634" t="s">
        <v>126</v>
      </c>
      <c r="BT13" s="634"/>
      <c r="BU13" s="634"/>
      <c r="BV13" s="634"/>
      <c r="BW13" s="634"/>
      <c r="BX13" s="634"/>
      <c r="BY13" s="634"/>
      <c r="BZ13" s="634"/>
      <c r="CA13" s="634"/>
      <c r="CB13" s="638"/>
      <c r="CD13" s="645" t="s">
        <v>250</v>
      </c>
      <c r="CE13" s="646"/>
      <c r="CF13" s="646"/>
      <c r="CG13" s="646"/>
      <c r="CH13" s="646"/>
      <c r="CI13" s="646"/>
      <c r="CJ13" s="646"/>
      <c r="CK13" s="646"/>
      <c r="CL13" s="646"/>
      <c r="CM13" s="646"/>
      <c r="CN13" s="646"/>
      <c r="CO13" s="646"/>
      <c r="CP13" s="646"/>
      <c r="CQ13" s="647"/>
      <c r="CR13" s="630">
        <v>1206675</v>
      </c>
      <c r="CS13" s="631"/>
      <c r="CT13" s="631"/>
      <c r="CU13" s="631"/>
      <c r="CV13" s="631"/>
      <c r="CW13" s="631"/>
      <c r="CX13" s="631"/>
      <c r="CY13" s="632"/>
      <c r="CZ13" s="633">
        <v>16.100000000000001</v>
      </c>
      <c r="DA13" s="633"/>
      <c r="DB13" s="633"/>
      <c r="DC13" s="633"/>
      <c r="DD13" s="639">
        <v>187836</v>
      </c>
      <c r="DE13" s="631"/>
      <c r="DF13" s="631"/>
      <c r="DG13" s="631"/>
      <c r="DH13" s="631"/>
      <c r="DI13" s="631"/>
      <c r="DJ13" s="631"/>
      <c r="DK13" s="631"/>
      <c r="DL13" s="631"/>
      <c r="DM13" s="631"/>
      <c r="DN13" s="631"/>
      <c r="DO13" s="631"/>
      <c r="DP13" s="632"/>
      <c r="DQ13" s="639">
        <v>717003</v>
      </c>
      <c r="DR13" s="631"/>
      <c r="DS13" s="631"/>
      <c r="DT13" s="631"/>
      <c r="DU13" s="631"/>
      <c r="DV13" s="631"/>
      <c r="DW13" s="631"/>
      <c r="DX13" s="631"/>
      <c r="DY13" s="631"/>
      <c r="DZ13" s="631"/>
      <c r="EA13" s="631"/>
      <c r="EB13" s="631"/>
      <c r="EC13" s="640"/>
    </row>
    <row r="14" spans="2:143" ht="11.25" customHeight="1" x14ac:dyDescent="0.2">
      <c r="B14" s="627" t="s">
        <v>251</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252</v>
      </c>
      <c r="AQ14" s="628"/>
      <c r="AR14" s="628"/>
      <c r="AS14" s="628"/>
      <c r="AT14" s="628"/>
      <c r="AU14" s="628"/>
      <c r="AV14" s="628"/>
      <c r="AW14" s="628"/>
      <c r="AX14" s="628"/>
      <c r="AY14" s="628"/>
      <c r="AZ14" s="628"/>
      <c r="BA14" s="628"/>
      <c r="BB14" s="628"/>
      <c r="BC14" s="628"/>
      <c r="BD14" s="628"/>
      <c r="BE14" s="628"/>
      <c r="BF14" s="629"/>
      <c r="BG14" s="630">
        <v>24215</v>
      </c>
      <c r="BH14" s="631"/>
      <c r="BI14" s="631"/>
      <c r="BJ14" s="631"/>
      <c r="BK14" s="631"/>
      <c r="BL14" s="631"/>
      <c r="BM14" s="631"/>
      <c r="BN14" s="632"/>
      <c r="BO14" s="633">
        <v>2.2000000000000002</v>
      </c>
      <c r="BP14" s="633"/>
      <c r="BQ14" s="633"/>
      <c r="BR14" s="633"/>
      <c r="BS14" s="634" t="s">
        <v>126</v>
      </c>
      <c r="BT14" s="634"/>
      <c r="BU14" s="634"/>
      <c r="BV14" s="634"/>
      <c r="BW14" s="634"/>
      <c r="BX14" s="634"/>
      <c r="BY14" s="634"/>
      <c r="BZ14" s="634"/>
      <c r="CA14" s="634"/>
      <c r="CB14" s="638"/>
      <c r="CD14" s="645" t="s">
        <v>253</v>
      </c>
      <c r="CE14" s="646"/>
      <c r="CF14" s="646"/>
      <c r="CG14" s="646"/>
      <c r="CH14" s="646"/>
      <c r="CI14" s="646"/>
      <c r="CJ14" s="646"/>
      <c r="CK14" s="646"/>
      <c r="CL14" s="646"/>
      <c r="CM14" s="646"/>
      <c r="CN14" s="646"/>
      <c r="CO14" s="646"/>
      <c r="CP14" s="646"/>
      <c r="CQ14" s="647"/>
      <c r="CR14" s="630">
        <v>322902</v>
      </c>
      <c r="CS14" s="631"/>
      <c r="CT14" s="631"/>
      <c r="CU14" s="631"/>
      <c r="CV14" s="631"/>
      <c r="CW14" s="631"/>
      <c r="CX14" s="631"/>
      <c r="CY14" s="632"/>
      <c r="CZ14" s="633">
        <v>4.3</v>
      </c>
      <c r="DA14" s="633"/>
      <c r="DB14" s="633"/>
      <c r="DC14" s="633"/>
      <c r="DD14" s="639">
        <v>39684</v>
      </c>
      <c r="DE14" s="631"/>
      <c r="DF14" s="631"/>
      <c r="DG14" s="631"/>
      <c r="DH14" s="631"/>
      <c r="DI14" s="631"/>
      <c r="DJ14" s="631"/>
      <c r="DK14" s="631"/>
      <c r="DL14" s="631"/>
      <c r="DM14" s="631"/>
      <c r="DN14" s="631"/>
      <c r="DO14" s="631"/>
      <c r="DP14" s="632"/>
      <c r="DQ14" s="639">
        <v>280163</v>
      </c>
      <c r="DR14" s="631"/>
      <c r="DS14" s="631"/>
      <c r="DT14" s="631"/>
      <c r="DU14" s="631"/>
      <c r="DV14" s="631"/>
      <c r="DW14" s="631"/>
      <c r="DX14" s="631"/>
      <c r="DY14" s="631"/>
      <c r="DZ14" s="631"/>
      <c r="EA14" s="631"/>
      <c r="EB14" s="631"/>
      <c r="EC14" s="640"/>
    </row>
    <row r="15" spans="2:143" ht="11.25" customHeight="1" x14ac:dyDescent="0.2">
      <c r="B15" s="627" t="s">
        <v>254</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126</v>
      </c>
      <c r="AA15" s="633"/>
      <c r="AB15" s="633"/>
      <c r="AC15" s="633"/>
      <c r="AD15" s="634" t="s">
        <v>126</v>
      </c>
      <c r="AE15" s="634"/>
      <c r="AF15" s="634"/>
      <c r="AG15" s="634"/>
      <c r="AH15" s="634"/>
      <c r="AI15" s="634"/>
      <c r="AJ15" s="634"/>
      <c r="AK15" s="634"/>
      <c r="AL15" s="635" t="s">
        <v>126</v>
      </c>
      <c r="AM15" s="636"/>
      <c r="AN15" s="636"/>
      <c r="AO15" s="637"/>
      <c r="AP15" s="627" t="s">
        <v>255</v>
      </c>
      <c r="AQ15" s="628"/>
      <c r="AR15" s="628"/>
      <c r="AS15" s="628"/>
      <c r="AT15" s="628"/>
      <c r="AU15" s="628"/>
      <c r="AV15" s="628"/>
      <c r="AW15" s="628"/>
      <c r="AX15" s="628"/>
      <c r="AY15" s="628"/>
      <c r="AZ15" s="628"/>
      <c r="BA15" s="628"/>
      <c r="BB15" s="628"/>
      <c r="BC15" s="628"/>
      <c r="BD15" s="628"/>
      <c r="BE15" s="628"/>
      <c r="BF15" s="629"/>
      <c r="BG15" s="630">
        <v>51615</v>
      </c>
      <c r="BH15" s="631"/>
      <c r="BI15" s="631"/>
      <c r="BJ15" s="631"/>
      <c r="BK15" s="631"/>
      <c r="BL15" s="631"/>
      <c r="BM15" s="631"/>
      <c r="BN15" s="632"/>
      <c r="BO15" s="633">
        <v>4.5999999999999996</v>
      </c>
      <c r="BP15" s="633"/>
      <c r="BQ15" s="633"/>
      <c r="BR15" s="633"/>
      <c r="BS15" s="634" t="s">
        <v>126</v>
      </c>
      <c r="BT15" s="634"/>
      <c r="BU15" s="634"/>
      <c r="BV15" s="634"/>
      <c r="BW15" s="634"/>
      <c r="BX15" s="634"/>
      <c r="BY15" s="634"/>
      <c r="BZ15" s="634"/>
      <c r="CA15" s="634"/>
      <c r="CB15" s="638"/>
      <c r="CD15" s="645" t="s">
        <v>256</v>
      </c>
      <c r="CE15" s="646"/>
      <c r="CF15" s="646"/>
      <c r="CG15" s="646"/>
      <c r="CH15" s="646"/>
      <c r="CI15" s="646"/>
      <c r="CJ15" s="646"/>
      <c r="CK15" s="646"/>
      <c r="CL15" s="646"/>
      <c r="CM15" s="646"/>
      <c r="CN15" s="646"/>
      <c r="CO15" s="646"/>
      <c r="CP15" s="646"/>
      <c r="CQ15" s="647"/>
      <c r="CR15" s="630">
        <v>659804</v>
      </c>
      <c r="CS15" s="631"/>
      <c r="CT15" s="631"/>
      <c r="CU15" s="631"/>
      <c r="CV15" s="631"/>
      <c r="CW15" s="631"/>
      <c r="CX15" s="631"/>
      <c r="CY15" s="632"/>
      <c r="CZ15" s="633">
        <v>8.8000000000000007</v>
      </c>
      <c r="DA15" s="633"/>
      <c r="DB15" s="633"/>
      <c r="DC15" s="633"/>
      <c r="DD15" s="639">
        <v>182909</v>
      </c>
      <c r="DE15" s="631"/>
      <c r="DF15" s="631"/>
      <c r="DG15" s="631"/>
      <c r="DH15" s="631"/>
      <c r="DI15" s="631"/>
      <c r="DJ15" s="631"/>
      <c r="DK15" s="631"/>
      <c r="DL15" s="631"/>
      <c r="DM15" s="631"/>
      <c r="DN15" s="631"/>
      <c r="DO15" s="631"/>
      <c r="DP15" s="632"/>
      <c r="DQ15" s="639">
        <v>444357</v>
      </c>
      <c r="DR15" s="631"/>
      <c r="DS15" s="631"/>
      <c r="DT15" s="631"/>
      <c r="DU15" s="631"/>
      <c r="DV15" s="631"/>
      <c r="DW15" s="631"/>
      <c r="DX15" s="631"/>
      <c r="DY15" s="631"/>
      <c r="DZ15" s="631"/>
      <c r="EA15" s="631"/>
      <c r="EB15" s="631"/>
      <c r="EC15" s="640"/>
    </row>
    <row r="16" spans="2:143" ht="11.25" customHeight="1" x14ac:dyDescent="0.2">
      <c r="B16" s="627" t="s">
        <v>257</v>
      </c>
      <c r="C16" s="628"/>
      <c r="D16" s="628"/>
      <c r="E16" s="628"/>
      <c r="F16" s="628"/>
      <c r="G16" s="628"/>
      <c r="H16" s="628"/>
      <c r="I16" s="628"/>
      <c r="J16" s="628"/>
      <c r="K16" s="628"/>
      <c r="L16" s="628"/>
      <c r="M16" s="628"/>
      <c r="N16" s="628"/>
      <c r="O16" s="628"/>
      <c r="P16" s="628"/>
      <c r="Q16" s="629"/>
      <c r="R16" s="630">
        <v>4967</v>
      </c>
      <c r="S16" s="631"/>
      <c r="T16" s="631"/>
      <c r="U16" s="631"/>
      <c r="V16" s="631"/>
      <c r="W16" s="631"/>
      <c r="X16" s="631"/>
      <c r="Y16" s="632"/>
      <c r="Z16" s="633">
        <v>0.1</v>
      </c>
      <c r="AA16" s="633"/>
      <c r="AB16" s="633"/>
      <c r="AC16" s="633"/>
      <c r="AD16" s="634">
        <v>4967</v>
      </c>
      <c r="AE16" s="634"/>
      <c r="AF16" s="634"/>
      <c r="AG16" s="634"/>
      <c r="AH16" s="634"/>
      <c r="AI16" s="634"/>
      <c r="AJ16" s="634"/>
      <c r="AK16" s="634"/>
      <c r="AL16" s="635">
        <v>0.1</v>
      </c>
      <c r="AM16" s="636"/>
      <c r="AN16" s="636"/>
      <c r="AO16" s="637"/>
      <c r="AP16" s="627" t="s">
        <v>258</v>
      </c>
      <c r="AQ16" s="628"/>
      <c r="AR16" s="628"/>
      <c r="AS16" s="628"/>
      <c r="AT16" s="628"/>
      <c r="AU16" s="628"/>
      <c r="AV16" s="628"/>
      <c r="AW16" s="628"/>
      <c r="AX16" s="628"/>
      <c r="AY16" s="628"/>
      <c r="AZ16" s="628"/>
      <c r="BA16" s="628"/>
      <c r="BB16" s="628"/>
      <c r="BC16" s="628"/>
      <c r="BD16" s="628"/>
      <c r="BE16" s="628"/>
      <c r="BF16" s="629"/>
      <c r="BG16" s="630" t="s">
        <v>126</v>
      </c>
      <c r="BH16" s="631"/>
      <c r="BI16" s="631"/>
      <c r="BJ16" s="631"/>
      <c r="BK16" s="631"/>
      <c r="BL16" s="631"/>
      <c r="BM16" s="631"/>
      <c r="BN16" s="632"/>
      <c r="BO16" s="633" t="s">
        <v>126</v>
      </c>
      <c r="BP16" s="633"/>
      <c r="BQ16" s="633"/>
      <c r="BR16" s="633"/>
      <c r="BS16" s="634" t="s">
        <v>126</v>
      </c>
      <c r="BT16" s="634"/>
      <c r="BU16" s="634"/>
      <c r="BV16" s="634"/>
      <c r="BW16" s="634"/>
      <c r="BX16" s="634"/>
      <c r="BY16" s="634"/>
      <c r="BZ16" s="634"/>
      <c r="CA16" s="634"/>
      <c r="CB16" s="638"/>
      <c r="CD16" s="645" t="s">
        <v>259</v>
      </c>
      <c r="CE16" s="646"/>
      <c r="CF16" s="646"/>
      <c r="CG16" s="646"/>
      <c r="CH16" s="646"/>
      <c r="CI16" s="646"/>
      <c r="CJ16" s="646"/>
      <c r="CK16" s="646"/>
      <c r="CL16" s="646"/>
      <c r="CM16" s="646"/>
      <c r="CN16" s="646"/>
      <c r="CO16" s="646"/>
      <c r="CP16" s="646"/>
      <c r="CQ16" s="647"/>
      <c r="CR16" s="630">
        <v>93220</v>
      </c>
      <c r="CS16" s="631"/>
      <c r="CT16" s="631"/>
      <c r="CU16" s="631"/>
      <c r="CV16" s="631"/>
      <c r="CW16" s="631"/>
      <c r="CX16" s="631"/>
      <c r="CY16" s="632"/>
      <c r="CZ16" s="633">
        <v>1.2</v>
      </c>
      <c r="DA16" s="633"/>
      <c r="DB16" s="633"/>
      <c r="DC16" s="633"/>
      <c r="DD16" s="639" t="s">
        <v>126</v>
      </c>
      <c r="DE16" s="631"/>
      <c r="DF16" s="631"/>
      <c r="DG16" s="631"/>
      <c r="DH16" s="631"/>
      <c r="DI16" s="631"/>
      <c r="DJ16" s="631"/>
      <c r="DK16" s="631"/>
      <c r="DL16" s="631"/>
      <c r="DM16" s="631"/>
      <c r="DN16" s="631"/>
      <c r="DO16" s="631"/>
      <c r="DP16" s="632"/>
      <c r="DQ16" s="639">
        <v>16147</v>
      </c>
      <c r="DR16" s="631"/>
      <c r="DS16" s="631"/>
      <c r="DT16" s="631"/>
      <c r="DU16" s="631"/>
      <c r="DV16" s="631"/>
      <c r="DW16" s="631"/>
      <c r="DX16" s="631"/>
      <c r="DY16" s="631"/>
      <c r="DZ16" s="631"/>
      <c r="EA16" s="631"/>
      <c r="EB16" s="631"/>
      <c r="EC16" s="640"/>
    </row>
    <row r="17" spans="2:133" ht="11.25" customHeight="1" x14ac:dyDescent="0.2">
      <c r="B17" s="627" t="s">
        <v>260</v>
      </c>
      <c r="C17" s="628"/>
      <c r="D17" s="628"/>
      <c r="E17" s="628"/>
      <c r="F17" s="628"/>
      <c r="G17" s="628"/>
      <c r="H17" s="628"/>
      <c r="I17" s="628"/>
      <c r="J17" s="628"/>
      <c r="K17" s="628"/>
      <c r="L17" s="628"/>
      <c r="M17" s="628"/>
      <c r="N17" s="628"/>
      <c r="O17" s="628"/>
      <c r="P17" s="628"/>
      <c r="Q17" s="629"/>
      <c r="R17" s="630">
        <v>12467</v>
      </c>
      <c r="S17" s="631"/>
      <c r="T17" s="631"/>
      <c r="U17" s="631"/>
      <c r="V17" s="631"/>
      <c r="W17" s="631"/>
      <c r="X17" s="631"/>
      <c r="Y17" s="632"/>
      <c r="Z17" s="633">
        <v>0.2</v>
      </c>
      <c r="AA17" s="633"/>
      <c r="AB17" s="633"/>
      <c r="AC17" s="633"/>
      <c r="AD17" s="634">
        <v>12467</v>
      </c>
      <c r="AE17" s="634"/>
      <c r="AF17" s="634"/>
      <c r="AG17" s="634"/>
      <c r="AH17" s="634"/>
      <c r="AI17" s="634"/>
      <c r="AJ17" s="634"/>
      <c r="AK17" s="634"/>
      <c r="AL17" s="635">
        <v>0.3</v>
      </c>
      <c r="AM17" s="636"/>
      <c r="AN17" s="636"/>
      <c r="AO17" s="637"/>
      <c r="AP17" s="627" t="s">
        <v>261</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33" t="s">
        <v>126</v>
      </c>
      <c r="BP17" s="633"/>
      <c r="BQ17" s="633"/>
      <c r="BR17" s="633"/>
      <c r="BS17" s="634" t="s">
        <v>126</v>
      </c>
      <c r="BT17" s="634"/>
      <c r="BU17" s="634"/>
      <c r="BV17" s="634"/>
      <c r="BW17" s="634"/>
      <c r="BX17" s="634"/>
      <c r="BY17" s="634"/>
      <c r="BZ17" s="634"/>
      <c r="CA17" s="634"/>
      <c r="CB17" s="638"/>
      <c r="CD17" s="645" t="s">
        <v>262</v>
      </c>
      <c r="CE17" s="646"/>
      <c r="CF17" s="646"/>
      <c r="CG17" s="646"/>
      <c r="CH17" s="646"/>
      <c r="CI17" s="646"/>
      <c r="CJ17" s="646"/>
      <c r="CK17" s="646"/>
      <c r="CL17" s="646"/>
      <c r="CM17" s="646"/>
      <c r="CN17" s="646"/>
      <c r="CO17" s="646"/>
      <c r="CP17" s="646"/>
      <c r="CQ17" s="647"/>
      <c r="CR17" s="630">
        <v>890283</v>
      </c>
      <c r="CS17" s="631"/>
      <c r="CT17" s="631"/>
      <c r="CU17" s="631"/>
      <c r="CV17" s="631"/>
      <c r="CW17" s="631"/>
      <c r="CX17" s="631"/>
      <c r="CY17" s="632"/>
      <c r="CZ17" s="633">
        <v>11.9</v>
      </c>
      <c r="DA17" s="633"/>
      <c r="DB17" s="633"/>
      <c r="DC17" s="633"/>
      <c r="DD17" s="639" t="s">
        <v>126</v>
      </c>
      <c r="DE17" s="631"/>
      <c r="DF17" s="631"/>
      <c r="DG17" s="631"/>
      <c r="DH17" s="631"/>
      <c r="DI17" s="631"/>
      <c r="DJ17" s="631"/>
      <c r="DK17" s="631"/>
      <c r="DL17" s="631"/>
      <c r="DM17" s="631"/>
      <c r="DN17" s="631"/>
      <c r="DO17" s="631"/>
      <c r="DP17" s="632"/>
      <c r="DQ17" s="639">
        <v>884674</v>
      </c>
      <c r="DR17" s="631"/>
      <c r="DS17" s="631"/>
      <c r="DT17" s="631"/>
      <c r="DU17" s="631"/>
      <c r="DV17" s="631"/>
      <c r="DW17" s="631"/>
      <c r="DX17" s="631"/>
      <c r="DY17" s="631"/>
      <c r="DZ17" s="631"/>
      <c r="EA17" s="631"/>
      <c r="EB17" s="631"/>
      <c r="EC17" s="640"/>
    </row>
    <row r="18" spans="2:133" ht="11.25" customHeight="1" x14ac:dyDescent="0.2">
      <c r="B18" s="627" t="s">
        <v>263</v>
      </c>
      <c r="C18" s="628"/>
      <c r="D18" s="628"/>
      <c r="E18" s="628"/>
      <c r="F18" s="628"/>
      <c r="G18" s="628"/>
      <c r="H18" s="628"/>
      <c r="I18" s="628"/>
      <c r="J18" s="628"/>
      <c r="K18" s="628"/>
      <c r="L18" s="628"/>
      <c r="M18" s="628"/>
      <c r="N18" s="628"/>
      <c r="O18" s="628"/>
      <c r="P18" s="628"/>
      <c r="Q18" s="629"/>
      <c r="R18" s="630">
        <v>8754</v>
      </c>
      <c r="S18" s="631"/>
      <c r="T18" s="631"/>
      <c r="U18" s="631"/>
      <c r="V18" s="631"/>
      <c r="W18" s="631"/>
      <c r="X18" s="631"/>
      <c r="Y18" s="632"/>
      <c r="Z18" s="633">
        <v>0.1</v>
      </c>
      <c r="AA18" s="633"/>
      <c r="AB18" s="633"/>
      <c r="AC18" s="633"/>
      <c r="AD18" s="634">
        <v>8754</v>
      </c>
      <c r="AE18" s="634"/>
      <c r="AF18" s="634"/>
      <c r="AG18" s="634"/>
      <c r="AH18" s="634"/>
      <c r="AI18" s="634"/>
      <c r="AJ18" s="634"/>
      <c r="AK18" s="634"/>
      <c r="AL18" s="635">
        <v>0.20000000298023224</v>
      </c>
      <c r="AM18" s="636"/>
      <c r="AN18" s="636"/>
      <c r="AO18" s="637"/>
      <c r="AP18" s="627" t="s">
        <v>264</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33" t="s">
        <v>126</v>
      </c>
      <c r="BP18" s="633"/>
      <c r="BQ18" s="633"/>
      <c r="BR18" s="633"/>
      <c r="BS18" s="634" t="s">
        <v>126</v>
      </c>
      <c r="BT18" s="634"/>
      <c r="BU18" s="634"/>
      <c r="BV18" s="634"/>
      <c r="BW18" s="634"/>
      <c r="BX18" s="634"/>
      <c r="BY18" s="634"/>
      <c r="BZ18" s="634"/>
      <c r="CA18" s="634"/>
      <c r="CB18" s="638"/>
      <c r="CD18" s="645" t="s">
        <v>265</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126</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2">
      <c r="B19" s="627" t="s">
        <v>266</v>
      </c>
      <c r="C19" s="628"/>
      <c r="D19" s="628"/>
      <c r="E19" s="628"/>
      <c r="F19" s="628"/>
      <c r="G19" s="628"/>
      <c r="H19" s="628"/>
      <c r="I19" s="628"/>
      <c r="J19" s="628"/>
      <c r="K19" s="628"/>
      <c r="L19" s="628"/>
      <c r="M19" s="628"/>
      <c r="N19" s="628"/>
      <c r="O19" s="628"/>
      <c r="P19" s="628"/>
      <c r="Q19" s="629"/>
      <c r="R19" s="630">
        <v>2333</v>
      </c>
      <c r="S19" s="631"/>
      <c r="T19" s="631"/>
      <c r="U19" s="631"/>
      <c r="V19" s="631"/>
      <c r="W19" s="631"/>
      <c r="X19" s="631"/>
      <c r="Y19" s="632"/>
      <c r="Z19" s="633">
        <v>0</v>
      </c>
      <c r="AA19" s="633"/>
      <c r="AB19" s="633"/>
      <c r="AC19" s="633"/>
      <c r="AD19" s="634">
        <v>2333</v>
      </c>
      <c r="AE19" s="634"/>
      <c r="AF19" s="634"/>
      <c r="AG19" s="634"/>
      <c r="AH19" s="634"/>
      <c r="AI19" s="634"/>
      <c r="AJ19" s="634"/>
      <c r="AK19" s="634"/>
      <c r="AL19" s="635">
        <v>0.1</v>
      </c>
      <c r="AM19" s="636"/>
      <c r="AN19" s="636"/>
      <c r="AO19" s="637"/>
      <c r="AP19" s="627" t="s">
        <v>267</v>
      </c>
      <c r="AQ19" s="628"/>
      <c r="AR19" s="628"/>
      <c r="AS19" s="628"/>
      <c r="AT19" s="628"/>
      <c r="AU19" s="628"/>
      <c r="AV19" s="628"/>
      <c r="AW19" s="628"/>
      <c r="AX19" s="628"/>
      <c r="AY19" s="628"/>
      <c r="AZ19" s="628"/>
      <c r="BA19" s="628"/>
      <c r="BB19" s="628"/>
      <c r="BC19" s="628"/>
      <c r="BD19" s="628"/>
      <c r="BE19" s="628"/>
      <c r="BF19" s="629"/>
      <c r="BG19" s="630">
        <v>1453</v>
      </c>
      <c r="BH19" s="631"/>
      <c r="BI19" s="631"/>
      <c r="BJ19" s="631"/>
      <c r="BK19" s="631"/>
      <c r="BL19" s="631"/>
      <c r="BM19" s="631"/>
      <c r="BN19" s="632"/>
      <c r="BO19" s="633">
        <v>0.1</v>
      </c>
      <c r="BP19" s="633"/>
      <c r="BQ19" s="633"/>
      <c r="BR19" s="633"/>
      <c r="BS19" s="634" t="s">
        <v>126</v>
      </c>
      <c r="BT19" s="634"/>
      <c r="BU19" s="634"/>
      <c r="BV19" s="634"/>
      <c r="BW19" s="634"/>
      <c r="BX19" s="634"/>
      <c r="BY19" s="634"/>
      <c r="BZ19" s="634"/>
      <c r="CA19" s="634"/>
      <c r="CB19" s="638"/>
      <c r="CD19" s="645" t="s">
        <v>268</v>
      </c>
      <c r="CE19" s="646"/>
      <c r="CF19" s="646"/>
      <c r="CG19" s="646"/>
      <c r="CH19" s="646"/>
      <c r="CI19" s="646"/>
      <c r="CJ19" s="646"/>
      <c r="CK19" s="646"/>
      <c r="CL19" s="646"/>
      <c r="CM19" s="646"/>
      <c r="CN19" s="646"/>
      <c r="CO19" s="646"/>
      <c r="CP19" s="646"/>
      <c r="CQ19" s="647"/>
      <c r="CR19" s="630" t="s">
        <v>126</v>
      </c>
      <c r="CS19" s="631"/>
      <c r="CT19" s="631"/>
      <c r="CU19" s="631"/>
      <c r="CV19" s="631"/>
      <c r="CW19" s="631"/>
      <c r="CX19" s="631"/>
      <c r="CY19" s="632"/>
      <c r="CZ19" s="633" t="s">
        <v>126</v>
      </c>
      <c r="DA19" s="633"/>
      <c r="DB19" s="633"/>
      <c r="DC19" s="633"/>
      <c r="DD19" s="639" t="s">
        <v>126</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2">
      <c r="B20" s="627" t="s">
        <v>269</v>
      </c>
      <c r="C20" s="628"/>
      <c r="D20" s="628"/>
      <c r="E20" s="628"/>
      <c r="F20" s="628"/>
      <c r="G20" s="628"/>
      <c r="H20" s="628"/>
      <c r="I20" s="628"/>
      <c r="J20" s="628"/>
      <c r="K20" s="628"/>
      <c r="L20" s="628"/>
      <c r="M20" s="628"/>
      <c r="N20" s="628"/>
      <c r="O20" s="628"/>
      <c r="P20" s="628"/>
      <c r="Q20" s="629"/>
      <c r="R20" s="630">
        <v>1545</v>
      </c>
      <c r="S20" s="631"/>
      <c r="T20" s="631"/>
      <c r="U20" s="631"/>
      <c r="V20" s="631"/>
      <c r="W20" s="631"/>
      <c r="X20" s="631"/>
      <c r="Y20" s="632"/>
      <c r="Z20" s="633">
        <v>0</v>
      </c>
      <c r="AA20" s="633"/>
      <c r="AB20" s="633"/>
      <c r="AC20" s="633"/>
      <c r="AD20" s="634">
        <v>1545</v>
      </c>
      <c r="AE20" s="634"/>
      <c r="AF20" s="634"/>
      <c r="AG20" s="634"/>
      <c r="AH20" s="634"/>
      <c r="AI20" s="634"/>
      <c r="AJ20" s="634"/>
      <c r="AK20" s="634"/>
      <c r="AL20" s="635">
        <v>0</v>
      </c>
      <c r="AM20" s="636"/>
      <c r="AN20" s="636"/>
      <c r="AO20" s="637"/>
      <c r="AP20" s="627" t="s">
        <v>270</v>
      </c>
      <c r="AQ20" s="628"/>
      <c r="AR20" s="628"/>
      <c r="AS20" s="628"/>
      <c r="AT20" s="628"/>
      <c r="AU20" s="628"/>
      <c r="AV20" s="628"/>
      <c r="AW20" s="628"/>
      <c r="AX20" s="628"/>
      <c r="AY20" s="628"/>
      <c r="AZ20" s="628"/>
      <c r="BA20" s="628"/>
      <c r="BB20" s="628"/>
      <c r="BC20" s="628"/>
      <c r="BD20" s="628"/>
      <c r="BE20" s="628"/>
      <c r="BF20" s="629"/>
      <c r="BG20" s="630">
        <v>1453</v>
      </c>
      <c r="BH20" s="631"/>
      <c r="BI20" s="631"/>
      <c r="BJ20" s="631"/>
      <c r="BK20" s="631"/>
      <c r="BL20" s="631"/>
      <c r="BM20" s="631"/>
      <c r="BN20" s="632"/>
      <c r="BO20" s="633">
        <v>0.1</v>
      </c>
      <c r="BP20" s="633"/>
      <c r="BQ20" s="633"/>
      <c r="BR20" s="633"/>
      <c r="BS20" s="634" t="s">
        <v>126</v>
      </c>
      <c r="BT20" s="634"/>
      <c r="BU20" s="634"/>
      <c r="BV20" s="634"/>
      <c r="BW20" s="634"/>
      <c r="BX20" s="634"/>
      <c r="BY20" s="634"/>
      <c r="BZ20" s="634"/>
      <c r="CA20" s="634"/>
      <c r="CB20" s="638"/>
      <c r="CD20" s="645" t="s">
        <v>271</v>
      </c>
      <c r="CE20" s="646"/>
      <c r="CF20" s="646"/>
      <c r="CG20" s="646"/>
      <c r="CH20" s="646"/>
      <c r="CI20" s="646"/>
      <c r="CJ20" s="646"/>
      <c r="CK20" s="646"/>
      <c r="CL20" s="646"/>
      <c r="CM20" s="646"/>
      <c r="CN20" s="646"/>
      <c r="CO20" s="646"/>
      <c r="CP20" s="646"/>
      <c r="CQ20" s="647"/>
      <c r="CR20" s="630">
        <v>7507926</v>
      </c>
      <c r="CS20" s="631"/>
      <c r="CT20" s="631"/>
      <c r="CU20" s="631"/>
      <c r="CV20" s="631"/>
      <c r="CW20" s="631"/>
      <c r="CX20" s="631"/>
      <c r="CY20" s="632"/>
      <c r="CZ20" s="633">
        <v>100</v>
      </c>
      <c r="DA20" s="633"/>
      <c r="DB20" s="633"/>
      <c r="DC20" s="633"/>
      <c r="DD20" s="639">
        <v>518178</v>
      </c>
      <c r="DE20" s="631"/>
      <c r="DF20" s="631"/>
      <c r="DG20" s="631"/>
      <c r="DH20" s="631"/>
      <c r="DI20" s="631"/>
      <c r="DJ20" s="631"/>
      <c r="DK20" s="631"/>
      <c r="DL20" s="631"/>
      <c r="DM20" s="631"/>
      <c r="DN20" s="631"/>
      <c r="DO20" s="631"/>
      <c r="DP20" s="632"/>
      <c r="DQ20" s="639">
        <v>5432391</v>
      </c>
      <c r="DR20" s="631"/>
      <c r="DS20" s="631"/>
      <c r="DT20" s="631"/>
      <c r="DU20" s="631"/>
      <c r="DV20" s="631"/>
      <c r="DW20" s="631"/>
      <c r="DX20" s="631"/>
      <c r="DY20" s="631"/>
      <c r="DZ20" s="631"/>
      <c r="EA20" s="631"/>
      <c r="EB20" s="631"/>
      <c r="EC20" s="640"/>
    </row>
    <row r="21" spans="2:133" ht="11.25" customHeight="1" x14ac:dyDescent="0.2">
      <c r="B21" s="627" t="s">
        <v>272</v>
      </c>
      <c r="C21" s="628"/>
      <c r="D21" s="628"/>
      <c r="E21" s="628"/>
      <c r="F21" s="628"/>
      <c r="G21" s="628"/>
      <c r="H21" s="628"/>
      <c r="I21" s="628"/>
      <c r="J21" s="628"/>
      <c r="K21" s="628"/>
      <c r="L21" s="628"/>
      <c r="M21" s="628"/>
      <c r="N21" s="628"/>
      <c r="O21" s="628"/>
      <c r="P21" s="628"/>
      <c r="Q21" s="629"/>
      <c r="R21" s="630">
        <v>237</v>
      </c>
      <c r="S21" s="631"/>
      <c r="T21" s="631"/>
      <c r="U21" s="631"/>
      <c r="V21" s="631"/>
      <c r="W21" s="631"/>
      <c r="X21" s="631"/>
      <c r="Y21" s="632"/>
      <c r="Z21" s="633">
        <v>0</v>
      </c>
      <c r="AA21" s="633"/>
      <c r="AB21" s="633"/>
      <c r="AC21" s="633"/>
      <c r="AD21" s="634">
        <v>237</v>
      </c>
      <c r="AE21" s="634"/>
      <c r="AF21" s="634"/>
      <c r="AG21" s="634"/>
      <c r="AH21" s="634"/>
      <c r="AI21" s="634"/>
      <c r="AJ21" s="634"/>
      <c r="AK21" s="634"/>
      <c r="AL21" s="635">
        <v>0</v>
      </c>
      <c r="AM21" s="636"/>
      <c r="AN21" s="636"/>
      <c r="AO21" s="637"/>
      <c r="AP21" s="649" t="s">
        <v>273</v>
      </c>
      <c r="AQ21" s="650"/>
      <c r="AR21" s="650"/>
      <c r="AS21" s="650"/>
      <c r="AT21" s="650"/>
      <c r="AU21" s="650"/>
      <c r="AV21" s="650"/>
      <c r="AW21" s="650"/>
      <c r="AX21" s="650"/>
      <c r="AY21" s="650"/>
      <c r="AZ21" s="650"/>
      <c r="BA21" s="650"/>
      <c r="BB21" s="650"/>
      <c r="BC21" s="650"/>
      <c r="BD21" s="650"/>
      <c r="BE21" s="650"/>
      <c r="BF21" s="651"/>
      <c r="BG21" s="630">
        <v>1453</v>
      </c>
      <c r="BH21" s="631"/>
      <c r="BI21" s="631"/>
      <c r="BJ21" s="631"/>
      <c r="BK21" s="631"/>
      <c r="BL21" s="631"/>
      <c r="BM21" s="631"/>
      <c r="BN21" s="632"/>
      <c r="BO21" s="633">
        <v>0.1</v>
      </c>
      <c r="BP21" s="633"/>
      <c r="BQ21" s="633"/>
      <c r="BR21" s="633"/>
      <c r="BS21" s="634" t="s">
        <v>126</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2">
      <c r="B22" s="655" t="s">
        <v>274</v>
      </c>
      <c r="C22" s="656"/>
      <c r="D22" s="656"/>
      <c r="E22" s="656"/>
      <c r="F22" s="656"/>
      <c r="G22" s="656"/>
      <c r="H22" s="656"/>
      <c r="I22" s="656"/>
      <c r="J22" s="656"/>
      <c r="K22" s="656"/>
      <c r="L22" s="656"/>
      <c r="M22" s="656"/>
      <c r="N22" s="656"/>
      <c r="O22" s="656"/>
      <c r="P22" s="656"/>
      <c r="Q22" s="657"/>
      <c r="R22" s="630">
        <v>4639</v>
      </c>
      <c r="S22" s="631"/>
      <c r="T22" s="631"/>
      <c r="U22" s="631"/>
      <c r="V22" s="631"/>
      <c r="W22" s="631"/>
      <c r="X22" s="631"/>
      <c r="Y22" s="632"/>
      <c r="Z22" s="633">
        <v>0.1</v>
      </c>
      <c r="AA22" s="633"/>
      <c r="AB22" s="633"/>
      <c r="AC22" s="633"/>
      <c r="AD22" s="634">
        <v>4639</v>
      </c>
      <c r="AE22" s="634"/>
      <c r="AF22" s="634"/>
      <c r="AG22" s="634"/>
      <c r="AH22" s="634"/>
      <c r="AI22" s="634"/>
      <c r="AJ22" s="634"/>
      <c r="AK22" s="634"/>
      <c r="AL22" s="635">
        <v>0.10000000149011612</v>
      </c>
      <c r="AM22" s="636"/>
      <c r="AN22" s="636"/>
      <c r="AO22" s="637"/>
      <c r="AP22" s="649" t="s">
        <v>275</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126</v>
      </c>
      <c r="BP22" s="633"/>
      <c r="BQ22" s="633"/>
      <c r="BR22" s="633"/>
      <c r="BS22" s="634" t="s">
        <v>126</v>
      </c>
      <c r="BT22" s="634"/>
      <c r="BU22" s="634"/>
      <c r="BV22" s="634"/>
      <c r="BW22" s="634"/>
      <c r="BX22" s="634"/>
      <c r="BY22" s="634"/>
      <c r="BZ22" s="634"/>
      <c r="CA22" s="634"/>
      <c r="CB22" s="638"/>
      <c r="CD22" s="612" t="s">
        <v>276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277</v>
      </c>
      <c r="C23" s="628"/>
      <c r="D23" s="628"/>
      <c r="E23" s="628"/>
      <c r="F23" s="628"/>
      <c r="G23" s="628"/>
      <c r="H23" s="628"/>
      <c r="I23" s="628"/>
      <c r="J23" s="628"/>
      <c r="K23" s="628"/>
      <c r="L23" s="628"/>
      <c r="M23" s="628"/>
      <c r="N23" s="628"/>
      <c r="O23" s="628"/>
      <c r="P23" s="628"/>
      <c r="Q23" s="629"/>
      <c r="R23" s="630">
        <v>3560699</v>
      </c>
      <c r="S23" s="631"/>
      <c r="T23" s="631"/>
      <c r="U23" s="631"/>
      <c r="V23" s="631"/>
      <c r="W23" s="631"/>
      <c r="X23" s="631"/>
      <c r="Y23" s="632"/>
      <c r="Z23" s="633">
        <v>44.6</v>
      </c>
      <c r="AA23" s="633"/>
      <c r="AB23" s="633"/>
      <c r="AC23" s="633"/>
      <c r="AD23" s="634">
        <v>3046184</v>
      </c>
      <c r="AE23" s="634"/>
      <c r="AF23" s="634"/>
      <c r="AG23" s="634"/>
      <c r="AH23" s="634"/>
      <c r="AI23" s="634"/>
      <c r="AJ23" s="634"/>
      <c r="AK23" s="634"/>
      <c r="AL23" s="635">
        <v>68</v>
      </c>
      <c r="AM23" s="636"/>
      <c r="AN23" s="636"/>
      <c r="AO23" s="637"/>
      <c r="AP23" s="649" t="s">
        <v>278</v>
      </c>
      <c r="AQ23" s="650"/>
      <c r="AR23" s="650"/>
      <c r="AS23" s="650"/>
      <c r="AT23" s="650"/>
      <c r="AU23" s="650"/>
      <c r="AV23" s="650"/>
      <c r="AW23" s="650"/>
      <c r="AX23" s="650"/>
      <c r="AY23" s="650"/>
      <c r="AZ23" s="650"/>
      <c r="BA23" s="650"/>
      <c r="BB23" s="650"/>
      <c r="BC23" s="650"/>
      <c r="BD23" s="650"/>
      <c r="BE23" s="650"/>
      <c r="BF23" s="651"/>
      <c r="BG23" s="630" t="s">
        <v>126</v>
      </c>
      <c r="BH23" s="631"/>
      <c r="BI23" s="631"/>
      <c r="BJ23" s="631"/>
      <c r="BK23" s="631"/>
      <c r="BL23" s="631"/>
      <c r="BM23" s="631"/>
      <c r="BN23" s="632"/>
      <c r="BO23" s="633" t="s">
        <v>126</v>
      </c>
      <c r="BP23" s="633"/>
      <c r="BQ23" s="633"/>
      <c r="BR23" s="633"/>
      <c r="BS23" s="634" t="s">
        <v>126</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279</v>
      </c>
      <c r="CS23" s="613"/>
      <c r="CT23" s="613"/>
      <c r="CU23" s="613"/>
      <c r="CV23" s="613"/>
      <c r="CW23" s="613"/>
      <c r="CX23" s="613"/>
      <c r="CY23" s="614"/>
      <c r="CZ23" s="612" t="s">
        <v>280</v>
      </c>
      <c r="DA23" s="613"/>
      <c r="DB23" s="613"/>
      <c r="DC23" s="614"/>
      <c r="DD23" s="612" t="s">
        <v>281</v>
      </c>
      <c r="DE23" s="613"/>
      <c r="DF23" s="613"/>
      <c r="DG23" s="613"/>
      <c r="DH23" s="613"/>
      <c r="DI23" s="613"/>
      <c r="DJ23" s="613"/>
      <c r="DK23" s="614"/>
      <c r="DL23" s="664" t="s">
        <v>282</v>
      </c>
      <c r="DM23" s="665"/>
      <c r="DN23" s="665"/>
      <c r="DO23" s="665"/>
      <c r="DP23" s="665"/>
      <c r="DQ23" s="665"/>
      <c r="DR23" s="665"/>
      <c r="DS23" s="665"/>
      <c r="DT23" s="665"/>
      <c r="DU23" s="665"/>
      <c r="DV23" s="666"/>
      <c r="DW23" s="612" t="s">
        <v>283</v>
      </c>
      <c r="DX23" s="613"/>
      <c r="DY23" s="613"/>
      <c r="DZ23" s="613"/>
      <c r="EA23" s="613"/>
      <c r="EB23" s="613"/>
      <c r="EC23" s="614"/>
    </row>
    <row r="24" spans="2:133" ht="11.25" customHeight="1" x14ac:dyDescent="0.2">
      <c r="B24" s="627" t="s">
        <v>284</v>
      </c>
      <c r="C24" s="628"/>
      <c r="D24" s="628"/>
      <c r="E24" s="628"/>
      <c r="F24" s="628"/>
      <c r="G24" s="628"/>
      <c r="H24" s="628"/>
      <c r="I24" s="628"/>
      <c r="J24" s="628"/>
      <c r="K24" s="628"/>
      <c r="L24" s="628"/>
      <c r="M24" s="628"/>
      <c r="N24" s="628"/>
      <c r="O24" s="628"/>
      <c r="P24" s="628"/>
      <c r="Q24" s="629"/>
      <c r="R24" s="630">
        <v>3046184</v>
      </c>
      <c r="S24" s="631"/>
      <c r="T24" s="631"/>
      <c r="U24" s="631"/>
      <c r="V24" s="631"/>
      <c r="W24" s="631"/>
      <c r="X24" s="631"/>
      <c r="Y24" s="632"/>
      <c r="Z24" s="633">
        <v>38.200000000000003</v>
      </c>
      <c r="AA24" s="633"/>
      <c r="AB24" s="633"/>
      <c r="AC24" s="633"/>
      <c r="AD24" s="634">
        <v>3046184</v>
      </c>
      <c r="AE24" s="634"/>
      <c r="AF24" s="634"/>
      <c r="AG24" s="634"/>
      <c r="AH24" s="634"/>
      <c r="AI24" s="634"/>
      <c r="AJ24" s="634"/>
      <c r="AK24" s="634"/>
      <c r="AL24" s="635">
        <v>68</v>
      </c>
      <c r="AM24" s="636"/>
      <c r="AN24" s="636"/>
      <c r="AO24" s="637"/>
      <c r="AP24" s="649" t="s">
        <v>285</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286</v>
      </c>
      <c r="CE24" s="642"/>
      <c r="CF24" s="642"/>
      <c r="CG24" s="642"/>
      <c r="CH24" s="642"/>
      <c r="CI24" s="642"/>
      <c r="CJ24" s="642"/>
      <c r="CK24" s="642"/>
      <c r="CL24" s="642"/>
      <c r="CM24" s="642"/>
      <c r="CN24" s="642"/>
      <c r="CO24" s="642"/>
      <c r="CP24" s="642"/>
      <c r="CQ24" s="643"/>
      <c r="CR24" s="619">
        <v>2587068</v>
      </c>
      <c r="CS24" s="620"/>
      <c r="CT24" s="620"/>
      <c r="CU24" s="620"/>
      <c r="CV24" s="620"/>
      <c r="CW24" s="620"/>
      <c r="CX24" s="620"/>
      <c r="CY24" s="621"/>
      <c r="CZ24" s="624">
        <v>34.5</v>
      </c>
      <c r="DA24" s="625"/>
      <c r="DB24" s="625"/>
      <c r="DC24" s="644"/>
      <c r="DD24" s="667">
        <v>2017458</v>
      </c>
      <c r="DE24" s="620"/>
      <c r="DF24" s="620"/>
      <c r="DG24" s="620"/>
      <c r="DH24" s="620"/>
      <c r="DI24" s="620"/>
      <c r="DJ24" s="620"/>
      <c r="DK24" s="621"/>
      <c r="DL24" s="667">
        <v>1949545</v>
      </c>
      <c r="DM24" s="620"/>
      <c r="DN24" s="620"/>
      <c r="DO24" s="620"/>
      <c r="DP24" s="620"/>
      <c r="DQ24" s="620"/>
      <c r="DR24" s="620"/>
      <c r="DS24" s="620"/>
      <c r="DT24" s="620"/>
      <c r="DU24" s="620"/>
      <c r="DV24" s="621"/>
      <c r="DW24" s="624">
        <v>42</v>
      </c>
      <c r="DX24" s="625"/>
      <c r="DY24" s="625"/>
      <c r="DZ24" s="625"/>
      <c r="EA24" s="625"/>
      <c r="EB24" s="625"/>
      <c r="EC24" s="626"/>
    </row>
    <row r="25" spans="2:133" ht="11.25" customHeight="1" x14ac:dyDescent="0.2">
      <c r="B25" s="627" t="s">
        <v>287</v>
      </c>
      <c r="C25" s="628"/>
      <c r="D25" s="628"/>
      <c r="E25" s="628"/>
      <c r="F25" s="628"/>
      <c r="G25" s="628"/>
      <c r="H25" s="628"/>
      <c r="I25" s="628"/>
      <c r="J25" s="628"/>
      <c r="K25" s="628"/>
      <c r="L25" s="628"/>
      <c r="M25" s="628"/>
      <c r="N25" s="628"/>
      <c r="O25" s="628"/>
      <c r="P25" s="628"/>
      <c r="Q25" s="629"/>
      <c r="R25" s="630">
        <v>514515</v>
      </c>
      <c r="S25" s="631"/>
      <c r="T25" s="631"/>
      <c r="U25" s="631"/>
      <c r="V25" s="631"/>
      <c r="W25" s="631"/>
      <c r="X25" s="631"/>
      <c r="Y25" s="632"/>
      <c r="Z25" s="633">
        <v>6.4</v>
      </c>
      <c r="AA25" s="633"/>
      <c r="AB25" s="633"/>
      <c r="AC25" s="633"/>
      <c r="AD25" s="634" t="s">
        <v>126</v>
      </c>
      <c r="AE25" s="634"/>
      <c r="AF25" s="634"/>
      <c r="AG25" s="634"/>
      <c r="AH25" s="634"/>
      <c r="AI25" s="634"/>
      <c r="AJ25" s="634"/>
      <c r="AK25" s="634"/>
      <c r="AL25" s="635" t="s">
        <v>126</v>
      </c>
      <c r="AM25" s="636"/>
      <c r="AN25" s="636"/>
      <c r="AO25" s="637"/>
      <c r="AP25" s="649" t="s">
        <v>288</v>
      </c>
      <c r="AQ25" s="650"/>
      <c r="AR25" s="650"/>
      <c r="AS25" s="650"/>
      <c r="AT25" s="650"/>
      <c r="AU25" s="650"/>
      <c r="AV25" s="650"/>
      <c r="AW25" s="650"/>
      <c r="AX25" s="650"/>
      <c r="AY25" s="650"/>
      <c r="AZ25" s="650"/>
      <c r="BA25" s="650"/>
      <c r="BB25" s="650"/>
      <c r="BC25" s="650"/>
      <c r="BD25" s="650"/>
      <c r="BE25" s="650"/>
      <c r="BF25" s="651"/>
      <c r="BG25" s="630" t="s">
        <v>126</v>
      </c>
      <c r="BH25" s="631"/>
      <c r="BI25" s="631"/>
      <c r="BJ25" s="631"/>
      <c r="BK25" s="631"/>
      <c r="BL25" s="631"/>
      <c r="BM25" s="631"/>
      <c r="BN25" s="632"/>
      <c r="BO25" s="633" t="s">
        <v>126</v>
      </c>
      <c r="BP25" s="633"/>
      <c r="BQ25" s="633"/>
      <c r="BR25" s="633"/>
      <c r="BS25" s="634" t="s">
        <v>126</v>
      </c>
      <c r="BT25" s="634"/>
      <c r="BU25" s="634"/>
      <c r="BV25" s="634"/>
      <c r="BW25" s="634"/>
      <c r="BX25" s="634"/>
      <c r="BY25" s="634"/>
      <c r="BZ25" s="634"/>
      <c r="CA25" s="634"/>
      <c r="CB25" s="638"/>
      <c r="CD25" s="645" t="s">
        <v>289</v>
      </c>
      <c r="CE25" s="646"/>
      <c r="CF25" s="646"/>
      <c r="CG25" s="646"/>
      <c r="CH25" s="646"/>
      <c r="CI25" s="646"/>
      <c r="CJ25" s="646"/>
      <c r="CK25" s="646"/>
      <c r="CL25" s="646"/>
      <c r="CM25" s="646"/>
      <c r="CN25" s="646"/>
      <c r="CO25" s="646"/>
      <c r="CP25" s="646"/>
      <c r="CQ25" s="647"/>
      <c r="CR25" s="630">
        <v>1056585</v>
      </c>
      <c r="CS25" s="668"/>
      <c r="CT25" s="668"/>
      <c r="CU25" s="668"/>
      <c r="CV25" s="668"/>
      <c r="CW25" s="668"/>
      <c r="CX25" s="668"/>
      <c r="CY25" s="669"/>
      <c r="CZ25" s="635">
        <v>14.1</v>
      </c>
      <c r="DA25" s="670"/>
      <c r="DB25" s="670"/>
      <c r="DC25" s="673"/>
      <c r="DD25" s="639">
        <v>958323</v>
      </c>
      <c r="DE25" s="668"/>
      <c r="DF25" s="668"/>
      <c r="DG25" s="668"/>
      <c r="DH25" s="668"/>
      <c r="DI25" s="668"/>
      <c r="DJ25" s="668"/>
      <c r="DK25" s="669"/>
      <c r="DL25" s="639">
        <v>908877</v>
      </c>
      <c r="DM25" s="668"/>
      <c r="DN25" s="668"/>
      <c r="DO25" s="668"/>
      <c r="DP25" s="668"/>
      <c r="DQ25" s="668"/>
      <c r="DR25" s="668"/>
      <c r="DS25" s="668"/>
      <c r="DT25" s="668"/>
      <c r="DU25" s="668"/>
      <c r="DV25" s="669"/>
      <c r="DW25" s="635">
        <v>19.600000000000001</v>
      </c>
      <c r="DX25" s="670"/>
      <c r="DY25" s="670"/>
      <c r="DZ25" s="670"/>
      <c r="EA25" s="670"/>
      <c r="EB25" s="670"/>
      <c r="EC25" s="671"/>
    </row>
    <row r="26" spans="2:133" ht="11.25" customHeight="1" x14ac:dyDescent="0.2">
      <c r="B26" s="627" t="s">
        <v>290</v>
      </c>
      <c r="C26" s="628"/>
      <c r="D26" s="628"/>
      <c r="E26" s="628"/>
      <c r="F26" s="628"/>
      <c r="G26" s="628"/>
      <c r="H26" s="628"/>
      <c r="I26" s="628"/>
      <c r="J26" s="628"/>
      <c r="K26" s="628"/>
      <c r="L26" s="628"/>
      <c r="M26" s="628"/>
      <c r="N26" s="628"/>
      <c r="O26" s="628"/>
      <c r="P26" s="628"/>
      <c r="Q26" s="629"/>
      <c r="R26" s="630" t="s">
        <v>126</v>
      </c>
      <c r="S26" s="631"/>
      <c r="T26" s="631"/>
      <c r="U26" s="631"/>
      <c r="V26" s="631"/>
      <c r="W26" s="631"/>
      <c r="X26" s="631"/>
      <c r="Y26" s="632"/>
      <c r="Z26" s="633" t="s">
        <v>126</v>
      </c>
      <c r="AA26" s="633"/>
      <c r="AB26" s="633"/>
      <c r="AC26" s="633"/>
      <c r="AD26" s="634" t="s">
        <v>126</v>
      </c>
      <c r="AE26" s="634"/>
      <c r="AF26" s="634"/>
      <c r="AG26" s="634"/>
      <c r="AH26" s="634"/>
      <c r="AI26" s="634"/>
      <c r="AJ26" s="634"/>
      <c r="AK26" s="634"/>
      <c r="AL26" s="635" t="s">
        <v>126</v>
      </c>
      <c r="AM26" s="636"/>
      <c r="AN26" s="636"/>
      <c r="AO26" s="637"/>
      <c r="AP26" s="649" t="s">
        <v>291</v>
      </c>
      <c r="AQ26" s="672"/>
      <c r="AR26" s="672"/>
      <c r="AS26" s="672"/>
      <c r="AT26" s="672"/>
      <c r="AU26" s="672"/>
      <c r="AV26" s="672"/>
      <c r="AW26" s="672"/>
      <c r="AX26" s="672"/>
      <c r="AY26" s="672"/>
      <c r="AZ26" s="672"/>
      <c r="BA26" s="672"/>
      <c r="BB26" s="672"/>
      <c r="BC26" s="672"/>
      <c r="BD26" s="672"/>
      <c r="BE26" s="672"/>
      <c r="BF26" s="651"/>
      <c r="BG26" s="630" t="s">
        <v>126</v>
      </c>
      <c r="BH26" s="631"/>
      <c r="BI26" s="631"/>
      <c r="BJ26" s="631"/>
      <c r="BK26" s="631"/>
      <c r="BL26" s="631"/>
      <c r="BM26" s="631"/>
      <c r="BN26" s="632"/>
      <c r="BO26" s="633" t="s">
        <v>126</v>
      </c>
      <c r="BP26" s="633"/>
      <c r="BQ26" s="633"/>
      <c r="BR26" s="633"/>
      <c r="BS26" s="634" t="s">
        <v>126</v>
      </c>
      <c r="BT26" s="634"/>
      <c r="BU26" s="634"/>
      <c r="BV26" s="634"/>
      <c r="BW26" s="634"/>
      <c r="BX26" s="634"/>
      <c r="BY26" s="634"/>
      <c r="BZ26" s="634"/>
      <c r="CA26" s="634"/>
      <c r="CB26" s="638"/>
      <c r="CD26" s="645" t="s">
        <v>292</v>
      </c>
      <c r="CE26" s="646"/>
      <c r="CF26" s="646"/>
      <c r="CG26" s="646"/>
      <c r="CH26" s="646"/>
      <c r="CI26" s="646"/>
      <c r="CJ26" s="646"/>
      <c r="CK26" s="646"/>
      <c r="CL26" s="646"/>
      <c r="CM26" s="646"/>
      <c r="CN26" s="646"/>
      <c r="CO26" s="646"/>
      <c r="CP26" s="646"/>
      <c r="CQ26" s="647"/>
      <c r="CR26" s="630">
        <v>569398</v>
      </c>
      <c r="CS26" s="631"/>
      <c r="CT26" s="631"/>
      <c r="CU26" s="631"/>
      <c r="CV26" s="631"/>
      <c r="CW26" s="631"/>
      <c r="CX26" s="631"/>
      <c r="CY26" s="632"/>
      <c r="CZ26" s="635">
        <v>7.6</v>
      </c>
      <c r="DA26" s="670"/>
      <c r="DB26" s="670"/>
      <c r="DC26" s="673"/>
      <c r="DD26" s="639">
        <v>526584</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70"/>
      <c r="DY26" s="670"/>
      <c r="DZ26" s="670"/>
      <c r="EA26" s="670"/>
      <c r="EB26" s="670"/>
      <c r="EC26" s="671"/>
    </row>
    <row r="27" spans="2:133" ht="11.25" customHeight="1" x14ac:dyDescent="0.2">
      <c r="B27" s="627" t="s">
        <v>293</v>
      </c>
      <c r="C27" s="628"/>
      <c r="D27" s="628"/>
      <c r="E27" s="628"/>
      <c r="F27" s="628"/>
      <c r="G27" s="628"/>
      <c r="H27" s="628"/>
      <c r="I27" s="628"/>
      <c r="J27" s="628"/>
      <c r="K27" s="628"/>
      <c r="L27" s="628"/>
      <c r="M27" s="628"/>
      <c r="N27" s="628"/>
      <c r="O27" s="628"/>
      <c r="P27" s="628"/>
      <c r="Q27" s="629"/>
      <c r="R27" s="630">
        <v>4978288</v>
      </c>
      <c r="S27" s="631"/>
      <c r="T27" s="631"/>
      <c r="U27" s="631"/>
      <c r="V27" s="631"/>
      <c r="W27" s="631"/>
      <c r="X27" s="631"/>
      <c r="Y27" s="632"/>
      <c r="Z27" s="633">
        <v>62.4</v>
      </c>
      <c r="AA27" s="633"/>
      <c r="AB27" s="633"/>
      <c r="AC27" s="633"/>
      <c r="AD27" s="634">
        <v>4463773</v>
      </c>
      <c r="AE27" s="634"/>
      <c r="AF27" s="634"/>
      <c r="AG27" s="634"/>
      <c r="AH27" s="634"/>
      <c r="AI27" s="634"/>
      <c r="AJ27" s="634"/>
      <c r="AK27" s="634"/>
      <c r="AL27" s="635">
        <v>99.599998474121094</v>
      </c>
      <c r="AM27" s="636"/>
      <c r="AN27" s="636"/>
      <c r="AO27" s="637"/>
      <c r="AP27" s="627" t="s">
        <v>294</v>
      </c>
      <c r="AQ27" s="628"/>
      <c r="AR27" s="628"/>
      <c r="AS27" s="628"/>
      <c r="AT27" s="628"/>
      <c r="AU27" s="628"/>
      <c r="AV27" s="628"/>
      <c r="AW27" s="628"/>
      <c r="AX27" s="628"/>
      <c r="AY27" s="628"/>
      <c r="AZ27" s="628"/>
      <c r="BA27" s="628"/>
      <c r="BB27" s="628"/>
      <c r="BC27" s="628"/>
      <c r="BD27" s="628"/>
      <c r="BE27" s="628"/>
      <c r="BF27" s="629"/>
      <c r="BG27" s="630">
        <v>1110647</v>
      </c>
      <c r="BH27" s="631"/>
      <c r="BI27" s="631"/>
      <c r="BJ27" s="631"/>
      <c r="BK27" s="631"/>
      <c r="BL27" s="631"/>
      <c r="BM27" s="631"/>
      <c r="BN27" s="632"/>
      <c r="BO27" s="633">
        <v>100</v>
      </c>
      <c r="BP27" s="633"/>
      <c r="BQ27" s="633"/>
      <c r="BR27" s="633"/>
      <c r="BS27" s="634" t="s">
        <v>126</v>
      </c>
      <c r="BT27" s="634"/>
      <c r="BU27" s="634"/>
      <c r="BV27" s="634"/>
      <c r="BW27" s="634"/>
      <c r="BX27" s="634"/>
      <c r="BY27" s="634"/>
      <c r="BZ27" s="634"/>
      <c r="CA27" s="634"/>
      <c r="CB27" s="638"/>
      <c r="CD27" s="645" t="s">
        <v>295</v>
      </c>
      <c r="CE27" s="646"/>
      <c r="CF27" s="646"/>
      <c r="CG27" s="646"/>
      <c r="CH27" s="646"/>
      <c r="CI27" s="646"/>
      <c r="CJ27" s="646"/>
      <c r="CK27" s="646"/>
      <c r="CL27" s="646"/>
      <c r="CM27" s="646"/>
      <c r="CN27" s="646"/>
      <c r="CO27" s="646"/>
      <c r="CP27" s="646"/>
      <c r="CQ27" s="647"/>
      <c r="CR27" s="630">
        <v>640200</v>
      </c>
      <c r="CS27" s="668"/>
      <c r="CT27" s="668"/>
      <c r="CU27" s="668"/>
      <c r="CV27" s="668"/>
      <c r="CW27" s="668"/>
      <c r="CX27" s="668"/>
      <c r="CY27" s="669"/>
      <c r="CZ27" s="635">
        <v>8.5</v>
      </c>
      <c r="DA27" s="670"/>
      <c r="DB27" s="670"/>
      <c r="DC27" s="673"/>
      <c r="DD27" s="639">
        <v>174461</v>
      </c>
      <c r="DE27" s="668"/>
      <c r="DF27" s="668"/>
      <c r="DG27" s="668"/>
      <c r="DH27" s="668"/>
      <c r="DI27" s="668"/>
      <c r="DJ27" s="668"/>
      <c r="DK27" s="669"/>
      <c r="DL27" s="639">
        <v>155994</v>
      </c>
      <c r="DM27" s="668"/>
      <c r="DN27" s="668"/>
      <c r="DO27" s="668"/>
      <c r="DP27" s="668"/>
      <c r="DQ27" s="668"/>
      <c r="DR27" s="668"/>
      <c r="DS27" s="668"/>
      <c r="DT27" s="668"/>
      <c r="DU27" s="668"/>
      <c r="DV27" s="669"/>
      <c r="DW27" s="635">
        <v>3.4</v>
      </c>
      <c r="DX27" s="670"/>
      <c r="DY27" s="670"/>
      <c r="DZ27" s="670"/>
      <c r="EA27" s="670"/>
      <c r="EB27" s="670"/>
      <c r="EC27" s="671"/>
    </row>
    <row r="28" spans="2:133" ht="11.25" customHeight="1" x14ac:dyDescent="0.2">
      <c r="B28" s="627" t="s">
        <v>296</v>
      </c>
      <c r="C28" s="628"/>
      <c r="D28" s="628"/>
      <c r="E28" s="628"/>
      <c r="F28" s="628"/>
      <c r="G28" s="628"/>
      <c r="H28" s="628"/>
      <c r="I28" s="628"/>
      <c r="J28" s="628"/>
      <c r="K28" s="628"/>
      <c r="L28" s="628"/>
      <c r="M28" s="628"/>
      <c r="N28" s="628"/>
      <c r="O28" s="628"/>
      <c r="P28" s="628"/>
      <c r="Q28" s="629"/>
      <c r="R28" s="630">
        <v>1161</v>
      </c>
      <c r="S28" s="631"/>
      <c r="T28" s="631"/>
      <c r="U28" s="631"/>
      <c r="V28" s="631"/>
      <c r="W28" s="631"/>
      <c r="X28" s="631"/>
      <c r="Y28" s="632"/>
      <c r="Z28" s="633">
        <v>0</v>
      </c>
      <c r="AA28" s="633"/>
      <c r="AB28" s="633"/>
      <c r="AC28" s="633"/>
      <c r="AD28" s="634">
        <v>1161</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297</v>
      </c>
      <c r="CE28" s="646"/>
      <c r="CF28" s="646"/>
      <c r="CG28" s="646"/>
      <c r="CH28" s="646"/>
      <c r="CI28" s="646"/>
      <c r="CJ28" s="646"/>
      <c r="CK28" s="646"/>
      <c r="CL28" s="646"/>
      <c r="CM28" s="646"/>
      <c r="CN28" s="646"/>
      <c r="CO28" s="646"/>
      <c r="CP28" s="646"/>
      <c r="CQ28" s="647"/>
      <c r="CR28" s="630">
        <v>890283</v>
      </c>
      <c r="CS28" s="631"/>
      <c r="CT28" s="631"/>
      <c r="CU28" s="631"/>
      <c r="CV28" s="631"/>
      <c r="CW28" s="631"/>
      <c r="CX28" s="631"/>
      <c r="CY28" s="632"/>
      <c r="CZ28" s="635">
        <v>11.9</v>
      </c>
      <c r="DA28" s="670"/>
      <c r="DB28" s="670"/>
      <c r="DC28" s="673"/>
      <c r="DD28" s="639">
        <v>884674</v>
      </c>
      <c r="DE28" s="631"/>
      <c r="DF28" s="631"/>
      <c r="DG28" s="631"/>
      <c r="DH28" s="631"/>
      <c r="DI28" s="631"/>
      <c r="DJ28" s="631"/>
      <c r="DK28" s="632"/>
      <c r="DL28" s="639">
        <v>884674</v>
      </c>
      <c r="DM28" s="631"/>
      <c r="DN28" s="631"/>
      <c r="DO28" s="631"/>
      <c r="DP28" s="631"/>
      <c r="DQ28" s="631"/>
      <c r="DR28" s="631"/>
      <c r="DS28" s="631"/>
      <c r="DT28" s="631"/>
      <c r="DU28" s="631"/>
      <c r="DV28" s="632"/>
      <c r="DW28" s="635">
        <v>19.100000000000001</v>
      </c>
      <c r="DX28" s="670"/>
      <c r="DY28" s="670"/>
      <c r="DZ28" s="670"/>
      <c r="EA28" s="670"/>
      <c r="EB28" s="670"/>
      <c r="EC28" s="671"/>
    </row>
    <row r="29" spans="2:133" ht="11.25" customHeight="1" x14ac:dyDescent="0.2">
      <c r="B29" s="627" t="s">
        <v>298</v>
      </c>
      <c r="C29" s="628"/>
      <c r="D29" s="628"/>
      <c r="E29" s="628"/>
      <c r="F29" s="628"/>
      <c r="G29" s="628"/>
      <c r="H29" s="628"/>
      <c r="I29" s="628"/>
      <c r="J29" s="628"/>
      <c r="K29" s="628"/>
      <c r="L29" s="628"/>
      <c r="M29" s="628"/>
      <c r="N29" s="628"/>
      <c r="O29" s="628"/>
      <c r="P29" s="628"/>
      <c r="Q29" s="629"/>
      <c r="R29" s="630">
        <v>9616</v>
      </c>
      <c r="S29" s="631"/>
      <c r="T29" s="631"/>
      <c r="U29" s="631"/>
      <c r="V29" s="631"/>
      <c r="W29" s="631"/>
      <c r="X29" s="631"/>
      <c r="Y29" s="632"/>
      <c r="Z29" s="633">
        <v>0.1</v>
      </c>
      <c r="AA29" s="633"/>
      <c r="AB29" s="633"/>
      <c r="AC29" s="633"/>
      <c r="AD29" s="634" t="s">
        <v>126</v>
      </c>
      <c r="AE29" s="634"/>
      <c r="AF29" s="634"/>
      <c r="AG29" s="634"/>
      <c r="AH29" s="634"/>
      <c r="AI29" s="634"/>
      <c r="AJ29" s="634"/>
      <c r="AK29" s="634"/>
      <c r="AL29" s="635" t="s">
        <v>126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299</v>
      </c>
      <c r="CE29" s="680"/>
      <c r="CF29" s="645" t="s">
        <v>69</v>
      </c>
      <c r="CG29" s="646"/>
      <c r="CH29" s="646"/>
      <c r="CI29" s="646"/>
      <c r="CJ29" s="646"/>
      <c r="CK29" s="646"/>
      <c r="CL29" s="646"/>
      <c r="CM29" s="646"/>
      <c r="CN29" s="646"/>
      <c r="CO29" s="646"/>
      <c r="CP29" s="646"/>
      <c r="CQ29" s="647"/>
      <c r="CR29" s="630">
        <v>890283</v>
      </c>
      <c r="CS29" s="668"/>
      <c r="CT29" s="668"/>
      <c r="CU29" s="668"/>
      <c r="CV29" s="668"/>
      <c r="CW29" s="668"/>
      <c r="CX29" s="668"/>
      <c r="CY29" s="669"/>
      <c r="CZ29" s="635">
        <v>11.9</v>
      </c>
      <c r="DA29" s="670"/>
      <c r="DB29" s="670"/>
      <c r="DC29" s="673"/>
      <c r="DD29" s="639">
        <v>884674</v>
      </c>
      <c r="DE29" s="668"/>
      <c r="DF29" s="668"/>
      <c r="DG29" s="668"/>
      <c r="DH29" s="668"/>
      <c r="DI29" s="668"/>
      <c r="DJ29" s="668"/>
      <c r="DK29" s="669"/>
      <c r="DL29" s="639">
        <v>884674</v>
      </c>
      <c r="DM29" s="668"/>
      <c r="DN29" s="668"/>
      <c r="DO29" s="668"/>
      <c r="DP29" s="668"/>
      <c r="DQ29" s="668"/>
      <c r="DR29" s="668"/>
      <c r="DS29" s="668"/>
      <c r="DT29" s="668"/>
      <c r="DU29" s="668"/>
      <c r="DV29" s="669"/>
      <c r="DW29" s="635">
        <v>19.100000000000001</v>
      </c>
      <c r="DX29" s="670"/>
      <c r="DY29" s="670"/>
      <c r="DZ29" s="670"/>
      <c r="EA29" s="670"/>
      <c r="EB29" s="670"/>
      <c r="EC29" s="671"/>
    </row>
    <row r="30" spans="2:133" ht="11.25" customHeight="1" x14ac:dyDescent="0.2">
      <c r="B30" s="627" t="s">
        <v>300</v>
      </c>
      <c r="C30" s="628"/>
      <c r="D30" s="628"/>
      <c r="E30" s="628"/>
      <c r="F30" s="628"/>
      <c r="G30" s="628"/>
      <c r="H30" s="628"/>
      <c r="I30" s="628"/>
      <c r="J30" s="628"/>
      <c r="K30" s="628"/>
      <c r="L30" s="628"/>
      <c r="M30" s="628"/>
      <c r="N30" s="628"/>
      <c r="O30" s="628"/>
      <c r="P30" s="628"/>
      <c r="Q30" s="629"/>
      <c r="R30" s="630">
        <v>72999</v>
      </c>
      <c r="S30" s="631"/>
      <c r="T30" s="631"/>
      <c r="U30" s="631"/>
      <c r="V30" s="631"/>
      <c r="W30" s="631"/>
      <c r="X30" s="631"/>
      <c r="Y30" s="632"/>
      <c r="Z30" s="633">
        <v>0.9</v>
      </c>
      <c r="AA30" s="633"/>
      <c r="AB30" s="633"/>
      <c r="AC30" s="633"/>
      <c r="AD30" s="634">
        <v>1539</v>
      </c>
      <c r="AE30" s="634"/>
      <c r="AF30" s="634"/>
      <c r="AG30" s="634"/>
      <c r="AH30" s="634"/>
      <c r="AI30" s="634"/>
      <c r="AJ30" s="634"/>
      <c r="AK30" s="634"/>
      <c r="AL30" s="635">
        <v>0</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301</v>
      </c>
      <c r="BH30" s="677"/>
      <c r="BI30" s="677"/>
      <c r="BJ30" s="677"/>
      <c r="BK30" s="677"/>
      <c r="BL30" s="677"/>
      <c r="BM30" s="677"/>
      <c r="BN30" s="677"/>
      <c r="BO30" s="677"/>
      <c r="BP30" s="677"/>
      <c r="BQ30" s="678"/>
      <c r="BR30" s="609" t="s">
        <v>302</v>
      </c>
      <c r="BS30" s="677"/>
      <c r="BT30" s="677"/>
      <c r="BU30" s="677"/>
      <c r="BV30" s="677"/>
      <c r="BW30" s="677"/>
      <c r="BX30" s="677"/>
      <c r="BY30" s="677"/>
      <c r="BZ30" s="677"/>
      <c r="CA30" s="677"/>
      <c r="CB30" s="678"/>
      <c r="CD30" s="681"/>
      <c r="CE30" s="682"/>
      <c r="CF30" s="645" t="s">
        <v>303</v>
      </c>
      <c r="CG30" s="646"/>
      <c r="CH30" s="646"/>
      <c r="CI30" s="646"/>
      <c r="CJ30" s="646"/>
      <c r="CK30" s="646"/>
      <c r="CL30" s="646"/>
      <c r="CM30" s="646"/>
      <c r="CN30" s="646"/>
      <c r="CO30" s="646"/>
      <c r="CP30" s="646"/>
      <c r="CQ30" s="647"/>
      <c r="CR30" s="630">
        <v>855511</v>
      </c>
      <c r="CS30" s="631"/>
      <c r="CT30" s="631"/>
      <c r="CU30" s="631"/>
      <c r="CV30" s="631"/>
      <c r="CW30" s="631"/>
      <c r="CX30" s="631"/>
      <c r="CY30" s="632"/>
      <c r="CZ30" s="635">
        <v>11.4</v>
      </c>
      <c r="DA30" s="670"/>
      <c r="DB30" s="670"/>
      <c r="DC30" s="673"/>
      <c r="DD30" s="639">
        <v>850210</v>
      </c>
      <c r="DE30" s="631"/>
      <c r="DF30" s="631"/>
      <c r="DG30" s="631"/>
      <c r="DH30" s="631"/>
      <c r="DI30" s="631"/>
      <c r="DJ30" s="631"/>
      <c r="DK30" s="632"/>
      <c r="DL30" s="639">
        <v>850210</v>
      </c>
      <c r="DM30" s="631"/>
      <c r="DN30" s="631"/>
      <c r="DO30" s="631"/>
      <c r="DP30" s="631"/>
      <c r="DQ30" s="631"/>
      <c r="DR30" s="631"/>
      <c r="DS30" s="631"/>
      <c r="DT30" s="631"/>
      <c r="DU30" s="631"/>
      <c r="DV30" s="632"/>
      <c r="DW30" s="635">
        <v>18.3</v>
      </c>
      <c r="DX30" s="670"/>
      <c r="DY30" s="670"/>
      <c r="DZ30" s="670"/>
      <c r="EA30" s="670"/>
      <c r="EB30" s="670"/>
      <c r="EC30" s="671"/>
    </row>
    <row r="31" spans="2:133" ht="11.25" customHeight="1" x14ac:dyDescent="0.2">
      <c r="B31" s="627" t="s">
        <v>304</v>
      </c>
      <c r="C31" s="628"/>
      <c r="D31" s="628"/>
      <c r="E31" s="628"/>
      <c r="F31" s="628"/>
      <c r="G31" s="628"/>
      <c r="H31" s="628"/>
      <c r="I31" s="628"/>
      <c r="J31" s="628"/>
      <c r="K31" s="628"/>
      <c r="L31" s="628"/>
      <c r="M31" s="628"/>
      <c r="N31" s="628"/>
      <c r="O31" s="628"/>
      <c r="P31" s="628"/>
      <c r="Q31" s="629"/>
      <c r="R31" s="630">
        <v>4822</v>
      </c>
      <c r="S31" s="631"/>
      <c r="T31" s="631"/>
      <c r="U31" s="631"/>
      <c r="V31" s="631"/>
      <c r="W31" s="631"/>
      <c r="X31" s="631"/>
      <c r="Y31" s="632"/>
      <c r="Z31" s="633">
        <v>0.1</v>
      </c>
      <c r="AA31" s="633"/>
      <c r="AB31" s="633"/>
      <c r="AC31" s="633"/>
      <c r="AD31" s="634" t="s">
        <v>126</v>
      </c>
      <c r="AE31" s="634"/>
      <c r="AF31" s="634"/>
      <c r="AG31" s="634"/>
      <c r="AH31" s="634"/>
      <c r="AI31" s="634"/>
      <c r="AJ31" s="634"/>
      <c r="AK31" s="634"/>
      <c r="AL31" s="635" t="s">
        <v>126</v>
      </c>
      <c r="AM31" s="636"/>
      <c r="AN31" s="636"/>
      <c r="AO31" s="637"/>
      <c r="AP31" s="685" t="s">
        <v>305</v>
      </c>
      <c r="AQ31" s="686"/>
      <c r="AR31" s="686"/>
      <c r="AS31" s="686"/>
      <c r="AT31" s="691" t="s">
        <v>306</v>
      </c>
      <c r="AU31" s="360"/>
      <c r="AV31" s="360"/>
      <c r="AW31" s="360"/>
      <c r="AX31" s="616" t="s">
        <v>184</v>
      </c>
      <c r="AY31" s="617"/>
      <c r="AZ31" s="617"/>
      <c r="BA31" s="617"/>
      <c r="BB31" s="617"/>
      <c r="BC31" s="617"/>
      <c r="BD31" s="617"/>
      <c r="BE31" s="617"/>
      <c r="BF31" s="618"/>
      <c r="BG31" s="694">
        <v>99.6</v>
      </c>
      <c r="BH31" s="695"/>
      <c r="BI31" s="695"/>
      <c r="BJ31" s="695"/>
      <c r="BK31" s="695"/>
      <c r="BL31" s="695"/>
      <c r="BM31" s="625">
        <v>95.6</v>
      </c>
      <c r="BN31" s="695"/>
      <c r="BO31" s="695"/>
      <c r="BP31" s="695"/>
      <c r="BQ31" s="696"/>
      <c r="BR31" s="694">
        <v>99.6</v>
      </c>
      <c r="BS31" s="695"/>
      <c r="BT31" s="695"/>
      <c r="BU31" s="695"/>
      <c r="BV31" s="695"/>
      <c r="BW31" s="695"/>
      <c r="BX31" s="625">
        <v>94.3</v>
      </c>
      <c r="BY31" s="695"/>
      <c r="BZ31" s="695"/>
      <c r="CA31" s="695"/>
      <c r="CB31" s="696"/>
      <c r="CD31" s="681"/>
      <c r="CE31" s="682"/>
      <c r="CF31" s="645" t="s">
        <v>307</v>
      </c>
      <c r="CG31" s="646"/>
      <c r="CH31" s="646"/>
      <c r="CI31" s="646"/>
      <c r="CJ31" s="646"/>
      <c r="CK31" s="646"/>
      <c r="CL31" s="646"/>
      <c r="CM31" s="646"/>
      <c r="CN31" s="646"/>
      <c r="CO31" s="646"/>
      <c r="CP31" s="646"/>
      <c r="CQ31" s="647"/>
      <c r="CR31" s="630">
        <v>34772</v>
      </c>
      <c r="CS31" s="668"/>
      <c r="CT31" s="668"/>
      <c r="CU31" s="668"/>
      <c r="CV31" s="668"/>
      <c r="CW31" s="668"/>
      <c r="CX31" s="668"/>
      <c r="CY31" s="669"/>
      <c r="CZ31" s="635">
        <v>0.5</v>
      </c>
      <c r="DA31" s="670"/>
      <c r="DB31" s="670"/>
      <c r="DC31" s="673"/>
      <c r="DD31" s="639">
        <v>34464</v>
      </c>
      <c r="DE31" s="668"/>
      <c r="DF31" s="668"/>
      <c r="DG31" s="668"/>
      <c r="DH31" s="668"/>
      <c r="DI31" s="668"/>
      <c r="DJ31" s="668"/>
      <c r="DK31" s="669"/>
      <c r="DL31" s="639">
        <v>34464</v>
      </c>
      <c r="DM31" s="668"/>
      <c r="DN31" s="668"/>
      <c r="DO31" s="668"/>
      <c r="DP31" s="668"/>
      <c r="DQ31" s="668"/>
      <c r="DR31" s="668"/>
      <c r="DS31" s="668"/>
      <c r="DT31" s="668"/>
      <c r="DU31" s="668"/>
      <c r="DV31" s="669"/>
      <c r="DW31" s="635">
        <v>0.7</v>
      </c>
      <c r="DX31" s="670"/>
      <c r="DY31" s="670"/>
      <c r="DZ31" s="670"/>
      <c r="EA31" s="670"/>
      <c r="EB31" s="670"/>
      <c r="EC31" s="671"/>
    </row>
    <row r="32" spans="2:133" ht="11.25" customHeight="1" x14ac:dyDescent="0.2">
      <c r="B32" s="627" t="s">
        <v>308</v>
      </c>
      <c r="C32" s="628"/>
      <c r="D32" s="628"/>
      <c r="E32" s="628"/>
      <c r="F32" s="628"/>
      <c r="G32" s="628"/>
      <c r="H32" s="628"/>
      <c r="I32" s="628"/>
      <c r="J32" s="628"/>
      <c r="K32" s="628"/>
      <c r="L32" s="628"/>
      <c r="M32" s="628"/>
      <c r="N32" s="628"/>
      <c r="O32" s="628"/>
      <c r="P32" s="628"/>
      <c r="Q32" s="629"/>
      <c r="R32" s="630">
        <v>992732</v>
      </c>
      <c r="S32" s="631"/>
      <c r="T32" s="631"/>
      <c r="U32" s="631"/>
      <c r="V32" s="631"/>
      <c r="W32" s="631"/>
      <c r="X32" s="631"/>
      <c r="Y32" s="632"/>
      <c r="Z32" s="633">
        <v>12.4</v>
      </c>
      <c r="AA32" s="633"/>
      <c r="AB32" s="633"/>
      <c r="AC32" s="633"/>
      <c r="AD32" s="634" t="s">
        <v>126</v>
      </c>
      <c r="AE32" s="634"/>
      <c r="AF32" s="634"/>
      <c r="AG32" s="634"/>
      <c r="AH32" s="634"/>
      <c r="AI32" s="634"/>
      <c r="AJ32" s="634"/>
      <c r="AK32" s="634"/>
      <c r="AL32" s="635" t="s">
        <v>126</v>
      </c>
      <c r="AM32" s="636"/>
      <c r="AN32" s="636"/>
      <c r="AO32" s="637"/>
      <c r="AP32" s="687"/>
      <c r="AQ32" s="688"/>
      <c r="AR32" s="688"/>
      <c r="AS32" s="688"/>
      <c r="AT32" s="692"/>
      <c r="AU32" s="361" t="s">
        <v>309</v>
      </c>
      <c r="AV32" s="361"/>
      <c r="AW32" s="361"/>
      <c r="AX32" s="627" t="s">
        <v>310</v>
      </c>
      <c r="AY32" s="628"/>
      <c r="AZ32" s="628"/>
      <c r="BA32" s="628"/>
      <c r="BB32" s="628"/>
      <c r="BC32" s="628"/>
      <c r="BD32" s="628"/>
      <c r="BE32" s="628"/>
      <c r="BF32" s="629"/>
      <c r="BG32" s="697">
        <v>99.7</v>
      </c>
      <c r="BH32" s="668"/>
      <c r="BI32" s="668"/>
      <c r="BJ32" s="668"/>
      <c r="BK32" s="668"/>
      <c r="BL32" s="668"/>
      <c r="BM32" s="636">
        <v>98.3</v>
      </c>
      <c r="BN32" s="698"/>
      <c r="BO32" s="698"/>
      <c r="BP32" s="698"/>
      <c r="BQ32" s="699"/>
      <c r="BR32" s="697">
        <v>99.7</v>
      </c>
      <c r="BS32" s="668"/>
      <c r="BT32" s="668"/>
      <c r="BU32" s="668"/>
      <c r="BV32" s="668"/>
      <c r="BW32" s="668"/>
      <c r="BX32" s="636">
        <v>97.6</v>
      </c>
      <c r="BY32" s="698"/>
      <c r="BZ32" s="698"/>
      <c r="CA32" s="698"/>
      <c r="CB32" s="699"/>
      <c r="CD32" s="683"/>
      <c r="CE32" s="684"/>
      <c r="CF32" s="645" t="s">
        <v>311</v>
      </c>
      <c r="CG32" s="646"/>
      <c r="CH32" s="646"/>
      <c r="CI32" s="646"/>
      <c r="CJ32" s="646"/>
      <c r="CK32" s="646"/>
      <c r="CL32" s="646"/>
      <c r="CM32" s="646"/>
      <c r="CN32" s="646"/>
      <c r="CO32" s="646"/>
      <c r="CP32" s="646"/>
      <c r="CQ32" s="647"/>
      <c r="CR32" s="630" t="s">
        <v>126</v>
      </c>
      <c r="CS32" s="631"/>
      <c r="CT32" s="631"/>
      <c r="CU32" s="631"/>
      <c r="CV32" s="631"/>
      <c r="CW32" s="631"/>
      <c r="CX32" s="631"/>
      <c r="CY32" s="632"/>
      <c r="CZ32" s="635" t="s">
        <v>126</v>
      </c>
      <c r="DA32" s="670"/>
      <c r="DB32" s="670"/>
      <c r="DC32" s="673"/>
      <c r="DD32" s="639" t="s">
        <v>126</v>
      </c>
      <c r="DE32" s="631"/>
      <c r="DF32" s="631"/>
      <c r="DG32" s="631"/>
      <c r="DH32" s="631"/>
      <c r="DI32" s="631"/>
      <c r="DJ32" s="631"/>
      <c r="DK32" s="632"/>
      <c r="DL32" s="639" t="s">
        <v>126</v>
      </c>
      <c r="DM32" s="631"/>
      <c r="DN32" s="631"/>
      <c r="DO32" s="631"/>
      <c r="DP32" s="631"/>
      <c r="DQ32" s="631"/>
      <c r="DR32" s="631"/>
      <c r="DS32" s="631"/>
      <c r="DT32" s="631"/>
      <c r="DU32" s="631"/>
      <c r="DV32" s="632"/>
      <c r="DW32" s="635" t="s">
        <v>126</v>
      </c>
      <c r="DX32" s="670"/>
      <c r="DY32" s="670"/>
      <c r="DZ32" s="670"/>
      <c r="EA32" s="670"/>
      <c r="EB32" s="670"/>
      <c r="EC32" s="671"/>
    </row>
    <row r="33" spans="2:133" ht="11.25" customHeight="1" x14ac:dyDescent="0.2">
      <c r="B33" s="655" t="s">
        <v>312</v>
      </c>
      <c r="C33" s="656"/>
      <c r="D33" s="656"/>
      <c r="E33" s="656"/>
      <c r="F33" s="656"/>
      <c r="G33" s="656"/>
      <c r="H33" s="656"/>
      <c r="I33" s="656"/>
      <c r="J33" s="656"/>
      <c r="K33" s="656"/>
      <c r="L33" s="656"/>
      <c r="M33" s="656"/>
      <c r="N33" s="656"/>
      <c r="O33" s="656"/>
      <c r="P33" s="656"/>
      <c r="Q33" s="657"/>
      <c r="R33" s="630" t="s">
        <v>126</v>
      </c>
      <c r="S33" s="631"/>
      <c r="T33" s="631"/>
      <c r="U33" s="631"/>
      <c r="V33" s="631"/>
      <c r="W33" s="631"/>
      <c r="X33" s="631"/>
      <c r="Y33" s="632"/>
      <c r="Z33" s="633" t="s">
        <v>126</v>
      </c>
      <c r="AA33" s="633"/>
      <c r="AB33" s="633"/>
      <c r="AC33" s="633"/>
      <c r="AD33" s="634" t="s">
        <v>126</v>
      </c>
      <c r="AE33" s="634"/>
      <c r="AF33" s="634"/>
      <c r="AG33" s="634"/>
      <c r="AH33" s="634"/>
      <c r="AI33" s="634"/>
      <c r="AJ33" s="634"/>
      <c r="AK33" s="634"/>
      <c r="AL33" s="635" t="s">
        <v>126</v>
      </c>
      <c r="AM33" s="636"/>
      <c r="AN33" s="636"/>
      <c r="AO33" s="637"/>
      <c r="AP33" s="689"/>
      <c r="AQ33" s="690"/>
      <c r="AR33" s="690"/>
      <c r="AS33" s="690"/>
      <c r="AT33" s="693"/>
      <c r="AU33" s="362"/>
      <c r="AV33" s="362"/>
      <c r="AW33" s="362"/>
      <c r="AX33" s="674" t="s">
        <v>313</v>
      </c>
      <c r="AY33" s="675"/>
      <c r="AZ33" s="675"/>
      <c r="BA33" s="675"/>
      <c r="BB33" s="675"/>
      <c r="BC33" s="675"/>
      <c r="BD33" s="675"/>
      <c r="BE33" s="675"/>
      <c r="BF33" s="676"/>
      <c r="BG33" s="700">
        <v>99.6</v>
      </c>
      <c r="BH33" s="701"/>
      <c r="BI33" s="701"/>
      <c r="BJ33" s="701"/>
      <c r="BK33" s="701"/>
      <c r="BL33" s="701"/>
      <c r="BM33" s="702">
        <v>92.8</v>
      </c>
      <c r="BN33" s="701"/>
      <c r="BO33" s="701"/>
      <c r="BP33" s="701"/>
      <c r="BQ33" s="703"/>
      <c r="BR33" s="700">
        <v>99.4</v>
      </c>
      <c r="BS33" s="701"/>
      <c r="BT33" s="701"/>
      <c r="BU33" s="701"/>
      <c r="BV33" s="701"/>
      <c r="BW33" s="701"/>
      <c r="BX33" s="702">
        <v>91.2</v>
      </c>
      <c r="BY33" s="701"/>
      <c r="BZ33" s="701"/>
      <c r="CA33" s="701"/>
      <c r="CB33" s="703"/>
      <c r="CD33" s="645" t="s">
        <v>314</v>
      </c>
      <c r="CE33" s="646"/>
      <c r="CF33" s="646"/>
      <c r="CG33" s="646"/>
      <c r="CH33" s="646"/>
      <c r="CI33" s="646"/>
      <c r="CJ33" s="646"/>
      <c r="CK33" s="646"/>
      <c r="CL33" s="646"/>
      <c r="CM33" s="646"/>
      <c r="CN33" s="646"/>
      <c r="CO33" s="646"/>
      <c r="CP33" s="646"/>
      <c r="CQ33" s="647"/>
      <c r="CR33" s="630">
        <v>4309460</v>
      </c>
      <c r="CS33" s="668"/>
      <c r="CT33" s="668"/>
      <c r="CU33" s="668"/>
      <c r="CV33" s="668"/>
      <c r="CW33" s="668"/>
      <c r="CX33" s="668"/>
      <c r="CY33" s="669"/>
      <c r="CZ33" s="635">
        <v>57.4</v>
      </c>
      <c r="DA33" s="670"/>
      <c r="DB33" s="670"/>
      <c r="DC33" s="673"/>
      <c r="DD33" s="639">
        <v>3306096</v>
      </c>
      <c r="DE33" s="668"/>
      <c r="DF33" s="668"/>
      <c r="DG33" s="668"/>
      <c r="DH33" s="668"/>
      <c r="DI33" s="668"/>
      <c r="DJ33" s="668"/>
      <c r="DK33" s="669"/>
      <c r="DL33" s="639">
        <v>1817771</v>
      </c>
      <c r="DM33" s="668"/>
      <c r="DN33" s="668"/>
      <c r="DO33" s="668"/>
      <c r="DP33" s="668"/>
      <c r="DQ33" s="668"/>
      <c r="DR33" s="668"/>
      <c r="DS33" s="668"/>
      <c r="DT33" s="668"/>
      <c r="DU33" s="668"/>
      <c r="DV33" s="669"/>
      <c r="DW33" s="635">
        <v>39.200000000000003</v>
      </c>
      <c r="DX33" s="670"/>
      <c r="DY33" s="670"/>
      <c r="DZ33" s="670"/>
      <c r="EA33" s="670"/>
      <c r="EB33" s="670"/>
      <c r="EC33" s="671"/>
    </row>
    <row r="34" spans="2:133" ht="11.25" customHeight="1" x14ac:dyDescent="0.2">
      <c r="B34" s="627" t="s">
        <v>315</v>
      </c>
      <c r="C34" s="628"/>
      <c r="D34" s="628"/>
      <c r="E34" s="628"/>
      <c r="F34" s="628"/>
      <c r="G34" s="628"/>
      <c r="H34" s="628"/>
      <c r="I34" s="628"/>
      <c r="J34" s="628"/>
      <c r="K34" s="628"/>
      <c r="L34" s="628"/>
      <c r="M34" s="628"/>
      <c r="N34" s="628"/>
      <c r="O34" s="628"/>
      <c r="P34" s="628"/>
      <c r="Q34" s="629"/>
      <c r="R34" s="630">
        <v>283015</v>
      </c>
      <c r="S34" s="631"/>
      <c r="T34" s="631"/>
      <c r="U34" s="631"/>
      <c r="V34" s="631"/>
      <c r="W34" s="631"/>
      <c r="X34" s="631"/>
      <c r="Y34" s="632"/>
      <c r="Z34" s="633">
        <v>3.5</v>
      </c>
      <c r="AA34" s="633"/>
      <c r="AB34" s="633"/>
      <c r="AC34" s="633"/>
      <c r="AD34" s="634" t="s">
        <v>126</v>
      </c>
      <c r="AE34" s="634"/>
      <c r="AF34" s="634"/>
      <c r="AG34" s="634"/>
      <c r="AH34" s="634"/>
      <c r="AI34" s="634"/>
      <c r="AJ34" s="634"/>
      <c r="AK34" s="634"/>
      <c r="AL34" s="635" t="s">
        <v>126</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316</v>
      </c>
      <c r="CE34" s="646"/>
      <c r="CF34" s="646"/>
      <c r="CG34" s="646"/>
      <c r="CH34" s="646"/>
      <c r="CI34" s="646"/>
      <c r="CJ34" s="646"/>
      <c r="CK34" s="646"/>
      <c r="CL34" s="646"/>
      <c r="CM34" s="646"/>
      <c r="CN34" s="646"/>
      <c r="CO34" s="646"/>
      <c r="CP34" s="646"/>
      <c r="CQ34" s="647"/>
      <c r="CR34" s="630">
        <v>1006133</v>
      </c>
      <c r="CS34" s="631"/>
      <c r="CT34" s="631"/>
      <c r="CU34" s="631"/>
      <c r="CV34" s="631"/>
      <c r="CW34" s="631"/>
      <c r="CX34" s="631"/>
      <c r="CY34" s="632"/>
      <c r="CZ34" s="635">
        <v>13.4</v>
      </c>
      <c r="DA34" s="670"/>
      <c r="DB34" s="670"/>
      <c r="DC34" s="673"/>
      <c r="DD34" s="639">
        <v>700406</v>
      </c>
      <c r="DE34" s="631"/>
      <c r="DF34" s="631"/>
      <c r="DG34" s="631"/>
      <c r="DH34" s="631"/>
      <c r="DI34" s="631"/>
      <c r="DJ34" s="631"/>
      <c r="DK34" s="632"/>
      <c r="DL34" s="639">
        <v>465177</v>
      </c>
      <c r="DM34" s="631"/>
      <c r="DN34" s="631"/>
      <c r="DO34" s="631"/>
      <c r="DP34" s="631"/>
      <c r="DQ34" s="631"/>
      <c r="DR34" s="631"/>
      <c r="DS34" s="631"/>
      <c r="DT34" s="631"/>
      <c r="DU34" s="631"/>
      <c r="DV34" s="632"/>
      <c r="DW34" s="635">
        <v>10</v>
      </c>
      <c r="DX34" s="670"/>
      <c r="DY34" s="670"/>
      <c r="DZ34" s="670"/>
      <c r="EA34" s="670"/>
      <c r="EB34" s="670"/>
      <c r="EC34" s="671"/>
    </row>
    <row r="35" spans="2:133" ht="11.25" customHeight="1" x14ac:dyDescent="0.2">
      <c r="B35" s="627" t="s">
        <v>317</v>
      </c>
      <c r="C35" s="628"/>
      <c r="D35" s="628"/>
      <c r="E35" s="628"/>
      <c r="F35" s="628"/>
      <c r="G35" s="628"/>
      <c r="H35" s="628"/>
      <c r="I35" s="628"/>
      <c r="J35" s="628"/>
      <c r="K35" s="628"/>
      <c r="L35" s="628"/>
      <c r="M35" s="628"/>
      <c r="N35" s="628"/>
      <c r="O35" s="628"/>
      <c r="P35" s="628"/>
      <c r="Q35" s="629"/>
      <c r="R35" s="630">
        <v>38384</v>
      </c>
      <c r="S35" s="631"/>
      <c r="T35" s="631"/>
      <c r="U35" s="631"/>
      <c r="V35" s="631"/>
      <c r="W35" s="631"/>
      <c r="X35" s="631"/>
      <c r="Y35" s="632"/>
      <c r="Z35" s="633">
        <v>0.5</v>
      </c>
      <c r="AA35" s="633"/>
      <c r="AB35" s="633"/>
      <c r="AC35" s="633"/>
      <c r="AD35" s="634">
        <v>15905</v>
      </c>
      <c r="AE35" s="634"/>
      <c r="AF35" s="634"/>
      <c r="AG35" s="634"/>
      <c r="AH35" s="634"/>
      <c r="AI35" s="634"/>
      <c r="AJ35" s="634"/>
      <c r="AK35" s="634"/>
      <c r="AL35" s="635">
        <v>0.4</v>
      </c>
      <c r="AM35" s="636"/>
      <c r="AN35" s="636"/>
      <c r="AO35" s="637"/>
      <c r="AP35" s="218"/>
      <c r="AQ35" s="609" t="s">
        <v>318</v>
      </c>
      <c r="AR35" s="610"/>
      <c r="AS35" s="610"/>
      <c r="AT35" s="610"/>
      <c r="AU35" s="610"/>
      <c r="AV35" s="610"/>
      <c r="AW35" s="610"/>
      <c r="AX35" s="610"/>
      <c r="AY35" s="610"/>
      <c r="AZ35" s="610"/>
      <c r="BA35" s="610"/>
      <c r="BB35" s="610"/>
      <c r="BC35" s="610"/>
      <c r="BD35" s="610"/>
      <c r="BE35" s="610"/>
      <c r="BF35" s="611"/>
      <c r="BG35" s="609" t="s">
        <v>319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320</v>
      </c>
      <c r="CE35" s="646"/>
      <c r="CF35" s="646"/>
      <c r="CG35" s="646"/>
      <c r="CH35" s="646"/>
      <c r="CI35" s="646"/>
      <c r="CJ35" s="646"/>
      <c r="CK35" s="646"/>
      <c r="CL35" s="646"/>
      <c r="CM35" s="646"/>
      <c r="CN35" s="646"/>
      <c r="CO35" s="646"/>
      <c r="CP35" s="646"/>
      <c r="CQ35" s="647"/>
      <c r="CR35" s="630">
        <v>589653</v>
      </c>
      <c r="CS35" s="668"/>
      <c r="CT35" s="668"/>
      <c r="CU35" s="668"/>
      <c r="CV35" s="668"/>
      <c r="CW35" s="668"/>
      <c r="CX35" s="668"/>
      <c r="CY35" s="669"/>
      <c r="CZ35" s="635">
        <v>7.9</v>
      </c>
      <c r="DA35" s="670"/>
      <c r="DB35" s="670"/>
      <c r="DC35" s="673"/>
      <c r="DD35" s="639">
        <v>317080</v>
      </c>
      <c r="DE35" s="668"/>
      <c r="DF35" s="668"/>
      <c r="DG35" s="668"/>
      <c r="DH35" s="668"/>
      <c r="DI35" s="668"/>
      <c r="DJ35" s="668"/>
      <c r="DK35" s="669"/>
      <c r="DL35" s="639">
        <v>95609</v>
      </c>
      <c r="DM35" s="668"/>
      <c r="DN35" s="668"/>
      <c r="DO35" s="668"/>
      <c r="DP35" s="668"/>
      <c r="DQ35" s="668"/>
      <c r="DR35" s="668"/>
      <c r="DS35" s="668"/>
      <c r="DT35" s="668"/>
      <c r="DU35" s="668"/>
      <c r="DV35" s="669"/>
      <c r="DW35" s="635">
        <v>2.1</v>
      </c>
      <c r="DX35" s="670"/>
      <c r="DY35" s="670"/>
      <c r="DZ35" s="670"/>
      <c r="EA35" s="670"/>
      <c r="EB35" s="670"/>
      <c r="EC35" s="671"/>
    </row>
    <row r="36" spans="2:133" ht="11.25" customHeight="1" x14ac:dyDescent="0.2">
      <c r="B36" s="627" t="s">
        <v>321</v>
      </c>
      <c r="C36" s="628"/>
      <c r="D36" s="628"/>
      <c r="E36" s="628"/>
      <c r="F36" s="628"/>
      <c r="G36" s="628"/>
      <c r="H36" s="628"/>
      <c r="I36" s="628"/>
      <c r="J36" s="628"/>
      <c r="K36" s="628"/>
      <c r="L36" s="628"/>
      <c r="M36" s="628"/>
      <c r="N36" s="628"/>
      <c r="O36" s="628"/>
      <c r="P36" s="628"/>
      <c r="Q36" s="629"/>
      <c r="R36" s="630">
        <v>171958</v>
      </c>
      <c r="S36" s="631"/>
      <c r="T36" s="631"/>
      <c r="U36" s="631"/>
      <c r="V36" s="631"/>
      <c r="W36" s="631"/>
      <c r="X36" s="631"/>
      <c r="Y36" s="632"/>
      <c r="Z36" s="633">
        <v>2.2000000000000002</v>
      </c>
      <c r="AA36" s="633"/>
      <c r="AB36" s="633"/>
      <c r="AC36" s="633"/>
      <c r="AD36" s="634" t="s">
        <v>126</v>
      </c>
      <c r="AE36" s="634"/>
      <c r="AF36" s="634"/>
      <c r="AG36" s="634"/>
      <c r="AH36" s="634"/>
      <c r="AI36" s="634"/>
      <c r="AJ36" s="634"/>
      <c r="AK36" s="634"/>
      <c r="AL36" s="635" t="s">
        <v>126</v>
      </c>
      <c r="AM36" s="636"/>
      <c r="AN36" s="636"/>
      <c r="AO36" s="637"/>
      <c r="AP36" s="218"/>
      <c r="AQ36" s="704" t="s">
        <v>322</v>
      </c>
      <c r="AR36" s="705"/>
      <c r="AS36" s="705"/>
      <c r="AT36" s="705"/>
      <c r="AU36" s="705"/>
      <c r="AV36" s="705"/>
      <c r="AW36" s="705"/>
      <c r="AX36" s="705"/>
      <c r="AY36" s="706"/>
      <c r="AZ36" s="619">
        <v>1159367</v>
      </c>
      <c r="BA36" s="620"/>
      <c r="BB36" s="620"/>
      <c r="BC36" s="620"/>
      <c r="BD36" s="620"/>
      <c r="BE36" s="620"/>
      <c r="BF36" s="707"/>
      <c r="BG36" s="641" t="s">
        <v>323</v>
      </c>
      <c r="BH36" s="642"/>
      <c r="BI36" s="642"/>
      <c r="BJ36" s="642"/>
      <c r="BK36" s="642"/>
      <c r="BL36" s="642"/>
      <c r="BM36" s="642"/>
      <c r="BN36" s="642"/>
      <c r="BO36" s="642"/>
      <c r="BP36" s="642"/>
      <c r="BQ36" s="642"/>
      <c r="BR36" s="642"/>
      <c r="BS36" s="642"/>
      <c r="BT36" s="642"/>
      <c r="BU36" s="643"/>
      <c r="BV36" s="619">
        <v>125816</v>
      </c>
      <c r="BW36" s="620"/>
      <c r="BX36" s="620"/>
      <c r="BY36" s="620"/>
      <c r="BZ36" s="620"/>
      <c r="CA36" s="620"/>
      <c r="CB36" s="707"/>
      <c r="CD36" s="645" t="s">
        <v>324</v>
      </c>
      <c r="CE36" s="646"/>
      <c r="CF36" s="646"/>
      <c r="CG36" s="646"/>
      <c r="CH36" s="646"/>
      <c r="CI36" s="646"/>
      <c r="CJ36" s="646"/>
      <c r="CK36" s="646"/>
      <c r="CL36" s="646"/>
      <c r="CM36" s="646"/>
      <c r="CN36" s="646"/>
      <c r="CO36" s="646"/>
      <c r="CP36" s="646"/>
      <c r="CQ36" s="647"/>
      <c r="CR36" s="630">
        <v>1592403</v>
      </c>
      <c r="CS36" s="631"/>
      <c r="CT36" s="631"/>
      <c r="CU36" s="631"/>
      <c r="CV36" s="631"/>
      <c r="CW36" s="631"/>
      <c r="CX36" s="631"/>
      <c r="CY36" s="632"/>
      <c r="CZ36" s="635">
        <v>21.2</v>
      </c>
      <c r="DA36" s="670"/>
      <c r="DB36" s="670"/>
      <c r="DC36" s="673"/>
      <c r="DD36" s="639">
        <v>1399337</v>
      </c>
      <c r="DE36" s="631"/>
      <c r="DF36" s="631"/>
      <c r="DG36" s="631"/>
      <c r="DH36" s="631"/>
      <c r="DI36" s="631"/>
      <c r="DJ36" s="631"/>
      <c r="DK36" s="632"/>
      <c r="DL36" s="639">
        <v>794385</v>
      </c>
      <c r="DM36" s="631"/>
      <c r="DN36" s="631"/>
      <c r="DO36" s="631"/>
      <c r="DP36" s="631"/>
      <c r="DQ36" s="631"/>
      <c r="DR36" s="631"/>
      <c r="DS36" s="631"/>
      <c r="DT36" s="631"/>
      <c r="DU36" s="631"/>
      <c r="DV36" s="632"/>
      <c r="DW36" s="635">
        <v>17.100000000000001</v>
      </c>
      <c r="DX36" s="670"/>
      <c r="DY36" s="670"/>
      <c r="DZ36" s="670"/>
      <c r="EA36" s="670"/>
      <c r="EB36" s="670"/>
      <c r="EC36" s="671"/>
    </row>
    <row r="37" spans="2:133" ht="11.25" customHeight="1" x14ac:dyDescent="0.2">
      <c r="B37" s="627" t="s">
        <v>325</v>
      </c>
      <c r="C37" s="628"/>
      <c r="D37" s="628"/>
      <c r="E37" s="628"/>
      <c r="F37" s="628"/>
      <c r="G37" s="628"/>
      <c r="H37" s="628"/>
      <c r="I37" s="628"/>
      <c r="J37" s="628"/>
      <c r="K37" s="628"/>
      <c r="L37" s="628"/>
      <c r="M37" s="628"/>
      <c r="N37" s="628"/>
      <c r="O37" s="628"/>
      <c r="P37" s="628"/>
      <c r="Q37" s="629"/>
      <c r="R37" s="630">
        <v>293799</v>
      </c>
      <c r="S37" s="631"/>
      <c r="T37" s="631"/>
      <c r="U37" s="631"/>
      <c r="V37" s="631"/>
      <c r="W37" s="631"/>
      <c r="X37" s="631"/>
      <c r="Y37" s="632"/>
      <c r="Z37" s="633">
        <v>3.7</v>
      </c>
      <c r="AA37" s="633"/>
      <c r="AB37" s="633"/>
      <c r="AC37" s="633"/>
      <c r="AD37" s="634" t="s">
        <v>126</v>
      </c>
      <c r="AE37" s="634"/>
      <c r="AF37" s="634"/>
      <c r="AG37" s="634"/>
      <c r="AH37" s="634"/>
      <c r="AI37" s="634"/>
      <c r="AJ37" s="634"/>
      <c r="AK37" s="634"/>
      <c r="AL37" s="635" t="s">
        <v>126</v>
      </c>
      <c r="AM37" s="636"/>
      <c r="AN37" s="636"/>
      <c r="AO37" s="637"/>
      <c r="AQ37" s="708" t="s">
        <v>326</v>
      </c>
      <c r="AR37" s="709"/>
      <c r="AS37" s="709"/>
      <c r="AT37" s="709"/>
      <c r="AU37" s="709"/>
      <c r="AV37" s="709"/>
      <c r="AW37" s="709"/>
      <c r="AX37" s="709"/>
      <c r="AY37" s="710"/>
      <c r="AZ37" s="630">
        <v>403414</v>
      </c>
      <c r="BA37" s="631"/>
      <c r="BB37" s="631"/>
      <c r="BC37" s="631"/>
      <c r="BD37" s="668"/>
      <c r="BE37" s="668"/>
      <c r="BF37" s="699"/>
      <c r="BG37" s="645" t="s">
        <v>327</v>
      </c>
      <c r="BH37" s="646"/>
      <c r="BI37" s="646"/>
      <c r="BJ37" s="646"/>
      <c r="BK37" s="646"/>
      <c r="BL37" s="646"/>
      <c r="BM37" s="646"/>
      <c r="BN37" s="646"/>
      <c r="BO37" s="646"/>
      <c r="BP37" s="646"/>
      <c r="BQ37" s="646"/>
      <c r="BR37" s="646"/>
      <c r="BS37" s="646"/>
      <c r="BT37" s="646"/>
      <c r="BU37" s="647"/>
      <c r="BV37" s="630">
        <v>116618</v>
      </c>
      <c r="BW37" s="631"/>
      <c r="BX37" s="631"/>
      <c r="BY37" s="631"/>
      <c r="BZ37" s="631"/>
      <c r="CA37" s="631"/>
      <c r="CB37" s="640"/>
      <c r="CD37" s="645" t="s">
        <v>328</v>
      </c>
      <c r="CE37" s="646"/>
      <c r="CF37" s="646"/>
      <c r="CG37" s="646"/>
      <c r="CH37" s="646"/>
      <c r="CI37" s="646"/>
      <c r="CJ37" s="646"/>
      <c r="CK37" s="646"/>
      <c r="CL37" s="646"/>
      <c r="CM37" s="646"/>
      <c r="CN37" s="646"/>
      <c r="CO37" s="646"/>
      <c r="CP37" s="646"/>
      <c r="CQ37" s="647"/>
      <c r="CR37" s="630">
        <v>337043</v>
      </c>
      <c r="CS37" s="668"/>
      <c r="CT37" s="668"/>
      <c r="CU37" s="668"/>
      <c r="CV37" s="668"/>
      <c r="CW37" s="668"/>
      <c r="CX37" s="668"/>
      <c r="CY37" s="669"/>
      <c r="CZ37" s="635">
        <v>4.5</v>
      </c>
      <c r="DA37" s="670"/>
      <c r="DB37" s="670"/>
      <c r="DC37" s="673"/>
      <c r="DD37" s="639">
        <v>312658</v>
      </c>
      <c r="DE37" s="668"/>
      <c r="DF37" s="668"/>
      <c r="DG37" s="668"/>
      <c r="DH37" s="668"/>
      <c r="DI37" s="668"/>
      <c r="DJ37" s="668"/>
      <c r="DK37" s="669"/>
      <c r="DL37" s="639">
        <v>312544</v>
      </c>
      <c r="DM37" s="668"/>
      <c r="DN37" s="668"/>
      <c r="DO37" s="668"/>
      <c r="DP37" s="668"/>
      <c r="DQ37" s="668"/>
      <c r="DR37" s="668"/>
      <c r="DS37" s="668"/>
      <c r="DT37" s="668"/>
      <c r="DU37" s="668"/>
      <c r="DV37" s="669"/>
      <c r="DW37" s="635">
        <v>6.7</v>
      </c>
      <c r="DX37" s="670"/>
      <c r="DY37" s="670"/>
      <c r="DZ37" s="670"/>
      <c r="EA37" s="670"/>
      <c r="EB37" s="670"/>
      <c r="EC37" s="671"/>
    </row>
    <row r="38" spans="2:133" ht="11.25" customHeight="1" x14ac:dyDescent="0.2">
      <c r="B38" s="627" t="s">
        <v>329</v>
      </c>
      <c r="C38" s="628"/>
      <c r="D38" s="628"/>
      <c r="E38" s="628"/>
      <c r="F38" s="628"/>
      <c r="G38" s="628"/>
      <c r="H38" s="628"/>
      <c r="I38" s="628"/>
      <c r="J38" s="628"/>
      <c r="K38" s="628"/>
      <c r="L38" s="628"/>
      <c r="M38" s="628"/>
      <c r="N38" s="628"/>
      <c r="O38" s="628"/>
      <c r="P38" s="628"/>
      <c r="Q38" s="629"/>
      <c r="R38" s="630">
        <v>473698</v>
      </c>
      <c r="S38" s="631"/>
      <c r="T38" s="631"/>
      <c r="U38" s="631"/>
      <c r="V38" s="631"/>
      <c r="W38" s="631"/>
      <c r="X38" s="631"/>
      <c r="Y38" s="632"/>
      <c r="Z38" s="633">
        <v>5.9</v>
      </c>
      <c r="AA38" s="633"/>
      <c r="AB38" s="633"/>
      <c r="AC38" s="633"/>
      <c r="AD38" s="634" t="s">
        <v>126</v>
      </c>
      <c r="AE38" s="634"/>
      <c r="AF38" s="634"/>
      <c r="AG38" s="634"/>
      <c r="AH38" s="634"/>
      <c r="AI38" s="634"/>
      <c r="AJ38" s="634"/>
      <c r="AK38" s="634"/>
      <c r="AL38" s="635" t="s">
        <v>126</v>
      </c>
      <c r="AM38" s="636"/>
      <c r="AN38" s="636"/>
      <c r="AO38" s="637"/>
      <c r="AQ38" s="708" t="s">
        <v>330</v>
      </c>
      <c r="AR38" s="709"/>
      <c r="AS38" s="709"/>
      <c r="AT38" s="709"/>
      <c r="AU38" s="709"/>
      <c r="AV38" s="709"/>
      <c r="AW38" s="709"/>
      <c r="AX38" s="709"/>
      <c r="AY38" s="710"/>
      <c r="AZ38" s="630">
        <v>168600</v>
      </c>
      <c r="BA38" s="631"/>
      <c r="BB38" s="631"/>
      <c r="BC38" s="631"/>
      <c r="BD38" s="668"/>
      <c r="BE38" s="668"/>
      <c r="BF38" s="699"/>
      <c r="BG38" s="645" t="s">
        <v>331</v>
      </c>
      <c r="BH38" s="646"/>
      <c r="BI38" s="646"/>
      <c r="BJ38" s="646"/>
      <c r="BK38" s="646"/>
      <c r="BL38" s="646"/>
      <c r="BM38" s="646"/>
      <c r="BN38" s="646"/>
      <c r="BO38" s="646"/>
      <c r="BP38" s="646"/>
      <c r="BQ38" s="646"/>
      <c r="BR38" s="646"/>
      <c r="BS38" s="646"/>
      <c r="BT38" s="646"/>
      <c r="BU38" s="647"/>
      <c r="BV38" s="630">
        <v>925</v>
      </c>
      <c r="BW38" s="631"/>
      <c r="BX38" s="631"/>
      <c r="BY38" s="631"/>
      <c r="BZ38" s="631"/>
      <c r="CA38" s="631"/>
      <c r="CB38" s="640"/>
      <c r="CD38" s="645" t="s">
        <v>332</v>
      </c>
      <c r="CE38" s="646"/>
      <c r="CF38" s="646"/>
      <c r="CG38" s="646"/>
      <c r="CH38" s="646"/>
      <c r="CI38" s="646"/>
      <c r="CJ38" s="646"/>
      <c r="CK38" s="646"/>
      <c r="CL38" s="646"/>
      <c r="CM38" s="646"/>
      <c r="CN38" s="646"/>
      <c r="CO38" s="646"/>
      <c r="CP38" s="646"/>
      <c r="CQ38" s="647"/>
      <c r="CR38" s="630">
        <v>561451</v>
      </c>
      <c r="CS38" s="631"/>
      <c r="CT38" s="631"/>
      <c r="CU38" s="631"/>
      <c r="CV38" s="631"/>
      <c r="CW38" s="631"/>
      <c r="CX38" s="631"/>
      <c r="CY38" s="632"/>
      <c r="CZ38" s="635">
        <v>7.5</v>
      </c>
      <c r="DA38" s="670"/>
      <c r="DB38" s="670"/>
      <c r="DC38" s="673"/>
      <c r="DD38" s="639">
        <v>506821</v>
      </c>
      <c r="DE38" s="631"/>
      <c r="DF38" s="631"/>
      <c r="DG38" s="631"/>
      <c r="DH38" s="631"/>
      <c r="DI38" s="631"/>
      <c r="DJ38" s="631"/>
      <c r="DK38" s="632"/>
      <c r="DL38" s="639">
        <v>447600</v>
      </c>
      <c r="DM38" s="631"/>
      <c r="DN38" s="631"/>
      <c r="DO38" s="631"/>
      <c r="DP38" s="631"/>
      <c r="DQ38" s="631"/>
      <c r="DR38" s="631"/>
      <c r="DS38" s="631"/>
      <c r="DT38" s="631"/>
      <c r="DU38" s="631"/>
      <c r="DV38" s="632"/>
      <c r="DW38" s="635">
        <v>9.6</v>
      </c>
      <c r="DX38" s="670"/>
      <c r="DY38" s="670"/>
      <c r="DZ38" s="670"/>
      <c r="EA38" s="670"/>
      <c r="EB38" s="670"/>
      <c r="EC38" s="671"/>
    </row>
    <row r="39" spans="2:133" ht="11.25" customHeight="1" x14ac:dyDescent="0.2">
      <c r="B39" s="627" t="s">
        <v>333</v>
      </c>
      <c r="C39" s="628"/>
      <c r="D39" s="628"/>
      <c r="E39" s="628"/>
      <c r="F39" s="628"/>
      <c r="G39" s="628"/>
      <c r="H39" s="628"/>
      <c r="I39" s="628"/>
      <c r="J39" s="628"/>
      <c r="K39" s="628"/>
      <c r="L39" s="628"/>
      <c r="M39" s="628"/>
      <c r="N39" s="628"/>
      <c r="O39" s="628"/>
      <c r="P39" s="628"/>
      <c r="Q39" s="629"/>
      <c r="R39" s="630">
        <v>31882</v>
      </c>
      <c r="S39" s="631"/>
      <c r="T39" s="631"/>
      <c r="U39" s="631"/>
      <c r="V39" s="631"/>
      <c r="W39" s="631"/>
      <c r="X39" s="631"/>
      <c r="Y39" s="632"/>
      <c r="Z39" s="633">
        <v>0.4</v>
      </c>
      <c r="AA39" s="633"/>
      <c r="AB39" s="633"/>
      <c r="AC39" s="633"/>
      <c r="AD39" s="634">
        <v>88</v>
      </c>
      <c r="AE39" s="634"/>
      <c r="AF39" s="634"/>
      <c r="AG39" s="634"/>
      <c r="AH39" s="634"/>
      <c r="AI39" s="634"/>
      <c r="AJ39" s="634"/>
      <c r="AK39" s="634"/>
      <c r="AL39" s="635">
        <v>0</v>
      </c>
      <c r="AM39" s="636"/>
      <c r="AN39" s="636"/>
      <c r="AO39" s="637"/>
      <c r="AQ39" s="708" t="s">
        <v>334</v>
      </c>
      <c r="AR39" s="709"/>
      <c r="AS39" s="709"/>
      <c r="AT39" s="709"/>
      <c r="AU39" s="709"/>
      <c r="AV39" s="709"/>
      <c r="AW39" s="709"/>
      <c r="AX39" s="709"/>
      <c r="AY39" s="710"/>
      <c r="AZ39" s="630">
        <v>151745</v>
      </c>
      <c r="BA39" s="631"/>
      <c r="BB39" s="631"/>
      <c r="BC39" s="631"/>
      <c r="BD39" s="668"/>
      <c r="BE39" s="668"/>
      <c r="BF39" s="699"/>
      <c r="BG39" s="645" t="s">
        <v>335</v>
      </c>
      <c r="BH39" s="646"/>
      <c r="BI39" s="646"/>
      <c r="BJ39" s="646"/>
      <c r="BK39" s="646"/>
      <c r="BL39" s="646"/>
      <c r="BM39" s="646"/>
      <c r="BN39" s="646"/>
      <c r="BO39" s="646"/>
      <c r="BP39" s="646"/>
      <c r="BQ39" s="646"/>
      <c r="BR39" s="646"/>
      <c r="BS39" s="646"/>
      <c r="BT39" s="646"/>
      <c r="BU39" s="647"/>
      <c r="BV39" s="630">
        <v>1315</v>
      </c>
      <c r="BW39" s="631"/>
      <c r="BX39" s="631"/>
      <c r="BY39" s="631"/>
      <c r="BZ39" s="631"/>
      <c r="CA39" s="631"/>
      <c r="CB39" s="640"/>
      <c r="CD39" s="645" t="s">
        <v>336</v>
      </c>
      <c r="CE39" s="646"/>
      <c r="CF39" s="646"/>
      <c r="CG39" s="646"/>
      <c r="CH39" s="646"/>
      <c r="CI39" s="646"/>
      <c r="CJ39" s="646"/>
      <c r="CK39" s="646"/>
      <c r="CL39" s="646"/>
      <c r="CM39" s="646"/>
      <c r="CN39" s="646"/>
      <c r="CO39" s="646"/>
      <c r="CP39" s="646"/>
      <c r="CQ39" s="647"/>
      <c r="CR39" s="630">
        <v>539375</v>
      </c>
      <c r="CS39" s="668"/>
      <c r="CT39" s="668"/>
      <c r="CU39" s="668"/>
      <c r="CV39" s="668"/>
      <c r="CW39" s="668"/>
      <c r="CX39" s="668"/>
      <c r="CY39" s="669"/>
      <c r="CZ39" s="635">
        <v>7.2</v>
      </c>
      <c r="DA39" s="670"/>
      <c r="DB39" s="670"/>
      <c r="DC39" s="673"/>
      <c r="DD39" s="639">
        <v>366007</v>
      </c>
      <c r="DE39" s="668"/>
      <c r="DF39" s="668"/>
      <c r="DG39" s="668"/>
      <c r="DH39" s="668"/>
      <c r="DI39" s="668"/>
      <c r="DJ39" s="668"/>
      <c r="DK39" s="669"/>
      <c r="DL39" s="639" t="s">
        <v>126</v>
      </c>
      <c r="DM39" s="668"/>
      <c r="DN39" s="668"/>
      <c r="DO39" s="668"/>
      <c r="DP39" s="668"/>
      <c r="DQ39" s="668"/>
      <c r="DR39" s="668"/>
      <c r="DS39" s="668"/>
      <c r="DT39" s="668"/>
      <c r="DU39" s="668"/>
      <c r="DV39" s="669"/>
      <c r="DW39" s="635" t="s">
        <v>126</v>
      </c>
      <c r="DX39" s="670"/>
      <c r="DY39" s="670"/>
      <c r="DZ39" s="670"/>
      <c r="EA39" s="670"/>
      <c r="EB39" s="670"/>
      <c r="EC39" s="671"/>
    </row>
    <row r="40" spans="2:133" ht="11.25" customHeight="1" x14ac:dyDescent="0.2">
      <c r="B40" s="627" t="s">
        <v>337</v>
      </c>
      <c r="C40" s="628"/>
      <c r="D40" s="628"/>
      <c r="E40" s="628"/>
      <c r="F40" s="628"/>
      <c r="G40" s="628"/>
      <c r="H40" s="628"/>
      <c r="I40" s="628"/>
      <c r="J40" s="628"/>
      <c r="K40" s="628"/>
      <c r="L40" s="628"/>
      <c r="M40" s="628"/>
      <c r="N40" s="628"/>
      <c r="O40" s="628"/>
      <c r="P40" s="628"/>
      <c r="Q40" s="629"/>
      <c r="R40" s="630">
        <v>628800</v>
      </c>
      <c r="S40" s="631"/>
      <c r="T40" s="631"/>
      <c r="U40" s="631"/>
      <c r="V40" s="631"/>
      <c r="W40" s="631"/>
      <c r="X40" s="631"/>
      <c r="Y40" s="632"/>
      <c r="Z40" s="633">
        <v>7.9</v>
      </c>
      <c r="AA40" s="633"/>
      <c r="AB40" s="633"/>
      <c r="AC40" s="633"/>
      <c r="AD40" s="634" t="s">
        <v>126</v>
      </c>
      <c r="AE40" s="634"/>
      <c r="AF40" s="634"/>
      <c r="AG40" s="634"/>
      <c r="AH40" s="634"/>
      <c r="AI40" s="634"/>
      <c r="AJ40" s="634"/>
      <c r="AK40" s="634"/>
      <c r="AL40" s="635" t="s">
        <v>126</v>
      </c>
      <c r="AM40" s="636"/>
      <c r="AN40" s="636"/>
      <c r="AO40" s="637"/>
      <c r="AQ40" s="708" t="s">
        <v>338</v>
      </c>
      <c r="AR40" s="709"/>
      <c r="AS40" s="709"/>
      <c r="AT40" s="709"/>
      <c r="AU40" s="709"/>
      <c r="AV40" s="709"/>
      <c r="AW40" s="709"/>
      <c r="AX40" s="709"/>
      <c r="AY40" s="710"/>
      <c r="AZ40" s="630">
        <v>57800</v>
      </c>
      <c r="BA40" s="631"/>
      <c r="BB40" s="631"/>
      <c r="BC40" s="631"/>
      <c r="BD40" s="668"/>
      <c r="BE40" s="668"/>
      <c r="BF40" s="699"/>
      <c r="BG40" s="711" t="s">
        <v>339</v>
      </c>
      <c r="BH40" s="712"/>
      <c r="BI40" s="712"/>
      <c r="BJ40" s="712"/>
      <c r="BK40" s="712"/>
      <c r="BL40" s="363"/>
      <c r="BM40" s="646" t="s">
        <v>340</v>
      </c>
      <c r="BN40" s="646"/>
      <c r="BO40" s="646"/>
      <c r="BP40" s="646"/>
      <c r="BQ40" s="646"/>
      <c r="BR40" s="646"/>
      <c r="BS40" s="646"/>
      <c r="BT40" s="646"/>
      <c r="BU40" s="647"/>
      <c r="BV40" s="630">
        <v>78</v>
      </c>
      <c r="BW40" s="631"/>
      <c r="BX40" s="631"/>
      <c r="BY40" s="631"/>
      <c r="BZ40" s="631"/>
      <c r="CA40" s="631"/>
      <c r="CB40" s="640"/>
      <c r="CD40" s="645" t="s">
        <v>341</v>
      </c>
      <c r="CE40" s="646"/>
      <c r="CF40" s="646"/>
      <c r="CG40" s="646"/>
      <c r="CH40" s="646"/>
      <c r="CI40" s="646"/>
      <c r="CJ40" s="646"/>
      <c r="CK40" s="646"/>
      <c r="CL40" s="646"/>
      <c r="CM40" s="646"/>
      <c r="CN40" s="646"/>
      <c r="CO40" s="646"/>
      <c r="CP40" s="646"/>
      <c r="CQ40" s="647"/>
      <c r="CR40" s="630">
        <v>20445</v>
      </c>
      <c r="CS40" s="631"/>
      <c r="CT40" s="631"/>
      <c r="CU40" s="631"/>
      <c r="CV40" s="631"/>
      <c r="CW40" s="631"/>
      <c r="CX40" s="631"/>
      <c r="CY40" s="632"/>
      <c r="CZ40" s="635">
        <v>0.3</v>
      </c>
      <c r="DA40" s="670"/>
      <c r="DB40" s="670"/>
      <c r="DC40" s="673"/>
      <c r="DD40" s="639">
        <v>16445</v>
      </c>
      <c r="DE40" s="631"/>
      <c r="DF40" s="631"/>
      <c r="DG40" s="631"/>
      <c r="DH40" s="631"/>
      <c r="DI40" s="631"/>
      <c r="DJ40" s="631"/>
      <c r="DK40" s="632"/>
      <c r="DL40" s="639">
        <v>15000</v>
      </c>
      <c r="DM40" s="631"/>
      <c r="DN40" s="631"/>
      <c r="DO40" s="631"/>
      <c r="DP40" s="631"/>
      <c r="DQ40" s="631"/>
      <c r="DR40" s="631"/>
      <c r="DS40" s="631"/>
      <c r="DT40" s="631"/>
      <c r="DU40" s="631"/>
      <c r="DV40" s="632"/>
      <c r="DW40" s="635">
        <v>0.3</v>
      </c>
      <c r="DX40" s="670"/>
      <c r="DY40" s="670"/>
      <c r="DZ40" s="670"/>
      <c r="EA40" s="670"/>
      <c r="EB40" s="670"/>
      <c r="EC40" s="671"/>
    </row>
    <row r="41" spans="2:133" ht="11.25" customHeight="1" x14ac:dyDescent="0.2">
      <c r="B41" s="627" t="s">
        <v>342</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33" t="s">
        <v>126</v>
      </c>
      <c r="AA41" s="633"/>
      <c r="AB41" s="633"/>
      <c r="AC41" s="633"/>
      <c r="AD41" s="634" t="s">
        <v>126</v>
      </c>
      <c r="AE41" s="634"/>
      <c r="AF41" s="634"/>
      <c r="AG41" s="634"/>
      <c r="AH41" s="634"/>
      <c r="AI41" s="634"/>
      <c r="AJ41" s="634"/>
      <c r="AK41" s="634"/>
      <c r="AL41" s="635" t="s">
        <v>126</v>
      </c>
      <c r="AM41" s="636"/>
      <c r="AN41" s="636"/>
      <c r="AO41" s="637"/>
      <c r="AQ41" s="708" t="s">
        <v>343</v>
      </c>
      <c r="AR41" s="709"/>
      <c r="AS41" s="709"/>
      <c r="AT41" s="709"/>
      <c r="AU41" s="709"/>
      <c r="AV41" s="709"/>
      <c r="AW41" s="709"/>
      <c r="AX41" s="709"/>
      <c r="AY41" s="710"/>
      <c r="AZ41" s="630">
        <v>68814</v>
      </c>
      <c r="BA41" s="631"/>
      <c r="BB41" s="631"/>
      <c r="BC41" s="631"/>
      <c r="BD41" s="668"/>
      <c r="BE41" s="668"/>
      <c r="BF41" s="699"/>
      <c r="BG41" s="711"/>
      <c r="BH41" s="712"/>
      <c r="BI41" s="712"/>
      <c r="BJ41" s="712"/>
      <c r="BK41" s="712"/>
      <c r="BL41" s="363"/>
      <c r="BM41" s="646" t="s">
        <v>344</v>
      </c>
      <c r="BN41" s="646"/>
      <c r="BO41" s="646"/>
      <c r="BP41" s="646"/>
      <c r="BQ41" s="646"/>
      <c r="BR41" s="646"/>
      <c r="BS41" s="646"/>
      <c r="BT41" s="646"/>
      <c r="BU41" s="647"/>
      <c r="BV41" s="630" t="s">
        <v>126</v>
      </c>
      <c r="BW41" s="631"/>
      <c r="BX41" s="631"/>
      <c r="BY41" s="631"/>
      <c r="BZ41" s="631"/>
      <c r="CA41" s="631"/>
      <c r="CB41" s="640"/>
      <c r="CD41" s="645" t="s">
        <v>345</v>
      </c>
      <c r="CE41" s="646"/>
      <c r="CF41" s="646"/>
      <c r="CG41" s="646"/>
      <c r="CH41" s="646"/>
      <c r="CI41" s="646"/>
      <c r="CJ41" s="646"/>
      <c r="CK41" s="646"/>
      <c r="CL41" s="646"/>
      <c r="CM41" s="646"/>
      <c r="CN41" s="646"/>
      <c r="CO41" s="646"/>
      <c r="CP41" s="646"/>
      <c r="CQ41" s="647"/>
      <c r="CR41" s="630" t="s">
        <v>126</v>
      </c>
      <c r="CS41" s="668"/>
      <c r="CT41" s="668"/>
      <c r="CU41" s="668"/>
      <c r="CV41" s="668"/>
      <c r="CW41" s="668"/>
      <c r="CX41" s="668"/>
      <c r="CY41" s="669"/>
      <c r="CZ41" s="635" t="s">
        <v>126</v>
      </c>
      <c r="DA41" s="670"/>
      <c r="DB41" s="670"/>
      <c r="DC41" s="673"/>
      <c r="DD41" s="639" t="s">
        <v>126</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2">
      <c r="B42" s="627" t="s">
        <v>346</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126</v>
      </c>
      <c r="AE42" s="634"/>
      <c r="AF42" s="634"/>
      <c r="AG42" s="634"/>
      <c r="AH42" s="634"/>
      <c r="AI42" s="634"/>
      <c r="AJ42" s="634"/>
      <c r="AK42" s="634"/>
      <c r="AL42" s="635" t="s">
        <v>126</v>
      </c>
      <c r="AM42" s="636"/>
      <c r="AN42" s="636"/>
      <c r="AO42" s="637"/>
      <c r="AQ42" s="718" t="s">
        <v>347</v>
      </c>
      <c r="AR42" s="719"/>
      <c r="AS42" s="719"/>
      <c r="AT42" s="719"/>
      <c r="AU42" s="719"/>
      <c r="AV42" s="719"/>
      <c r="AW42" s="719"/>
      <c r="AX42" s="719"/>
      <c r="AY42" s="720"/>
      <c r="AZ42" s="724">
        <v>308994</v>
      </c>
      <c r="BA42" s="725"/>
      <c r="BB42" s="725"/>
      <c r="BC42" s="725"/>
      <c r="BD42" s="701"/>
      <c r="BE42" s="701"/>
      <c r="BF42" s="703"/>
      <c r="BG42" s="713"/>
      <c r="BH42" s="714"/>
      <c r="BI42" s="714"/>
      <c r="BJ42" s="714"/>
      <c r="BK42" s="714"/>
      <c r="BL42" s="364"/>
      <c r="BM42" s="659" t="s">
        <v>348</v>
      </c>
      <c r="BN42" s="659"/>
      <c r="BO42" s="659"/>
      <c r="BP42" s="659"/>
      <c r="BQ42" s="659"/>
      <c r="BR42" s="659"/>
      <c r="BS42" s="659"/>
      <c r="BT42" s="659"/>
      <c r="BU42" s="660"/>
      <c r="BV42" s="724">
        <v>345</v>
      </c>
      <c r="BW42" s="725"/>
      <c r="BX42" s="725"/>
      <c r="BY42" s="725"/>
      <c r="BZ42" s="725"/>
      <c r="CA42" s="725"/>
      <c r="CB42" s="737"/>
      <c r="CD42" s="627" t="s">
        <v>349</v>
      </c>
      <c r="CE42" s="628"/>
      <c r="CF42" s="628"/>
      <c r="CG42" s="628"/>
      <c r="CH42" s="628"/>
      <c r="CI42" s="628"/>
      <c r="CJ42" s="628"/>
      <c r="CK42" s="628"/>
      <c r="CL42" s="628"/>
      <c r="CM42" s="628"/>
      <c r="CN42" s="628"/>
      <c r="CO42" s="628"/>
      <c r="CP42" s="628"/>
      <c r="CQ42" s="629"/>
      <c r="CR42" s="630">
        <v>611398</v>
      </c>
      <c r="CS42" s="668"/>
      <c r="CT42" s="668"/>
      <c r="CU42" s="668"/>
      <c r="CV42" s="668"/>
      <c r="CW42" s="668"/>
      <c r="CX42" s="668"/>
      <c r="CY42" s="669"/>
      <c r="CZ42" s="635">
        <v>8.1</v>
      </c>
      <c r="DA42" s="670"/>
      <c r="DB42" s="670"/>
      <c r="DC42" s="673"/>
      <c r="DD42" s="639">
        <v>108837</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2">
      <c r="B43" s="627" t="s">
        <v>350</v>
      </c>
      <c r="C43" s="628"/>
      <c r="D43" s="628"/>
      <c r="E43" s="628"/>
      <c r="F43" s="628"/>
      <c r="G43" s="628"/>
      <c r="H43" s="628"/>
      <c r="I43" s="628"/>
      <c r="J43" s="628"/>
      <c r="K43" s="628"/>
      <c r="L43" s="628"/>
      <c r="M43" s="628"/>
      <c r="N43" s="628"/>
      <c r="O43" s="628"/>
      <c r="P43" s="628"/>
      <c r="Q43" s="629"/>
      <c r="R43" s="630">
        <v>159500</v>
      </c>
      <c r="S43" s="631"/>
      <c r="T43" s="631"/>
      <c r="U43" s="631"/>
      <c r="V43" s="631"/>
      <c r="W43" s="631"/>
      <c r="X43" s="631"/>
      <c r="Y43" s="632"/>
      <c r="Z43" s="633">
        <v>2</v>
      </c>
      <c r="AA43" s="633"/>
      <c r="AB43" s="633"/>
      <c r="AC43" s="633"/>
      <c r="AD43" s="634" t="s">
        <v>126</v>
      </c>
      <c r="AE43" s="634"/>
      <c r="AF43" s="634"/>
      <c r="AG43" s="634"/>
      <c r="AH43" s="634"/>
      <c r="AI43" s="634"/>
      <c r="AJ43" s="634"/>
      <c r="AK43" s="634"/>
      <c r="AL43" s="635" t="s">
        <v>126</v>
      </c>
      <c r="AM43" s="636"/>
      <c r="AN43" s="636"/>
      <c r="AO43" s="637"/>
      <c r="BV43" s="219"/>
      <c r="BW43" s="219"/>
      <c r="BX43" s="219"/>
      <c r="BY43" s="219"/>
      <c r="BZ43" s="219"/>
      <c r="CA43" s="219"/>
      <c r="CB43" s="219"/>
      <c r="CD43" s="627" t="s">
        <v>351</v>
      </c>
      <c r="CE43" s="628"/>
      <c r="CF43" s="628"/>
      <c r="CG43" s="628"/>
      <c r="CH43" s="628"/>
      <c r="CI43" s="628"/>
      <c r="CJ43" s="628"/>
      <c r="CK43" s="628"/>
      <c r="CL43" s="628"/>
      <c r="CM43" s="628"/>
      <c r="CN43" s="628"/>
      <c r="CO43" s="628"/>
      <c r="CP43" s="628"/>
      <c r="CQ43" s="629"/>
      <c r="CR43" s="630">
        <v>2610</v>
      </c>
      <c r="CS43" s="668"/>
      <c r="CT43" s="668"/>
      <c r="CU43" s="668"/>
      <c r="CV43" s="668"/>
      <c r="CW43" s="668"/>
      <c r="CX43" s="668"/>
      <c r="CY43" s="669"/>
      <c r="CZ43" s="635">
        <v>0</v>
      </c>
      <c r="DA43" s="670"/>
      <c r="DB43" s="670"/>
      <c r="DC43" s="673"/>
      <c r="DD43" s="639">
        <v>2610</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2">
      <c r="B44" s="674" t="s">
        <v>352</v>
      </c>
      <c r="C44" s="675"/>
      <c r="D44" s="675"/>
      <c r="E44" s="675"/>
      <c r="F44" s="675"/>
      <c r="G44" s="675"/>
      <c r="H44" s="675"/>
      <c r="I44" s="675"/>
      <c r="J44" s="675"/>
      <c r="K44" s="675"/>
      <c r="L44" s="675"/>
      <c r="M44" s="675"/>
      <c r="N44" s="675"/>
      <c r="O44" s="675"/>
      <c r="P44" s="675"/>
      <c r="Q44" s="676"/>
      <c r="R44" s="724">
        <v>7981154</v>
      </c>
      <c r="S44" s="725"/>
      <c r="T44" s="725"/>
      <c r="U44" s="725"/>
      <c r="V44" s="725"/>
      <c r="W44" s="725"/>
      <c r="X44" s="725"/>
      <c r="Y44" s="726"/>
      <c r="Z44" s="727">
        <v>100</v>
      </c>
      <c r="AA44" s="727"/>
      <c r="AB44" s="727"/>
      <c r="AC44" s="727"/>
      <c r="AD44" s="728">
        <v>4482466</v>
      </c>
      <c r="AE44" s="728"/>
      <c r="AF44" s="728"/>
      <c r="AG44" s="728"/>
      <c r="AH44" s="728"/>
      <c r="AI44" s="728"/>
      <c r="AJ44" s="728"/>
      <c r="AK44" s="728"/>
      <c r="AL44" s="729">
        <v>100</v>
      </c>
      <c r="AM44" s="702"/>
      <c r="AN44" s="702"/>
      <c r="AO44" s="730"/>
      <c r="CD44" s="731" t="s">
        <v>299</v>
      </c>
      <c r="CE44" s="732"/>
      <c r="CF44" s="627" t="s">
        <v>353</v>
      </c>
      <c r="CG44" s="628"/>
      <c r="CH44" s="628"/>
      <c r="CI44" s="628"/>
      <c r="CJ44" s="628"/>
      <c r="CK44" s="628"/>
      <c r="CL44" s="628"/>
      <c r="CM44" s="628"/>
      <c r="CN44" s="628"/>
      <c r="CO44" s="628"/>
      <c r="CP44" s="628"/>
      <c r="CQ44" s="629"/>
      <c r="CR44" s="630">
        <v>518178</v>
      </c>
      <c r="CS44" s="631"/>
      <c r="CT44" s="631"/>
      <c r="CU44" s="631"/>
      <c r="CV44" s="631"/>
      <c r="CW44" s="631"/>
      <c r="CX44" s="631"/>
      <c r="CY44" s="632"/>
      <c r="CZ44" s="635">
        <v>6.9</v>
      </c>
      <c r="DA44" s="636"/>
      <c r="DB44" s="636"/>
      <c r="DC44" s="648"/>
      <c r="DD44" s="639">
        <v>92690</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354</v>
      </c>
      <c r="CG45" s="628"/>
      <c r="CH45" s="628"/>
      <c r="CI45" s="628"/>
      <c r="CJ45" s="628"/>
      <c r="CK45" s="628"/>
      <c r="CL45" s="628"/>
      <c r="CM45" s="628"/>
      <c r="CN45" s="628"/>
      <c r="CO45" s="628"/>
      <c r="CP45" s="628"/>
      <c r="CQ45" s="629"/>
      <c r="CR45" s="630">
        <v>140288</v>
      </c>
      <c r="CS45" s="668"/>
      <c r="CT45" s="668"/>
      <c r="CU45" s="668"/>
      <c r="CV45" s="668"/>
      <c r="CW45" s="668"/>
      <c r="CX45" s="668"/>
      <c r="CY45" s="669"/>
      <c r="CZ45" s="635">
        <v>1.9</v>
      </c>
      <c r="DA45" s="670"/>
      <c r="DB45" s="670"/>
      <c r="DC45" s="673"/>
      <c r="DD45" s="639">
        <v>9761</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356</v>
      </c>
      <c r="CG46" s="628"/>
      <c r="CH46" s="628"/>
      <c r="CI46" s="628"/>
      <c r="CJ46" s="628"/>
      <c r="CK46" s="628"/>
      <c r="CL46" s="628"/>
      <c r="CM46" s="628"/>
      <c r="CN46" s="628"/>
      <c r="CO46" s="628"/>
      <c r="CP46" s="628"/>
      <c r="CQ46" s="629"/>
      <c r="CR46" s="630">
        <v>368320</v>
      </c>
      <c r="CS46" s="631"/>
      <c r="CT46" s="631"/>
      <c r="CU46" s="631"/>
      <c r="CV46" s="631"/>
      <c r="CW46" s="631"/>
      <c r="CX46" s="631"/>
      <c r="CY46" s="632"/>
      <c r="CZ46" s="635">
        <v>4.9000000000000004</v>
      </c>
      <c r="DA46" s="636"/>
      <c r="DB46" s="636"/>
      <c r="DC46" s="648"/>
      <c r="DD46" s="639">
        <v>76159</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2">
      <c r="B47" s="749" t="s">
        <v>357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358</v>
      </c>
      <c r="CG47" s="628"/>
      <c r="CH47" s="628"/>
      <c r="CI47" s="628"/>
      <c r="CJ47" s="628"/>
      <c r="CK47" s="628"/>
      <c r="CL47" s="628"/>
      <c r="CM47" s="628"/>
      <c r="CN47" s="628"/>
      <c r="CO47" s="628"/>
      <c r="CP47" s="628"/>
      <c r="CQ47" s="629"/>
      <c r="CR47" s="630">
        <v>93220</v>
      </c>
      <c r="CS47" s="668"/>
      <c r="CT47" s="668"/>
      <c r="CU47" s="668"/>
      <c r="CV47" s="668"/>
      <c r="CW47" s="668"/>
      <c r="CX47" s="668"/>
      <c r="CY47" s="669"/>
      <c r="CZ47" s="635">
        <v>1.2</v>
      </c>
      <c r="DA47" s="670"/>
      <c r="DB47" s="670"/>
      <c r="DC47" s="673"/>
      <c r="DD47" s="639">
        <v>16147</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ht="10.8" x14ac:dyDescent="0.2">
      <c r="B48" s="748" t="s">
        <v>359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360</v>
      </c>
      <c r="CG48" s="628"/>
      <c r="CH48" s="628"/>
      <c r="CI48" s="628"/>
      <c r="CJ48" s="628"/>
      <c r="CK48" s="628"/>
      <c r="CL48" s="628"/>
      <c r="CM48" s="628"/>
      <c r="CN48" s="628"/>
      <c r="CO48" s="628"/>
      <c r="CP48" s="628"/>
      <c r="CQ48" s="629"/>
      <c r="CR48" s="630" t="s">
        <v>126</v>
      </c>
      <c r="CS48" s="631"/>
      <c r="CT48" s="631"/>
      <c r="CU48" s="631"/>
      <c r="CV48" s="631"/>
      <c r="CW48" s="631"/>
      <c r="CX48" s="631"/>
      <c r="CY48" s="632"/>
      <c r="CZ48" s="635" t="s">
        <v>126</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361</v>
      </c>
      <c r="CE49" s="675"/>
      <c r="CF49" s="675"/>
      <c r="CG49" s="675"/>
      <c r="CH49" s="675"/>
      <c r="CI49" s="675"/>
      <c r="CJ49" s="675"/>
      <c r="CK49" s="675"/>
      <c r="CL49" s="675"/>
      <c r="CM49" s="675"/>
      <c r="CN49" s="675"/>
      <c r="CO49" s="675"/>
      <c r="CP49" s="675"/>
      <c r="CQ49" s="676"/>
      <c r="CR49" s="724">
        <v>7507926</v>
      </c>
      <c r="CS49" s="701"/>
      <c r="CT49" s="701"/>
      <c r="CU49" s="701"/>
      <c r="CV49" s="701"/>
      <c r="CW49" s="701"/>
      <c r="CX49" s="701"/>
      <c r="CY49" s="738"/>
      <c r="CZ49" s="729">
        <v>100</v>
      </c>
      <c r="DA49" s="739"/>
      <c r="DB49" s="739"/>
      <c r="DC49" s="740"/>
      <c r="DD49" s="741">
        <v>5432391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NF8yESd6fWkzRJu+XZNMgxV1jrRnjIZ1KXYBoLD7pxbVv+Xi5YcP+JTRxPMYcPqYBRCcU5nH5p36A5pYxEAuw==" saltValue="QsuLaL9E2MzaOtAHATI3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9" t="s">
        <v>362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363</v>
      </c>
      <c r="DK2" s="1121"/>
      <c r="DL2" s="1121"/>
      <c r="DM2" s="1121"/>
      <c r="DN2" s="1121"/>
      <c r="DO2" s="1122"/>
      <c r="DP2" s="224"/>
      <c r="DQ2" s="1120" t="s">
        <v>364</v>
      </c>
      <c r="DR2" s="1121"/>
      <c r="DS2" s="1121"/>
      <c r="DT2" s="1121"/>
      <c r="DU2" s="1121"/>
      <c r="DV2" s="1121"/>
      <c r="DW2" s="1121"/>
      <c r="DX2" s="1121"/>
      <c r="DY2" s="1121"/>
      <c r="DZ2" s="112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8" t="s">
        <v>365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2">
      <c r="A5" s="1024" t="s">
        <v>367</v>
      </c>
      <c r="B5" s="1025"/>
      <c r="C5" s="1025"/>
      <c r="D5" s="1025"/>
      <c r="E5" s="1025"/>
      <c r="F5" s="1025"/>
      <c r="G5" s="1025"/>
      <c r="H5" s="1025"/>
      <c r="I5" s="1025"/>
      <c r="J5" s="1025"/>
      <c r="K5" s="1025"/>
      <c r="L5" s="1025"/>
      <c r="M5" s="1025"/>
      <c r="N5" s="1025"/>
      <c r="O5" s="1025"/>
      <c r="P5" s="1026"/>
      <c r="Q5" s="1030" t="s">
        <v>368</v>
      </c>
      <c r="R5" s="1031"/>
      <c r="S5" s="1031"/>
      <c r="T5" s="1031"/>
      <c r="U5" s="1032"/>
      <c r="V5" s="1030" t="s">
        <v>369</v>
      </c>
      <c r="W5" s="1031"/>
      <c r="X5" s="1031"/>
      <c r="Y5" s="1031"/>
      <c r="Z5" s="1032"/>
      <c r="AA5" s="1030" t="s">
        <v>370</v>
      </c>
      <c r="AB5" s="1031"/>
      <c r="AC5" s="1031"/>
      <c r="AD5" s="1031"/>
      <c r="AE5" s="1031"/>
      <c r="AF5" s="1123" t="s">
        <v>371</v>
      </c>
      <c r="AG5" s="1031"/>
      <c r="AH5" s="1031"/>
      <c r="AI5" s="1031"/>
      <c r="AJ5" s="1044"/>
      <c r="AK5" s="1031" t="s">
        <v>372</v>
      </c>
      <c r="AL5" s="1031"/>
      <c r="AM5" s="1031"/>
      <c r="AN5" s="1031"/>
      <c r="AO5" s="1032"/>
      <c r="AP5" s="1030" t="s">
        <v>373</v>
      </c>
      <c r="AQ5" s="1031"/>
      <c r="AR5" s="1031"/>
      <c r="AS5" s="1031"/>
      <c r="AT5" s="1032"/>
      <c r="AU5" s="1030" t="s">
        <v>374</v>
      </c>
      <c r="AV5" s="1031"/>
      <c r="AW5" s="1031"/>
      <c r="AX5" s="1031"/>
      <c r="AY5" s="1044"/>
      <c r="AZ5" s="228"/>
      <c r="BA5" s="228"/>
      <c r="BB5" s="228"/>
      <c r="BC5" s="228"/>
      <c r="BD5" s="228"/>
      <c r="BE5" s="229"/>
      <c r="BF5" s="229"/>
      <c r="BG5" s="229"/>
      <c r="BH5" s="229"/>
      <c r="BI5" s="229"/>
      <c r="BJ5" s="229"/>
      <c r="BK5" s="229"/>
      <c r="BL5" s="229"/>
      <c r="BM5" s="229"/>
      <c r="BN5" s="229"/>
      <c r="BO5" s="229"/>
      <c r="BP5" s="229"/>
      <c r="BQ5" s="1024" t="s">
        <v>375</v>
      </c>
      <c r="BR5" s="1025"/>
      <c r="BS5" s="1025"/>
      <c r="BT5" s="1025"/>
      <c r="BU5" s="1025"/>
      <c r="BV5" s="1025"/>
      <c r="BW5" s="1025"/>
      <c r="BX5" s="1025"/>
      <c r="BY5" s="1025"/>
      <c r="BZ5" s="1025"/>
      <c r="CA5" s="1025"/>
      <c r="CB5" s="1025"/>
      <c r="CC5" s="1025"/>
      <c r="CD5" s="1025"/>
      <c r="CE5" s="1025"/>
      <c r="CF5" s="1025"/>
      <c r="CG5" s="1026"/>
      <c r="CH5" s="1030" t="s">
        <v>376</v>
      </c>
      <c r="CI5" s="1031"/>
      <c r="CJ5" s="1031"/>
      <c r="CK5" s="1031"/>
      <c r="CL5" s="1032"/>
      <c r="CM5" s="1030" t="s">
        <v>377</v>
      </c>
      <c r="CN5" s="1031"/>
      <c r="CO5" s="1031"/>
      <c r="CP5" s="1031"/>
      <c r="CQ5" s="1032"/>
      <c r="CR5" s="1030" t="s">
        <v>378</v>
      </c>
      <c r="CS5" s="1031"/>
      <c r="CT5" s="1031"/>
      <c r="CU5" s="1031"/>
      <c r="CV5" s="1032"/>
      <c r="CW5" s="1030" t="s">
        <v>379</v>
      </c>
      <c r="CX5" s="1031"/>
      <c r="CY5" s="1031"/>
      <c r="CZ5" s="1031"/>
      <c r="DA5" s="1032"/>
      <c r="DB5" s="1030" t="s">
        <v>380</v>
      </c>
      <c r="DC5" s="1031"/>
      <c r="DD5" s="1031"/>
      <c r="DE5" s="1031"/>
      <c r="DF5" s="1032"/>
      <c r="DG5" s="1113" t="s">
        <v>381</v>
      </c>
      <c r="DH5" s="1114"/>
      <c r="DI5" s="1114"/>
      <c r="DJ5" s="1114"/>
      <c r="DK5" s="1115"/>
      <c r="DL5" s="1113" t="s">
        <v>382</v>
      </c>
      <c r="DM5" s="1114"/>
      <c r="DN5" s="1114"/>
      <c r="DO5" s="1114"/>
      <c r="DP5" s="1115"/>
      <c r="DQ5" s="1030" t="s">
        <v>383</v>
      </c>
      <c r="DR5" s="1031"/>
      <c r="DS5" s="1031"/>
      <c r="DT5" s="1031"/>
      <c r="DU5" s="1032"/>
      <c r="DV5" s="1030" t="s">
        <v>374</v>
      </c>
      <c r="DW5" s="1031"/>
      <c r="DX5" s="1031"/>
      <c r="DY5" s="1031"/>
      <c r="DZ5" s="1044"/>
      <c r="EA5" s="230"/>
    </row>
    <row r="6" spans="1:131" s="231"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2">
      <c r="A7" s="232">
        <v>1</v>
      </c>
      <c r="B7" s="1076" t="s">
        <v>384</v>
      </c>
      <c r="C7" s="1077"/>
      <c r="D7" s="1077"/>
      <c r="E7" s="1077"/>
      <c r="F7" s="1077"/>
      <c r="G7" s="1077"/>
      <c r="H7" s="1077"/>
      <c r="I7" s="1077"/>
      <c r="J7" s="1077"/>
      <c r="K7" s="1077"/>
      <c r="L7" s="1077"/>
      <c r="M7" s="1077"/>
      <c r="N7" s="1077"/>
      <c r="O7" s="1077"/>
      <c r="P7" s="1078"/>
      <c r="Q7" s="1131">
        <v>7981</v>
      </c>
      <c r="R7" s="1132"/>
      <c r="S7" s="1132"/>
      <c r="T7" s="1132"/>
      <c r="U7" s="1132"/>
      <c r="V7" s="1132">
        <v>7508</v>
      </c>
      <c r="W7" s="1132"/>
      <c r="X7" s="1132"/>
      <c r="Y7" s="1132"/>
      <c r="Z7" s="1132"/>
      <c r="AA7" s="1132">
        <v>473</v>
      </c>
      <c r="AB7" s="1132"/>
      <c r="AC7" s="1132"/>
      <c r="AD7" s="1132"/>
      <c r="AE7" s="1133"/>
      <c r="AF7" s="1134">
        <v>473</v>
      </c>
      <c r="AG7" s="1135"/>
      <c r="AH7" s="1135"/>
      <c r="AI7" s="1135"/>
      <c r="AJ7" s="1136"/>
      <c r="AK7" s="1137">
        <v>294</v>
      </c>
      <c r="AL7" s="1138"/>
      <c r="AM7" s="1138"/>
      <c r="AN7" s="1138"/>
      <c r="AO7" s="1138"/>
      <c r="AP7" s="1138">
        <v>7880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586</v>
      </c>
      <c r="BT7" s="1129"/>
      <c r="BU7" s="1129"/>
      <c r="BV7" s="1129"/>
      <c r="BW7" s="1129"/>
      <c r="BX7" s="1129"/>
      <c r="BY7" s="1129"/>
      <c r="BZ7" s="1129"/>
      <c r="CA7" s="1129"/>
      <c r="CB7" s="1129"/>
      <c r="CC7" s="1129"/>
      <c r="CD7" s="1129"/>
      <c r="CE7" s="1129"/>
      <c r="CF7" s="1129"/>
      <c r="CG7" s="1141"/>
      <c r="CH7" s="1125">
        <v>2</v>
      </c>
      <c r="CI7" s="1126"/>
      <c r="CJ7" s="1126"/>
      <c r="CK7" s="1126"/>
      <c r="CL7" s="1127"/>
      <c r="CM7" s="1125">
        <v>497</v>
      </c>
      <c r="CN7" s="1126"/>
      <c r="CO7" s="1126"/>
      <c r="CP7" s="1126"/>
      <c r="CQ7" s="1127"/>
      <c r="CR7" s="1125">
        <v>610</v>
      </c>
      <c r="CS7" s="1126"/>
      <c r="CT7" s="1126"/>
      <c r="CU7" s="1126"/>
      <c r="CV7" s="1127"/>
      <c r="CW7" s="1125">
        <v>36</v>
      </c>
      <c r="CX7" s="1126"/>
      <c r="CY7" s="1126"/>
      <c r="CZ7" s="1126"/>
      <c r="DA7" s="1127"/>
      <c r="DB7" s="1125" t="s">
        <v>572</v>
      </c>
      <c r="DC7" s="1126"/>
      <c r="DD7" s="1126"/>
      <c r="DE7" s="1126"/>
      <c r="DF7" s="1127"/>
      <c r="DG7" s="1125" t="s">
        <v>574</v>
      </c>
      <c r="DH7" s="1126"/>
      <c r="DI7" s="1126"/>
      <c r="DJ7" s="1126"/>
      <c r="DK7" s="1127"/>
      <c r="DL7" s="1125" t="s">
        <v>572</v>
      </c>
      <c r="DM7" s="1126"/>
      <c r="DN7" s="1126"/>
      <c r="DO7" s="1126"/>
      <c r="DP7" s="1127"/>
      <c r="DQ7" s="1125" t="s">
        <v>570</v>
      </c>
      <c r="DR7" s="1126"/>
      <c r="DS7" s="1126"/>
      <c r="DT7" s="1126"/>
      <c r="DU7" s="1127"/>
      <c r="DV7" s="1128"/>
      <c r="DW7" s="1129"/>
      <c r="DX7" s="1129"/>
      <c r="DY7" s="1129"/>
      <c r="DZ7" s="1130"/>
      <c r="EA7" s="230"/>
    </row>
    <row r="8" spans="1:131" s="231" customFormat="1" ht="26.25" customHeight="1" x14ac:dyDescent="0.2">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587</v>
      </c>
      <c r="BT8" s="1022"/>
      <c r="BU8" s="1022"/>
      <c r="BV8" s="1022"/>
      <c r="BW8" s="1022"/>
      <c r="BX8" s="1022"/>
      <c r="BY8" s="1022"/>
      <c r="BZ8" s="1022"/>
      <c r="CA8" s="1022"/>
      <c r="CB8" s="1022"/>
      <c r="CC8" s="1022"/>
      <c r="CD8" s="1022"/>
      <c r="CE8" s="1022"/>
      <c r="CF8" s="1022"/>
      <c r="CG8" s="1043"/>
      <c r="CH8" s="1018">
        <v>-15</v>
      </c>
      <c r="CI8" s="1019"/>
      <c r="CJ8" s="1019"/>
      <c r="CK8" s="1019"/>
      <c r="CL8" s="1020"/>
      <c r="CM8" s="1018">
        <v>179</v>
      </c>
      <c r="CN8" s="1019"/>
      <c r="CO8" s="1019"/>
      <c r="CP8" s="1019"/>
      <c r="CQ8" s="1020"/>
      <c r="CR8" s="1018">
        <v>5</v>
      </c>
      <c r="CS8" s="1019"/>
      <c r="CT8" s="1019"/>
      <c r="CU8" s="1019"/>
      <c r="CV8" s="1020"/>
      <c r="CW8" s="1018" t="s">
        <v>590</v>
      </c>
      <c r="CX8" s="1019"/>
      <c r="CY8" s="1019"/>
      <c r="CZ8" s="1019"/>
      <c r="DA8" s="1020"/>
      <c r="DB8" s="1018" t="s">
        <v>572</v>
      </c>
      <c r="DC8" s="1019"/>
      <c r="DD8" s="1019"/>
      <c r="DE8" s="1019"/>
      <c r="DF8" s="1020"/>
      <c r="DG8" s="1018">
        <v>25</v>
      </c>
      <c r="DH8" s="1019"/>
      <c r="DI8" s="1019"/>
      <c r="DJ8" s="1019"/>
      <c r="DK8" s="1020"/>
      <c r="DL8" s="1018" t="s">
        <v>572</v>
      </c>
      <c r="DM8" s="1019"/>
      <c r="DN8" s="1019"/>
      <c r="DO8" s="1019"/>
      <c r="DP8" s="1020"/>
      <c r="DQ8" s="1018" t="s">
        <v>572</v>
      </c>
      <c r="DR8" s="1019"/>
      <c r="DS8" s="1019"/>
      <c r="DT8" s="1019"/>
      <c r="DU8" s="1020"/>
      <c r="DV8" s="1021"/>
      <c r="DW8" s="1022"/>
      <c r="DX8" s="1022"/>
      <c r="DY8" s="1022"/>
      <c r="DZ8" s="1023"/>
      <c r="EA8" s="230"/>
    </row>
    <row r="9" spans="1:131" s="231" customFormat="1" ht="26.25" customHeight="1" x14ac:dyDescent="0.2">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588</v>
      </c>
      <c r="BT9" s="1022"/>
      <c r="BU9" s="1022"/>
      <c r="BV9" s="1022"/>
      <c r="BW9" s="1022"/>
      <c r="BX9" s="1022"/>
      <c r="BY9" s="1022"/>
      <c r="BZ9" s="1022"/>
      <c r="CA9" s="1022"/>
      <c r="CB9" s="1022"/>
      <c r="CC9" s="1022"/>
      <c r="CD9" s="1022"/>
      <c r="CE9" s="1022"/>
      <c r="CF9" s="1022"/>
      <c r="CG9" s="1043"/>
      <c r="CH9" s="1018">
        <v>-19</v>
      </c>
      <c r="CI9" s="1019"/>
      <c r="CJ9" s="1019"/>
      <c r="CK9" s="1019"/>
      <c r="CL9" s="1020"/>
      <c r="CM9" s="1018">
        <v>21</v>
      </c>
      <c r="CN9" s="1019"/>
      <c r="CO9" s="1019"/>
      <c r="CP9" s="1019"/>
      <c r="CQ9" s="1020"/>
      <c r="CR9" s="1018">
        <v>28</v>
      </c>
      <c r="CS9" s="1019"/>
      <c r="CT9" s="1019"/>
      <c r="CU9" s="1019"/>
      <c r="CV9" s="1020"/>
      <c r="CW9" s="1018" t="s">
        <v>572</v>
      </c>
      <c r="CX9" s="1019"/>
      <c r="CY9" s="1019"/>
      <c r="CZ9" s="1019"/>
      <c r="DA9" s="1020"/>
      <c r="DB9" s="1018" t="s">
        <v>570</v>
      </c>
      <c r="DC9" s="1019"/>
      <c r="DD9" s="1019"/>
      <c r="DE9" s="1019"/>
      <c r="DF9" s="1020"/>
      <c r="DG9" s="1018" t="s">
        <v>570</v>
      </c>
      <c r="DH9" s="1019"/>
      <c r="DI9" s="1019"/>
      <c r="DJ9" s="1019"/>
      <c r="DK9" s="1020"/>
      <c r="DL9" s="1018" t="s">
        <v>591</v>
      </c>
      <c r="DM9" s="1019"/>
      <c r="DN9" s="1019"/>
      <c r="DO9" s="1019"/>
      <c r="DP9" s="1020"/>
      <c r="DQ9" s="1018" t="s">
        <v>570</v>
      </c>
      <c r="DR9" s="1019"/>
      <c r="DS9" s="1019"/>
      <c r="DT9" s="1019"/>
      <c r="DU9" s="1020"/>
      <c r="DV9" s="1021"/>
      <c r="DW9" s="1022"/>
      <c r="DX9" s="1022"/>
      <c r="DY9" s="1022"/>
      <c r="DZ9" s="1023"/>
      <c r="EA9" s="230"/>
    </row>
    <row r="10" spans="1:131" s="231" customFormat="1" ht="26.25" customHeight="1" x14ac:dyDescent="0.2">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589</v>
      </c>
      <c r="BT10" s="1022"/>
      <c r="BU10" s="1022"/>
      <c r="BV10" s="1022"/>
      <c r="BW10" s="1022"/>
      <c r="BX10" s="1022"/>
      <c r="BY10" s="1022"/>
      <c r="BZ10" s="1022"/>
      <c r="CA10" s="1022"/>
      <c r="CB10" s="1022"/>
      <c r="CC10" s="1022"/>
      <c r="CD10" s="1022"/>
      <c r="CE10" s="1022"/>
      <c r="CF10" s="1022"/>
      <c r="CG10" s="1043"/>
      <c r="CH10" s="1018">
        <v>-12</v>
      </c>
      <c r="CI10" s="1019"/>
      <c r="CJ10" s="1019"/>
      <c r="CK10" s="1019"/>
      <c r="CL10" s="1020"/>
      <c r="CM10" s="1018">
        <v>4</v>
      </c>
      <c r="CN10" s="1019"/>
      <c r="CO10" s="1019"/>
      <c r="CP10" s="1019"/>
      <c r="CQ10" s="1020"/>
      <c r="CR10" s="1018">
        <v>2</v>
      </c>
      <c r="CS10" s="1019"/>
      <c r="CT10" s="1019"/>
      <c r="CU10" s="1019"/>
      <c r="CV10" s="1020"/>
      <c r="CW10" s="1018">
        <v>7</v>
      </c>
      <c r="CX10" s="1019"/>
      <c r="CY10" s="1019"/>
      <c r="CZ10" s="1019"/>
      <c r="DA10" s="1020"/>
      <c r="DB10" s="1018" t="s">
        <v>572</v>
      </c>
      <c r="DC10" s="1019"/>
      <c r="DD10" s="1019"/>
      <c r="DE10" s="1019"/>
      <c r="DF10" s="1020"/>
      <c r="DG10" s="1018" t="s">
        <v>592</v>
      </c>
      <c r="DH10" s="1019"/>
      <c r="DI10" s="1019"/>
      <c r="DJ10" s="1019"/>
      <c r="DK10" s="1020"/>
      <c r="DL10" s="1018" t="s">
        <v>573</v>
      </c>
      <c r="DM10" s="1019"/>
      <c r="DN10" s="1019"/>
      <c r="DO10" s="1019"/>
      <c r="DP10" s="1020"/>
      <c r="DQ10" s="1018" t="s">
        <v>591</v>
      </c>
      <c r="DR10" s="1019"/>
      <c r="DS10" s="1019"/>
      <c r="DT10" s="1019"/>
      <c r="DU10" s="1020"/>
      <c r="DV10" s="1021"/>
      <c r="DW10" s="1022"/>
      <c r="DX10" s="1022"/>
      <c r="DY10" s="1022"/>
      <c r="DZ10" s="1023"/>
      <c r="EA10" s="230"/>
    </row>
    <row r="11" spans="1:131" s="231" customFormat="1" ht="26.25" customHeight="1" x14ac:dyDescent="0.2">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2">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2">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2">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2">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2">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2">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2">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2">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2">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5">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2">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385</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5">
      <c r="A23" s="236" t="s">
        <v>386</v>
      </c>
      <c r="B23" s="966" t="s">
        <v>387</v>
      </c>
      <c r="C23" s="967"/>
      <c r="D23" s="967"/>
      <c r="E23" s="967"/>
      <c r="F23" s="967"/>
      <c r="G23" s="967"/>
      <c r="H23" s="967"/>
      <c r="I23" s="967"/>
      <c r="J23" s="967"/>
      <c r="K23" s="967"/>
      <c r="L23" s="967"/>
      <c r="M23" s="967"/>
      <c r="N23" s="967"/>
      <c r="O23" s="967"/>
      <c r="P23" s="977"/>
      <c r="Q23" s="1096">
        <v>7981</v>
      </c>
      <c r="R23" s="1090"/>
      <c r="S23" s="1090"/>
      <c r="T23" s="1090"/>
      <c r="U23" s="1090"/>
      <c r="V23" s="1090">
        <v>7508</v>
      </c>
      <c r="W23" s="1090"/>
      <c r="X23" s="1090"/>
      <c r="Y23" s="1090"/>
      <c r="Z23" s="1090"/>
      <c r="AA23" s="1090">
        <v>473</v>
      </c>
      <c r="AB23" s="1090"/>
      <c r="AC23" s="1090"/>
      <c r="AD23" s="1090"/>
      <c r="AE23" s="1097"/>
      <c r="AF23" s="1098">
        <v>473</v>
      </c>
      <c r="AG23" s="1090"/>
      <c r="AH23" s="1090"/>
      <c r="AI23" s="1090"/>
      <c r="AJ23" s="1099"/>
      <c r="AK23" s="1100"/>
      <c r="AL23" s="1101"/>
      <c r="AM23" s="1101"/>
      <c r="AN23" s="1101"/>
      <c r="AO23" s="1101"/>
      <c r="AP23" s="1090">
        <v>7880</v>
      </c>
      <c r="AQ23" s="1090"/>
      <c r="AR23" s="1090"/>
      <c r="AS23" s="1090"/>
      <c r="AT23" s="1090"/>
      <c r="AU23" s="1091"/>
      <c r="AV23" s="1091"/>
      <c r="AW23" s="1091"/>
      <c r="AX23" s="1091"/>
      <c r="AY23" s="1092"/>
      <c r="AZ23" s="1093" t="s">
        <v>126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2">
      <c r="A24" s="1089" t="s">
        <v>388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5">
      <c r="A25" s="1088" t="s">
        <v>389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2">
      <c r="A26" s="1024" t="s">
        <v>367</v>
      </c>
      <c r="B26" s="1025"/>
      <c r="C26" s="1025"/>
      <c r="D26" s="1025"/>
      <c r="E26" s="1025"/>
      <c r="F26" s="1025"/>
      <c r="G26" s="1025"/>
      <c r="H26" s="1025"/>
      <c r="I26" s="1025"/>
      <c r="J26" s="1025"/>
      <c r="K26" s="1025"/>
      <c r="L26" s="1025"/>
      <c r="M26" s="1025"/>
      <c r="N26" s="1025"/>
      <c r="O26" s="1025"/>
      <c r="P26" s="1026"/>
      <c r="Q26" s="1030" t="s">
        <v>390</v>
      </c>
      <c r="R26" s="1031"/>
      <c r="S26" s="1031"/>
      <c r="T26" s="1031"/>
      <c r="U26" s="1032"/>
      <c r="V26" s="1030" t="s">
        <v>391</v>
      </c>
      <c r="W26" s="1031"/>
      <c r="X26" s="1031"/>
      <c r="Y26" s="1031"/>
      <c r="Z26" s="1032"/>
      <c r="AA26" s="1030" t="s">
        <v>392</v>
      </c>
      <c r="AB26" s="1031"/>
      <c r="AC26" s="1031"/>
      <c r="AD26" s="1031"/>
      <c r="AE26" s="1031"/>
      <c r="AF26" s="1084" t="s">
        <v>393</v>
      </c>
      <c r="AG26" s="1037"/>
      <c r="AH26" s="1037"/>
      <c r="AI26" s="1037"/>
      <c r="AJ26" s="1085"/>
      <c r="AK26" s="1031" t="s">
        <v>394</v>
      </c>
      <c r="AL26" s="1031"/>
      <c r="AM26" s="1031"/>
      <c r="AN26" s="1031"/>
      <c r="AO26" s="1032"/>
      <c r="AP26" s="1030" t="s">
        <v>395</v>
      </c>
      <c r="AQ26" s="1031"/>
      <c r="AR26" s="1031"/>
      <c r="AS26" s="1031"/>
      <c r="AT26" s="1032"/>
      <c r="AU26" s="1030" t="s">
        <v>396</v>
      </c>
      <c r="AV26" s="1031"/>
      <c r="AW26" s="1031"/>
      <c r="AX26" s="1031"/>
      <c r="AY26" s="1032"/>
      <c r="AZ26" s="1030" t="s">
        <v>397</v>
      </c>
      <c r="BA26" s="1031"/>
      <c r="BB26" s="1031"/>
      <c r="BC26" s="1031"/>
      <c r="BD26" s="1032"/>
      <c r="BE26" s="1030" t="s">
        <v>374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2">
      <c r="A28" s="238">
        <v>1</v>
      </c>
      <c r="B28" s="1076" t="s">
        <v>398</v>
      </c>
      <c r="C28" s="1077"/>
      <c r="D28" s="1077"/>
      <c r="E28" s="1077"/>
      <c r="F28" s="1077"/>
      <c r="G28" s="1077"/>
      <c r="H28" s="1077"/>
      <c r="I28" s="1077"/>
      <c r="J28" s="1077"/>
      <c r="K28" s="1077"/>
      <c r="L28" s="1077"/>
      <c r="M28" s="1077"/>
      <c r="N28" s="1077"/>
      <c r="O28" s="1077"/>
      <c r="P28" s="1078"/>
      <c r="Q28" s="1079">
        <v>781</v>
      </c>
      <c r="R28" s="1080"/>
      <c r="S28" s="1080"/>
      <c r="T28" s="1080"/>
      <c r="U28" s="1080"/>
      <c r="V28" s="1080">
        <v>655</v>
      </c>
      <c r="W28" s="1080"/>
      <c r="X28" s="1080"/>
      <c r="Y28" s="1080"/>
      <c r="Z28" s="1080"/>
      <c r="AA28" s="1080">
        <v>126</v>
      </c>
      <c r="AB28" s="1080"/>
      <c r="AC28" s="1080"/>
      <c r="AD28" s="1080"/>
      <c r="AE28" s="1081"/>
      <c r="AF28" s="1082">
        <v>126</v>
      </c>
      <c r="AG28" s="1080"/>
      <c r="AH28" s="1080"/>
      <c r="AI28" s="1080"/>
      <c r="AJ28" s="1083"/>
      <c r="AK28" s="1071">
        <v>69</v>
      </c>
      <c r="AL28" s="1072"/>
      <c r="AM28" s="1072"/>
      <c r="AN28" s="1072"/>
      <c r="AO28" s="1072"/>
      <c r="AP28" s="1072" t="s">
        <v>570</v>
      </c>
      <c r="AQ28" s="1072"/>
      <c r="AR28" s="1072"/>
      <c r="AS28" s="1072"/>
      <c r="AT28" s="1072"/>
      <c r="AU28" s="1072" t="s">
        <v>571</v>
      </c>
      <c r="AV28" s="1072"/>
      <c r="AW28" s="1072"/>
      <c r="AX28" s="1072"/>
      <c r="AY28" s="1072"/>
      <c r="AZ28" s="1073" t="s">
        <v>572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2">
      <c r="A29" s="238">
        <v>2</v>
      </c>
      <c r="B29" s="1059" t="s">
        <v>399</v>
      </c>
      <c r="C29" s="1060"/>
      <c r="D29" s="1060"/>
      <c r="E29" s="1060"/>
      <c r="F29" s="1060"/>
      <c r="G29" s="1060"/>
      <c r="H29" s="1060"/>
      <c r="I29" s="1060"/>
      <c r="J29" s="1060"/>
      <c r="K29" s="1060"/>
      <c r="L29" s="1060"/>
      <c r="M29" s="1060"/>
      <c r="N29" s="1060"/>
      <c r="O29" s="1060"/>
      <c r="P29" s="1061"/>
      <c r="Q29" s="1067">
        <v>1070</v>
      </c>
      <c r="R29" s="1068"/>
      <c r="S29" s="1068"/>
      <c r="T29" s="1068"/>
      <c r="U29" s="1068"/>
      <c r="V29" s="1068">
        <v>1050</v>
      </c>
      <c r="W29" s="1068"/>
      <c r="X29" s="1068"/>
      <c r="Y29" s="1068"/>
      <c r="Z29" s="1068"/>
      <c r="AA29" s="1068">
        <v>20</v>
      </c>
      <c r="AB29" s="1068"/>
      <c r="AC29" s="1068"/>
      <c r="AD29" s="1068"/>
      <c r="AE29" s="1069"/>
      <c r="AF29" s="1064">
        <v>20</v>
      </c>
      <c r="AG29" s="1065"/>
      <c r="AH29" s="1065"/>
      <c r="AI29" s="1065"/>
      <c r="AJ29" s="1066"/>
      <c r="AK29" s="1009">
        <v>154</v>
      </c>
      <c r="AL29" s="1000"/>
      <c r="AM29" s="1000"/>
      <c r="AN29" s="1000"/>
      <c r="AO29" s="1000"/>
      <c r="AP29" s="1000" t="s">
        <v>571</v>
      </c>
      <c r="AQ29" s="1000"/>
      <c r="AR29" s="1000"/>
      <c r="AS29" s="1000"/>
      <c r="AT29" s="1000"/>
      <c r="AU29" s="1000" t="s">
        <v>570</v>
      </c>
      <c r="AV29" s="1000"/>
      <c r="AW29" s="1000"/>
      <c r="AX29" s="1000"/>
      <c r="AY29" s="1000"/>
      <c r="AZ29" s="1070" t="s">
        <v>570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2">
      <c r="A30" s="238">
        <v>3</v>
      </c>
      <c r="B30" s="1059" t="s">
        <v>400</v>
      </c>
      <c r="C30" s="1060"/>
      <c r="D30" s="1060"/>
      <c r="E30" s="1060"/>
      <c r="F30" s="1060"/>
      <c r="G30" s="1060"/>
      <c r="H30" s="1060"/>
      <c r="I30" s="1060"/>
      <c r="J30" s="1060"/>
      <c r="K30" s="1060"/>
      <c r="L30" s="1060"/>
      <c r="M30" s="1060"/>
      <c r="N30" s="1060"/>
      <c r="O30" s="1060"/>
      <c r="P30" s="1061"/>
      <c r="Q30" s="1067">
        <v>129</v>
      </c>
      <c r="R30" s="1068"/>
      <c r="S30" s="1068"/>
      <c r="T30" s="1068"/>
      <c r="U30" s="1068"/>
      <c r="V30" s="1068">
        <v>122</v>
      </c>
      <c r="W30" s="1068"/>
      <c r="X30" s="1068"/>
      <c r="Y30" s="1068"/>
      <c r="Z30" s="1068"/>
      <c r="AA30" s="1068">
        <v>7</v>
      </c>
      <c r="AB30" s="1068"/>
      <c r="AC30" s="1068"/>
      <c r="AD30" s="1068"/>
      <c r="AE30" s="1069"/>
      <c r="AF30" s="1064">
        <v>7</v>
      </c>
      <c r="AG30" s="1065"/>
      <c r="AH30" s="1065"/>
      <c r="AI30" s="1065"/>
      <c r="AJ30" s="1066"/>
      <c r="AK30" s="1009">
        <v>33</v>
      </c>
      <c r="AL30" s="1000"/>
      <c r="AM30" s="1000"/>
      <c r="AN30" s="1000"/>
      <c r="AO30" s="1000"/>
      <c r="AP30" s="1000" t="s">
        <v>573</v>
      </c>
      <c r="AQ30" s="1000"/>
      <c r="AR30" s="1000"/>
      <c r="AS30" s="1000"/>
      <c r="AT30" s="1000"/>
      <c r="AU30" s="1000" t="s">
        <v>572</v>
      </c>
      <c r="AV30" s="1000"/>
      <c r="AW30" s="1000"/>
      <c r="AX30" s="1000"/>
      <c r="AY30" s="1000"/>
      <c r="AZ30" s="1070" t="s">
        <v>574</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2">
      <c r="A31" s="238">
        <v>4</v>
      </c>
      <c r="B31" s="1059" t="s">
        <v>401</v>
      </c>
      <c r="C31" s="1060"/>
      <c r="D31" s="1060"/>
      <c r="E31" s="1060"/>
      <c r="F31" s="1060"/>
      <c r="G31" s="1060"/>
      <c r="H31" s="1060"/>
      <c r="I31" s="1060"/>
      <c r="J31" s="1060"/>
      <c r="K31" s="1060"/>
      <c r="L31" s="1060"/>
      <c r="M31" s="1060"/>
      <c r="N31" s="1060"/>
      <c r="O31" s="1060"/>
      <c r="P31" s="1061"/>
      <c r="Q31" s="1067">
        <v>77</v>
      </c>
      <c r="R31" s="1068"/>
      <c r="S31" s="1068"/>
      <c r="T31" s="1068"/>
      <c r="U31" s="1068"/>
      <c r="V31" s="1068">
        <v>77</v>
      </c>
      <c r="W31" s="1068"/>
      <c r="X31" s="1068"/>
      <c r="Y31" s="1068"/>
      <c r="Z31" s="1068"/>
      <c r="AA31" s="1068">
        <v>0</v>
      </c>
      <c r="AB31" s="1068"/>
      <c r="AC31" s="1068"/>
      <c r="AD31" s="1068"/>
      <c r="AE31" s="1069"/>
      <c r="AF31" s="1064">
        <v>0</v>
      </c>
      <c r="AG31" s="1065"/>
      <c r="AH31" s="1065"/>
      <c r="AI31" s="1065"/>
      <c r="AJ31" s="1066"/>
      <c r="AK31" s="1009">
        <v>16</v>
      </c>
      <c r="AL31" s="1000"/>
      <c r="AM31" s="1000"/>
      <c r="AN31" s="1000"/>
      <c r="AO31" s="1000"/>
      <c r="AP31" s="1000" t="s">
        <v>572</v>
      </c>
      <c r="AQ31" s="1000"/>
      <c r="AR31" s="1000"/>
      <c r="AS31" s="1000"/>
      <c r="AT31" s="1000"/>
      <c r="AU31" s="1000" t="s">
        <v>572</v>
      </c>
      <c r="AV31" s="1000"/>
      <c r="AW31" s="1000"/>
      <c r="AX31" s="1000"/>
      <c r="AY31" s="1000"/>
      <c r="AZ31" s="1070" t="s">
        <v>572</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2">
      <c r="A32" s="238">
        <v>5</v>
      </c>
      <c r="B32" s="1059" t="s">
        <v>402</v>
      </c>
      <c r="C32" s="1060"/>
      <c r="D32" s="1060"/>
      <c r="E32" s="1060"/>
      <c r="F32" s="1060"/>
      <c r="G32" s="1060"/>
      <c r="H32" s="1060"/>
      <c r="I32" s="1060"/>
      <c r="J32" s="1060"/>
      <c r="K32" s="1060"/>
      <c r="L32" s="1060"/>
      <c r="M32" s="1060"/>
      <c r="N32" s="1060"/>
      <c r="O32" s="1060"/>
      <c r="P32" s="1061"/>
      <c r="Q32" s="1067">
        <v>98</v>
      </c>
      <c r="R32" s="1068"/>
      <c r="S32" s="1068"/>
      <c r="T32" s="1068"/>
      <c r="U32" s="1068"/>
      <c r="V32" s="1068">
        <v>116</v>
      </c>
      <c r="W32" s="1068"/>
      <c r="X32" s="1068"/>
      <c r="Y32" s="1068"/>
      <c r="Z32" s="1068"/>
      <c r="AA32" s="1068">
        <v>-18</v>
      </c>
      <c r="AB32" s="1068"/>
      <c r="AC32" s="1068"/>
      <c r="AD32" s="1068"/>
      <c r="AE32" s="1069"/>
      <c r="AF32" s="1064">
        <v>536</v>
      </c>
      <c r="AG32" s="1065"/>
      <c r="AH32" s="1065"/>
      <c r="AI32" s="1065"/>
      <c r="AJ32" s="1066"/>
      <c r="AK32" s="1009">
        <v>1</v>
      </c>
      <c r="AL32" s="1000"/>
      <c r="AM32" s="1000"/>
      <c r="AN32" s="1000"/>
      <c r="AO32" s="1000"/>
      <c r="AP32" s="1000">
        <v>1221</v>
      </c>
      <c r="AQ32" s="1000"/>
      <c r="AR32" s="1000"/>
      <c r="AS32" s="1000"/>
      <c r="AT32" s="1000"/>
      <c r="AU32" s="1000" t="s">
        <v>572</v>
      </c>
      <c r="AV32" s="1000"/>
      <c r="AW32" s="1000"/>
      <c r="AX32" s="1000"/>
      <c r="AY32" s="1000"/>
      <c r="AZ32" s="1070" t="s">
        <v>574</v>
      </c>
      <c r="BA32" s="1070"/>
      <c r="BB32" s="1070"/>
      <c r="BC32" s="1070"/>
      <c r="BD32" s="1070"/>
      <c r="BE32" s="1001" t="s">
        <v>403</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2">
      <c r="A33" s="238">
        <v>6</v>
      </c>
      <c r="B33" s="1059" t="s">
        <v>404</v>
      </c>
      <c r="C33" s="1060"/>
      <c r="D33" s="1060"/>
      <c r="E33" s="1060"/>
      <c r="F33" s="1060"/>
      <c r="G33" s="1060"/>
      <c r="H33" s="1060"/>
      <c r="I33" s="1060"/>
      <c r="J33" s="1060"/>
      <c r="K33" s="1060"/>
      <c r="L33" s="1060"/>
      <c r="M33" s="1060"/>
      <c r="N33" s="1060"/>
      <c r="O33" s="1060"/>
      <c r="P33" s="1061"/>
      <c r="Q33" s="1067">
        <v>103</v>
      </c>
      <c r="R33" s="1068"/>
      <c r="S33" s="1068"/>
      <c r="T33" s="1068"/>
      <c r="U33" s="1068"/>
      <c r="V33" s="1068">
        <v>102</v>
      </c>
      <c r="W33" s="1068"/>
      <c r="X33" s="1068"/>
      <c r="Y33" s="1068"/>
      <c r="Z33" s="1068"/>
      <c r="AA33" s="1068">
        <v>1</v>
      </c>
      <c r="AB33" s="1068"/>
      <c r="AC33" s="1068"/>
      <c r="AD33" s="1068"/>
      <c r="AE33" s="1069"/>
      <c r="AF33" s="1064">
        <v>80</v>
      </c>
      <c r="AG33" s="1065"/>
      <c r="AH33" s="1065"/>
      <c r="AI33" s="1065"/>
      <c r="AJ33" s="1066"/>
      <c r="AK33" s="1009">
        <v>58</v>
      </c>
      <c r="AL33" s="1000"/>
      <c r="AM33" s="1000"/>
      <c r="AN33" s="1000"/>
      <c r="AO33" s="1000"/>
      <c r="AP33" s="1000">
        <v>185</v>
      </c>
      <c r="AQ33" s="1000"/>
      <c r="AR33" s="1000"/>
      <c r="AS33" s="1000"/>
      <c r="AT33" s="1000"/>
      <c r="AU33" s="1000">
        <v>117</v>
      </c>
      <c r="AV33" s="1000"/>
      <c r="AW33" s="1000"/>
      <c r="AX33" s="1000"/>
      <c r="AY33" s="1000"/>
      <c r="AZ33" s="1070" t="s">
        <v>572</v>
      </c>
      <c r="BA33" s="1070"/>
      <c r="BB33" s="1070"/>
      <c r="BC33" s="1070"/>
      <c r="BD33" s="1070"/>
      <c r="BE33" s="1001" t="s">
        <v>405</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2">
      <c r="A34" s="238">
        <v>7</v>
      </c>
      <c r="B34" s="1059" t="s">
        <v>406</v>
      </c>
      <c r="C34" s="1060"/>
      <c r="D34" s="1060"/>
      <c r="E34" s="1060"/>
      <c r="F34" s="1060"/>
      <c r="G34" s="1060"/>
      <c r="H34" s="1060"/>
      <c r="I34" s="1060"/>
      <c r="J34" s="1060"/>
      <c r="K34" s="1060"/>
      <c r="L34" s="1060"/>
      <c r="M34" s="1060"/>
      <c r="N34" s="1060"/>
      <c r="O34" s="1060"/>
      <c r="P34" s="1061"/>
      <c r="Q34" s="1067">
        <v>1092</v>
      </c>
      <c r="R34" s="1068"/>
      <c r="S34" s="1068"/>
      <c r="T34" s="1068"/>
      <c r="U34" s="1068"/>
      <c r="V34" s="1068">
        <v>1031</v>
      </c>
      <c r="W34" s="1068"/>
      <c r="X34" s="1068"/>
      <c r="Y34" s="1068"/>
      <c r="Z34" s="1068"/>
      <c r="AA34" s="1068">
        <v>61</v>
      </c>
      <c r="AB34" s="1068"/>
      <c r="AC34" s="1068"/>
      <c r="AD34" s="1068"/>
      <c r="AE34" s="1069"/>
      <c r="AF34" s="1064">
        <v>178</v>
      </c>
      <c r="AG34" s="1065"/>
      <c r="AH34" s="1065"/>
      <c r="AI34" s="1065"/>
      <c r="AJ34" s="1066"/>
      <c r="AK34" s="1009">
        <v>383</v>
      </c>
      <c r="AL34" s="1000"/>
      <c r="AM34" s="1000"/>
      <c r="AN34" s="1000"/>
      <c r="AO34" s="1000"/>
      <c r="AP34" s="1000">
        <v>754</v>
      </c>
      <c r="AQ34" s="1000"/>
      <c r="AR34" s="1000"/>
      <c r="AS34" s="1000"/>
      <c r="AT34" s="1000"/>
      <c r="AU34" s="1000">
        <v>568</v>
      </c>
      <c r="AV34" s="1000"/>
      <c r="AW34" s="1000"/>
      <c r="AX34" s="1000"/>
      <c r="AY34" s="1000"/>
      <c r="AZ34" s="1070" t="s">
        <v>572</v>
      </c>
      <c r="BA34" s="1070"/>
      <c r="BB34" s="1070"/>
      <c r="BC34" s="1070"/>
      <c r="BD34" s="1070"/>
      <c r="BE34" s="1001" t="s">
        <v>403</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2">
      <c r="A35" s="238">
        <v>8</v>
      </c>
      <c r="B35" s="1059" t="s">
        <v>407</v>
      </c>
      <c r="C35" s="1060"/>
      <c r="D35" s="1060"/>
      <c r="E35" s="1060"/>
      <c r="F35" s="1060"/>
      <c r="G35" s="1060"/>
      <c r="H35" s="1060"/>
      <c r="I35" s="1060"/>
      <c r="J35" s="1060"/>
      <c r="K35" s="1060"/>
      <c r="L35" s="1060"/>
      <c r="M35" s="1060"/>
      <c r="N35" s="1060"/>
      <c r="O35" s="1060"/>
      <c r="P35" s="1061"/>
      <c r="Q35" s="1067">
        <v>357</v>
      </c>
      <c r="R35" s="1068"/>
      <c r="S35" s="1068"/>
      <c r="T35" s="1068"/>
      <c r="U35" s="1068"/>
      <c r="V35" s="1068">
        <v>344</v>
      </c>
      <c r="W35" s="1068"/>
      <c r="X35" s="1068"/>
      <c r="Y35" s="1068"/>
      <c r="Z35" s="1068"/>
      <c r="AA35" s="1068">
        <v>13</v>
      </c>
      <c r="AB35" s="1068"/>
      <c r="AC35" s="1068"/>
      <c r="AD35" s="1068"/>
      <c r="AE35" s="1069"/>
      <c r="AF35" s="1064">
        <v>55</v>
      </c>
      <c r="AG35" s="1065"/>
      <c r="AH35" s="1065"/>
      <c r="AI35" s="1065"/>
      <c r="AJ35" s="1066"/>
      <c r="AK35" s="1009">
        <v>120</v>
      </c>
      <c r="AL35" s="1000"/>
      <c r="AM35" s="1000"/>
      <c r="AN35" s="1000"/>
      <c r="AO35" s="1000"/>
      <c r="AP35" s="1000">
        <v>282</v>
      </c>
      <c r="AQ35" s="1000"/>
      <c r="AR35" s="1000"/>
      <c r="AS35" s="1000"/>
      <c r="AT35" s="1000"/>
      <c r="AU35" s="1000">
        <v>88</v>
      </c>
      <c r="AV35" s="1000"/>
      <c r="AW35" s="1000"/>
      <c r="AX35" s="1000"/>
      <c r="AY35" s="1000"/>
      <c r="AZ35" s="1070" t="s">
        <v>572</v>
      </c>
      <c r="BA35" s="1070"/>
      <c r="BB35" s="1070"/>
      <c r="BC35" s="1070"/>
      <c r="BD35" s="1070"/>
      <c r="BE35" s="1001" t="s">
        <v>403</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2">
      <c r="A36" s="238">
        <v>9</v>
      </c>
      <c r="B36" s="1059" t="s">
        <v>408</v>
      </c>
      <c r="C36" s="1060"/>
      <c r="D36" s="1060"/>
      <c r="E36" s="1060"/>
      <c r="F36" s="1060"/>
      <c r="G36" s="1060"/>
      <c r="H36" s="1060"/>
      <c r="I36" s="1060"/>
      <c r="J36" s="1060"/>
      <c r="K36" s="1060"/>
      <c r="L36" s="1060"/>
      <c r="M36" s="1060"/>
      <c r="N36" s="1060"/>
      <c r="O36" s="1060"/>
      <c r="P36" s="1061"/>
      <c r="Q36" s="1067">
        <v>85</v>
      </c>
      <c r="R36" s="1068"/>
      <c r="S36" s="1068"/>
      <c r="T36" s="1068"/>
      <c r="U36" s="1068"/>
      <c r="V36" s="1068">
        <v>29</v>
      </c>
      <c r="W36" s="1068"/>
      <c r="X36" s="1068"/>
      <c r="Y36" s="1068"/>
      <c r="Z36" s="1068"/>
      <c r="AA36" s="1068">
        <v>56</v>
      </c>
      <c r="AB36" s="1068"/>
      <c r="AC36" s="1068"/>
      <c r="AD36" s="1068"/>
      <c r="AE36" s="1069"/>
      <c r="AF36" s="1064">
        <v>56</v>
      </c>
      <c r="AG36" s="1065"/>
      <c r="AH36" s="1065"/>
      <c r="AI36" s="1065"/>
      <c r="AJ36" s="1066"/>
      <c r="AK36" s="1009">
        <v>8</v>
      </c>
      <c r="AL36" s="1000"/>
      <c r="AM36" s="1000"/>
      <c r="AN36" s="1000"/>
      <c r="AO36" s="1000"/>
      <c r="AP36" s="1000">
        <v>86</v>
      </c>
      <c r="AQ36" s="1000"/>
      <c r="AR36" s="1000"/>
      <c r="AS36" s="1000"/>
      <c r="AT36" s="1000"/>
      <c r="AU36" s="1000">
        <v>59</v>
      </c>
      <c r="AV36" s="1000"/>
      <c r="AW36" s="1000"/>
      <c r="AX36" s="1000"/>
      <c r="AY36" s="1000"/>
      <c r="AZ36" s="1070" t="s">
        <v>572</v>
      </c>
      <c r="BA36" s="1070"/>
      <c r="BB36" s="1070"/>
      <c r="BC36" s="1070"/>
      <c r="BD36" s="1070"/>
      <c r="BE36" s="1001" t="s">
        <v>409</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2">
      <c r="A37" s="238">
        <v>10</v>
      </c>
      <c r="B37" s="1059" t="s">
        <v>410</v>
      </c>
      <c r="C37" s="1060"/>
      <c r="D37" s="1060"/>
      <c r="E37" s="1060"/>
      <c r="F37" s="1060"/>
      <c r="G37" s="1060"/>
      <c r="H37" s="1060"/>
      <c r="I37" s="1060"/>
      <c r="J37" s="1060"/>
      <c r="K37" s="1060"/>
      <c r="L37" s="1060"/>
      <c r="M37" s="1060"/>
      <c r="N37" s="1060"/>
      <c r="O37" s="1060"/>
      <c r="P37" s="1061"/>
      <c r="Q37" s="1067">
        <v>371</v>
      </c>
      <c r="R37" s="1068"/>
      <c r="S37" s="1068"/>
      <c r="T37" s="1068"/>
      <c r="U37" s="1068"/>
      <c r="V37" s="1068">
        <v>365</v>
      </c>
      <c r="W37" s="1068"/>
      <c r="X37" s="1068"/>
      <c r="Y37" s="1068"/>
      <c r="Z37" s="1068"/>
      <c r="AA37" s="1068">
        <v>6</v>
      </c>
      <c r="AB37" s="1068"/>
      <c r="AC37" s="1068"/>
      <c r="AD37" s="1068"/>
      <c r="AE37" s="1069"/>
      <c r="AF37" s="1064">
        <v>6</v>
      </c>
      <c r="AG37" s="1065"/>
      <c r="AH37" s="1065"/>
      <c r="AI37" s="1065"/>
      <c r="AJ37" s="1066"/>
      <c r="AK37" s="1009">
        <v>169</v>
      </c>
      <c r="AL37" s="1000"/>
      <c r="AM37" s="1000"/>
      <c r="AN37" s="1000"/>
      <c r="AO37" s="1000"/>
      <c r="AP37" s="1000">
        <v>1735</v>
      </c>
      <c r="AQ37" s="1000"/>
      <c r="AR37" s="1000"/>
      <c r="AS37" s="1000"/>
      <c r="AT37" s="1000"/>
      <c r="AU37" s="1000">
        <v>1660</v>
      </c>
      <c r="AV37" s="1000"/>
      <c r="AW37" s="1000"/>
      <c r="AX37" s="1000"/>
      <c r="AY37" s="1000"/>
      <c r="AZ37" s="1070" t="s">
        <v>572</v>
      </c>
      <c r="BA37" s="1070"/>
      <c r="BB37" s="1070"/>
      <c r="BC37" s="1070"/>
      <c r="BD37" s="1070"/>
      <c r="BE37" s="1001" t="s">
        <v>409</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2">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2">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2">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2">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2">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2">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2">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2">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2">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2">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2">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2">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2">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2">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2">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2">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2">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2">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2">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2">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2">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2">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2">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5">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2">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5">
      <c r="A63" s="236" t="s">
        <v>386</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1064</v>
      </c>
      <c r="AG63" s="988"/>
      <c r="AH63" s="988"/>
      <c r="AI63" s="988"/>
      <c r="AJ63" s="1051"/>
      <c r="AK63" s="1052"/>
      <c r="AL63" s="992"/>
      <c r="AM63" s="992"/>
      <c r="AN63" s="992"/>
      <c r="AO63" s="992"/>
      <c r="AP63" s="988">
        <v>4263</v>
      </c>
      <c r="AQ63" s="988"/>
      <c r="AR63" s="988"/>
      <c r="AS63" s="988"/>
      <c r="AT63" s="988"/>
      <c r="AU63" s="988">
        <v>2492</v>
      </c>
      <c r="AV63" s="988"/>
      <c r="AW63" s="988"/>
      <c r="AX63" s="988"/>
      <c r="AY63" s="988"/>
      <c r="AZ63" s="1046"/>
      <c r="BA63" s="1046"/>
      <c r="BB63" s="1046"/>
      <c r="BC63" s="1046"/>
      <c r="BD63" s="1046"/>
      <c r="BE63" s="989"/>
      <c r="BF63" s="989"/>
      <c r="BG63" s="989"/>
      <c r="BH63" s="989"/>
      <c r="BI63" s="990"/>
      <c r="BJ63" s="1047" t="s">
        <v>126</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2">
      <c r="A66" s="1024" t="s">
        <v>414</v>
      </c>
      <c r="B66" s="1025"/>
      <c r="C66" s="1025"/>
      <c r="D66" s="1025"/>
      <c r="E66" s="1025"/>
      <c r="F66" s="1025"/>
      <c r="G66" s="1025"/>
      <c r="H66" s="1025"/>
      <c r="I66" s="1025"/>
      <c r="J66" s="1025"/>
      <c r="K66" s="1025"/>
      <c r="L66" s="1025"/>
      <c r="M66" s="1025"/>
      <c r="N66" s="1025"/>
      <c r="O66" s="1025"/>
      <c r="P66" s="1026"/>
      <c r="Q66" s="1030" t="s">
        <v>415</v>
      </c>
      <c r="R66" s="1031"/>
      <c r="S66" s="1031"/>
      <c r="T66" s="1031"/>
      <c r="U66" s="1032"/>
      <c r="V66" s="1030" t="s">
        <v>391</v>
      </c>
      <c r="W66" s="1031"/>
      <c r="X66" s="1031"/>
      <c r="Y66" s="1031"/>
      <c r="Z66" s="1032"/>
      <c r="AA66" s="1030" t="s">
        <v>392</v>
      </c>
      <c r="AB66" s="1031"/>
      <c r="AC66" s="1031"/>
      <c r="AD66" s="1031"/>
      <c r="AE66" s="1032"/>
      <c r="AF66" s="1036" t="s">
        <v>393</v>
      </c>
      <c r="AG66" s="1037"/>
      <c r="AH66" s="1037"/>
      <c r="AI66" s="1037"/>
      <c r="AJ66" s="1038"/>
      <c r="AK66" s="1030" t="s">
        <v>394</v>
      </c>
      <c r="AL66" s="1025"/>
      <c r="AM66" s="1025"/>
      <c r="AN66" s="1025"/>
      <c r="AO66" s="1026"/>
      <c r="AP66" s="1030" t="s">
        <v>395</v>
      </c>
      <c r="AQ66" s="1031"/>
      <c r="AR66" s="1031"/>
      <c r="AS66" s="1031"/>
      <c r="AT66" s="1032"/>
      <c r="AU66" s="1030" t="s">
        <v>416</v>
      </c>
      <c r="AV66" s="1031"/>
      <c r="AW66" s="1031"/>
      <c r="AX66" s="1031"/>
      <c r="AY66" s="1032"/>
      <c r="AZ66" s="1030" t="s">
        <v>374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2">
      <c r="A68" s="232">
        <v>1</v>
      </c>
      <c r="B68" s="1014" t="s">
        <v>575</v>
      </c>
      <c r="C68" s="1015"/>
      <c r="D68" s="1015"/>
      <c r="E68" s="1015"/>
      <c r="F68" s="1015"/>
      <c r="G68" s="1015"/>
      <c r="H68" s="1015"/>
      <c r="I68" s="1015"/>
      <c r="J68" s="1015"/>
      <c r="K68" s="1015"/>
      <c r="L68" s="1015"/>
      <c r="M68" s="1015"/>
      <c r="N68" s="1015"/>
      <c r="O68" s="1015"/>
      <c r="P68" s="1016"/>
      <c r="Q68" s="1017">
        <v>1065</v>
      </c>
      <c r="R68" s="1011"/>
      <c r="S68" s="1011"/>
      <c r="T68" s="1011"/>
      <c r="U68" s="1011"/>
      <c r="V68" s="1011">
        <v>1062</v>
      </c>
      <c r="W68" s="1011"/>
      <c r="X68" s="1011"/>
      <c r="Y68" s="1011"/>
      <c r="Z68" s="1011"/>
      <c r="AA68" s="1011">
        <v>4</v>
      </c>
      <c r="AB68" s="1011"/>
      <c r="AC68" s="1011"/>
      <c r="AD68" s="1011"/>
      <c r="AE68" s="1011"/>
      <c r="AF68" s="1011">
        <v>4</v>
      </c>
      <c r="AG68" s="1011"/>
      <c r="AH68" s="1011"/>
      <c r="AI68" s="1011"/>
      <c r="AJ68" s="1011"/>
      <c r="AK68" s="1011" t="s">
        <v>572</v>
      </c>
      <c r="AL68" s="1011"/>
      <c r="AM68" s="1011"/>
      <c r="AN68" s="1011"/>
      <c r="AO68" s="1011"/>
      <c r="AP68" s="1011" t="s">
        <v>570</v>
      </c>
      <c r="AQ68" s="1011"/>
      <c r="AR68" s="1011"/>
      <c r="AS68" s="1011"/>
      <c r="AT68" s="1011"/>
      <c r="AU68" s="1011" t="s">
        <v>572</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2">
      <c r="A69" s="234">
        <v>2</v>
      </c>
      <c r="B69" s="1003" t="s">
        <v>576</v>
      </c>
      <c r="C69" s="1004"/>
      <c r="D69" s="1004"/>
      <c r="E69" s="1004"/>
      <c r="F69" s="1004"/>
      <c r="G69" s="1004"/>
      <c r="H69" s="1004"/>
      <c r="I69" s="1004"/>
      <c r="J69" s="1004"/>
      <c r="K69" s="1004"/>
      <c r="L69" s="1004"/>
      <c r="M69" s="1004"/>
      <c r="N69" s="1004"/>
      <c r="O69" s="1004"/>
      <c r="P69" s="1005"/>
      <c r="Q69" s="1006">
        <v>88</v>
      </c>
      <c r="R69" s="1000"/>
      <c r="S69" s="1000"/>
      <c r="T69" s="1000"/>
      <c r="U69" s="1000"/>
      <c r="V69" s="1000">
        <v>76</v>
      </c>
      <c r="W69" s="1000"/>
      <c r="X69" s="1000"/>
      <c r="Y69" s="1000"/>
      <c r="Z69" s="1000"/>
      <c r="AA69" s="1000">
        <v>12</v>
      </c>
      <c r="AB69" s="1000"/>
      <c r="AC69" s="1000"/>
      <c r="AD69" s="1000"/>
      <c r="AE69" s="1000"/>
      <c r="AF69" s="1000">
        <v>12</v>
      </c>
      <c r="AG69" s="1000"/>
      <c r="AH69" s="1000"/>
      <c r="AI69" s="1000"/>
      <c r="AJ69" s="1000"/>
      <c r="AK69" s="1000" t="s">
        <v>572</v>
      </c>
      <c r="AL69" s="1000"/>
      <c r="AM69" s="1000"/>
      <c r="AN69" s="1000"/>
      <c r="AO69" s="1000"/>
      <c r="AP69" s="1000" t="s">
        <v>570</v>
      </c>
      <c r="AQ69" s="1000"/>
      <c r="AR69" s="1000"/>
      <c r="AS69" s="1000"/>
      <c r="AT69" s="1000"/>
      <c r="AU69" s="1000" t="s">
        <v>570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2">
      <c r="A70" s="234">
        <v>3</v>
      </c>
      <c r="B70" s="1003" t="s">
        <v>577</v>
      </c>
      <c r="C70" s="1004"/>
      <c r="D70" s="1004"/>
      <c r="E70" s="1004"/>
      <c r="F70" s="1004"/>
      <c r="G70" s="1004"/>
      <c r="H70" s="1004"/>
      <c r="I70" s="1004"/>
      <c r="J70" s="1004"/>
      <c r="K70" s="1004"/>
      <c r="L70" s="1004"/>
      <c r="M70" s="1004"/>
      <c r="N70" s="1004"/>
      <c r="O70" s="1004"/>
      <c r="P70" s="1005"/>
      <c r="Q70" s="1006">
        <v>6846</v>
      </c>
      <c r="R70" s="1000"/>
      <c r="S70" s="1000"/>
      <c r="T70" s="1000"/>
      <c r="U70" s="1000"/>
      <c r="V70" s="1000">
        <v>6764</v>
      </c>
      <c r="W70" s="1000"/>
      <c r="X70" s="1000"/>
      <c r="Y70" s="1000"/>
      <c r="Z70" s="1000"/>
      <c r="AA70" s="1000">
        <v>82</v>
      </c>
      <c r="AB70" s="1000"/>
      <c r="AC70" s="1000"/>
      <c r="AD70" s="1000"/>
      <c r="AE70" s="1000"/>
      <c r="AF70" s="1000">
        <v>82</v>
      </c>
      <c r="AG70" s="1000"/>
      <c r="AH70" s="1000"/>
      <c r="AI70" s="1000"/>
      <c r="AJ70" s="1000"/>
      <c r="AK70" s="1000" t="s">
        <v>572</v>
      </c>
      <c r="AL70" s="1000"/>
      <c r="AM70" s="1000"/>
      <c r="AN70" s="1000"/>
      <c r="AO70" s="1000"/>
      <c r="AP70" s="1000" t="s">
        <v>574</v>
      </c>
      <c r="AQ70" s="1000"/>
      <c r="AR70" s="1000"/>
      <c r="AS70" s="1000"/>
      <c r="AT70" s="1000"/>
      <c r="AU70" s="1000" t="s">
        <v>570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2">
      <c r="A71" s="234">
        <v>4</v>
      </c>
      <c r="B71" s="1003" t="s">
        <v>578</v>
      </c>
      <c r="C71" s="1004"/>
      <c r="D71" s="1004"/>
      <c r="E71" s="1004"/>
      <c r="F71" s="1004"/>
      <c r="G71" s="1004"/>
      <c r="H71" s="1004"/>
      <c r="I71" s="1004"/>
      <c r="J71" s="1004"/>
      <c r="K71" s="1004"/>
      <c r="L71" s="1004"/>
      <c r="M71" s="1004"/>
      <c r="N71" s="1004"/>
      <c r="O71" s="1004"/>
      <c r="P71" s="1005"/>
      <c r="Q71" s="1006">
        <v>32</v>
      </c>
      <c r="R71" s="1000"/>
      <c r="S71" s="1000"/>
      <c r="T71" s="1000"/>
      <c r="U71" s="1000"/>
      <c r="V71" s="1000">
        <v>28</v>
      </c>
      <c r="W71" s="1000"/>
      <c r="X71" s="1000"/>
      <c r="Y71" s="1000"/>
      <c r="Z71" s="1000"/>
      <c r="AA71" s="1000">
        <v>4</v>
      </c>
      <c r="AB71" s="1000"/>
      <c r="AC71" s="1000"/>
      <c r="AD71" s="1000"/>
      <c r="AE71" s="1000"/>
      <c r="AF71" s="1000">
        <v>4</v>
      </c>
      <c r="AG71" s="1000"/>
      <c r="AH71" s="1000"/>
      <c r="AI71" s="1000"/>
      <c r="AJ71" s="1000"/>
      <c r="AK71" s="1000">
        <v>8</v>
      </c>
      <c r="AL71" s="1000"/>
      <c r="AM71" s="1000"/>
      <c r="AN71" s="1000"/>
      <c r="AO71" s="1000"/>
      <c r="AP71" s="1000" t="s">
        <v>583</v>
      </c>
      <c r="AQ71" s="1000"/>
      <c r="AR71" s="1000"/>
      <c r="AS71" s="1000"/>
      <c r="AT71" s="1000"/>
      <c r="AU71" s="1000" t="s">
        <v>572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2">
      <c r="A72" s="234">
        <v>5</v>
      </c>
      <c r="B72" s="1003" t="s">
        <v>579</v>
      </c>
      <c r="C72" s="1004"/>
      <c r="D72" s="1004"/>
      <c r="E72" s="1004"/>
      <c r="F72" s="1004"/>
      <c r="G72" s="1004"/>
      <c r="H72" s="1004"/>
      <c r="I72" s="1004"/>
      <c r="J72" s="1004"/>
      <c r="K72" s="1004"/>
      <c r="L72" s="1004"/>
      <c r="M72" s="1004"/>
      <c r="N72" s="1004"/>
      <c r="O72" s="1004"/>
      <c r="P72" s="1005"/>
      <c r="Q72" s="1006">
        <v>6990</v>
      </c>
      <c r="R72" s="1000"/>
      <c r="S72" s="1000"/>
      <c r="T72" s="1000"/>
      <c r="U72" s="1000"/>
      <c r="V72" s="1000">
        <v>6853</v>
      </c>
      <c r="W72" s="1000"/>
      <c r="X72" s="1000"/>
      <c r="Y72" s="1000"/>
      <c r="Z72" s="1000"/>
      <c r="AA72" s="1000">
        <v>137</v>
      </c>
      <c r="AB72" s="1000"/>
      <c r="AC72" s="1000"/>
      <c r="AD72" s="1000"/>
      <c r="AE72" s="1000"/>
      <c r="AF72" s="1000">
        <v>137</v>
      </c>
      <c r="AG72" s="1000"/>
      <c r="AH72" s="1000"/>
      <c r="AI72" s="1000"/>
      <c r="AJ72" s="1000"/>
      <c r="AK72" s="1000">
        <v>265</v>
      </c>
      <c r="AL72" s="1000"/>
      <c r="AM72" s="1000"/>
      <c r="AN72" s="1000"/>
      <c r="AO72" s="1000"/>
      <c r="AP72" s="1000">
        <v>4936</v>
      </c>
      <c r="AQ72" s="1000"/>
      <c r="AR72" s="1000"/>
      <c r="AS72" s="1000"/>
      <c r="AT72" s="1000"/>
      <c r="AU72" s="1000">
        <v>202</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2">
      <c r="A73" s="234">
        <v>6</v>
      </c>
      <c r="B73" s="1003" t="s">
        <v>580</v>
      </c>
      <c r="C73" s="1004"/>
      <c r="D73" s="1004"/>
      <c r="E73" s="1004"/>
      <c r="F73" s="1004"/>
      <c r="G73" s="1004"/>
      <c r="H73" s="1004"/>
      <c r="I73" s="1004"/>
      <c r="J73" s="1004"/>
      <c r="K73" s="1004"/>
      <c r="L73" s="1004"/>
      <c r="M73" s="1004"/>
      <c r="N73" s="1004"/>
      <c r="O73" s="1004"/>
      <c r="P73" s="1005"/>
      <c r="Q73" s="1006">
        <v>1664</v>
      </c>
      <c r="R73" s="1000"/>
      <c r="S73" s="1000"/>
      <c r="T73" s="1000"/>
      <c r="U73" s="1000"/>
      <c r="V73" s="1000">
        <v>1601</v>
      </c>
      <c r="W73" s="1000"/>
      <c r="X73" s="1000"/>
      <c r="Y73" s="1000"/>
      <c r="Z73" s="1000"/>
      <c r="AA73" s="1000">
        <v>63</v>
      </c>
      <c r="AB73" s="1000"/>
      <c r="AC73" s="1000"/>
      <c r="AD73" s="1000"/>
      <c r="AE73" s="1000"/>
      <c r="AF73" s="1000">
        <v>63</v>
      </c>
      <c r="AG73" s="1000"/>
      <c r="AH73" s="1000"/>
      <c r="AI73" s="1000"/>
      <c r="AJ73" s="1000"/>
      <c r="AK73" s="1000" t="s">
        <v>572</v>
      </c>
      <c r="AL73" s="1000"/>
      <c r="AM73" s="1000"/>
      <c r="AN73" s="1000"/>
      <c r="AO73" s="1000"/>
      <c r="AP73" s="1000">
        <v>1035</v>
      </c>
      <c r="AQ73" s="1000"/>
      <c r="AR73" s="1000"/>
      <c r="AS73" s="1000"/>
      <c r="AT73" s="1000"/>
      <c r="AU73" s="1000">
        <v>57</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2">
      <c r="A74" s="234">
        <v>7</v>
      </c>
      <c r="B74" s="1003" t="s">
        <v>581</v>
      </c>
      <c r="C74" s="1004"/>
      <c r="D74" s="1004"/>
      <c r="E74" s="1004"/>
      <c r="F74" s="1004"/>
      <c r="G74" s="1004"/>
      <c r="H74" s="1004"/>
      <c r="I74" s="1004"/>
      <c r="J74" s="1004"/>
      <c r="K74" s="1004"/>
      <c r="L74" s="1004"/>
      <c r="M74" s="1004"/>
      <c r="N74" s="1004"/>
      <c r="O74" s="1004"/>
      <c r="P74" s="1005"/>
      <c r="Q74" s="1006">
        <v>222</v>
      </c>
      <c r="R74" s="1000"/>
      <c r="S74" s="1000"/>
      <c r="T74" s="1000"/>
      <c r="U74" s="1000"/>
      <c r="V74" s="1000">
        <v>127</v>
      </c>
      <c r="W74" s="1000"/>
      <c r="X74" s="1000"/>
      <c r="Y74" s="1000"/>
      <c r="Z74" s="1000"/>
      <c r="AA74" s="1000">
        <v>95</v>
      </c>
      <c r="AB74" s="1000"/>
      <c r="AC74" s="1000"/>
      <c r="AD74" s="1000"/>
      <c r="AE74" s="1000"/>
      <c r="AF74" s="1000">
        <v>95</v>
      </c>
      <c r="AG74" s="1000"/>
      <c r="AH74" s="1000"/>
      <c r="AI74" s="1000"/>
      <c r="AJ74" s="1000"/>
      <c r="AK74" s="1000" t="s">
        <v>572</v>
      </c>
      <c r="AL74" s="1000"/>
      <c r="AM74" s="1000"/>
      <c r="AN74" s="1000"/>
      <c r="AO74" s="1000"/>
      <c r="AP74" s="1000" t="s">
        <v>584</v>
      </c>
      <c r="AQ74" s="1000"/>
      <c r="AR74" s="1000"/>
      <c r="AS74" s="1000"/>
      <c r="AT74" s="1000"/>
      <c r="AU74" s="1000" t="s">
        <v>574</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2">
      <c r="A75" s="234">
        <v>8</v>
      </c>
      <c r="B75" s="1003" t="s">
        <v>582</v>
      </c>
      <c r="C75" s="1004"/>
      <c r="D75" s="1004"/>
      <c r="E75" s="1004"/>
      <c r="F75" s="1004"/>
      <c r="G75" s="1004"/>
      <c r="H75" s="1004"/>
      <c r="I75" s="1004"/>
      <c r="J75" s="1004"/>
      <c r="K75" s="1004"/>
      <c r="L75" s="1004"/>
      <c r="M75" s="1004"/>
      <c r="N75" s="1004"/>
      <c r="O75" s="1004"/>
      <c r="P75" s="1005"/>
      <c r="Q75" s="1007">
        <v>159547</v>
      </c>
      <c r="R75" s="1008"/>
      <c r="S75" s="1008"/>
      <c r="T75" s="1008"/>
      <c r="U75" s="1009"/>
      <c r="V75" s="1010">
        <v>155011</v>
      </c>
      <c r="W75" s="1008"/>
      <c r="X75" s="1008"/>
      <c r="Y75" s="1008"/>
      <c r="Z75" s="1009"/>
      <c r="AA75" s="1010">
        <v>4536</v>
      </c>
      <c r="AB75" s="1008"/>
      <c r="AC75" s="1008"/>
      <c r="AD75" s="1008"/>
      <c r="AE75" s="1009"/>
      <c r="AF75" s="1010">
        <v>4536</v>
      </c>
      <c r="AG75" s="1008"/>
      <c r="AH75" s="1008"/>
      <c r="AI75" s="1008"/>
      <c r="AJ75" s="1009"/>
      <c r="AK75" s="1010">
        <v>1201</v>
      </c>
      <c r="AL75" s="1008"/>
      <c r="AM75" s="1008"/>
      <c r="AN75" s="1008"/>
      <c r="AO75" s="1009"/>
      <c r="AP75" s="1010" t="s">
        <v>585</v>
      </c>
      <c r="AQ75" s="1008"/>
      <c r="AR75" s="1008"/>
      <c r="AS75" s="1008"/>
      <c r="AT75" s="1009"/>
      <c r="AU75" s="1010" t="s">
        <v>572</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2">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2">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2">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2">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2">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2">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2">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2">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2">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2">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2">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2">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5">
      <c r="A88" s="236" t="s">
        <v>386</v>
      </c>
      <c r="B88" s="966" t="s">
        <v>417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4933</v>
      </c>
      <c r="AG88" s="988"/>
      <c r="AH88" s="988"/>
      <c r="AI88" s="988"/>
      <c r="AJ88" s="988"/>
      <c r="AK88" s="992"/>
      <c r="AL88" s="992"/>
      <c r="AM88" s="992"/>
      <c r="AN88" s="992"/>
      <c r="AO88" s="992"/>
      <c r="AP88" s="988">
        <v>5971</v>
      </c>
      <c r="AQ88" s="988"/>
      <c r="AR88" s="988"/>
      <c r="AS88" s="988"/>
      <c r="AT88" s="988"/>
      <c r="AU88" s="988">
        <v>259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966" t="s">
        <v>418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645</v>
      </c>
      <c r="CS102" s="982"/>
      <c r="CT102" s="982"/>
      <c r="CU102" s="982"/>
      <c r="CV102" s="983"/>
      <c r="CW102" s="981">
        <v>43</v>
      </c>
      <c r="CX102" s="982"/>
      <c r="CY102" s="982"/>
      <c r="CZ102" s="982"/>
      <c r="DA102" s="983"/>
      <c r="DB102" s="981"/>
      <c r="DC102" s="982"/>
      <c r="DD102" s="982"/>
      <c r="DE102" s="982"/>
      <c r="DF102" s="983"/>
      <c r="DG102" s="981">
        <v>25</v>
      </c>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419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1" t="s">
        <v>423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2">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427</v>
      </c>
      <c r="AG109" s="925"/>
      <c r="AH109" s="925"/>
      <c r="AI109" s="925"/>
      <c r="AJ109" s="926"/>
      <c r="AK109" s="927" t="s">
        <v>301</v>
      </c>
      <c r="AL109" s="925"/>
      <c r="AM109" s="925"/>
      <c r="AN109" s="925"/>
      <c r="AO109" s="926"/>
      <c r="AP109" s="927" t="s">
        <v>428</v>
      </c>
      <c r="AQ109" s="925"/>
      <c r="AR109" s="925"/>
      <c r="AS109" s="925"/>
      <c r="AT109" s="958"/>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427</v>
      </c>
      <c r="BW109" s="925"/>
      <c r="BX109" s="925"/>
      <c r="BY109" s="925"/>
      <c r="BZ109" s="926"/>
      <c r="CA109" s="927" t="s">
        <v>301</v>
      </c>
      <c r="CB109" s="925"/>
      <c r="CC109" s="925"/>
      <c r="CD109" s="925"/>
      <c r="CE109" s="926"/>
      <c r="CF109" s="965" t="s">
        <v>428</v>
      </c>
      <c r="CG109" s="965"/>
      <c r="CH109" s="965"/>
      <c r="CI109" s="965"/>
      <c r="CJ109" s="965"/>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427</v>
      </c>
      <c r="DM109" s="925"/>
      <c r="DN109" s="925"/>
      <c r="DO109" s="925"/>
      <c r="DP109" s="926"/>
      <c r="DQ109" s="927" t="s">
        <v>301</v>
      </c>
      <c r="DR109" s="925"/>
      <c r="DS109" s="925"/>
      <c r="DT109" s="925"/>
      <c r="DU109" s="926"/>
      <c r="DV109" s="927" t="s">
        <v>428</v>
      </c>
      <c r="DW109" s="925"/>
      <c r="DX109" s="925"/>
      <c r="DY109" s="925"/>
      <c r="DZ109" s="958"/>
    </row>
    <row r="110" spans="1:131" s="226" customFormat="1" ht="26.25" customHeight="1" x14ac:dyDescent="0.2">
      <c r="A110" s="836" t="s">
        <v>430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851179</v>
      </c>
      <c r="AB110" s="918"/>
      <c r="AC110" s="918"/>
      <c r="AD110" s="918"/>
      <c r="AE110" s="919"/>
      <c r="AF110" s="920">
        <v>882381</v>
      </c>
      <c r="AG110" s="918"/>
      <c r="AH110" s="918"/>
      <c r="AI110" s="918"/>
      <c r="AJ110" s="919"/>
      <c r="AK110" s="920">
        <v>890283</v>
      </c>
      <c r="AL110" s="918"/>
      <c r="AM110" s="918"/>
      <c r="AN110" s="918"/>
      <c r="AO110" s="919"/>
      <c r="AP110" s="921">
        <v>24</v>
      </c>
      <c r="AQ110" s="922"/>
      <c r="AR110" s="922"/>
      <c r="AS110" s="922"/>
      <c r="AT110" s="923"/>
      <c r="AU110" s="959" t="s">
        <v>72</v>
      </c>
      <c r="AV110" s="960"/>
      <c r="AW110" s="960"/>
      <c r="AX110" s="960"/>
      <c r="AY110" s="960"/>
      <c r="AZ110" s="889" t="s">
        <v>431</v>
      </c>
      <c r="BA110" s="837"/>
      <c r="BB110" s="837"/>
      <c r="BC110" s="837"/>
      <c r="BD110" s="837"/>
      <c r="BE110" s="837"/>
      <c r="BF110" s="837"/>
      <c r="BG110" s="837"/>
      <c r="BH110" s="837"/>
      <c r="BI110" s="837"/>
      <c r="BJ110" s="837"/>
      <c r="BK110" s="837"/>
      <c r="BL110" s="837"/>
      <c r="BM110" s="837"/>
      <c r="BN110" s="837"/>
      <c r="BO110" s="837"/>
      <c r="BP110" s="838"/>
      <c r="BQ110" s="890">
        <v>8335315</v>
      </c>
      <c r="BR110" s="871"/>
      <c r="BS110" s="871"/>
      <c r="BT110" s="871"/>
      <c r="BU110" s="871"/>
      <c r="BV110" s="871">
        <v>8107027</v>
      </c>
      <c r="BW110" s="871"/>
      <c r="BX110" s="871"/>
      <c r="BY110" s="871"/>
      <c r="BZ110" s="871"/>
      <c r="CA110" s="871">
        <v>7880316</v>
      </c>
      <c r="CB110" s="871"/>
      <c r="CC110" s="871"/>
      <c r="CD110" s="871"/>
      <c r="CE110" s="871"/>
      <c r="CF110" s="895">
        <v>212</v>
      </c>
      <c r="CG110" s="896"/>
      <c r="CH110" s="896"/>
      <c r="CI110" s="896"/>
      <c r="CJ110" s="896"/>
      <c r="CK110" s="955" t="s">
        <v>432</v>
      </c>
      <c r="CL110" s="848"/>
      <c r="CM110" s="889" t="s">
        <v>433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126</v>
      </c>
      <c r="DH110" s="871"/>
      <c r="DI110" s="871"/>
      <c r="DJ110" s="871"/>
      <c r="DK110" s="871"/>
      <c r="DL110" s="871" t="s">
        <v>434</v>
      </c>
      <c r="DM110" s="871"/>
      <c r="DN110" s="871"/>
      <c r="DO110" s="871"/>
      <c r="DP110" s="871"/>
      <c r="DQ110" s="871" t="s">
        <v>434</v>
      </c>
      <c r="DR110" s="871"/>
      <c r="DS110" s="871"/>
      <c r="DT110" s="871"/>
      <c r="DU110" s="871"/>
      <c r="DV110" s="872" t="s">
        <v>434</v>
      </c>
      <c r="DW110" s="872"/>
      <c r="DX110" s="872"/>
      <c r="DY110" s="872"/>
      <c r="DZ110" s="873"/>
    </row>
    <row r="111" spans="1:131" s="226" customFormat="1" ht="26.25" customHeight="1" x14ac:dyDescent="0.2">
      <c r="A111" s="803" t="s">
        <v>435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434</v>
      </c>
      <c r="AB111" s="948"/>
      <c r="AC111" s="948"/>
      <c r="AD111" s="948"/>
      <c r="AE111" s="949"/>
      <c r="AF111" s="950" t="s">
        <v>434</v>
      </c>
      <c r="AG111" s="948"/>
      <c r="AH111" s="948"/>
      <c r="AI111" s="948"/>
      <c r="AJ111" s="949"/>
      <c r="AK111" s="950" t="s">
        <v>434</v>
      </c>
      <c r="AL111" s="948"/>
      <c r="AM111" s="948"/>
      <c r="AN111" s="948"/>
      <c r="AO111" s="949"/>
      <c r="AP111" s="951" t="s">
        <v>434</v>
      </c>
      <c r="AQ111" s="952"/>
      <c r="AR111" s="952"/>
      <c r="AS111" s="952"/>
      <c r="AT111" s="953"/>
      <c r="AU111" s="961"/>
      <c r="AV111" s="962"/>
      <c r="AW111" s="962"/>
      <c r="AX111" s="962"/>
      <c r="AY111" s="962"/>
      <c r="AZ111" s="844" t="s">
        <v>436</v>
      </c>
      <c r="BA111" s="781"/>
      <c r="BB111" s="781"/>
      <c r="BC111" s="781"/>
      <c r="BD111" s="781"/>
      <c r="BE111" s="781"/>
      <c r="BF111" s="781"/>
      <c r="BG111" s="781"/>
      <c r="BH111" s="781"/>
      <c r="BI111" s="781"/>
      <c r="BJ111" s="781"/>
      <c r="BK111" s="781"/>
      <c r="BL111" s="781"/>
      <c r="BM111" s="781"/>
      <c r="BN111" s="781"/>
      <c r="BO111" s="781"/>
      <c r="BP111" s="782"/>
      <c r="BQ111" s="845" t="s">
        <v>434</v>
      </c>
      <c r="BR111" s="846"/>
      <c r="BS111" s="846"/>
      <c r="BT111" s="846"/>
      <c r="BU111" s="846"/>
      <c r="BV111" s="846" t="s">
        <v>434</v>
      </c>
      <c r="BW111" s="846"/>
      <c r="BX111" s="846"/>
      <c r="BY111" s="846"/>
      <c r="BZ111" s="846"/>
      <c r="CA111" s="846" t="s">
        <v>434</v>
      </c>
      <c r="CB111" s="846"/>
      <c r="CC111" s="846"/>
      <c r="CD111" s="846"/>
      <c r="CE111" s="846"/>
      <c r="CF111" s="904" t="s">
        <v>434</v>
      </c>
      <c r="CG111" s="905"/>
      <c r="CH111" s="905"/>
      <c r="CI111" s="905"/>
      <c r="CJ111" s="905"/>
      <c r="CK111" s="956"/>
      <c r="CL111" s="850"/>
      <c r="CM111" s="844" t="s">
        <v>437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434</v>
      </c>
      <c r="DH111" s="846"/>
      <c r="DI111" s="846"/>
      <c r="DJ111" s="846"/>
      <c r="DK111" s="846"/>
      <c r="DL111" s="846" t="s">
        <v>434</v>
      </c>
      <c r="DM111" s="846"/>
      <c r="DN111" s="846"/>
      <c r="DO111" s="846"/>
      <c r="DP111" s="846"/>
      <c r="DQ111" s="846" t="s">
        <v>434</v>
      </c>
      <c r="DR111" s="846"/>
      <c r="DS111" s="846"/>
      <c r="DT111" s="846"/>
      <c r="DU111" s="846"/>
      <c r="DV111" s="823" t="s">
        <v>434</v>
      </c>
      <c r="DW111" s="823"/>
      <c r="DX111" s="823"/>
      <c r="DY111" s="823"/>
      <c r="DZ111" s="824"/>
    </row>
    <row r="112" spans="1:131" s="226" customFormat="1" ht="26.25" customHeight="1" x14ac:dyDescent="0.2">
      <c r="A112" s="941" t="s">
        <v>438</v>
      </c>
      <c r="B112" s="942"/>
      <c r="C112" s="781" t="s">
        <v>439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434</v>
      </c>
      <c r="AB112" s="809"/>
      <c r="AC112" s="809"/>
      <c r="AD112" s="809"/>
      <c r="AE112" s="810"/>
      <c r="AF112" s="811" t="s">
        <v>434</v>
      </c>
      <c r="AG112" s="809"/>
      <c r="AH112" s="809"/>
      <c r="AI112" s="809"/>
      <c r="AJ112" s="810"/>
      <c r="AK112" s="811" t="s">
        <v>434</v>
      </c>
      <c r="AL112" s="809"/>
      <c r="AM112" s="809"/>
      <c r="AN112" s="809"/>
      <c r="AO112" s="810"/>
      <c r="AP112" s="853" t="s">
        <v>434</v>
      </c>
      <c r="AQ112" s="854"/>
      <c r="AR112" s="854"/>
      <c r="AS112" s="854"/>
      <c r="AT112" s="855"/>
      <c r="AU112" s="961"/>
      <c r="AV112" s="962"/>
      <c r="AW112" s="962"/>
      <c r="AX112" s="962"/>
      <c r="AY112" s="962"/>
      <c r="AZ112" s="844" t="s">
        <v>440</v>
      </c>
      <c r="BA112" s="781"/>
      <c r="BB112" s="781"/>
      <c r="BC112" s="781"/>
      <c r="BD112" s="781"/>
      <c r="BE112" s="781"/>
      <c r="BF112" s="781"/>
      <c r="BG112" s="781"/>
      <c r="BH112" s="781"/>
      <c r="BI112" s="781"/>
      <c r="BJ112" s="781"/>
      <c r="BK112" s="781"/>
      <c r="BL112" s="781"/>
      <c r="BM112" s="781"/>
      <c r="BN112" s="781"/>
      <c r="BO112" s="781"/>
      <c r="BP112" s="782"/>
      <c r="BQ112" s="845">
        <v>2567720</v>
      </c>
      <c r="BR112" s="846"/>
      <c r="BS112" s="846"/>
      <c r="BT112" s="846"/>
      <c r="BU112" s="846"/>
      <c r="BV112" s="846">
        <v>2271406</v>
      </c>
      <c r="BW112" s="846"/>
      <c r="BX112" s="846"/>
      <c r="BY112" s="846"/>
      <c r="BZ112" s="846"/>
      <c r="CA112" s="846">
        <v>2492491</v>
      </c>
      <c r="CB112" s="846"/>
      <c r="CC112" s="846"/>
      <c r="CD112" s="846"/>
      <c r="CE112" s="846"/>
      <c r="CF112" s="904">
        <v>67.099999999999994</v>
      </c>
      <c r="CG112" s="905"/>
      <c r="CH112" s="905"/>
      <c r="CI112" s="905"/>
      <c r="CJ112" s="905"/>
      <c r="CK112" s="956"/>
      <c r="CL112" s="850"/>
      <c r="CM112" s="844" t="s">
        <v>441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434</v>
      </c>
      <c r="DH112" s="846"/>
      <c r="DI112" s="846"/>
      <c r="DJ112" s="846"/>
      <c r="DK112" s="846"/>
      <c r="DL112" s="846" t="s">
        <v>434</v>
      </c>
      <c r="DM112" s="846"/>
      <c r="DN112" s="846"/>
      <c r="DO112" s="846"/>
      <c r="DP112" s="846"/>
      <c r="DQ112" s="846" t="s">
        <v>434</v>
      </c>
      <c r="DR112" s="846"/>
      <c r="DS112" s="846"/>
      <c r="DT112" s="846"/>
      <c r="DU112" s="846"/>
      <c r="DV112" s="823" t="s">
        <v>434</v>
      </c>
      <c r="DW112" s="823"/>
      <c r="DX112" s="823"/>
      <c r="DY112" s="823"/>
      <c r="DZ112" s="824"/>
    </row>
    <row r="113" spans="1:130" s="226" customFormat="1" ht="26.25" customHeight="1" x14ac:dyDescent="0.2">
      <c r="A113" s="943"/>
      <c r="B113" s="944"/>
      <c r="C113" s="781" t="s">
        <v>442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248863</v>
      </c>
      <c r="AB113" s="948"/>
      <c r="AC113" s="948"/>
      <c r="AD113" s="948"/>
      <c r="AE113" s="949"/>
      <c r="AF113" s="950">
        <v>237852</v>
      </c>
      <c r="AG113" s="948"/>
      <c r="AH113" s="948"/>
      <c r="AI113" s="948"/>
      <c r="AJ113" s="949"/>
      <c r="AK113" s="950">
        <v>254606</v>
      </c>
      <c r="AL113" s="948"/>
      <c r="AM113" s="948"/>
      <c r="AN113" s="948"/>
      <c r="AO113" s="949"/>
      <c r="AP113" s="951">
        <v>6.9</v>
      </c>
      <c r="AQ113" s="952"/>
      <c r="AR113" s="952"/>
      <c r="AS113" s="952"/>
      <c r="AT113" s="953"/>
      <c r="AU113" s="961"/>
      <c r="AV113" s="962"/>
      <c r="AW113" s="962"/>
      <c r="AX113" s="962"/>
      <c r="AY113" s="962"/>
      <c r="AZ113" s="844" t="s">
        <v>443</v>
      </c>
      <c r="BA113" s="781"/>
      <c r="BB113" s="781"/>
      <c r="BC113" s="781"/>
      <c r="BD113" s="781"/>
      <c r="BE113" s="781"/>
      <c r="BF113" s="781"/>
      <c r="BG113" s="781"/>
      <c r="BH113" s="781"/>
      <c r="BI113" s="781"/>
      <c r="BJ113" s="781"/>
      <c r="BK113" s="781"/>
      <c r="BL113" s="781"/>
      <c r="BM113" s="781"/>
      <c r="BN113" s="781"/>
      <c r="BO113" s="781"/>
      <c r="BP113" s="782"/>
      <c r="BQ113" s="845">
        <v>271461</v>
      </c>
      <c r="BR113" s="846"/>
      <c r="BS113" s="846"/>
      <c r="BT113" s="846"/>
      <c r="BU113" s="846"/>
      <c r="BV113" s="846">
        <v>320017</v>
      </c>
      <c r="BW113" s="846"/>
      <c r="BX113" s="846"/>
      <c r="BY113" s="846"/>
      <c r="BZ113" s="846"/>
      <c r="CA113" s="846">
        <v>258956</v>
      </c>
      <c r="CB113" s="846"/>
      <c r="CC113" s="846"/>
      <c r="CD113" s="846"/>
      <c r="CE113" s="846"/>
      <c r="CF113" s="904">
        <v>7</v>
      </c>
      <c r="CG113" s="905"/>
      <c r="CH113" s="905"/>
      <c r="CI113" s="905"/>
      <c r="CJ113" s="905"/>
      <c r="CK113" s="956"/>
      <c r="CL113" s="850"/>
      <c r="CM113" s="844" t="s">
        <v>444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434</v>
      </c>
      <c r="DH113" s="809"/>
      <c r="DI113" s="809"/>
      <c r="DJ113" s="809"/>
      <c r="DK113" s="810"/>
      <c r="DL113" s="811" t="s">
        <v>434</v>
      </c>
      <c r="DM113" s="809"/>
      <c r="DN113" s="809"/>
      <c r="DO113" s="809"/>
      <c r="DP113" s="810"/>
      <c r="DQ113" s="811" t="s">
        <v>434</v>
      </c>
      <c r="DR113" s="809"/>
      <c r="DS113" s="809"/>
      <c r="DT113" s="809"/>
      <c r="DU113" s="810"/>
      <c r="DV113" s="853" t="s">
        <v>434</v>
      </c>
      <c r="DW113" s="854"/>
      <c r="DX113" s="854"/>
      <c r="DY113" s="854"/>
      <c r="DZ113" s="855"/>
    </row>
    <row r="114" spans="1:130" s="226" customFormat="1" ht="26.25" customHeight="1" x14ac:dyDescent="0.2">
      <c r="A114" s="943"/>
      <c r="B114" s="944"/>
      <c r="C114" s="781" t="s">
        <v>445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27186</v>
      </c>
      <c r="AB114" s="809"/>
      <c r="AC114" s="809"/>
      <c r="AD114" s="809"/>
      <c r="AE114" s="810"/>
      <c r="AF114" s="811">
        <v>27941</v>
      </c>
      <c r="AG114" s="809"/>
      <c r="AH114" s="809"/>
      <c r="AI114" s="809"/>
      <c r="AJ114" s="810"/>
      <c r="AK114" s="811">
        <v>33584</v>
      </c>
      <c r="AL114" s="809"/>
      <c r="AM114" s="809"/>
      <c r="AN114" s="809"/>
      <c r="AO114" s="810"/>
      <c r="AP114" s="853">
        <v>0.9</v>
      </c>
      <c r="AQ114" s="854"/>
      <c r="AR114" s="854"/>
      <c r="AS114" s="854"/>
      <c r="AT114" s="855"/>
      <c r="AU114" s="961"/>
      <c r="AV114" s="962"/>
      <c r="AW114" s="962"/>
      <c r="AX114" s="962"/>
      <c r="AY114" s="962"/>
      <c r="AZ114" s="844" t="s">
        <v>446</v>
      </c>
      <c r="BA114" s="781"/>
      <c r="BB114" s="781"/>
      <c r="BC114" s="781"/>
      <c r="BD114" s="781"/>
      <c r="BE114" s="781"/>
      <c r="BF114" s="781"/>
      <c r="BG114" s="781"/>
      <c r="BH114" s="781"/>
      <c r="BI114" s="781"/>
      <c r="BJ114" s="781"/>
      <c r="BK114" s="781"/>
      <c r="BL114" s="781"/>
      <c r="BM114" s="781"/>
      <c r="BN114" s="781"/>
      <c r="BO114" s="781"/>
      <c r="BP114" s="782"/>
      <c r="BQ114" s="845">
        <v>650873</v>
      </c>
      <c r="BR114" s="846"/>
      <c r="BS114" s="846"/>
      <c r="BT114" s="846"/>
      <c r="BU114" s="846"/>
      <c r="BV114" s="846">
        <v>625105</v>
      </c>
      <c r="BW114" s="846"/>
      <c r="BX114" s="846"/>
      <c r="BY114" s="846"/>
      <c r="BZ114" s="846"/>
      <c r="CA114" s="846">
        <v>603628</v>
      </c>
      <c r="CB114" s="846"/>
      <c r="CC114" s="846"/>
      <c r="CD114" s="846"/>
      <c r="CE114" s="846"/>
      <c r="CF114" s="904">
        <v>16.2</v>
      </c>
      <c r="CG114" s="905"/>
      <c r="CH114" s="905"/>
      <c r="CI114" s="905"/>
      <c r="CJ114" s="905"/>
      <c r="CK114" s="956"/>
      <c r="CL114" s="850"/>
      <c r="CM114" s="844" t="s">
        <v>447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434</v>
      </c>
      <c r="DH114" s="809"/>
      <c r="DI114" s="809"/>
      <c r="DJ114" s="809"/>
      <c r="DK114" s="810"/>
      <c r="DL114" s="811" t="s">
        <v>434</v>
      </c>
      <c r="DM114" s="809"/>
      <c r="DN114" s="809"/>
      <c r="DO114" s="809"/>
      <c r="DP114" s="810"/>
      <c r="DQ114" s="811" t="s">
        <v>434</v>
      </c>
      <c r="DR114" s="809"/>
      <c r="DS114" s="809"/>
      <c r="DT114" s="809"/>
      <c r="DU114" s="810"/>
      <c r="DV114" s="853" t="s">
        <v>434</v>
      </c>
      <c r="DW114" s="854"/>
      <c r="DX114" s="854"/>
      <c r="DY114" s="854"/>
      <c r="DZ114" s="855"/>
    </row>
    <row r="115" spans="1:130" s="226" customFormat="1" ht="26.25" customHeight="1" x14ac:dyDescent="0.2">
      <c r="A115" s="943"/>
      <c r="B115" s="944"/>
      <c r="C115" s="781" t="s">
        <v>448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434</v>
      </c>
      <c r="AB115" s="948"/>
      <c r="AC115" s="948"/>
      <c r="AD115" s="948"/>
      <c r="AE115" s="949"/>
      <c r="AF115" s="950" t="s">
        <v>434</v>
      </c>
      <c r="AG115" s="948"/>
      <c r="AH115" s="948"/>
      <c r="AI115" s="948"/>
      <c r="AJ115" s="949"/>
      <c r="AK115" s="950" t="s">
        <v>434</v>
      </c>
      <c r="AL115" s="948"/>
      <c r="AM115" s="948"/>
      <c r="AN115" s="948"/>
      <c r="AO115" s="949"/>
      <c r="AP115" s="951" t="s">
        <v>434</v>
      </c>
      <c r="AQ115" s="952"/>
      <c r="AR115" s="952"/>
      <c r="AS115" s="952"/>
      <c r="AT115" s="953"/>
      <c r="AU115" s="961"/>
      <c r="AV115" s="962"/>
      <c r="AW115" s="962"/>
      <c r="AX115" s="962"/>
      <c r="AY115" s="962"/>
      <c r="AZ115" s="844" t="s">
        <v>449</v>
      </c>
      <c r="BA115" s="781"/>
      <c r="BB115" s="781"/>
      <c r="BC115" s="781"/>
      <c r="BD115" s="781"/>
      <c r="BE115" s="781"/>
      <c r="BF115" s="781"/>
      <c r="BG115" s="781"/>
      <c r="BH115" s="781"/>
      <c r="BI115" s="781"/>
      <c r="BJ115" s="781"/>
      <c r="BK115" s="781"/>
      <c r="BL115" s="781"/>
      <c r="BM115" s="781"/>
      <c r="BN115" s="781"/>
      <c r="BO115" s="781"/>
      <c r="BP115" s="782"/>
      <c r="BQ115" s="845" t="s">
        <v>434</v>
      </c>
      <c r="BR115" s="846"/>
      <c r="BS115" s="846"/>
      <c r="BT115" s="846"/>
      <c r="BU115" s="846"/>
      <c r="BV115" s="846" t="s">
        <v>434</v>
      </c>
      <c r="BW115" s="846"/>
      <c r="BX115" s="846"/>
      <c r="BY115" s="846"/>
      <c r="BZ115" s="846"/>
      <c r="CA115" s="846" t="s">
        <v>434</v>
      </c>
      <c r="CB115" s="846"/>
      <c r="CC115" s="846"/>
      <c r="CD115" s="846"/>
      <c r="CE115" s="846"/>
      <c r="CF115" s="904" t="s">
        <v>434</v>
      </c>
      <c r="CG115" s="905"/>
      <c r="CH115" s="905"/>
      <c r="CI115" s="905"/>
      <c r="CJ115" s="905"/>
      <c r="CK115" s="956"/>
      <c r="CL115" s="850"/>
      <c r="CM115" s="844" t="s">
        <v>450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434</v>
      </c>
      <c r="DH115" s="809"/>
      <c r="DI115" s="809"/>
      <c r="DJ115" s="809"/>
      <c r="DK115" s="810"/>
      <c r="DL115" s="811" t="s">
        <v>434</v>
      </c>
      <c r="DM115" s="809"/>
      <c r="DN115" s="809"/>
      <c r="DO115" s="809"/>
      <c r="DP115" s="810"/>
      <c r="DQ115" s="811" t="s">
        <v>434</v>
      </c>
      <c r="DR115" s="809"/>
      <c r="DS115" s="809"/>
      <c r="DT115" s="809"/>
      <c r="DU115" s="810"/>
      <c r="DV115" s="853" t="s">
        <v>434</v>
      </c>
      <c r="DW115" s="854"/>
      <c r="DX115" s="854"/>
      <c r="DY115" s="854"/>
      <c r="DZ115" s="855"/>
    </row>
    <row r="116" spans="1:130" s="226" customFormat="1" ht="26.25" customHeight="1" x14ac:dyDescent="0.2">
      <c r="A116" s="945"/>
      <c r="B116" s="946"/>
      <c r="C116" s="868" t="s">
        <v>451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434</v>
      </c>
      <c r="AB116" s="809"/>
      <c r="AC116" s="809"/>
      <c r="AD116" s="809"/>
      <c r="AE116" s="810"/>
      <c r="AF116" s="811" t="s">
        <v>434</v>
      </c>
      <c r="AG116" s="809"/>
      <c r="AH116" s="809"/>
      <c r="AI116" s="809"/>
      <c r="AJ116" s="810"/>
      <c r="AK116" s="811" t="s">
        <v>434</v>
      </c>
      <c r="AL116" s="809"/>
      <c r="AM116" s="809"/>
      <c r="AN116" s="809"/>
      <c r="AO116" s="810"/>
      <c r="AP116" s="853" t="s">
        <v>434</v>
      </c>
      <c r="AQ116" s="854"/>
      <c r="AR116" s="854"/>
      <c r="AS116" s="854"/>
      <c r="AT116" s="855"/>
      <c r="AU116" s="961"/>
      <c r="AV116" s="962"/>
      <c r="AW116" s="962"/>
      <c r="AX116" s="962"/>
      <c r="AY116" s="962"/>
      <c r="AZ116" s="938" t="s">
        <v>452</v>
      </c>
      <c r="BA116" s="939"/>
      <c r="BB116" s="939"/>
      <c r="BC116" s="939"/>
      <c r="BD116" s="939"/>
      <c r="BE116" s="939"/>
      <c r="BF116" s="939"/>
      <c r="BG116" s="939"/>
      <c r="BH116" s="939"/>
      <c r="BI116" s="939"/>
      <c r="BJ116" s="939"/>
      <c r="BK116" s="939"/>
      <c r="BL116" s="939"/>
      <c r="BM116" s="939"/>
      <c r="BN116" s="939"/>
      <c r="BO116" s="939"/>
      <c r="BP116" s="940"/>
      <c r="BQ116" s="845" t="s">
        <v>434</v>
      </c>
      <c r="BR116" s="846"/>
      <c r="BS116" s="846"/>
      <c r="BT116" s="846"/>
      <c r="BU116" s="846"/>
      <c r="BV116" s="846" t="s">
        <v>434</v>
      </c>
      <c r="BW116" s="846"/>
      <c r="BX116" s="846"/>
      <c r="BY116" s="846"/>
      <c r="BZ116" s="846"/>
      <c r="CA116" s="846" t="s">
        <v>434</v>
      </c>
      <c r="CB116" s="846"/>
      <c r="CC116" s="846"/>
      <c r="CD116" s="846"/>
      <c r="CE116" s="846"/>
      <c r="CF116" s="904" t="s">
        <v>434</v>
      </c>
      <c r="CG116" s="905"/>
      <c r="CH116" s="905"/>
      <c r="CI116" s="905"/>
      <c r="CJ116" s="905"/>
      <c r="CK116" s="956"/>
      <c r="CL116" s="850"/>
      <c r="CM116" s="844" t="s">
        <v>453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434</v>
      </c>
      <c r="DH116" s="809"/>
      <c r="DI116" s="809"/>
      <c r="DJ116" s="809"/>
      <c r="DK116" s="810"/>
      <c r="DL116" s="811" t="s">
        <v>434</v>
      </c>
      <c r="DM116" s="809"/>
      <c r="DN116" s="809"/>
      <c r="DO116" s="809"/>
      <c r="DP116" s="810"/>
      <c r="DQ116" s="811" t="s">
        <v>434</v>
      </c>
      <c r="DR116" s="809"/>
      <c r="DS116" s="809"/>
      <c r="DT116" s="809"/>
      <c r="DU116" s="810"/>
      <c r="DV116" s="853" t="s">
        <v>434</v>
      </c>
      <c r="DW116" s="854"/>
      <c r="DX116" s="854"/>
      <c r="DY116" s="854"/>
      <c r="DZ116" s="855"/>
    </row>
    <row r="117" spans="1:130" s="226" customFormat="1" ht="26.25" customHeight="1" x14ac:dyDescent="0.2">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454</v>
      </c>
      <c r="Z117" s="926"/>
      <c r="AA117" s="931">
        <v>1127228</v>
      </c>
      <c r="AB117" s="932"/>
      <c r="AC117" s="932"/>
      <c r="AD117" s="932"/>
      <c r="AE117" s="933"/>
      <c r="AF117" s="934">
        <v>1148174</v>
      </c>
      <c r="AG117" s="932"/>
      <c r="AH117" s="932"/>
      <c r="AI117" s="932"/>
      <c r="AJ117" s="933"/>
      <c r="AK117" s="934">
        <v>1178473</v>
      </c>
      <c r="AL117" s="932"/>
      <c r="AM117" s="932"/>
      <c r="AN117" s="932"/>
      <c r="AO117" s="933"/>
      <c r="AP117" s="935"/>
      <c r="AQ117" s="936"/>
      <c r="AR117" s="936"/>
      <c r="AS117" s="936"/>
      <c r="AT117" s="937"/>
      <c r="AU117" s="961"/>
      <c r="AV117" s="962"/>
      <c r="AW117" s="962"/>
      <c r="AX117" s="962"/>
      <c r="AY117" s="962"/>
      <c r="AZ117" s="892" t="s">
        <v>455</v>
      </c>
      <c r="BA117" s="893"/>
      <c r="BB117" s="893"/>
      <c r="BC117" s="893"/>
      <c r="BD117" s="893"/>
      <c r="BE117" s="893"/>
      <c r="BF117" s="893"/>
      <c r="BG117" s="893"/>
      <c r="BH117" s="893"/>
      <c r="BI117" s="893"/>
      <c r="BJ117" s="893"/>
      <c r="BK117" s="893"/>
      <c r="BL117" s="893"/>
      <c r="BM117" s="893"/>
      <c r="BN117" s="893"/>
      <c r="BO117" s="893"/>
      <c r="BP117" s="894"/>
      <c r="BQ117" s="845" t="s">
        <v>126</v>
      </c>
      <c r="BR117" s="846"/>
      <c r="BS117" s="846"/>
      <c r="BT117" s="846"/>
      <c r="BU117" s="846"/>
      <c r="BV117" s="846" t="s">
        <v>126</v>
      </c>
      <c r="BW117" s="846"/>
      <c r="BX117" s="846"/>
      <c r="BY117" s="846"/>
      <c r="BZ117" s="846"/>
      <c r="CA117" s="846" t="s">
        <v>126</v>
      </c>
      <c r="CB117" s="846"/>
      <c r="CC117" s="846"/>
      <c r="CD117" s="846"/>
      <c r="CE117" s="846"/>
      <c r="CF117" s="904" t="s">
        <v>126</v>
      </c>
      <c r="CG117" s="905"/>
      <c r="CH117" s="905"/>
      <c r="CI117" s="905"/>
      <c r="CJ117" s="905"/>
      <c r="CK117" s="956"/>
      <c r="CL117" s="850"/>
      <c r="CM117" s="844" t="s">
        <v>456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126</v>
      </c>
      <c r="DH117" s="809"/>
      <c r="DI117" s="809"/>
      <c r="DJ117" s="809"/>
      <c r="DK117" s="810"/>
      <c r="DL117" s="811" t="s">
        <v>126</v>
      </c>
      <c r="DM117" s="809"/>
      <c r="DN117" s="809"/>
      <c r="DO117" s="809"/>
      <c r="DP117" s="810"/>
      <c r="DQ117" s="811" t="s">
        <v>126</v>
      </c>
      <c r="DR117" s="809"/>
      <c r="DS117" s="809"/>
      <c r="DT117" s="809"/>
      <c r="DU117" s="810"/>
      <c r="DV117" s="853" t="s">
        <v>126</v>
      </c>
      <c r="DW117" s="854"/>
      <c r="DX117" s="854"/>
      <c r="DY117" s="854"/>
      <c r="DZ117" s="855"/>
    </row>
    <row r="118" spans="1:130" s="226" customFormat="1" ht="26.25" customHeight="1" x14ac:dyDescent="0.2">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427</v>
      </c>
      <c r="AG118" s="925"/>
      <c r="AH118" s="925"/>
      <c r="AI118" s="925"/>
      <c r="AJ118" s="926"/>
      <c r="AK118" s="927" t="s">
        <v>301</v>
      </c>
      <c r="AL118" s="925"/>
      <c r="AM118" s="925"/>
      <c r="AN118" s="925"/>
      <c r="AO118" s="926"/>
      <c r="AP118" s="928" t="s">
        <v>428</v>
      </c>
      <c r="AQ118" s="929"/>
      <c r="AR118" s="929"/>
      <c r="AS118" s="929"/>
      <c r="AT118" s="930"/>
      <c r="AU118" s="961"/>
      <c r="AV118" s="962"/>
      <c r="AW118" s="962"/>
      <c r="AX118" s="962"/>
      <c r="AY118" s="962"/>
      <c r="AZ118" s="867" t="s">
        <v>457</v>
      </c>
      <c r="BA118" s="868"/>
      <c r="BB118" s="868"/>
      <c r="BC118" s="868"/>
      <c r="BD118" s="868"/>
      <c r="BE118" s="868"/>
      <c r="BF118" s="868"/>
      <c r="BG118" s="868"/>
      <c r="BH118" s="868"/>
      <c r="BI118" s="868"/>
      <c r="BJ118" s="868"/>
      <c r="BK118" s="868"/>
      <c r="BL118" s="868"/>
      <c r="BM118" s="868"/>
      <c r="BN118" s="868"/>
      <c r="BO118" s="868"/>
      <c r="BP118" s="869"/>
      <c r="BQ118" s="908" t="s">
        <v>126</v>
      </c>
      <c r="BR118" s="874"/>
      <c r="BS118" s="874"/>
      <c r="BT118" s="874"/>
      <c r="BU118" s="874"/>
      <c r="BV118" s="874" t="s">
        <v>126</v>
      </c>
      <c r="BW118" s="874"/>
      <c r="BX118" s="874"/>
      <c r="BY118" s="874"/>
      <c r="BZ118" s="874"/>
      <c r="CA118" s="874" t="s">
        <v>126</v>
      </c>
      <c r="CB118" s="874"/>
      <c r="CC118" s="874"/>
      <c r="CD118" s="874"/>
      <c r="CE118" s="874"/>
      <c r="CF118" s="904" t="s">
        <v>126</v>
      </c>
      <c r="CG118" s="905"/>
      <c r="CH118" s="905"/>
      <c r="CI118" s="905"/>
      <c r="CJ118" s="905"/>
      <c r="CK118" s="956"/>
      <c r="CL118" s="850"/>
      <c r="CM118" s="844" t="s">
        <v>458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126</v>
      </c>
      <c r="DH118" s="809"/>
      <c r="DI118" s="809"/>
      <c r="DJ118" s="809"/>
      <c r="DK118" s="810"/>
      <c r="DL118" s="811" t="s">
        <v>126</v>
      </c>
      <c r="DM118" s="809"/>
      <c r="DN118" s="809"/>
      <c r="DO118" s="809"/>
      <c r="DP118" s="810"/>
      <c r="DQ118" s="811" t="s">
        <v>126</v>
      </c>
      <c r="DR118" s="809"/>
      <c r="DS118" s="809"/>
      <c r="DT118" s="809"/>
      <c r="DU118" s="810"/>
      <c r="DV118" s="853" t="s">
        <v>126</v>
      </c>
      <c r="DW118" s="854"/>
      <c r="DX118" s="854"/>
      <c r="DY118" s="854"/>
      <c r="DZ118" s="855"/>
    </row>
    <row r="119" spans="1:130" s="226" customFormat="1" ht="26.25" customHeight="1" x14ac:dyDescent="0.2">
      <c r="A119" s="847" t="s">
        <v>432</v>
      </c>
      <c r="B119" s="848"/>
      <c r="C119" s="889" t="s">
        <v>433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126</v>
      </c>
      <c r="AB119" s="918"/>
      <c r="AC119" s="918"/>
      <c r="AD119" s="918"/>
      <c r="AE119" s="919"/>
      <c r="AF119" s="920" t="s">
        <v>126</v>
      </c>
      <c r="AG119" s="918"/>
      <c r="AH119" s="918"/>
      <c r="AI119" s="918"/>
      <c r="AJ119" s="919"/>
      <c r="AK119" s="920" t="s">
        <v>126</v>
      </c>
      <c r="AL119" s="918"/>
      <c r="AM119" s="918"/>
      <c r="AN119" s="918"/>
      <c r="AO119" s="919"/>
      <c r="AP119" s="921" t="s">
        <v>126</v>
      </c>
      <c r="AQ119" s="922"/>
      <c r="AR119" s="922"/>
      <c r="AS119" s="922"/>
      <c r="AT119" s="923"/>
      <c r="AU119" s="963"/>
      <c r="AV119" s="964"/>
      <c r="AW119" s="964"/>
      <c r="AX119" s="964"/>
      <c r="AY119" s="964"/>
      <c r="AZ119" s="247" t="s">
        <v>184</v>
      </c>
      <c r="BA119" s="247"/>
      <c r="BB119" s="247"/>
      <c r="BC119" s="247"/>
      <c r="BD119" s="247"/>
      <c r="BE119" s="247"/>
      <c r="BF119" s="247"/>
      <c r="BG119" s="247"/>
      <c r="BH119" s="247"/>
      <c r="BI119" s="247"/>
      <c r="BJ119" s="247"/>
      <c r="BK119" s="247"/>
      <c r="BL119" s="247"/>
      <c r="BM119" s="247"/>
      <c r="BN119" s="247"/>
      <c r="BO119" s="906" t="s">
        <v>459</v>
      </c>
      <c r="BP119" s="907"/>
      <c r="BQ119" s="908">
        <v>11825369</v>
      </c>
      <c r="BR119" s="874"/>
      <c r="BS119" s="874"/>
      <c r="BT119" s="874"/>
      <c r="BU119" s="874"/>
      <c r="BV119" s="874">
        <v>11323555</v>
      </c>
      <c r="BW119" s="874"/>
      <c r="BX119" s="874"/>
      <c r="BY119" s="874"/>
      <c r="BZ119" s="874"/>
      <c r="CA119" s="874">
        <v>11235391</v>
      </c>
      <c r="CB119" s="874"/>
      <c r="CC119" s="874"/>
      <c r="CD119" s="874"/>
      <c r="CE119" s="874"/>
      <c r="CF119" s="777"/>
      <c r="CG119" s="778"/>
      <c r="CH119" s="778"/>
      <c r="CI119" s="778"/>
      <c r="CJ119" s="863"/>
      <c r="CK119" s="957"/>
      <c r="CL119" s="852"/>
      <c r="CM119" s="867" t="s">
        <v>460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126</v>
      </c>
      <c r="DH119" s="793"/>
      <c r="DI119" s="793"/>
      <c r="DJ119" s="793"/>
      <c r="DK119" s="794"/>
      <c r="DL119" s="795" t="s">
        <v>126</v>
      </c>
      <c r="DM119" s="793"/>
      <c r="DN119" s="793"/>
      <c r="DO119" s="793"/>
      <c r="DP119" s="794"/>
      <c r="DQ119" s="795" t="s">
        <v>126</v>
      </c>
      <c r="DR119" s="793"/>
      <c r="DS119" s="793"/>
      <c r="DT119" s="793"/>
      <c r="DU119" s="794"/>
      <c r="DV119" s="877" t="s">
        <v>126</v>
      </c>
      <c r="DW119" s="878"/>
      <c r="DX119" s="878"/>
      <c r="DY119" s="878"/>
      <c r="DZ119" s="879"/>
    </row>
    <row r="120" spans="1:130" s="226" customFormat="1" ht="26.25" customHeight="1" x14ac:dyDescent="0.2">
      <c r="A120" s="849"/>
      <c r="B120" s="850"/>
      <c r="C120" s="844" t="s">
        <v>437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126</v>
      </c>
      <c r="AB120" s="809"/>
      <c r="AC120" s="809"/>
      <c r="AD120" s="809"/>
      <c r="AE120" s="810"/>
      <c r="AF120" s="811" t="s">
        <v>126</v>
      </c>
      <c r="AG120" s="809"/>
      <c r="AH120" s="809"/>
      <c r="AI120" s="809"/>
      <c r="AJ120" s="810"/>
      <c r="AK120" s="811" t="s">
        <v>126</v>
      </c>
      <c r="AL120" s="809"/>
      <c r="AM120" s="809"/>
      <c r="AN120" s="809"/>
      <c r="AO120" s="810"/>
      <c r="AP120" s="853" t="s">
        <v>126</v>
      </c>
      <c r="AQ120" s="854"/>
      <c r="AR120" s="854"/>
      <c r="AS120" s="854"/>
      <c r="AT120" s="855"/>
      <c r="AU120" s="909" t="s">
        <v>461</v>
      </c>
      <c r="AV120" s="910"/>
      <c r="AW120" s="910"/>
      <c r="AX120" s="910"/>
      <c r="AY120" s="911"/>
      <c r="AZ120" s="889" t="s">
        <v>462</v>
      </c>
      <c r="BA120" s="837"/>
      <c r="BB120" s="837"/>
      <c r="BC120" s="837"/>
      <c r="BD120" s="837"/>
      <c r="BE120" s="837"/>
      <c r="BF120" s="837"/>
      <c r="BG120" s="837"/>
      <c r="BH120" s="837"/>
      <c r="BI120" s="837"/>
      <c r="BJ120" s="837"/>
      <c r="BK120" s="837"/>
      <c r="BL120" s="837"/>
      <c r="BM120" s="837"/>
      <c r="BN120" s="837"/>
      <c r="BO120" s="837"/>
      <c r="BP120" s="838"/>
      <c r="BQ120" s="890">
        <v>1696968</v>
      </c>
      <c r="BR120" s="871"/>
      <c r="BS120" s="871"/>
      <c r="BT120" s="871"/>
      <c r="BU120" s="871"/>
      <c r="BV120" s="871">
        <v>1785255</v>
      </c>
      <c r="BW120" s="871"/>
      <c r="BX120" s="871"/>
      <c r="BY120" s="871"/>
      <c r="BZ120" s="871"/>
      <c r="CA120" s="871">
        <v>2036250</v>
      </c>
      <c r="CB120" s="871"/>
      <c r="CC120" s="871"/>
      <c r="CD120" s="871"/>
      <c r="CE120" s="871"/>
      <c r="CF120" s="895">
        <v>54.8</v>
      </c>
      <c r="CG120" s="896"/>
      <c r="CH120" s="896"/>
      <c r="CI120" s="896"/>
      <c r="CJ120" s="896"/>
      <c r="CK120" s="897" t="s">
        <v>463</v>
      </c>
      <c r="CL120" s="881"/>
      <c r="CM120" s="881"/>
      <c r="CN120" s="881"/>
      <c r="CO120" s="882"/>
      <c r="CP120" s="901" t="s">
        <v>410</v>
      </c>
      <c r="CQ120" s="902"/>
      <c r="CR120" s="902"/>
      <c r="CS120" s="902"/>
      <c r="CT120" s="902"/>
      <c r="CU120" s="902"/>
      <c r="CV120" s="902"/>
      <c r="CW120" s="902"/>
      <c r="CX120" s="902"/>
      <c r="CY120" s="902"/>
      <c r="CZ120" s="902"/>
      <c r="DA120" s="902"/>
      <c r="DB120" s="902"/>
      <c r="DC120" s="902"/>
      <c r="DD120" s="902"/>
      <c r="DE120" s="902"/>
      <c r="DF120" s="903"/>
      <c r="DG120" s="890">
        <v>1651386</v>
      </c>
      <c r="DH120" s="871"/>
      <c r="DI120" s="871"/>
      <c r="DJ120" s="871"/>
      <c r="DK120" s="871"/>
      <c r="DL120" s="871">
        <v>1371440</v>
      </c>
      <c r="DM120" s="871"/>
      <c r="DN120" s="871"/>
      <c r="DO120" s="871"/>
      <c r="DP120" s="871"/>
      <c r="DQ120" s="871">
        <v>1660430</v>
      </c>
      <c r="DR120" s="871"/>
      <c r="DS120" s="871"/>
      <c r="DT120" s="871"/>
      <c r="DU120" s="871"/>
      <c r="DV120" s="872">
        <v>44.7</v>
      </c>
      <c r="DW120" s="872"/>
      <c r="DX120" s="872"/>
      <c r="DY120" s="872"/>
      <c r="DZ120" s="873"/>
    </row>
    <row r="121" spans="1:130" s="226" customFormat="1" ht="26.25" customHeight="1" x14ac:dyDescent="0.2">
      <c r="A121" s="849"/>
      <c r="B121" s="850"/>
      <c r="C121" s="892" t="s">
        <v>464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126</v>
      </c>
      <c r="AB121" s="809"/>
      <c r="AC121" s="809"/>
      <c r="AD121" s="809"/>
      <c r="AE121" s="810"/>
      <c r="AF121" s="811" t="s">
        <v>126</v>
      </c>
      <c r="AG121" s="809"/>
      <c r="AH121" s="809"/>
      <c r="AI121" s="809"/>
      <c r="AJ121" s="810"/>
      <c r="AK121" s="811" t="s">
        <v>126</v>
      </c>
      <c r="AL121" s="809"/>
      <c r="AM121" s="809"/>
      <c r="AN121" s="809"/>
      <c r="AO121" s="810"/>
      <c r="AP121" s="853" t="s">
        <v>126</v>
      </c>
      <c r="AQ121" s="854"/>
      <c r="AR121" s="854"/>
      <c r="AS121" s="854"/>
      <c r="AT121" s="855"/>
      <c r="AU121" s="912"/>
      <c r="AV121" s="913"/>
      <c r="AW121" s="913"/>
      <c r="AX121" s="913"/>
      <c r="AY121" s="914"/>
      <c r="AZ121" s="844" t="s">
        <v>465</v>
      </c>
      <c r="BA121" s="781"/>
      <c r="BB121" s="781"/>
      <c r="BC121" s="781"/>
      <c r="BD121" s="781"/>
      <c r="BE121" s="781"/>
      <c r="BF121" s="781"/>
      <c r="BG121" s="781"/>
      <c r="BH121" s="781"/>
      <c r="BI121" s="781"/>
      <c r="BJ121" s="781"/>
      <c r="BK121" s="781"/>
      <c r="BL121" s="781"/>
      <c r="BM121" s="781"/>
      <c r="BN121" s="781"/>
      <c r="BO121" s="781"/>
      <c r="BP121" s="782"/>
      <c r="BQ121" s="845">
        <v>30440</v>
      </c>
      <c r="BR121" s="846"/>
      <c r="BS121" s="846"/>
      <c r="BT121" s="846"/>
      <c r="BU121" s="846"/>
      <c r="BV121" s="846">
        <v>25210</v>
      </c>
      <c r="BW121" s="846"/>
      <c r="BX121" s="846"/>
      <c r="BY121" s="846"/>
      <c r="BZ121" s="846"/>
      <c r="CA121" s="846">
        <v>19909</v>
      </c>
      <c r="CB121" s="846"/>
      <c r="CC121" s="846"/>
      <c r="CD121" s="846"/>
      <c r="CE121" s="846"/>
      <c r="CF121" s="904">
        <v>0.5</v>
      </c>
      <c r="CG121" s="905"/>
      <c r="CH121" s="905"/>
      <c r="CI121" s="905"/>
      <c r="CJ121" s="905"/>
      <c r="CK121" s="898"/>
      <c r="CL121" s="884"/>
      <c r="CM121" s="884"/>
      <c r="CN121" s="884"/>
      <c r="CO121" s="885"/>
      <c r="CP121" s="864" t="s">
        <v>406</v>
      </c>
      <c r="CQ121" s="865"/>
      <c r="CR121" s="865"/>
      <c r="CS121" s="865"/>
      <c r="CT121" s="865"/>
      <c r="CU121" s="865"/>
      <c r="CV121" s="865"/>
      <c r="CW121" s="865"/>
      <c r="CX121" s="865"/>
      <c r="CY121" s="865"/>
      <c r="CZ121" s="865"/>
      <c r="DA121" s="865"/>
      <c r="DB121" s="865"/>
      <c r="DC121" s="865"/>
      <c r="DD121" s="865"/>
      <c r="DE121" s="865"/>
      <c r="DF121" s="866"/>
      <c r="DG121" s="845">
        <v>632664</v>
      </c>
      <c r="DH121" s="846"/>
      <c r="DI121" s="846"/>
      <c r="DJ121" s="846"/>
      <c r="DK121" s="846"/>
      <c r="DL121" s="846">
        <v>635398</v>
      </c>
      <c r="DM121" s="846"/>
      <c r="DN121" s="846"/>
      <c r="DO121" s="846"/>
      <c r="DP121" s="846"/>
      <c r="DQ121" s="846">
        <v>568265</v>
      </c>
      <c r="DR121" s="846"/>
      <c r="DS121" s="846"/>
      <c r="DT121" s="846"/>
      <c r="DU121" s="846"/>
      <c r="DV121" s="823">
        <v>15.3</v>
      </c>
      <c r="DW121" s="823"/>
      <c r="DX121" s="823"/>
      <c r="DY121" s="823"/>
      <c r="DZ121" s="824"/>
    </row>
    <row r="122" spans="1:130" s="226" customFormat="1" ht="26.25" customHeight="1" x14ac:dyDescent="0.2">
      <c r="A122" s="849"/>
      <c r="B122" s="850"/>
      <c r="C122" s="844" t="s">
        <v>447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126</v>
      </c>
      <c r="AB122" s="809"/>
      <c r="AC122" s="809"/>
      <c r="AD122" s="809"/>
      <c r="AE122" s="810"/>
      <c r="AF122" s="811" t="s">
        <v>126</v>
      </c>
      <c r="AG122" s="809"/>
      <c r="AH122" s="809"/>
      <c r="AI122" s="809"/>
      <c r="AJ122" s="810"/>
      <c r="AK122" s="811" t="s">
        <v>126</v>
      </c>
      <c r="AL122" s="809"/>
      <c r="AM122" s="809"/>
      <c r="AN122" s="809"/>
      <c r="AO122" s="810"/>
      <c r="AP122" s="853" t="s">
        <v>126</v>
      </c>
      <c r="AQ122" s="854"/>
      <c r="AR122" s="854"/>
      <c r="AS122" s="854"/>
      <c r="AT122" s="855"/>
      <c r="AU122" s="912"/>
      <c r="AV122" s="913"/>
      <c r="AW122" s="913"/>
      <c r="AX122" s="913"/>
      <c r="AY122" s="914"/>
      <c r="AZ122" s="867" t="s">
        <v>466</v>
      </c>
      <c r="BA122" s="868"/>
      <c r="BB122" s="868"/>
      <c r="BC122" s="868"/>
      <c r="BD122" s="868"/>
      <c r="BE122" s="868"/>
      <c r="BF122" s="868"/>
      <c r="BG122" s="868"/>
      <c r="BH122" s="868"/>
      <c r="BI122" s="868"/>
      <c r="BJ122" s="868"/>
      <c r="BK122" s="868"/>
      <c r="BL122" s="868"/>
      <c r="BM122" s="868"/>
      <c r="BN122" s="868"/>
      <c r="BO122" s="868"/>
      <c r="BP122" s="869"/>
      <c r="BQ122" s="908">
        <v>6973065</v>
      </c>
      <c r="BR122" s="874"/>
      <c r="BS122" s="874"/>
      <c r="BT122" s="874"/>
      <c r="BU122" s="874"/>
      <c r="BV122" s="874">
        <v>6827495</v>
      </c>
      <c r="BW122" s="874"/>
      <c r="BX122" s="874"/>
      <c r="BY122" s="874"/>
      <c r="BZ122" s="874"/>
      <c r="CA122" s="874">
        <v>6598955</v>
      </c>
      <c r="CB122" s="874"/>
      <c r="CC122" s="874"/>
      <c r="CD122" s="874"/>
      <c r="CE122" s="874"/>
      <c r="CF122" s="875">
        <v>177.6</v>
      </c>
      <c r="CG122" s="876"/>
      <c r="CH122" s="876"/>
      <c r="CI122" s="876"/>
      <c r="CJ122" s="876"/>
      <c r="CK122" s="898"/>
      <c r="CL122" s="884"/>
      <c r="CM122" s="884"/>
      <c r="CN122" s="884"/>
      <c r="CO122" s="885"/>
      <c r="CP122" s="864" t="s">
        <v>404</v>
      </c>
      <c r="CQ122" s="865"/>
      <c r="CR122" s="865"/>
      <c r="CS122" s="865"/>
      <c r="CT122" s="865"/>
      <c r="CU122" s="865"/>
      <c r="CV122" s="865"/>
      <c r="CW122" s="865"/>
      <c r="CX122" s="865"/>
      <c r="CY122" s="865"/>
      <c r="CZ122" s="865"/>
      <c r="DA122" s="865"/>
      <c r="DB122" s="865"/>
      <c r="DC122" s="865"/>
      <c r="DD122" s="865"/>
      <c r="DE122" s="865"/>
      <c r="DF122" s="866"/>
      <c r="DG122" s="845">
        <v>131476</v>
      </c>
      <c r="DH122" s="846"/>
      <c r="DI122" s="846"/>
      <c r="DJ122" s="846"/>
      <c r="DK122" s="846"/>
      <c r="DL122" s="846">
        <v>119300</v>
      </c>
      <c r="DM122" s="846"/>
      <c r="DN122" s="846"/>
      <c r="DO122" s="846"/>
      <c r="DP122" s="846"/>
      <c r="DQ122" s="846">
        <v>116840</v>
      </c>
      <c r="DR122" s="846"/>
      <c r="DS122" s="846"/>
      <c r="DT122" s="846"/>
      <c r="DU122" s="846"/>
      <c r="DV122" s="823">
        <v>3.1</v>
      </c>
      <c r="DW122" s="823"/>
      <c r="DX122" s="823"/>
      <c r="DY122" s="823"/>
      <c r="DZ122" s="824"/>
    </row>
    <row r="123" spans="1:130" s="226" customFormat="1" ht="26.25" customHeight="1" x14ac:dyDescent="0.2">
      <c r="A123" s="849"/>
      <c r="B123" s="850"/>
      <c r="C123" s="844" t="s">
        <v>453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126</v>
      </c>
      <c r="AB123" s="809"/>
      <c r="AC123" s="809"/>
      <c r="AD123" s="809"/>
      <c r="AE123" s="810"/>
      <c r="AF123" s="811" t="s">
        <v>126</v>
      </c>
      <c r="AG123" s="809"/>
      <c r="AH123" s="809"/>
      <c r="AI123" s="809"/>
      <c r="AJ123" s="810"/>
      <c r="AK123" s="811" t="s">
        <v>126</v>
      </c>
      <c r="AL123" s="809"/>
      <c r="AM123" s="809"/>
      <c r="AN123" s="809"/>
      <c r="AO123" s="810"/>
      <c r="AP123" s="853" t="s">
        <v>126</v>
      </c>
      <c r="AQ123" s="854"/>
      <c r="AR123" s="854"/>
      <c r="AS123" s="854"/>
      <c r="AT123" s="855"/>
      <c r="AU123" s="915"/>
      <c r="AV123" s="916"/>
      <c r="AW123" s="916"/>
      <c r="AX123" s="916"/>
      <c r="AY123" s="916"/>
      <c r="AZ123" s="247" t="s">
        <v>184</v>
      </c>
      <c r="BA123" s="247"/>
      <c r="BB123" s="247"/>
      <c r="BC123" s="247"/>
      <c r="BD123" s="247"/>
      <c r="BE123" s="247"/>
      <c r="BF123" s="247"/>
      <c r="BG123" s="247"/>
      <c r="BH123" s="247"/>
      <c r="BI123" s="247"/>
      <c r="BJ123" s="247"/>
      <c r="BK123" s="247"/>
      <c r="BL123" s="247"/>
      <c r="BM123" s="247"/>
      <c r="BN123" s="247"/>
      <c r="BO123" s="906" t="s">
        <v>467</v>
      </c>
      <c r="BP123" s="907"/>
      <c r="BQ123" s="861">
        <v>8700473</v>
      </c>
      <c r="BR123" s="862"/>
      <c r="BS123" s="862"/>
      <c r="BT123" s="862"/>
      <c r="BU123" s="862"/>
      <c r="BV123" s="862">
        <v>8637960</v>
      </c>
      <c r="BW123" s="862"/>
      <c r="BX123" s="862"/>
      <c r="BY123" s="862"/>
      <c r="BZ123" s="862"/>
      <c r="CA123" s="862">
        <v>8655114</v>
      </c>
      <c r="CB123" s="862"/>
      <c r="CC123" s="862"/>
      <c r="CD123" s="862"/>
      <c r="CE123" s="862"/>
      <c r="CF123" s="777"/>
      <c r="CG123" s="778"/>
      <c r="CH123" s="778"/>
      <c r="CI123" s="778"/>
      <c r="CJ123" s="863"/>
      <c r="CK123" s="898"/>
      <c r="CL123" s="884"/>
      <c r="CM123" s="884"/>
      <c r="CN123" s="884"/>
      <c r="CO123" s="885"/>
      <c r="CP123" s="864" t="s">
        <v>407</v>
      </c>
      <c r="CQ123" s="865"/>
      <c r="CR123" s="865"/>
      <c r="CS123" s="865"/>
      <c r="CT123" s="865"/>
      <c r="CU123" s="865"/>
      <c r="CV123" s="865"/>
      <c r="CW123" s="865"/>
      <c r="CX123" s="865"/>
      <c r="CY123" s="865"/>
      <c r="CZ123" s="865"/>
      <c r="DA123" s="865"/>
      <c r="DB123" s="865"/>
      <c r="DC123" s="865"/>
      <c r="DD123" s="865"/>
      <c r="DE123" s="865"/>
      <c r="DF123" s="866"/>
      <c r="DG123" s="808">
        <v>95646</v>
      </c>
      <c r="DH123" s="809"/>
      <c r="DI123" s="809"/>
      <c r="DJ123" s="809"/>
      <c r="DK123" s="810"/>
      <c r="DL123" s="811">
        <v>88797</v>
      </c>
      <c r="DM123" s="809"/>
      <c r="DN123" s="809"/>
      <c r="DO123" s="809"/>
      <c r="DP123" s="810"/>
      <c r="DQ123" s="811">
        <v>87865</v>
      </c>
      <c r="DR123" s="809"/>
      <c r="DS123" s="809"/>
      <c r="DT123" s="809"/>
      <c r="DU123" s="810"/>
      <c r="DV123" s="853">
        <v>2.4</v>
      </c>
      <c r="DW123" s="854"/>
      <c r="DX123" s="854"/>
      <c r="DY123" s="854"/>
      <c r="DZ123" s="855"/>
    </row>
    <row r="124" spans="1:130" s="226" customFormat="1" ht="26.25" customHeight="1" thickBot="1" x14ac:dyDescent="0.25">
      <c r="A124" s="849"/>
      <c r="B124" s="850"/>
      <c r="C124" s="844" t="s">
        <v>456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126</v>
      </c>
      <c r="AB124" s="809"/>
      <c r="AC124" s="809"/>
      <c r="AD124" s="809"/>
      <c r="AE124" s="810"/>
      <c r="AF124" s="811" t="s">
        <v>126</v>
      </c>
      <c r="AG124" s="809"/>
      <c r="AH124" s="809"/>
      <c r="AI124" s="809"/>
      <c r="AJ124" s="810"/>
      <c r="AK124" s="811" t="s">
        <v>126</v>
      </c>
      <c r="AL124" s="809"/>
      <c r="AM124" s="809"/>
      <c r="AN124" s="809"/>
      <c r="AO124" s="810"/>
      <c r="AP124" s="853" t="s">
        <v>126</v>
      </c>
      <c r="AQ124" s="854"/>
      <c r="AR124" s="854"/>
      <c r="AS124" s="854"/>
      <c r="AT124" s="855"/>
      <c r="AU124" s="856" t="s">
        <v>468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92.8</v>
      </c>
      <c r="BR124" s="860"/>
      <c r="BS124" s="860"/>
      <c r="BT124" s="860"/>
      <c r="BU124" s="860"/>
      <c r="BV124" s="860">
        <v>76.599999999999994</v>
      </c>
      <c r="BW124" s="860"/>
      <c r="BX124" s="860"/>
      <c r="BY124" s="860"/>
      <c r="BZ124" s="860"/>
      <c r="CA124" s="860">
        <v>69.400000000000006</v>
      </c>
      <c r="CB124" s="860"/>
      <c r="CC124" s="860"/>
      <c r="CD124" s="860"/>
      <c r="CE124" s="860"/>
      <c r="CF124" s="755"/>
      <c r="CG124" s="756"/>
      <c r="CH124" s="756"/>
      <c r="CI124" s="756"/>
      <c r="CJ124" s="891"/>
      <c r="CK124" s="899"/>
      <c r="CL124" s="899"/>
      <c r="CM124" s="899"/>
      <c r="CN124" s="899"/>
      <c r="CO124" s="900"/>
      <c r="CP124" s="864" t="s">
        <v>469</v>
      </c>
      <c r="CQ124" s="865"/>
      <c r="CR124" s="865"/>
      <c r="CS124" s="865"/>
      <c r="CT124" s="865"/>
      <c r="CU124" s="865"/>
      <c r="CV124" s="865"/>
      <c r="CW124" s="865"/>
      <c r="CX124" s="865"/>
      <c r="CY124" s="865"/>
      <c r="CZ124" s="865"/>
      <c r="DA124" s="865"/>
      <c r="DB124" s="865"/>
      <c r="DC124" s="865"/>
      <c r="DD124" s="865"/>
      <c r="DE124" s="865"/>
      <c r="DF124" s="866"/>
      <c r="DG124" s="792">
        <v>56548</v>
      </c>
      <c r="DH124" s="793"/>
      <c r="DI124" s="793"/>
      <c r="DJ124" s="793"/>
      <c r="DK124" s="794"/>
      <c r="DL124" s="795">
        <v>56471</v>
      </c>
      <c r="DM124" s="793"/>
      <c r="DN124" s="793"/>
      <c r="DO124" s="793"/>
      <c r="DP124" s="794"/>
      <c r="DQ124" s="795">
        <v>59091</v>
      </c>
      <c r="DR124" s="793"/>
      <c r="DS124" s="793"/>
      <c r="DT124" s="793"/>
      <c r="DU124" s="794"/>
      <c r="DV124" s="877">
        <v>1.6</v>
      </c>
      <c r="DW124" s="878"/>
      <c r="DX124" s="878"/>
      <c r="DY124" s="878"/>
      <c r="DZ124" s="879"/>
    </row>
    <row r="125" spans="1:130" s="226" customFormat="1" ht="26.25" customHeight="1" x14ac:dyDescent="0.2">
      <c r="A125" s="849"/>
      <c r="B125" s="850"/>
      <c r="C125" s="844" t="s">
        <v>458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126</v>
      </c>
      <c r="AB125" s="809"/>
      <c r="AC125" s="809"/>
      <c r="AD125" s="809"/>
      <c r="AE125" s="810"/>
      <c r="AF125" s="811" t="s">
        <v>126</v>
      </c>
      <c r="AG125" s="809"/>
      <c r="AH125" s="809"/>
      <c r="AI125" s="809"/>
      <c r="AJ125" s="810"/>
      <c r="AK125" s="811" t="s">
        <v>126</v>
      </c>
      <c r="AL125" s="809"/>
      <c r="AM125" s="809"/>
      <c r="AN125" s="809"/>
      <c r="AO125" s="810"/>
      <c r="AP125" s="853" t="s">
        <v>126</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470</v>
      </c>
      <c r="CL125" s="881"/>
      <c r="CM125" s="881"/>
      <c r="CN125" s="881"/>
      <c r="CO125" s="882"/>
      <c r="CP125" s="889" t="s">
        <v>471</v>
      </c>
      <c r="CQ125" s="837"/>
      <c r="CR125" s="837"/>
      <c r="CS125" s="837"/>
      <c r="CT125" s="837"/>
      <c r="CU125" s="837"/>
      <c r="CV125" s="837"/>
      <c r="CW125" s="837"/>
      <c r="CX125" s="837"/>
      <c r="CY125" s="837"/>
      <c r="CZ125" s="837"/>
      <c r="DA125" s="837"/>
      <c r="DB125" s="837"/>
      <c r="DC125" s="837"/>
      <c r="DD125" s="837"/>
      <c r="DE125" s="837"/>
      <c r="DF125" s="838"/>
      <c r="DG125" s="890" t="s">
        <v>126</v>
      </c>
      <c r="DH125" s="871"/>
      <c r="DI125" s="871"/>
      <c r="DJ125" s="871"/>
      <c r="DK125" s="871"/>
      <c r="DL125" s="871" t="s">
        <v>126</v>
      </c>
      <c r="DM125" s="871"/>
      <c r="DN125" s="871"/>
      <c r="DO125" s="871"/>
      <c r="DP125" s="871"/>
      <c r="DQ125" s="871" t="s">
        <v>126</v>
      </c>
      <c r="DR125" s="871"/>
      <c r="DS125" s="871"/>
      <c r="DT125" s="871"/>
      <c r="DU125" s="871"/>
      <c r="DV125" s="872" t="s">
        <v>126</v>
      </c>
      <c r="DW125" s="872"/>
      <c r="DX125" s="872"/>
      <c r="DY125" s="872"/>
      <c r="DZ125" s="873"/>
    </row>
    <row r="126" spans="1:130" s="226" customFormat="1" ht="26.25" customHeight="1" thickBot="1" x14ac:dyDescent="0.25">
      <c r="A126" s="849"/>
      <c r="B126" s="850"/>
      <c r="C126" s="844" t="s">
        <v>460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126</v>
      </c>
      <c r="AB126" s="809"/>
      <c r="AC126" s="809"/>
      <c r="AD126" s="809"/>
      <c r="AE126" s="810"/>
      <c r="AF126" s="811" t="s">
        <v>126</v>
      </c>
      <c r="AG126" s="809"/>
      <c r="AH126" s="809"/>
      <c r="AI126" s="809"/>
      <c r="AJ126" s="810"/>
      <c r="AK126" s="811" t="s">
        <v>126</v>
      </c>
      <c r="AL126" s="809"/>
      <c r="AM126" s="809"/>
      <c r="AN126" s="809"/>
      <c r="AO126" s="810"/>
      <c r="AP126" s="853" t="s">
        <v>126</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472</v>
      </c>
      <c r="CQ126" s="781"/>
      <c r="CR126" s="781"/>
      <c r="CS126" s="781"/>
      <c r="CT126" s="781"/>
      <c r="CU126" s="781"/>
      <c r="CV126" s="781"/>
      <c r="CW126" s="781"/>
      <c r="CX126" s="781"/>
      <c r="CY126" s="781"/>
      <c r="CZ126" s="781"/>
      <c r="DA126" s="781"/>
      <c r="DB126" s="781"/>
      <c r="DC126" s="781"/>
      <c r="DD126" s="781"/>
      <c r="DE126" s="781"/>
      <c r="DF126" s="782"/>
      <c r="DG126" s="845" t="s">
        <v>126</v>
      </c>
      <c r="DH126" s="846"/>
      <c r="DI126" s="846"/>
      <c r="DJ126" s="846"/>
      <c r="DK126" s="846"/>
      <c r="DL126" s="846" t="s">
        <v>126</v>
      </c>
      <c r="DM126" s="846"/>
      <c r="DN126" s="846"/>
      <c r="DO126" s="846"/>
      <c r="DP126" s="846"/>
      <c r="DQ126" s="846" t="s">
        <v>126</v>
      </c>
      <c r="DR126" s="846"/>
      <c r="DS126" s="846"/>
      <c r="DT126" s="846"/>
      <c r="DU126" s="846"/>
      <c r="DV126" s="823" t="s">
        <v>126</v>
      </c>
      <c r="DW126" s="823"/>
      <c r="DX126" s="823"/>
      <c r="DY126" s="823"/>
      <c r="DZ126" s="824"/>
    </row>
    <row r="127" spans="1:130" s="226" customFormat="1" ht="26.25" customHeight="1" x14ac:dyDescent="0.2">
      <c r="A127" s="851"/>
      <c r="B127" s="852"/>
      <c r="C127" s="867" t="s">
        <v>473</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126</v>
      </c>
      <c r="AB127" s="809"/>
      <c r="AC127" s="809"/>
      <c r="AD127" s="809"/>
      <c r="AE127" s="810"/>
      <c r="AF127" s="811" t="s">
        <v>126</v>
      </c>
      <c r="AG127" s="809"/>
      <c r="AH127" s="809"/>
      <c r="AI127" s="809"/>
      <c r="AJ127" s="810"/>
      <c r="AK127" s="811" t="s">
        <v>126</v>
      </c>
      <c r="AL127" s="809"/>
      <c r="AM127" s="809"/>
      <c r="AN127" s="809"/>
      <c r="AO127" s="810"/>
      <c r="AP127" s="853" t="s">
        <v>126</v>
      </c>
      <c r="AQ127" s="854"/>
      <c r="AR127" s="854"/>
      <c r="AS127" s="854"/>
      <c r="AT127" s="855"/>
      <c r="AU127" s="228"/>
      <c r="AV127" s="228"/>
      <c r="AW127" s="228"/>
      <c r="AX127" s="870" t="s">
        <v>474</v>
      </c>
      <c r="AY127" s="841"/>
      <c r="AZ127" s="841"/>
      <c r="BA127" s="841"/>
      <c r="BB127" s="841"/>
      <c r="BC127" s="841"/>
      <c r="BD127" s="841"/>
      <c r="BE127" s="842"/>
      <c r="BF127" s="840" t="s">
        <v>475</v>
      </c>
      <c r="BG127" s="841"/>
      <c r="BH127" s="841"/>
      <c r="BI127" s="841"/>
      <c r="BJ127" s="841"/>
      <c r="BK127" s="841"/>
      <c r="BL127" s="842"/>
      <c r="BM127" s="840" t="s">
        <v>476</v>
      </c>
      <c r="BN127" s="841"/>
      <c r="BO127" s="841"/>
      <c r="BP127" s="841"/>
      <c r="BQ127" s="841"/>
      <c r="BR127" s="841"/>
      <c r="BS127" s="842"/>
      <c r="BT127" s="840" t="s">
        <v>477</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478</v>
      </c>
      <c r="CQ127" s="781"/>
      <c r="CR127" s="781"/>
      <c r="CS127" s="781"/>
      <c r="CT127" s="781"/>
      <c r="CU127" s="781"/>
      <c r="CV127" s="781"/>
      <c r="CW127" s="781"/>
      <c r="CX127" s="781"/>
      <c r="CY127" s="781"/>
      <c r="CZ127" s="781"/>
      <c r="DA127" s="781"/>
      <c r="DB127" s="781"/>
      <c r="DC127" s="781"/>
      <c r="DD127" s="781"/>
      <c r="DE127" s="781"/>
      <c r="DF127" s="782"/>
      <c r="DG127" s="845" t="s">
        <v>126</v>
      </c>
      <c r="DH127" s="846"/>
      <c r="DI127" s="846"/>
      <c r="DJ127" s="846"/>
      <c r="DK127" s="846"/>
      <c r="DL127" s="846" t="s">
        <v>126</v>
      </c>
      <c r="DM127" s="846"/>
      <c r="DN127" s="846"/>
      <c r="DO127" s="846"/>
      <c r="DP127" s="846"/>
      <c r="DQ127" s="846" t="s">
        <v>126</v>
      </c>
      <c r="DR127" s="846"/>
      <c r="DS127" s="846"/>
      <c r="DT127" s="846"/>
      <c r="DU127" s="846"/>
      <c r="DV127" s="823" t="s">
        <v>126</v>
      </c>
      <c r="DW127" s="823"/>
      <c r="DX127" s="823"/>
      <c r="DY127" s="823"/>
      <c r="DZ127" s="824"/>
    </row>
    <row r="128" spans="1:130" s="226" customFormat="1" ht="26.25" customHeight="1" thickBot="1" x14ac:dyDescent="0.25">
      <c r="A128" s="825" t="s">
        <v>479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480</v>
      </c>
      <c r="X128" s="827"/>
      <c r="Y128" s="827"/>
      <c r="Z128" s="828"/>
      <c r="AA128" s="829">
        <v>5536</v>
      </c>
      <c r="AB128" s="830"/>
      <c r="AC128" s="830"/>
      <c r="AD128" s="830"/>
      <c r="AE128" s="831"/>
      <c r="AF128" s="832">
        <v>5598</v>
      </c>
      <c r="AG128" s="830"/>
      <c r="AH128" s="830"/>
      <c r="AI128" s="830"/>
      <c r="AJ128" s="831"/>
      <c r="AK128" s="832">
        <v>5609</v>
      </c>
      <c r="AL128" s="830"/>
      <c r="AM128" s="830"/>
      <c r="AN128" s="830"/>
      <c r="AO128" s="831"/>
      <c r="AP128" s="833"/>
      <c r="AQ128" s="834"/>
      <c r="AR128" s="834"/>
      <c r="AS128" s="834"/>
      <c r="AT128" s="835"/>
      <c r="AU128" s="228"/>
      <c r="AV128" s="228"/>
      <c r="AW128" s="228"/>
      <c r="AX128" s="836" t="s">
        <v>481</v>
      </c>
      <c r="AY128" s="837"/>
      <c r="AZ128" s="837"/>
      <c r="BA128" s="837"/>
      <c r="BB128" s="837"/>
      <c r="BC128" s="837"/>
      <c r="BD128" s="837"/>
      <c r="BE128" s="838"/>
      <c r="BF128" s="815" t="s">
        <v>126</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482</v>
      </c>
      <c r="CQ128" s="759"/>
      <c r="CR128" s="759"/>
      <c r="CS128" s="759"/>
      <c r="CT128" s="759"/>
      <c r="CU128" s="759"/>
      <c r="CV128" s="759"/>
      <c r="CW128" s="759"/>
      <c r="CX128" s="759"/>
      <c r="CY128" s="759"/>
      <c r="CZ128" s="759"/>
      <c r="DA128" s="759"/>
      <c r="DB128" s="759"/>
      <c r="DC128" s="759"/>
      <c r="DD128" s="759"/>
      <c r="DE128" s="759"/>
      <c r="DF128" s="760"/>
      <c r="DG128" s="819" t="s">
        <v>126</v>
      </c>
      <c r="DH128" s="820"/>
      <c r="DI128" s="820"/>
      <c r="DJ128" s="820"/>
      <c r="DK128" s="820"/>
      <c r="DL128" s="820" t="s">
        <v>126</v>
      </c>
      <c r="DM128" s="820"/>
      <c r="DN128" s="820"/>
      <c r="DO128" s="820"/>
      <c r="DP128" s="820"/>
      <c r="DQ128" s="820" t="s">
        <v>126</v>
      </c>
      <c r="DR128" s="820"/>
      <c r="DS128" s="820"/>
      <c r="DT128" s="820"/>
      <c r="DU128" s="820"/>
      <c r="DV128" s="821" t="s">
        <v>126</v>
      </c>
      <c r="DW128" s="821"/>
      <c r="DX128" s="821"/>
      <c r="DY128" s="821"/>
      <c r="DZ128" s="822"/>
    </row>
    <row r="129" spans="1:131" s="226"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483</v>
      </c>
      <c r="X129" s="806"/>
      <c r="Y129" s="806"/>
      <c r="Z129" s="807"/>
      <c r="AA129" s="808">
        <v>4060888</v>
      </c>
      <c r="AB129" s="809"/>
      <c r="AC129" s="809"/>
      <c r="AD129" s="809"/>
      <c r="AE129" s="810"/>
      <c r="AF129" s="811">
        <v>4215992</v>
      </c>
      <c r="AG129" s="809"/>
      <c r="AH129" s="809"/>
      <c r="AI129" s="809"/>
      <c r="AJ129" s="810"/>
      <c r="AK129" s="811">
        <v>4432197</v>
      </c>
      <c r="AL129" s="809"/>
      <c r="AM129" s="809"/>
      <c r="AN129" s="809"/>
      <c r="AO129" s="810"/>
      <c r="AP129" s="812"/>
      <c r="AQ129" s="813"/>
      <c r="AR129" s="813"/>
      <c r="AS129" s="813"/>
      <c r="AT129" s="814"/>
      <c r="AU129" s="229"/>
      <c r="AV129" s="229"/>
      <c r="AW129" s="229"/>
      <c r="AX129" s="780" t="s">
        <v>484</v>
      </c>
      <c r="AY129" s="781"/>
      <c r="AZ129" s="781"/>
      <c r="BA129" s="781"/>
      <c r="BB129" s="781"/>
      <c r="BC129" s="781"/>
      <c r="BD129" s="781"/>
      <c r="BE129" s="782"/>
      <c r="BF129" s="799" t="s">
        <v>126</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3" t="s">
        <v>485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486</v>
      </c>
      <c r="X130" s="806"/>
      <c r="Y130" s="806"/>
      <c r="Z130" s="807"/>
      <c r="AA130" s="808">
        <v>695910</v>
      </c>
      <c r="AB130" s="809"/>
      <c r="AC130" s="809"/>
      <c r="AD130" s="809"/>
      <c r="AE130" s="810"/>
      <c r="AF130" s="811">
        <v>712709</v>
      </c>
      <c r="AG130" s="809"/>
      <c r="AH130" s="809"/>
      <c r="AI130" s="809"/>
      <c r="AJ130" s="810"/>
      <c r="AK130" s="811">
        <v>715663</v>
      </c>
      <c r="AL130" s="809"/>
      <c r="AM130" s="809"/>
      <c r="AN130" s="809"/>
      <c r="AO130" s="810"/>
      <c r="AP130" s="812"/>
      <c r="AQ130" s="813"/>
      <c r="AR130" s="813"/>
      <c r="AS130" s="813"/>
      <c r="AT130" s="814"/>
      <c r="AU130" s="229"/>
      <c r="AV130" s="229"/>
      <c r="AW130" s="229"/>
      <c r="AX130" s="780" t="s">
        <v>487</v>
      </c>
      <c r="AY130" s="781"/>
      <c r="AZ130" s="781"/>
      <c r="BA130" s="781"/>
      <c r="BB130" s="781"/>
      <c r="BC130" s="781"/>
      <c r="BD130" s="781"/>
      <c r="BE130" s="782"/>
      <c r="BF130" s="783">
        <v>12.4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488</v>
      </c>
      <c r="X131" s="790"/>
      <c r="Y131" s="790"/>
      <c r="Z131" s="791"/>
      <c r="AA131" s="792">
        <v>3364978</v>
      </c>
      <c r="AB131" s="793"/>
      <c r="AC131" s="793"/>
      <c r="AD131" s="793"/>
      <c r="AE131" s="794"/>
      <c r="AF131" s="795">
        <v>3503283</v>
      </c>
      <c r="AG131" s="793"/>
      <c r="AH131" s="793"/>
      <c r="AI131" s="793"/>
      <c r="AJ131" s="794"/>
      <c r="AK131" s="795">
        <v>3716534</v>
      </c>
      <c r="AL131" s="793"/>
      <c r="AM131" s="793"/>
      <c r="AN131" s="793"/>
      <c r="AO131" s="794"/>
      <c r="AP131" s="796"/>
      <c r="AQ131" s="797"/>
      <c r="AR131" s="797"/>
      <c r="AS131" s="797"/>
      <c r="AT131" s="798"/>
      <c r="AU131" s="229"/>
      <c r="AV131" s="229"/>
      <c r="AW131" s="229"/>
      <c r="AX131" s="758" t="s">
        <v>489</v>
      </c>
      <c r="AY131" s="759"/>
      <c r="AZ131" s="759"/>
      <c r="BA131" s="759"/>
      <c r="BB131" s="759"/>
      <c r="BC131" s="759"/>
      <c r="BD131" s="759"/>
      <c r="BE131" s="760"/>
      <c r="BF131" s="761">
        <v>69.400000000000006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7" t="s">
        <v>490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491</v>
      </c>
      <c r="W132" s="771"/>
      <c r="X132" s="771"/>
      <c r="Y132" s="771"/>
      <c r="Z132" s="772"/>
      <c r="AA132" s="773">
        <v>12.653336810000001</v>
      </c>
      <c r="AB132" s="774"/>
      <c r="AC132" s="774"/>
      <c r="AD132" s="774"/>
      <c r="AE132" s="775"/>
      <c r="AF132" s="776">
        <v>12.27040465</v>
      </c>
      <c r="AG132" s="774"/>
      <c r="AH132" s="774"/>
      <c r="AI132" s="774"/>
      <c r="AJ132" s="775"/>
      <c r="AK132" s="776">
        <v>12.30181131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492</v>
      </c>
      <c r="W133" s="750"/>
      <c r="X133" s="750"/>
      <c r="Y133" s="750"/>
      <c r="Z133" s="751"/>
      <c r="AA133" s="752">
        <v>11.8</v>
      </c>
      <c r="AB133" s="753"/>
      <c r="AC133" s="753"/>
      <c r="AD133" s="753"/>
      <c r="AE133" s="754"/>
      <c r="AF133" s="752">
        <v>12.2</v>
      </c>
      <c r="AG133" s="753"/>
      <c r="AH133" s="753"/>
      <c r="AI133" s="753"/>
      <c r="AJ133" s="754"/>
      <c r="AK133" s="752">
        <v>12.4</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UsCYCKa3VgWw3M6MF9s6IzTu6mi7AGXE+CtxSOgytSi1Y7ow4a59niGBDpy/Iiu8Kw4YyyRil7mdSrykGTkqg==" saltValue="AaPW1xE0wGYnCVHUu/ON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l/z2il2yiiT+41UpjTub6E46vwnEDK+Q+8Mp2s4UEYoWMU39g4u0W5hA6GLGyR6RXwbqB/GlUqic371ZxsKllA==" saltValue="/xiWZUC3sXnhBx+v7/b5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7dwZruzuR0qcNy/39LvovIdUVnQYvejEykUGj9X1kNnexBukzdn3XeSf3u6AyJY2ziPwnUPh8JvWXqxCEEZ1w==" saltValue="X84X9SCkAB+cx64X5rXD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496</v>
      </c>
      <c r="AP7" s="268"/>
      <c r="AQ7" s="269" t="s">
        <v>497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498</v>
      </c>
      <c r="AQ8" s="275" t="s">
        <v>499</v>
      </c>
      <c r="AR8" s="276" t="s">
        <v>500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501</v>
      </c>
      <c r="AL9" s="1160"/>
      <c r="AM9" s="1160"/>
      <c r="AN9" s="1161"/>
      <c r="AO9" s="277">
        <v>1056585</v>
      </c>
      <c r="AP9" s="277">
        <v>149130</v>
      </c>
      <c r="AQ9" s="278">
        <v>135698</v>
      </c>
      <c r="AR9" s="279">
        <v>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502</v>
      </c>
      <c r="AL10" s="1160"/>
      <c r="AM10" s="1160"/>
      <c r="AN10" s="1161"/>
      <c r="AO10" s="280">
        <v>191140</v>
      </c>
      <c r="AP10" s="280">
        <v>26978</v>
      </c>
      <c r="AQ10" s="281">
        <v>15070</v>
      </c>
      <c r="AR10" s="282">
        <v>79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503</v>
      </c>
      <c r="AL11" s="1160"/>
      <c r="AM11" s="1160"/>
      <c r="AN11" s="1161"/>
      <c r="AO11" s="280" t="s">
        <v>504</v>
      </c>
      <c r="AP11" s="280" t="s">
        <v>504</v>
      </c>
      <c r="AQ11" s="281">
        <v>1204</v>
      </c>
      <c r="AR11" s="282" t="s">
        <v>504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505</v>
      </c>
      <c r="AL12" s="1160"/>
      <c r="AM12" s="1160"/>
      <c r="AN12" s="1161"/>
      <c r="AO12" s="280" t="s">
        <v>504</v>
      </c>
      <c r="AP12" s="280" t="s">
        <v>504</v>
      </c>
      <c r="AQ12" s="281" t="s">
        <v>504</v>
      </c>
      <c r="AR12" s="282" t="s">
        <v>504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506</v>
      </c>
      <c r="AL13" s="1160"/>
      <c r="AM13" s="1160"/>
      <c r="AN13" s="1161"/>
      <c r="AO13" s="280">
        <v>45224</v>
      </c>
      <c r="AP13" s="280">
        <v>6383</v>
      </c>
      <c r="AQ13" s="281">
        <v>5161</v>
      </c>
      <c r="AR13" s="282">
        <v>23.7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507</v>
      </c>
      <c r="AL14" s="1160"/>
      <c r="AM14" s="1160"/>
      <c r="AN14" s="1161"/>
      <c r="AO14" s="280">
        <v>2610</v>
      </c>
      <c r="AP14" s="280">
        <v>368</v>
      </c>
      <c r="AQ14" s="281">
        <v>2589</v>
      </c>
      <c r="AR14" s="282">
        <v>-85.8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508</v>
      </c>
      <c r="AL15" s="1163"/>
      <c r="AM15" s="1163"/>
      <c r="AN15" s="1164"/>
      <c r="AO15" s="280">
        <v>-72271</v>
      </c>
      <c r="AP15" s="280">
        <v>-10201</v>
      </c>
      <c r="AQ15" s="281">
        <v>-9993</v>
      </c>
      <c r="AR15" s="282">
        <v>2.1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184</v>
      </c>
      <c r="AL16" s="1163"/>
      <c r="AM16" s="1163"/>
      <c r="AN16" s="1164"/>
      <c r="AO16" s="280">
        <v>1223288</v>
      </c>
      <c r="AP16" s="280">
        <v>172659</v>
      </c>
      <c r="AQ16" s="281">
        <v>149729</v>
      </c>
      <c r="AR16" s="282">
        <v>15.3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510</v>
      </c>
      <c r="AP20" s="289" t="s">
        <v>511</v>
      </c>
      <c r="AQ20" s="290" t="s">
        <v>512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513</v>
      </c>
      <c r="AL21" s="1166"/>
      <c r="AM21" s="1166"/>
      <c r="AN21" s="1167"/>
      <c r="AO21" s="293">
        <v>14.11</v>
      </c>
      <c r="AP21" s="294">
        <v>13.47</v>
      </c>
      <c r="AQ21" s="295">
        <v>0.64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514</v>
      </c>
      <c r="AL22" s="1166"/>
      <c r="AM22" s="1166"/>
      <c r="AN22" s="1167"/>
      <c r="AO22" s="298">
        <v>95.8</v>
      </c>
      <c r="AP22" s="299">
        <v>96.1</v>
      </c>
      <c r="AQ22" s="300">
        <v>-0.3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8" t="s">
        <v>515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ht="13.2" x14ac:dyDescent="0.2">
      <c r="A27" s="305"/>
      <c r="AO27" s="258"/>
      <c r="AP27" s="258"/>
      <c r="AQ27" s="258"/>
      <c r="AR27" s="258"/>
      <c r="AS27" s="258"/>
      <c r="AT27" s="258"/>
    </row>
    <row r="28" spans="1:46" ht="16.2" x14ac:dyDescent="0.2">
      <c r="A28" s="259" t="s">
        <v>516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496</v>
      </c>
      <c r="AP30" s="268"/>
      <c r="AQ30" s="269" t="s">
        <v>497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498</v>
      </c>
      <c r="AQ31" s="275" t="s">
        <v>499</v>
      </c>
      <c r="AR31" s="276" t="s">
        <v>500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518</v>
      </c>
      <c r="AL32" s="1150"/>
      <c r="AM32" s="1150"/>
      <c r="AN32" s="1151"/>
      <c r="AO32" s="308">
        <v>890283</v>
      </c>
      <c r="AP32" s="308">
        <v>125657</v>
      </c>
      <c r="AQ32" s="309">
        <v>77495</v>
      </c>
      <c r="AR32" s="310">
        <v>62.1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519</v>
      </c>
      <c r="AL33" s="1150"/>
      <c r="AM33" s="1150"/>
      <c r="AN33" s="1151"/>
      <c r="AO33" s="308" t="s">
        <v>504</v>
      </c>
      <c r="AP33" s="308" t="s">
        <v>504</v>
      </c>
      <c r="AQ33" s="309" t="s">
        <v>504</v>
      </c>
      <c r="AR33" s="310" t="s">
        <v>504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520</v>
      </c>
      <c r="AL34" s="1150"/>
      <c r="AM34" s="1150"/>
      <c r="AN34" s="1151"/>
      <c r="AO34" s="308" t="s">
        <v>504</v>
      </c>
      <c r="AP34" s="308" t="s">
        <v>504</v>
      </c>
      <c r="AQ34" s="309" t="s">
        <v>504</v>
      </c>
      <c r="AR34" s="310" t="s">
        <v>504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521</v>
      </c>
      <c r="AL35" s="1150"/>
      <c r="AM35" s="1150"/>
      <c r="AN35" s="1151"/>
      <c r="AO35" s="308">
        <v>254606</v>
      </c>
      <c r="AP35" s="308">
        <v>35936</v>
      </c>
      <c r="AQ35" s="309">
        <v>26940</v>
      </c>
      <c r="AR35" s="310">
        <v>33.4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522</v>
      </c>
      <c r="AL36" s="1150"/>
      <c r="AM36" s="1150"/>
      <c r="AN36" s="1151"/>
      <c r="AO36" s="308">
        <v>33584</v>
      </c>
      <c r="AP36" s="308">
        <v>4740</v>
      </c>
      <c r="AQ36" s="309">
        <v>3757</v>
      </c>
      <c r="AR36" s="310">
        <v>26.2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523</v>
      </c>
      <c r="AL37" s="1150"/>
      <c r="AM37" s="1150"/>
      <c r="AN37" s="1151"/>
      <c r="AO37" s="308" t="s">
        <v>504</v>
      </c>
      <c r="AP37" s="308" t="s">
        <v>504</v>
      </c>
      <c r="AQ37" s="309">
        <v>476</v>
      </c>
      <c r="AR37" s="310" t="s">
        <v>504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524</v>
      </c>
      <c r="AL38" s="1153"/>
      <c r="AM38" s="1153"/>
      <c r="AN38" s="1154"/>
      <c r="AO38" s="311" t="s">
        <v>504</v>
      </c>
      <c r="AP38" s="311" t="s">
        <v>504</v>
      </c>
      <c r="AQ38" s="312">
        <v>3</v>
      </c>
      <c r="AR38" s="300" t="s">
        <v>504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525</v>
      </c>
      <c r="AL39" s="1153"/>
      <c r="AM39" s="1153"/>
      <c r="AN39" s="1154"/>
      <c r="AO39" s="308">
        <v>-5609</v>
      </c>
      <c r="AP39" s="308">
        <v>-792</v>
      </c>
      <c r="AQ39" s="309">
        <v>-1869</v>
      </c>
      <c r="AR39" s="310">
        <v>-57.6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526</v>
      </c>
      <c r="AL40" s="1150"/>
      <c r="AM40" s="1150"/>
      <c r="AN40" s="1151"/>
      <c r="AO40" s="308">
        <v>-715663</v>
      </c>
      <c r="AP40" s="308">
        <v>-101011</v>
      </c>
      <c r="AQ40" s="309">
        <v>-73868</v>
      </c>
      <c r="AR40" s="310">
        <v>36.700000000000003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294</v>
      </c>
      <c r="AL41" s="1156"/>
      <c r="AM41" s="1156"/>
      <c r="AN41" s="1157"/>
      <c r="AO41" s="308">
        <v>457201</v>
      </c>
      <c r="AP41" s="308">
        <v>64531</v>
      </c>
      <c r="AQ41" s="309">
        <v>32935</v>
      </c>
      <c r="AR41" s="310">
        <v>95.9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496</v>
      </c>
      <c r="AN49" s="1144" t="s">
        <v>530</v>
      </c>
      <c r="AO49" s="1145"/>
      <c r="AP49" s="1145"/>
      <c r="AQ49" s="1145"/>
      <c r="AR49" s="114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531</v>
      </c>
      <c r="AO50" s="325" t="s">
        <v>532</v>
      </c>
      <c r="AP50" s="326" t="s">
        <v>533</v>
      </c>
      <c r="AQ50" s="327" t="s">
        <v>534</v>
      </c>
      <c r="AR50" s="328" t="s">
        <v>535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536</v>
      </c>
      <c r="AL51" s="321"/>
      <c r="AM51" s="329">
        <v>374266</v>
      </c>
      <c r="AN51" s="330">
        <v>48112</v>
      </c>
      <c r="AO51" s="331">
        <v>-57.4</v>
      </c>
      <c r="AP51" s="332">
        <v>122882</v>
      </c>
      <c r="AQ51" s="333">
        <v>-11.4</v>
      </c>
      <c r="AR51" s="334">
        <v>-46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537</v>
      </c>
      <c r="AM52" s="337">
        <v>178010</v>
      </c>
      <c r="AN52" s="338">
        <v>22883</v>
      </c>
      <c r="AO52" s="339">
        <v>-68.5</v>
      </c>
      <c r="AP52" s="340">
        <v>65785</v>
      </c>
      <c r="AQ52" s="341">
        <v>-7.6</v>
      </c>
      <c r="AR52" s="342">
        <v>-60.9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538</v>
      </c>
      <c r="AL53" s="321"/>
      <c r="AM53" s="329">
        <v>372431</v>
      </c>
      <c r="AN53" s="330">
        <v>48927</v>
      </c>
      <c r="AO53" s="331">
        <v>1.7</v>
      </c>
      <c r="AP53" s="332">
        <v>114790</v>
      </c>
      <c r="AQ53" s="333">
        <v>-6.6</v>
      </c>
      <c r="AR53" s="334">
        <v>8.3000000000000007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537</v>
      </c>
      <c r="AM54" s="337">
        <v>207427</v>
      </c>
      <c r="AN54" s="338">
        <v>27250</v>
      </c>
      <c r="AO54" s="339">
        <v>19.100000000000001</v>
      </c>
      <c r="AP54" s="340">
        <v>55601</v>
      </c>
      <c r="AQ54" s="341">
        <v>-15.5</v>
      </c>
      <c r="AR54" s="342">
        <v>34.6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539</v>
      </c>
      <c r="AL55" s="321"/>
      <c r="AM55" s="329">
        <v>494359</v>
      </c>
      <c r="AN55" s="330">
        <v>66814</v>
      </c>
      <c r="AO55" s="331">
        <v>36.6</v>
      </c>
      <c r="AP55" s="332">
        <v>126262</v>
      </c>
      <c r="AQ55" s="333">
        <v>10</v>
      </c>
      <c r="AR55" s="334">
        <v>26.6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537</v>
      </c>
      <c r="AM56" s="337">
        <v>241054</v>
      </c>
      <c r="AN56" s="338">
        <v>32579</v>
      </c>
      <c r="AO56" s="339">
        <v>19.600000000000001</v>
      </c>
      <c r="AP56" s="340">
        <v>56769</v>
      </c>
      <c r="AQ56" s="341">
        <v>2.1</v>
      </c>
      <c r="AR56" s="342">
        <v>17.5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540</v>
      </c>
      <c r="AL57" s="321"/>
      <c r="AM57" s="329">
        <v>579019</v>
      </c>
      <c r="AN57" s="330">
        <v>79887</v>
      </c>
      <c r="AO57" s="331">
        <v>19.600000000000001</v>
      </c>
      <c r="AP57" s="332">
        <v>126525</v>
      </c>
      <c r="AQ57" s="333">
        <v>0.2</v>
      </c>
      <c r="AR57" s="334">
        <v>19.399999999999999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537</v>
      </c>
      <c r="AM58" s="337">
        <v>371341</v>
      </c>
      <c r="AN58" s="338">
        <v>51234</v>
      </c>
      <c r="AO58" s="339">
        <v>57.3</v>
      </c>
      <c r="AP58" s="340">
        <v>67052</v>
      </c>
      <c r="AQ58" s="341">
        <v>18.100000000000001</v>
      </c>
      <c r="AR58" s="342">
        <v>39.200000000000003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541</v>
      </c>
      <c r="AL59" s="321"/>
      <c r="AM59" s="329">
        <v>518178</v>
      </c>
      <c r="AN59" s="330">
        <v>73137</v>
      </c>
      <c r="AO59" s="331">
        <v>-8.4</v>
      </c>
      <c r="AP59" s="332">
        <v>122054</v>
      </c>
      <c r="AQ59" s="333">
        <v>-3.5</v>
      </c>
      <c r="AR59" s="334">
        <v>-4.9000000000000004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537</v>
      </c>
      <c r="AM60" s="337">
        <v>368320</v>
      </c>
      <c r="AN60" s="338">
        <v>51986</v>
      </c>
      <c r="AO60" s="339">
        <v>1.5</v>
      </c>
      <c r="AP60" s="340">
        <v>68298</v>
      </c>
      <c r="AQ60" s="341">
        <v>1.9</v>
      </c>
      <c r="AR60" s="342">
        <v>-0.4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542</v>
      </c>
      <c r="AL61" s="343"/>
      <c r="AM61" s="344">
        <v>467651</v>
      </c>
      <c r="AN61" s="345">
        <v>63375</v>
      </c>
      <c r="AO61" s="346">
        <v>-1.6</v>
      </c>
      <c r="AP61" s="347">
        <v>122503</v>
      </c>
      <c r="AQ61" s="348">
        <v>-2.2999999999999998</v>
      </c>
      <c r="AR61" s="334">
        <v>0.7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537</v>
      </c>
      <c r="AM62" s="337">
        <v>273230</v>
      </c>
      <c r="AN62" s="338">
        <v>37186</v>
      </c>
      <c r="AO62" s="339">
        <v>5.8</v>
      </c>
      <c r="AP62" s="340">
        <v>62701</v>
      </c>
      <c r="AQ62" s="341">
        <v>-0.2</v>
      </c>
      <c r="AR62" s="342">
        <v>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3SHkQuyBH+N8qYO+p/+p/NsbeVkrqZw4mZTIEHVZ8otb+xW1JHwF6EXl3htceeHuCqy5vyQl4qwMVkA36jaFqA==" saltValue="SF5q/aFjebXCqo288kUk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544</v>
      </c>
    </row>
    <row r="120" spans="125:125" ht="13.5" hidden="1" customHeight="1" x14ac:dyDescent="0.2"/>
    <row r="121" spans="125:125" ht="13.5" hidden="1" customHeight="1" x14ac:dyDescent="0.2">
      <c r="DU121" s="255"/>
    </row>
  </sheetData>
  <sheetProtection algorithmName="SHA-512" hashValue="mmAC57JFnvsOk5E5Ey0lJBoiRfDAPvgqYb2pvRefmvxmqP6SLYWbwolFiRNPF/3BdS8MondyrZHKiq6YFdmxkw==" saltValue="DWsSNSeYGBMxQVEGbL8/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545</v>
      </c>
    </row>
  </sheetData>
  <sheetProtection algorithmName="SHA-512" hashValue="+f+cdMPkwO+0NvsQuAsXTaiOo+Rxu18j7gTzDYJyklfc76TlmCjfbw+UgLOgBMPpzTTL36+dNRzEL7GF2lyvGQ==" saltValue="oj9Cjj8pknKY3WKNxdVY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68" t="s">
        <v>3</v>
      </c>
      <c r="D47" s="1168"/>
      <c r="E47" s="1169"/>
      <c r="F47" s="11">
        <v>22.02</v>
      </c>
      <c r="G47" s="12">
        <v>18.03</v>
      </c>
      <c r="H47" s="12">
        <v>14.76</v>
      </c>
      <c r="I47" s="12">
        <v>16.59</v>
      </c>
      <c r="J47" s="13">
        <v>18.03</v>
      </c>
    </row>
    <row r="48" spans="2:10" ht="57.75" customHeight="1" x14ac:dyDescent="0.2">
      <c r="B48" s="14"/>
      <c r="C48" s="1170" t="s">
        <v>4</v>
      </c>
      <c r="D48" s="1170"/>
      <c r="E48" s="1171"/>
      <c r="F48" s="15">
        <v>8.59</v>
      </c>
      <c r="G48" s="16">
        <v>9.4499999999999993</v>
      </c>
      <c r="H48" s="16">
        <v>11.91</v>
      </c>
      <c r="I48" s="16">
        <v>10.61</v>
      </c>
      <c r="J48" s="17">
        <v>10.67</v>
      </c>
    </row>
    <row r="49" spans="2:10" ht="57.75" customHeight="1" thickBot="1" x14ac:dyDescent="0.25">
      <c r="B49" s="18"/>
      <c r="C49" s="1172" t="s">
        <v>5</v>
      </c>
      <c r="D49" s="1172"/>
      <c r="E49" s="1173"/>
      <c r="F49" s="19" t="s">
        <v>551</v>
      </c>
      <c r="G49" s="20" t="s">
        <v>552</v>
      </c>
      <c r="H49" s="20" t="s">
        <v>553</v>
      </c>
      <c r="I49" s="20">
        <v>1.5</v>
      </c>
      <c r="J49" s="21">
        <v>2.84</v>
      </c>
    </row>
    <row r="50" spans="2:10" ht="13.2" x14ac:dyDescent="0.2"/>
  </sheetData>
  <sheetProtection algorithmName="SHA-512" hashValue="662pTqzlcDPgQJBHAFpyQPH0lpFQ8gah2Cpfy6TXYUWKCg6P4NDW2rRzRFSGQTG2yEV9AI4D2i/Hi1rJ3+Fbmw==" saltValue="1ki+oHJzGUpkzJHeG3OS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2023-03-15T00:21:43Z</cp:lastPrinted>
  <dcterms:created xsi:type="dcterms:W3CDTF">2023-02-20T04:01:14Z</dcterms:created>
  <dcterms:modified xsi:type="dcterms:W3CDTF">2023-10-03T02:05:04Z</dcterms:modified>
  <cp:category/>
</cp:coreProperties>
</file>