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FS01_総務課\02_財政係\02_財政各種調査\01_財政状況資料集\R3決算\2回目\01 報告　2回目\02 確定版\"/>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s="1"/>
  <c r="C34" i="10"/>
  <c r="U35" i="10" l="1"/>
  <c r="U36" i="10" s="1"/>
  <c r="AM34" i="10"/>
  <c r="BW34" i="10" s="1"/>
  <c r="BW35" i="10" s="1"/>
  <c r="BW36" i="10" s="1"/>
  <c r="BW37" i="10" s="1"/>
  <c r="BW38" i="10" s="1"/>
  <c r="BW39" i="10" s="1"/>
  <c r="BW40"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<sst xmlns="http://schemas.openxmlformats.org/spreadsheetml/2006/main" count="1112" uniqueCount="615">
  <si>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</si>
  <si>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</si>
  <si>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</si>
  <si>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</si>
  <si>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</si>
  <si>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</si>
  <si>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</si>
  <si>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</si>
  <si>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</si>
  <si>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</si>
  <si>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</si>
  <si>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</si>
  <si>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</si>
  <si>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</si>
  <si>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</si>
  <si>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</si>
  <si>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</si>
  <si>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</si>
  <si>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</si>
  <si>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</si>
  <si>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</si>
  <si>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</si>
  <si>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</si>
  <si>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</si>
  <si>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</si>
  <si>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</si>
  <si>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</si>
  <si>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</si>
  <si>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</si>
  <si>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</si>
  <si>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</si>
  <si>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</si>
  <si>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</si>
  <si>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</si>
  <si>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</si>
  <si>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</si>
  <si>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</si>
  <si>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</si>
  <si>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</si>
  <si>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</si>
  <si>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</si>
  <si>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</si>
  <si>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</si>
  <si>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</si>
  <si>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</si>
  <si>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</si>
  <si>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</si>
  <si>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</si>
  <si>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</si>
  <si>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</si>
  <si>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</si>
  <si>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</si>
  <si>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</si>
  <si>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</si>
  <si>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</si>
  <si>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</si>
  <si>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</si>
  <si>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</si>
  <si>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</si>
  <si>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</si>
  <si>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</si>
  <si>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</si>
  <si>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</si>
  <si>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</si>
  <si>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</si>
  <si>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</si>
  <si>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</si>
  <si>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</si>
  <si>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</si>
  <si>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</si>
  <si>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</si>
  <si>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</si>
  <si>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</si>
  <si>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</si>
  <si>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</si>
  <si>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</si>
  <si>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</si>
  <si>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</si>
  <si>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</si>
  <si>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</si>
  <si>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</si>
  <si>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</si>
  <si>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</si>
  <si>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</si>
  <si>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</si>
  <si>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</si>
  <si>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</si>
  <si>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</si>
  <si>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</si>
  <si>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</si>
  <si>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</si>
  <si>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</si>
  <si>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</si>
  <si>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</si>
  <si>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</si>
  <si>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</si>
  <si>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</si>
  <si>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舟形町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</si>
  <si>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</si>
  <si>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</si>
  <si>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</si>
  <si>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</si>
  <si>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</si>
  <si>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</si>
  <si>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</si>
  <si>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</si>
  <si>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</si>
  <si>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</si>
  <si>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</si>
  <si>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</si>
  <si>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</si>
  <si>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</si>
  <si>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</si>
  <si>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</si>
  <si>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</si>
  <si>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</si>
  <si>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</si>
  <si>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</si>
  <si>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</si>
  <si>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</si>
  <si>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</si>
  <si>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</si>
  <si>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</si>
  <si>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</si>
  <si>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</si>
  <si>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</si>
  <si>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</si>
  <si>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</si>
  <si>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</si>
  <si>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</si>
  <si>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</si>
  <si>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</si>
  <si>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</si>
  <si>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</si>
  <si>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</si>
  <si>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</si>
  <si>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</si>
  <si>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</si>
  <si>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</si>
  <si>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</si>
  <si>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</si>
  <si>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</si>
  <si>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</si>
  <si>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</si>
  <si>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</si>
  <si>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</si>
  <si>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</si>
  <si>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</si>
  <si>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</si>
  <si>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</si>
  <si>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</si>
  <si>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</si>
  <si>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</si>
  <si>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</si>
  <si>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</si>
  <si>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</si>
  <si>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</si>
  <si>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</si>
  <si>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</si>
  <si>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</si>
  <si>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</si>
  <si>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</si>
  <si>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</si>
  <si>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</si>
  <si>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</si>
  <si>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</si>
  <si>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</si>
  <si>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</si>
  <si>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</si>
  <si>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</si>
  <si>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</si>
  <si>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</si>
  <si>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</si>
  <si>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</si>
  <si>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</si>
  <si>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</si>
  <si>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</si>
  <si>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</si>
  <si>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</si>
  <si>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</si>
  <si>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</si>
  <si>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</si>
  <si>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</si>
  <si>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</si>
  <si>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</si>
  <si>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</si>
  <si>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</si>
  <si>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</si>
  <si>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</si>
  <si>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</si>
  <si>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</si>
  <si>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</si>
  <si>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</si>
  <si>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</si>
  <si>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</si>
  <si>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</si>
  <si>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</si>
  <si>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</si>
  <si>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</si>
  <si>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</si>
  <si>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</si>
  <si>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</si>
  <si>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</si>
  <si>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</si>
  <si>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</si>
  <si>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</si>
  <si>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</si>
  <si>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</si>
  <si>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</si>
  <si>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</si>
  <si>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</si>
  <si>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</si>
  <si>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</si>
  <si>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</si>
  <si>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</si>
  <si>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</si>
  <si>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</si>
  <si>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山形県舟形町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</si>
  <si>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</si>
  <si>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</si>
  <si>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</si>
  <si>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</si>
  <si>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</si>
  <si>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</si>
  <si>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</si>
  <si>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</si>
  <si>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</si>
  <si>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</si>
  <si>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</si>
  <si>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</si>
  <si>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</si>
  <si>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</si>
  <si>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</si>
  <si>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</si>
  <si>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</si>
  <si>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</si>
  <si>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</si>
  <si>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</si>
  <si>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</si>
  <si>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</si>
  <si>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</si>
  <si>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</si>
  <si>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</si>
  <si>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</si>
  <si>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</si>
  <si>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</si>
  <si>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</si>
  <si>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</si>
  <si>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</si>
  <si>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</si>
  <si>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</si>
  <si>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</si>
  <si>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</si>
  <si>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</si>
  <si>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</si>
  <si>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</si>
  <si>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</si>
  <si>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</si>
  <si>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</si>
  <si>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</si>
  <si>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</si>
  <si>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</si>
  <si>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</si>
  <si>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</si>
  <si>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</si>
  <si>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</si>
  <si>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</si>
  <si>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</si>
  <si>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</si>
  <si>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</si>
  <si>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</si>
  <si>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</si>
  <si>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</si>
  <si>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</si>
  <si>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</si>
  <si>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</si>
  <si>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</si>
  <si>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</si>
  <si>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</si>
  <si>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</si>
  <si>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</si>
  <si>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</si>
  <si>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</si>
  <si>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</si>
  <si>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</si>
  <si>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</si>
  <si>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</si>
  <si>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</si>
  <si>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</si>
  <si>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</si>
  <si>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</si>
  <si>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</si>
  <si>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</si>
  <si>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</si>
  <si>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</si>
  <si>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</si>
  <si>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</si>
  <si>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</si>
  <si>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</si>
  <si>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</si>
  <si>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</si>
  <si>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</si>
  <si>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</si>
  <si>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</si>
  <si>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</si>
  <si>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</si>
  <si>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</si>
  <si>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</si>
  <si>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</si>
  <si>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</si>
  <si>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</si>
  <si>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</si>
  <si>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</si>
  <si>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</si>
  <si>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</si>
  <si>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</si>
  <si>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</si>
  <si>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</si>
  <si>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</si>
  <si>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</si>
  <si>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</si>
  <si>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</si>
  <si>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</si>
  <si>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</si>
  <si>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</si>
  <si>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</si>
  <si>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</si>
  <si>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</si>
  <si>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</si>
  <si>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</si>
  <si>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</si>
  <si>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</si>
  <si>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</si>
  <si>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</si>
  <si>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</si>
  <si>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</si>
  <si>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</si>
  <si>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</si>
  <si>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</si>
  <si>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</si>
  <si>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</si>
  <si>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</si>
  <si>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</si>
  <si>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</si>
  <si>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</si>
  <si>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</si>
  <si>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</si>
  <si>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</si>
  <si>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</si>
  <si>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</si>
  <si>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</si>
  <si>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</si>
  <si>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</si>
  <si>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</si>
  <si>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</si>
  <si>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</si>
  <si>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</si>
  <si>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</si>
  <si>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</si>
  <si>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</si>
  <si>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</si>
  <si>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</si>
  <si>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</si>
  <si>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</si>
  <si>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</si>
  <si>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</si>
  <si>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</si>
  <si>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</si>
  <si>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</si>
  <si>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</si>
  <si>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</si>
  <si>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山形県舟形町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</si>
  <si>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</si>
  <si>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</si>
  <si>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</si>
  <si>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</si>
  <si>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</si>
  <si>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</si>
  <si>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</si>
  <si>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</si>
  <si>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</si>
  <si>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</si>
  <si>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</si>
  <si>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</si>
  <si>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</si>
  <si>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</si>
  <si>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</si>
  <si>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</si>
  <si>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</si>
  <si>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</si>
  <si>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</si>
  <si>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</si>
  <si>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</si>
  <si>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</si>
  <si>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</si>
  <si>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</si>
  <si>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</si>
  <si>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</si>
  <si>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</si>
  <si>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</si>
  <si>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</si>
  <si>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</si>
  <si>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</si>
  <si>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</si>
  <si>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</si>
  <si>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</si>
  <si>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</si>
  <si>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</si>
  <si>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</si>
  <si>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</si>
  <si>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</si>
  <si>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</si>
  <si>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</si>
  <si>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</si>
  <si>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</si>
  <si>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</si>
  <si>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</si>
  <si>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</si>
  <si>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</si>
  <si>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</si>
  <si>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</si>
  <si>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</si>
  <si>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</si>
  <si>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</si>
  <si>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</si>
  <si>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</si>
  <si>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</si>
  <si>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</si>
  <si>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</si>
  <si>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</si>
  <si>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</si>
  <si>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</si>
  <si>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</si>
  <si>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</si>
  <si>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</si>
  <si>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</si>
  <si>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</si>
  <si>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</si>
  <si>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</si>
  <si>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</si>
  <si>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</si>
  <si>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</si>
  <si>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</si>
  <si>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</si>
  <si>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</si>
  <si>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</si>
  <si>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</si>
  <si>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</si>
  <si>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</si>
  <si>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</si>
  <si>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</si>
  <si>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</si>
  <si>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</si>
  <si>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</si>
  <si>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</si>
  <si>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</si>
  <si>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</si>
  <si>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</si>
  <si>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</si>
  <si>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</si>
  <si>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</si>
  <si>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</si>
  <si>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</si>
  <si>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</si>
  <si>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</si>
  <si>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</si>
  <si>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</si>
  <si>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</si>
  <si>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</si>
  <si>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</si>
  <si>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</si>
  <si>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</si>
  <si>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</si>
  <si>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</si>
  <si>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</si>
  <si>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</si>
  <si>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</si>
  <si>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</si>
  <si>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</si>
  <si>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</si>
  <si>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</si>
  <si>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</si>
  <si>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</si>
  <si>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</si>
  <si>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</si>
  <si>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</si>
  <si>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</si>
  <si>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</si>
  <si>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</si>
  <si>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</si>
  <si>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</si>
  <si>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</si>
  <si>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</si>
  <si>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</si>
  <si>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</si>
  <si>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</si>
  <si>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</si>
  <si>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</si>
  <si>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</si>
  <si>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</si>
  <si>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</si>
  <si>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</si>
  <si>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</si>
  <si>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</si>
  <si>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</si>
  <si>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</si>
  <si>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</si>
  <si>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</si>
  <si>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</si>
  <si>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</si>
  <si>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</si>
  <si>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</si>
  <si>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</si>
  <si>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</si>
  <si>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</si>
  <si>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</si>
  <si>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</si>
  <si>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</si>
  <si>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</si>
  <si>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</si>
  <si>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</si>
  <si>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</si>
  <si>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</si>
  <si>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</si>
  <si>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</si>
  <si>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</si>
  <si>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</si>
  <si>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</si>
  <si>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</si>
  <si>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</si>
  <si>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</si>
  <si>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</si>
  <si>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</si>
  <si>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</si>
  <si>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</si>
  <si>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</si>
  <si>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</si>
  <si>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</si>
  <si>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</si>
  <si>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</si>
  <si>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</si>
  <si>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</si>
  <si>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</si>
  <si>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</si>
  <si>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</si>
  <si>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</si>
  <si>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</si>
  <si>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</si>
  <si>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</si>
  <si>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</si>
  <si>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</si>
  <si>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</si>
  <si>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</si>
  <si>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</si>
  <si>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</si>
  <si>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</si>
  <si>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</si>
  <si>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3.20</t>
  </si>
  <si>
    <t>▲ 14.49</t>
  </si>
  <si>
    <t>一般会計</t>
  </si>
  <si>
    <t>水道事業会計</t>
  </si>
  <si>
    <t>国民健康保険事業特別会計</t>
  </si>
  <si>
    <t>介護保険事業特別会計</t>
  </si>
  <si>
    <t>農業集落排水事業特別会計</t>
  </si>
  <si>
    <t>公共下水道事業特別会計</t>
  </si>
  <si>
    <t>後期高齢者医療事業特別会計</t>
  </si>
  <si>
    <t>その他会計（赤字）</t>
  </si>
  <si>
    <t>その他会計（黒字）</t>
  </si>
  <si>
    <t>H28末</t>
    <phoneticPr fontId="5"/>
  </si>
  <si>
    <t>H29末</t>
    <phoneticPr fontId="5"/>
  </si>
  <si>
    <t>H30末</t>
    <phoneticPr fontId="5"/>
  </si>
  <si>
    <t>R01末</t>
    <phoneticPr fontId="5"/>
  </si>
  <si>
    <t>R02末</t>
    <phoneticPr fontId="5"/>
  </si>
  <si>
    <t>-</t>
    <phoneticPr fontId="2"/>
  </si>
  <si>
    <t>-</t>
    <phoneticPr fontId="2"/>
  </si>
  <si>
    <t>山形県消防補償等組合</t>
    <rPh sb="0" eb="3">
      <t>ヤマガタケン</t>
    </rPh>
    <rPh sb="3" eb="5">
      <t>ショウボウ</t>
    </rPh>
    <rPh sb="5" eb="8">
      <t>ホショウトウ</t>
    </rPh>
    <rPh sb="8" eb="10">
      <t>クミアイ</t>
    </rPh>
    <phoneticPr fontId="2"/>
  </si>
  <si>
    <t>山形県自治会館管理組合</t>
    <rPh sb="0" eb="3">
      <t>ヤマガタケン</t>
    </rPh>
    <rPh sb="3" eb="7">
      <t>ジチカイカン</t>
    </rPh>
    <rPh sb="7" eb="11">
      <t>カンリクミアイ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</si>
  <si>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</si>
  <si>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</si>
  <si>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4">
      <t>モガミコウイキ</t>
    </rPh>
    <rPh sb="4" eb="7">
      <t>シチョウソン</t>
    </rPh>
    <rPh sb="7" eb="8">
      <t>ケン</t>
    </rPh>
    <rPh sb="8" eb="12">
      <t>ジムクミアイ</t>
    </rPh>
    <phoneticPr fontId="2"/>
  </si>
  <si>
    <t>山形県後期高齢者医療広域連合（普通会計分）</t>
    <rPh sb="0" eb="3">
      <t>ヤマガタケン</t>
    </rPh>
    <rPh sb="3" eb="7">
      <t>コウキコウレイ</t>
    </rPh>
    <rPh sb="7" eb="8">
      <t>シャ</t>
    </rPh>
    <rPh sb="8" eb="14">
      <t>イリョウコウイキレンゴウ</t>
    </rPh>
    <rPh sb="15" eb="20">
      <t>フツウカイケイブン</t>
    </rPh>
    <phoneticPr fontId="2"/>
  </si>
  <si>
    <t>山形県後期高齢者医療広域連合（事業会計分）</t>
    <rPh sb="0" eb="3">
      <t>ヤマガタケン</t>
    </rPh>
    <rPh sb="3" eb="7">
      <t>コウキコウレイ</t>
    </rPh>
    <rPh sb="7" eb="8">
      <t>シャ</t>
    </rPh>
    <rPh sb="8" eb="14">
      <t>イリョウコウイキレンゴウ</t>
    </rPh>
    <rPh sb="15" eb="19">
      <t>ジギョウカイケイ</t>
    </rPh>
    <rPh sb="19" eb="20">
      <t>ブン</t>
    </rPh>
    <phoneticPr fontId="2"/>
  </si>
  <si>
    <t>-</t>
    <phoneticPr fontId="2"/>
  </si>
  <si>
    <t>-</t>
    <phoneticPr fontId="2"/>
  </si>
  <si>
    <t>-</t>
    <phoneticPr fontId="2"/>
  </si>
  <si>
    <t>-</t>
    <phoneticPr fontId="2"/>
  </si>
  <si>
    <t>-</t>
    <phoneticPr fontId="2"/>
  </si>
  <si>
    <t>舟形町振興公社</t>
    <rPh sb="0" eb="3">
      <t>フナガタマチ</t>
    </rPh>
    <rPh sb="3" eb="7">
      <t>シンコウコウシャ</t>
    </rPh>
    <phoneticPr fontId="2"/>
  </si>
  <si>
    <t>-</t>
    <phoneticPr fontId="2"/>
  </si>
  <si>
    <t>公共施設整備基金</t>
    <rPh sb="0" eb="2">
      <t>コウキョウ</t>
    </rPh>
    <rPh sb="2" eb="4">
      <t>シセツ</t>
    </rPh>
    <rPh sb="4" eb="6">
      <t>セイビ</t>
    </rPh>
    <rPh sb="6" eb="8">
      <t>キキン</t>
    </rPh>
    <phoneticPr fontId="2"/>
  </si>
  <si>
    <t>元気・舟形ふるさとづくり応援基金</t>
    <rPh sb="0" eb="2">
      <t>ゲンキ</t>
    </rPh>
    <rPh sb="3" eb="5">
      <t>フナガタ</t>
    </rPh>
    <rPh sb="12" eb="14">
      <t>オウエン</t>
    </rPh>
    <rPh sb="14" eb="16">
      <t>キキン</t>
    </rPh>
    <phoneticPr fontId="2"/>
  </si>
  <si>
    <t>スポーツ振興基金</t>
    <rPh sb="4" eb="6">
      <t>シンコウ</t>
    </rPh>
    <rPh sb="6" eb="8">
      <t>キキン</t>
    </rPh>
    <phoneticPr fontId="2"/>
  </si>
  <si>
    <t>伊藤茂未来を拓く基金</t>
    <rPh sb="0" eb="2">
      <t>イトウ</t>
    </rPh>
    <rPh sb="2" eb="3">
      <t>シゲル</t>
    </rPh>
    <rPh sb="3" eb="5">
      <t>ミライ</t>
    </rPh>
    <rPh sb="6" eb="7">
      <t>ヒラ</t>
    </rPh>
    <rPh sb="8" eb="10">
      <t>キキン</t>
    </rPh>
    <phoneticPr fontId="2"/>
  </si>
  <si>
    <t>町民で支える森づくり基金</t>
    <rPh sb="0" eb="2">
      <t>チョウミン</t>
    </rPh>
    <rPh sb="3" eb="4">
      <t>ササ</t>
    </rPh>
    <rPh sb="6" eb="7">
      <t>モリ</t>
    </rPh>
    <rPh sb="10" eb="12">
      <t>キキン</t>
    </rPh>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</si>
  <si>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</si>
  <si>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</si>
  <si>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</si>
  <si>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</si>
  <si>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</si>
  <si>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</si>
  <si>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</si>
  <si>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</si>
  <si>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</si>
  <si>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</si>
  <si>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</si>
  <si>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</si>
  <si>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</si>
  <si>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</si>
  <si>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</si>
  <si>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</si>
  <si>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</si>
  <si>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</si>
  <si>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</si>
  <si>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有形固定資産減価償却率は、道路や保育園等の減価償却が進んでいないことや各施設の長寿命化事業を実施していること、R01～R03に福祉避難所及び防災センターを新規に整備したことにより、類似団体と比較して低くなっている。将来負担比率については、H30.8豪雨災害復旧事業や福祉避難所及び防災センターの新規整備事業等により多くの地方債残高を抱えているが、交付税措置率が高いいわゆる「有利な地方債」を活用していることや、ふるさと納税寄附額が大きく伸びており、当該寄附を活用して積立している「元気・舟形ふるさとづくり応援基金」の残高が多いことから、R03決算では比率なしとなった。</t>
    <rPh sb="124" eb="126">
      <t>ゴウウ</t>
    </rPh>
    <rPh sb="126" eb="128">
      <t>サイガイ</t>
    </rPh>
    <rPh sb="128" eb="130">
      <t>フッキュウ</t>
    </rPh>
    <rPh sb="130" eb="132">
      <t>ジギョウ</t>
    </rPh>
    <rPh sb="133" eb="138">
      <t>フクシヒナンジョ</t>
    </rPh>
    <rPh sb="138" eb="139">
      <t>オヨ</t>
    </rPh>
    <rPh sb="140" eb="142">
      <t>ボウサイ</t>
    </rPh>
    <rPh sb="147" eb="153">
      <t>シンキセイビジギョウ</t>
    </rPh>
    <rPh sb="153" eb="154">
      <t>トウ</t>
    </rPh>
    <rPh sb="178" eb="179">
      <t>リツ</t>
    </rPh>
    <rPh sb="180" eb="181">
      <t>タカ</t>
    </rPh>
    <rPh sb="209" eb="211">
      <t>ノウゼイ</t>
    </rPh>
    <rPh sb="211" eb="213">
      <t>キフ</t>
    </rPh>
    <rPh sb="213" eb="214">
      <t>ガク</t>
    </rPh>
    <rPh sb="215" eb="216">
      <t>オオ</t>
    </rPh>
    <rPh sb="218" eb="219">
      <t>ノ</t>
    </rPh>
    <rPh sb="224" eb="226">
      <t>トウガイ</t>
    </rPh>
    <rPh sb="226" eb="228">
      <t>キフ</t>
    </rPh>
    <rPh sb="261" eb="262">
      <t>オオ</t>
    </rPh>
    <rPh sb="271" eb="273">
      <t>ケッサン</t>
    </rPh>
    <rPh sb="275" eb="277">
      <t>ヒリツ</t>
    </rPh>
    <phoneticPr fontId="5"/>
  </si>
  <si>
    <t>計画的に投資的事業を実施していることから、地方債残高及び償還額が思うように小さくならない状況にある。R03決算では、類似団体と比較すると将来負担比率は同様に比率なし、実質公債費比率は4.6ポイント高くなっている。実質公債費比率について、過疎対策事業債等の交付税措置率が高いいわゆる「有利な地方債」を活用していることから地方債発行に影響を及ぼす程度ではないが、H30.8豪雨災害復旧事業やR01～R03に実施した福祉避難所及び防災センター新規整備事業等により、今後も類似団体よりも高い水準が見込まれる。これまで以上に事業の必要性を精査し、計画的な実施を徹底しながら健全な財政運営に努めていく。</t>
    <rPh sb="75" eb="77">
      <t>ドウヨウ</t>
    </rPh>
    <rPh sb="124" eb="125">
      <t>サイ</t>
    </rPh>
    <rPh sb="130" eb="133">
      <t>ソチリツ</t>
    </rPh>
    <rPh sb="134" eb="135">
      <t>タカ</t>
    </rPh>
    <rPh sb="229" eb="231">
      <t>コンゴ</t>
    </rPh>
    <rPh sb="232" eb="236">
      <t>ルイジダンタイ</t>
    </rPh>
    <rPh sb="239" eb="240">
      <t>タカ</t>
    </rPh>
    <rPh sb="241" eb="243">
      <t>スイジュン</t>
    </rPh>
    <rPh sb="244" eb="246">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</si>
</sst>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xmlns:c16r2="http://schemas.microsoft.com/office/drawing/2015/06/chart">
            <c:ext xmlns:c16="http://schemas.microsoft.com/office/drawing/2014/chart" uri="{C3380CC4-5D6E-409C-BE32-E72D297353CC}">
              <c16:uniqueId val="{00000000-C54B-4A76-931E-B8AB868120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123655</c:v>
                </c:pt>
                <c:pt idx="1">
                  <c:v>135410</c:v>
                </c:pt>
                <c:pt idx="2">
                  <c:v>250518</c:v>
                </c:pt>
                <c:pt idx="3">
                  <c:v>316109</c:v>
                </c:pt>
                <c:pt idx="4">
                  <c:v>207516</c:v>
                </c:pt>
              </c:numCache>
            </c:numRef>
          </c:val>
          <c:smooth val="0"/>
          <c:extLst xmlns:c16r2="http://schemas.microsoft.com/office/drawing/2015/06/chart">
            <c:ext xmlns:c16="http://schemas.microsoft.com/office/drawing/2014/chart" uri="{C3380CC4-5D6E-409C-BE32-E72D297353CC}">
              <c16:uniqueId val="{00000001-C54B-4A76-931E-B8AB8681203F}"/>
            </c:ext>
          </c:extLst>
        </c:ser>
        <c:dLbls>
          <c:showLegendKey val="0"/>
          <c:showVal val="0"/>
          <c:showCatName val="0"/>
          <c:showSerName val="0"/>
          <c:showPercent val="0"/>
          <c:showBubbleSize val="0"/>
        </c:dLbls>
        <c:marker val="1"/>
        <c:smooth val="0"/>
        <c:axId val="454887368"/>
        <c:axId val="451527896"/>
      </c:lineChart>
      <c:catAx>
        <c:axId val="454887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527896"/>
        <c:crosses val="autoZero"/>
        <c:auto val="1"/>
        <c:lblAlgn val="ctr"/>
        <c:lblOffset val="100"/>
        <c:tickLblSkip val="1"/>
        <c:tickMarkSkip val="1"/>
        <c:noMultiLvlLbl val="0"/>
      </c:catAx>
      <c:valAx>
        <c:axId val="4515278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4887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8.9700000000000006</c:v>
                </c:pt>
                <c:pt idx="1">
                  <c:v>6.4</c:v>
                </c:pt>
                <c:pt idx="2">
                  <c:v>7.56</c:v>
                </c:pt>
                <c:pt idx="3">
                  <c:v>9.7799999999999994</c:v>
                </c:pt>
                <c:pt idx="4">
                  <c:v>8.59</c:v>
                </c:pt>
              </c:numCache>
            </c:numRef>
          </c:val>
          <c:extLst xmlns:c16r2="http://schemas.microsoft.com/office/drawing/2015/06/chart">
            <c:ext xmlns:c16="http://schemas.microsoft.com/office/drawing/2014/chart" uri="{C3380CC4-5D6E-409C-BE32-E72D297353CC}">
              <c16:uniqueId val="{00000000-B8A6-467C-9C7F-1417164C95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30.87</c:v>
                </c:pt>
                <c:pt idx="1">
                  <c:v>19.260000000000002</c:v>
                </c:pt>
                <c:pt idx="2">
                  <c:v>18.850000000000001</c:v>
                </c:pt>
                <c:pt idx="3">
                  <c:v>18.77</c:v>
                </c:pt>
                <c:pt idx="4">
                  <c:v>21.09</c:v>
                </c:pt>
              </c:numCache>
            </c:numRef>
          </c:val>
          <c:extLst xmlns:c16r2="http://schemas.microsoft.com/office/drawing/2015/06/chart">
            <c:ext xmlns:c16="http://schemas.microsoft.com/office/drawing/2014/chart" uri="{C3380CC4-5D6E-409C-BE32-E72D297353CC}">
              <c16:uniqueId val="{00000001-B8A6-467C-9C7F-1417164C95BC}"/>
            </c:ext>
          </c:extLst>
        </c:ser>
        <c:dLbls>
          <c:showLegendKey val="0"/>
          <c:showVal val="0"/>
          <c:showCatName val="0"/>
          <c:showSerName val="0"/>
          <c:showPercent val="0"/>
          <c:showBubbleSize val="0"/>
        </c:dLbls>
        <c:gapWidth val="250"/>
        <c:overlap val="100"/>
        <c:axId val="451766488"/>
        <c:axId val="451324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c:v>
                </c:pt>
                <c:pt idx="1">
                  <c:v>-14.49</c:v>
                </c:pt>
                <c:pt idx="2">
                  <c:v>0.75</c:v>
                </c:pt>
                <c:pt idx="3">
                  <c:v>3.34</c:v>
                </c:pt>
                <c:pt idx="4">
                  <c:v>3.19</c:v>
                </c:pt>
              </c:numCache>
            </c:numRef>
          </c:val>
          <c:smooth val="0"/>
          <c:extLst xmlns:c16r2="http://schemas.microsoft.com/office/drawing/2015/06/chart">
            <c:ext xmlns:c16="http://schemas.microsoft.com/office/drawing/2014/chart" uri="{C3380CC4-5D6E-409C-BE32-E72D297353CC}">
              <c16:uniqueId val="{00000002-B8A6-467C-9C7F-1417164C95BC}"/>
            </c:ext>
          </c:extLst>
        </c:ser>
        <c:dLbls>
          <c:showLegendKey val="0"/>
          <c:showVal val="0"/>
          <c:showCatName val="0"/>
          <c:showSerName val="0"/>
          <c:showPercent val="0"/>
          <c:showBubbleSize val="0"/>
        </c:dLbls>
        <c:marker val="1"/>
        <c:smooth val="0"/>
        <c:axId val="451766488"/>
        <c:axId val="451324168"/>
      </c:lineChart>
      <c:catAx>
        <c:axId val="45176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1324168"/>
        <c:crosses val="autoZero"/>
        <c:auto val="1"/>
        <c:lblAlgn val="ctr"/>
        <c:lblOffset val="100"/>
        <c:tickLblSkip val="1"/>
        <c:tickMarkSkip val="1"/>
        <c:noMultiLvlLbl val="0"/>
      </c:catAx>
      <c:valAx>
        <c:axId val="451324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766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913-4228-BAF5-CD70295C66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13-4228-BAF5-CD70295C66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913-4228-BAF5-CD70295C664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7.0000000000000007E-2</c:v>
                </c:pt>
                <c:pt idx="4">
                  <c:v>#N/A</c:v>
                </c:pt>
                <c:pt idx="5">
                  <c:v>0.05</c:v>
                </c:pt>
                <c:pt idx="6">
                  <c:v>#N/A</c:v>
                </c:pt>
                <c:pt idx="7">
                  <c:v>7.0000000000000007E-2</c:v>
                </c:pt>
                <c:pt idx="8">
                  <c:v>#N/A</c:v>
                </c:pt>
                <c:pt idx="9">
                  <c:v>0.02</c:v>
                </c:pt>
              </c:numCache>
            </c:numRef>
          </c:val>
          <c:extLst xmlns:c16r2="http://schemas.microsoft.com/office/drawing/2015/06/chart">
            <c:ext xmlns:c16="http://schemas.microsoft.com/office/drawing/2014/chart" uri="{C3380CC4-5D6E-409C-BE32-E72D297353CC}">
              <c16:uniqueId val="{00000003-5913-4228-BAF5-CD70295C664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0.24</c:v>
                </c:pt>
                <c:pt idx="2">
                  <c:v>#N/A</c:v>
                </c:pt>
                <c:pt idx="3">
                  <c:v>0.08</c:v>
                </c:pt>
                <c:pt idx="4">
                  <c:v>#N/A</c:v>
                </c:pt>
                <c:pt idx="5">
                  <c:v>0.12</c:v>
                </c:pt>
                <c:pt idx="6">
                  <c:v>#N/A</c:v>
                </c:pt>
                <c:pt idx="7">
                  <c:v>0.16</c:v>
                </c:pt>
                <c:pt idx="8">
                  <c:v>#N/A</c:v>
                </c:pt>
                <c:pt idx="9">
                  <c:v>0.09</c:v>
                </c:pt>
              </c:numCache>
            </c:numRef>
          </c:val>
          <c:extLst xmlns:c16r2="http://schemas.microsoft.com/office/drawing/2015/06/chart">
            <c:ext xmlns:c16="http://schemas.microsoft.com/office/drawing/2014/chart" uri="{C3380CC4-5D6E-409C-BE32-E72D297353CC}">
              <c16:uniqueId val="{00000004-5913-4228-BAF5-CD70295C664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0.09</c:v>
                </c:pt>
                <c:pt idx="4">
                  <c:v>#N/A</c:v>
                </c:pt>
                <c:pt idx="5">
                  <c:v>0.08</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5-5913-4228-BAF5-CD70295C664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1.1399999999999999</c:v>
                </c:pt>
                <c:pt idx="2">
                  <c:v>#N/A</c:v>
                </c:pt>
                <c:pt idx="3">
                  <c:v>1.53</c:v>
                </c:pt>
                <c:pt idx="4">
                  <c:v>#N/A</c:v>
                </c:pt>
                <c:pt idx="5">
                  <c:v>0.88</c:v>
                </c:pt>
                <c:pt idx="6">
                  <c:v>#N/A</c:v>
                </c:pt>
                <c:pt idx="7">
                  <c:v>1.03</c:v>
                </c:pt>
                <c:pt idx="8">
                  <c:v>#N/A</c:v>
                </c:pt>
                <c:pt idx="9">
                  <c:v>0.79</c:v>
                </c:pt>
              </c:numCache>
            </c:numRef>
          </c:val>
          <c:extLst xmlns:c16r2="http://schemas.microsoft.com/office/drawing/2015/06/chart">
            <c:ext xmlns:c16="http://schemas.microsoft.com/office/drawing/2014/chart" uri="{C3380CC4-5D6E-409C-BE32-E72D297353CC}">
              <c16:uniqueId val="{00000006-5913-4228-BAF5-CD70295C664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2.02</c:v>
                </c:pt>
                <c:pt idx="2">
                  <c:v>#N/A</c:v>
                </c:pt>
                <c:pt idx="3">
                  <c:v>1.27</c:v>
                </c:pt>
                <c:pt idx="4">
                  <c:v>#N/A</c:v>
                </c:pt>
                <c:pt idx="5">
                  <c:v>1.39</c:v>
                </c:pt>
                <c:pt idx="6">
                  <c:v>#N/A</c:v>
                </c:pt>
                <c:pt idx="7">
                  <c:v>1.27</c:v>
                </c:pt>
                <c:pt idx="8">
                  <c:v>#N/A</c:v>
                </c:pt>
                <c:pt idx="9">
                  <c:v>1.22</c:v>
                </c:pt>
              </c:numCache>
            </c:numRef>
          </c:val>
          <c:extLst xmlns:c16r2="http://schemas.microsoft.com/office/drawing/2015/06/chart">
            <c:ext xmlns:c16="http://schemas.microsoft.com/office/drawing/2014/chart" uri="{C3380CC4-5D6E-409C-BE32-E72D297353CC}">
              <c16:uniqueId val="{00000007-5913-4228-BAF5-CD70295C664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3.16</c:v>
                </c:pt>
                <c:pt idx="2">
                  <c:v>#N/A</c:v>
                </c:pt>
                <c:pt idx="3">
                  <c:v>3.13</c:v>
                </c:pt>
                <c:pt idx="4">
                  <c:v>#N/A</c:v>
                </c:pt>
                <c:pt idx="5">
                  <c:v>3.27</c:v>
                </c:pt>
                <c:pt idx="6">
                  <c:v>#N/A</c:v>
                </c:pt>
                <c:pt idx="7">
                  <c:v>2.97</c:v>
                </c:pt>
                <c:pt idx="8">
                  <c:v>#N/A</c:v>
                </c:pt>
                <c:pt idx="9">
                  <c:v>2.37</c:v>
                </c:pt>
              </c:numCache>
            </c:numRef>
          </c:val>
          <c:extLst xmlns:c16r2="http://schemas.microsoft.com/office/drawing/2015/06/chart">
            <c:ext xmlns:c16="http://schemas.microsoft.com/office/drawing/2014/chart" uri="{C3380CC4-5D6E-409C-BE32-E72D297353CC}">
              <c16:uniqueId val="{00000008-5913-4228-BAF5-CD70295C66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8.9600000000000009</c:v>
                </c:pt>
                <c:pt idx="2">
                  <c:v>#N/A</c:v>
                </c:pt>
                <c:pt idx="3">
                  <c:v>6.4</c:v>
                </c:pt>
                <c:pt idx="4">
                  <c:v>#N/A</c:v>
                </c:pt>
                <c:pt idx="5">
                  <c:v>7.55</c:v>
                </c:pt>
                <c:pt idx="6">
                  <c:v>#N/A</c:v>
                </c:pt>
                <c:pt idx="7">
                  <c:v>9.77</c:v>
                </c:pt>
                <c:pt idx="8">
                  <c:v>#N/A</c:v>
                </c:pt>
                <c:pt idx="9">
                  <c:v>8.59</c:v>
                </c:pt>
              </c:numCache>
            </c:numRef>
          </c:val>
          <c:extLst xmlns:c16r2="http://schemas.microsoft.com/office/drawing/2015/06/chart">
            <c:ext xmlns:c16="http://schemas.microsoft.com/office/drawing/2014/chart" uri="{C3380CC4-5D6E-409C-BE32-E72D297353CC}">
              <c16:uniqueId val="{00000009-5913-4228-BAF5-CD70295C664F}"/>
            </c:ext>
          </c:extLst>
        </c:ser>
        <c:dLbls>
          <c:showLegendKey val="0"/>
          <c:showVal val="0"/>
          <c:showCatName val="0"/>
          <c:showSerName val="0"/>
          <c:showPercent val="0"/>
          <c:showBubbleSize val="0"/>
        </c:dLbls>
        <c:gapWidth val="150"/>
        <c:overlap val="100"/>
        <c:axId val="457089816"/>
        <c:axId val="451018648"/>
      </c:barChart>
      <c:catAx>
        <c:axId val="45708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1018648"/>
        <c:crosses val="autoZero"/>
        <c:auto val="1"/>
        <c:lblAlgn val="ctr"/>
        <c:lblOffset val="100"/>
        <c:tickLblSkip val="1"/>
        <c:tickMarkSkip val="1"/>
        <c:noMultiLvlLbl val="0"/>
      </c:catAx>
      <c:valAx>
        <c:axId val="451018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089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482</c:v>
                </c:pt>
                <c:pt idx="5">
                  <c:v>487</c:v>
                </c:pt>
                <c:pt idx="8">
                  <c:v>496</c:v>
                </c:pt>
                <c:pt idx="11">
                  <c:v>484</c:v>
                </c:pt>
                <c:pt idx="14">
                  <c:v>472</c:v>
                </c:pt>
              </c:numCache>
            </c:numRef>
          </c:val>
          <c:extLst xmlns:c16r2="http://schemas.microsoft.com/office/drawing/2015/06/chart">
            <c:ext xmlns:c16="http://schemas.microsoft.com/office/drawing/2014/chart" uri="{C3380CC4-5D6E-409C-BE32-E72D297353CC}">
              <c16:uniqueId val="{00000000-D066-4A62-B1CA-8E98147EC6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66-4A62-B1CA-8E98147EC6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D066-4A62-B1CA-8E98147EC6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5</c:v>
                </c:pt>
                <c:pt idx="6">
                  <c:v>8</c:v>
                </c:pt>
                <c:pt idx="9">
                  <c:v>6</c:v>
                </c:pt>
                <c:pt idx="12">
                  <c:v>6</c:v>
                </c:pt>
              </c:numCache>
            </c:numRef>
          </c:val>
          <c:extLst xmlns:c16r2="http://schemas.microsoft.com/office/drawing/2015/06/chart">
            <c:ext xmlns:c16="http://schemas.microsoft.com/office/drawing/2014/chart" uri="{C3380CC4-5D6E-409C-BE32-E72D297353CC}">
              <c16:uniqueId val="{00000003-D066-4A62-B1CA-8E98147EC6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241</c:v>
                </c:pt>
                <c:pt idx="3">
                  <c:v>278</c:v>
                </c:pt>
                <c:pt idx="6">
                  <c:v>294</c:v>
                </c:pt>
                <c:pt idx="9">
                  <c:v>284</c:v>
                </c:pt>
                <c:pt idx="12">
                  <c:v>273</c:v>
                </c:pt>
              </c:numCache>
            </c:numRef>
          </c:val>
          <c:extLst xmlns:c16r2="http://schemas.microsoft.com/office/drawing/2015/06/chart">
            <c:ext xmlns:c16="http://schemas.microsoft.com/office/drawing/2014/chart" uri="{C3380CC4-5D6E-409C-BE32-E72D297353CC}">
              <c16:uniqueId val="{00000004-D066-4A62-B1CA-8E98147EC6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66-4A62-B1CA-8E98147EC6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66-4A62-B1CA-8E98147EC6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480</c:v>
                </c:pt>
                <c:pt idx="3">
                  <c:v>470</c:v>
                </c:pt>
                <c:pt idx="6">
                  <c:v>488</c:v>
                </c:pt>
                <c:pt idx="9">
                  <c:v>475</c:v>
                </c:pt>
                <c:pt idx="12">
                  <c:v>447</c:v>
                </c:pt>
              </c:numCache>
            </c:numRef>
          </c:val>
          <c:extLst xmlns:c16r2="http://schemas.microsoft.com/office/drawing/2015/06/chart">
            <c:ext xmlns:c16="http://schemas.microsoft.com/office/drawing/2014/chart" uri="{C3380CC4-5D6E-409C-BE32-E72D297353CC}">
              <c16:uniqueId val="{00000007-D066-4A62-B1CA-8E98147EC682}"/>
            </c:ext>
          </c:extLst>
        </c:ser>
        <c:dLbls>
          <c:showLegendKey val="0"/>
          <c:showVal val="0"/>
          <c:showCatName val="0"/>
          <c:showSerName val="0"/>
          <c:showPercent val="0"/>
          <c:showBubbleSize val="0"/>
        </c:dLbls>
        <c:gapWidth val="100"/>
        <c:overlap val="100"/>
        <c:axId val="475424192"/>
        <c:axId val="450859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253</c:v>
                </c:pt>
                <c:pt idx="2">
                  <c:v>#N/A</c:v>
                </c:pt>
                <c:pt idx="3">
                  <c:v>#N/A</c:v>
                </c:pt>
                <c:pt idx="4">
                  <c:v>268</c:v>
                </c:pt>
                <c:pt idx="5">
                  <c:v>#N/A</c:v>
                </c:pt>
                <c:pt idx="6">
                  <c:v>#N/A</c:v>
                </c:pt>
                <c:pt idx="7">
                  <c:v>296</c:v>
                </c:pt>
                <c:pt idx="8">
                  <c:v>#N/A</c:v>
                </c:pt>
                <c:pt idx="9">
                  <c:v>#N/A</c:v>
                </c:pt>
                <c:pt idx="10">
                  <c:v>283</c:v>
                </c:pt>
                <c:pt idx="11">
                  <c:v>#N/A</c:v>
                </c:pt>
                <c:pt idx="12">
                  <c:v>#N/A</c:v>
                </c:pt>
                <c:pt idx="13">
                  <c:v>256</c:v>
                </c:pt>
                <c:pt idx="14">
                  <c:v>#N/A</c:v>
                </c:pt>
              </c:numCache>
            </c:numRef>
          </c:val>
          <c:smooth val="0"/>
          <c:extLst xmlns:c16r2="http://schemas.microsoft.com/office/drawing/2015/06/chart">
            <c:ext xmlns:c16="http://schemas.microsoft.com/office/drawing/2014/chart" uri="{C3380CC4-5D6E-409C-BE32-E72D297353CC}">
              <c16:uniqueId val="{00000008-D066-4A62-B1CA-8E98147EC682}"/>
            </c:ext>
          </c:extLst>
        </c:ser>
        <c:dLbls>
          <c:showLegendKey val="0"/>
          <c:showVal val="0"/>
          <c:showCatName val="0"/>
          <c:showSerName val="0"/>
          <c:showPercent val="0"/>
          <c:showBubbleSize val="0"/>
        </c:dLbls>
        <c:marker val="1"/>
        <c:smooth val="0"/>
        <c:axId val="475424192"/>
        <c:axId val="450859992"/>
      </c:lineChart>
      <c:catAx>
        <c:axId val="47542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859992"/>
        <c:crosses val="autoZero"/>
        <c:auto val="1"/>
        <c:lblAlgn val="ctr"/>
        <c:lblOffset val="100"/>
        <c:tickLblSkip val="1"/>
        <c:tickMarkSkip val="1"/>
        <c:noMultiLvlLbl val="0"/>
      </c:catAx>
      <c:valAx>
        <c:axId val="450859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42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5000</c:v>
                </c:pt>
                <c:pt idx="5">
                  <c:v>5149</c:v>
                </c:pt>
                <c:pt idx="8">
                  <c:v>5454</c:v>
                </c:pt>
                <c:pt idx="11">
                  <c:v>5794</c:v>
                </c:pt>
                <c:pt idx="14">
                  <c:v>6078</c:v>
                </c:pt>
              </c:numCache>
            </c:numRef>
          </c:val>
          <c:extLst xmlns:c16r2="http://schemas.microsoft.com/office/drawing/2015/06/chart">
            <c:ext xmlns:c16="http://schemas.microsoft.com/office/drawing/2014/chart" uri="{C3380CC4-5D6E-409C-BE32-E72D297353CC}">
              <c16:uniqueId val="{00000000-72C2-49B9-A675-0C99DBDD62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c:v>
                </c:pt>
                <c:pt idx="5">
                  <c:v>45</c:v>
                </c:pt>
                <c:pt idx="8">
                  <c:v>102</c:v>
                </c:pt>
                <c:pt idx="11">
                  <c:v>84</c:v>
                </c:pt>
                <c:pt idx="14">
                  <c:v>76</c:v>
                </c:pt>
              </c:numCache>
            </c:numRef>
          </c:val>
          <c:extLst xmlns:c16r2="http://schemas.microsoft.com/office/drawing/2015/06/chart">
            <c:ext xmlns:c16="http://schemas.microsoft.com/office/drawing/2014/chart" uri="{C3380CC4-5D6E-409C-BE32-E72D297353CC}">
              <c16:uniqueId val="{00000001-72C2-49B9-A675-0C99DBDD62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2394</c:v>
                </c:pt>
                <c:pt idx="5">
                  <c:v>2226</c:v>
                </c:pt>
                <c:pt idx="8">
                  <c:v>2158</c:v>
                </c:pt>
                <c:pt idx="11">
                  <c:v>2518</c:v>
                </c:pt>
                <c:pt idx="14">
                  <c:v>3268</c:v>
                </c:pt>
              </c:numCache>
            </c:numRef>
          </c:val>
          <c:extLst xmlns:c16r2="http://schemas.microsoft.com/office/drawing/2015/06/chart">
            <c:ext xmlns:c16="http://schemas.microsoft.com/office/drawing/2014/chart" uri="{C3380CC4-5D6E-409C-BE32-E72D297353CC}">
              <c16:uniqueId val="{00000002-72C2-49B9-A675-0C99DBDD62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2C2-49B9-A675-0C99DBDD62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2C2-49B9-A675-0C99DBDD62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C2-49B9-A675-0C99DBDD62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535</c:v>
                </c:pt>
                <c:pt idx="3">
                  <c:v>504</c:v>
                </c:pt>
                <c:pt idx="6">
                  <c:v>480</c:v>
                </c:pt>
                <c:pt idx="9">
                  <c:v>465</c:v>
                </c:pt>
                <c:pt idx="12">
                  <c:v>442</c:v>
                </c:pt>
              </c:numCache>
            </c:numRef>
          </c:val>
          <c:extLst xmlns:c16r2="http://schemas.microsoft.com/office/drawing/2015/06/chart">
            <c:ext xmlns:c16="http://schemas.microsoft.com/office/drawing/2014/chart" uri="{C3380CC4-5D6E-409C-BE32-E72D297353CC}">
              <c16:uniqueId val="{00000006-72C2-49B9-A675-0C99DBDD62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c:v>
                </c:pt>
                <c:pt idx="3">
                  <c:v>22</c:v>
                </c:pt>
                <c:pt idx="6">
                  <c:v>14</c:v>
                </c:pt>
                <c:pt idx="9">
                  <c:v>7</c:v>
                </c:pt>
                <c:pt idx="12">
                  <c:v>7</c:v>
                </c:pt>
              </c:numCache>
            </c:numRef>
          </c:val>
          <c:extLst xmlns:c16r2="http://schemas.microsoft.com/office/drawing/2015/06/chart">
            <c:ext xmlns:c16="http://schemas.microsoft.com/office/drawing/2014/chart" uri="{C3380CC4-5D6E-409C-BE32-E72D297353CC}">
              <c16:uniqueId val="{00000007-72C2-49B9-A675-0C99DBDD62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3381</c:v>
                </c:pt>
                <c:pt idx="3">
                  <c:v>3220</c:v>
                </c:pt>
                <c:pt idx="6">
                  <c:v>2974</c:v>
                </c:pt>
                <c:pt idx="9">
                  <c:v>2716</c:v>
                </c:pt>
                <c:pt idx="12">
                  <c:v>2506</c:v>
                </c:pt>
              </c:numCache>
            </c:numRef>
          </c:val>
          <c:extLst xmlns:c16r2="http://schemas.microsoft.com/office/drawing/2015/06/chart">
            <c:ext xmlns:c16="http://schemas.microsoft.com/office/drawing/2014/chart" uri="{C3380CC4-5D6E-409C-BE32-E72D297353CC}">
              <c16:uniqueId val="{00000008-72C2-49B9-A675-0C99DBDD62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46</c:v>
                </c:pt>
                <c:pt idx="3">
                  <c:v>44</c:v>
                </c:pt>
                <c:pt idx="6">
                  <c:v>42</c:v>
                </c:pt>
                <c:pt idx="9">
                  <c:v>40</c:v>
                </c:pt>
                <c:pt idx="12">
                  <c:v>38</c:v>
                </c:pt>
              </c:numCache>
            </c:numRef>
          </c:val>
          <c:extLst xmlns:c16r2="http://schemas.microsoft.com/office/drawing/2015/06/chart">
            <c:ext xmlns:c16="http://schemas.microsoft.com/office/drawing/2014/chart" uri="{C3380CC4-5D6E-409C-BE32-E72D297353CC}">
              <c16:uniqueId val="{00000009-72C2-49B9-A675-0C99DBDD62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3802</c:v>
                </c:pt>
                <c:pt idx="3">
                  <c:v>4189</c:v>
                </c:pt>
                <c:pt idx="6">
                  <c:v>4774</c:v>
                </c:pt>
                <c:pt idx="9">
                  <c:v>5199</c:v>
                </c:pt>
                <c:pt idx="12">
                  <c:v>5509</c:v>
                </c:pt>
              </c:numCache>
            </c:numRef>
          </c:val>
          <c:extLst xmlns:c16r2="http://schemas.microsoft.com/office/drawing/2015/06/chart">
            <c:ext xmlns:c16="http://schemas.microsoft.com/office/drawing/2014/chart" uri="{C3380CC4-5D6E-409C-BE32-E72D297353CC}">
              <c16:uniqueId val="{0000000A-72C2-49B9-A675-0C99DBDD624A}"/>
            </c:ext>
          </c:extLst>
        </c:ser>
        <c:dLbls>
          <c:showLegendKey val="0"/>
          <c:showVal val="0"/>
          <c:showCatName val="0"/>
          <c:showSerName val="0"/>
          <c:showPercent val="0"/>
          <c:showBubbleSize val="0"/>
        </c:dLbls>
        <c:gapWidth val="100"/>
        <c:overlap val="100"/>
        <c:axId val="450921864"/>
        <c:axId val="45092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323</c:v>
                </c:pt>
                <c:pt idx="2">
                  <c:v>#N/A</c:v>
                </c:pt>
                <c:pt idx="3">
                  <c:v>#N/A</c:v>
                </c:pt>
                <c:pt idx="4">
                  <c:v>558</c:v>
                </c:pt>
                <c:pt idx="5">
                  <c:v>#N/A</c:v>
                </c:pt>
                <c:pt idx="6">
                  <c:v>#N/A</c:v>
                </c:pt>
                <c:pt idx="7">
                  <c:v>569</c:v>
                </c:pt>
                <c:pt idx="8">
                  <c:v>#N/A</c:v>
                </c:pt>
                <c:pt idx="9">
                  <c:v>#N/A</c:v>
                </c:pt>
                <c:pt idx="10">
                  <c:v>33</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2C2-49B9-A675-0C99DBDD624A}"/>
            </c:ext>
          </c:extLst>
        </c:ser>
        <c:dLbls>
          <c:showLegendKey val="0"/>
          <c:showVal val="0"/>
          <c:showCatName val="0"/>
          <c:showSerName val="0"/>
          <c:showPercent val="0"/>
          <c:showBubbleSize val="0"/>
        </c:dLbls>
        <c:marker val="1"/>
        <c:smooth val="0"/>
        <c:axId val="450921864"/>
        <c:axId val="450922256"/>
      </c:lineChart>
      <c:catAx>
        <c:axId val="45092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0922256"/>
        <c:crosses val="autoZero"/>
        <c:auto val="1"/>
        <c:lblAlgn val="ctr"/>
        <c:lblOffset val="100"/>
        <c:tickLblSkip val="1"/>
        <c:tickMarkSkip val="1"/>
        <c:noMultiLvlLbl val="0"/>
      </c:catAx>
      <c:valAx>
        <c:axId val="45092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921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480</c:v>
                </c:pt>
                <c:pt idx="1">
                  <c:v>501</c:v>
                </c:pt>
                <c:pt idx="2">
                  <c:v>606</c:v>
                </c:pt>
              </c:numCache>
            </c:numRef>
          </c:val>
          <c:extLst xmlns:c16r2="http://schemas.microsoft.com/office/drawing/2015/06/chart">
            <c:ext xmlns:c16="http://schemas.microsoft.com/office/drawing/2014/chart" uri="{C3380CC4-5D6E-409C-BE32-E72D297353CC}">
              <c16:uniqueId val="{00000000-57B7-4432-BD3D-D63768F269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c:v>
                </c:pt>
                <c:pt idx="1">
                  <c:v>285</c:v>
                </c:pt>
                <c:pt idx="2">
                  <c:v>535</c:v>
                </c:pt>
              </c:numCache>
            </c:numRef>
          </c:val>
          <c:extLst xmlns:c16r2="http://schemas.microsoft.com/office/drawing/2015/06/chart">
            <c:ext xmlns:c16="http://schemas.microsoft.com/office/drawing/2014/chart" uri="{C3380CC4-5D6E-409C-BE32-E72D297353CC}">
              <c16:uniqueId val="{00000001-57B7-4432-BD3D-D63768F269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1141</c:v>
                </c:pt>
                <c:pt idx="1">
                  <c:v>1205</c:v>
                </c:pt>
                <c:pt idx="2">
                  <c:v>1577</c:v>
                </c:pt>
              </c:numCache>
            </c:numRef>
          </c:val>
          <c:extLst xmlns:c16r2="http://schemas.microsoft.com/office/drawing/2015/06/chart">
            <c:ext xmlns:c16="http://schemas.microsoft.com/office/drawing/2014/chart" uri="{C3380CC4-5D6E-409C-BE32-E72D297353CC}">
              <c16:uniqueId val="{00000002-57B7-4432-BD3D-D63768F26979}"/>
            </c:ext>
          </c:extLst>
        </c:ser>
        <c:dLbls>
          <c:showLegendKey val="0"/>
          <c:showVal val="0"/>
          <c:showCatName val="0"/>
          <c:showSerName val="0"/>
          <c:showPercent val="0"/>
          <c:showBubbleSize val="0"/>
        </c:dLbls>
        <c:gapWidth val="120"/>
        <c:overlap val="100"/>
        <c:axId val="476600544"/>
        <c:axId val="476603288"/>
      </c:barChart>
      <c:catAx>
        <c:axId val="4766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6603288"/>
        <c:crosses val="autoZero"/>
        <c:auto val="1"/>
        <c:lblAlgn val="ctr"/>
        <c:lblOffset val="100"/>
        <c:tickLblSkip val="1"/>
        <c:tickMarkSkip val="1"/>
        <c:noMultiLvlLbl val="0"/>
      </c:catAx>
      <c:valAx>
        <c:axId val="476603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660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CC-496D-8660-A01E3F69656C}"/>
                </c:ext>
                <c:ext xmlns:c15="http://schemas.microsoft.com/office/drawing/2012/chart" uri="{CE6537A1-D6FC-4f65-9D91-7224C49458BB}">
                  <c15:layout/>
                  <c15:dlblFieldTable>
                    <c15:dlblFTEntry>
                      <c15:txfldGUID>{020B09D1-FFE7-4740-9CAE-1E33EB4F8206}</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5CC-496D-8660-A01E3F69656C}"/>
                </c:ext>
                <c:ext xmlns:c15="http://schemas.microsoft.com/office/drawing/2012/chart" uri="{CE6537A1-D6FC-4f65-9D91-7224C49458BB}">
                  <c15:dlblFieldTable>
                    <c15:dlblFTEntry>
                      <c15:txfldGUID>{9AE68463-8380-4353-BB4D-1A9C75D00C50}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5CC-496D-8660-A01E3F69656C}"/>
                </c:ext>
                <c:ext xmlns:c15="http://schemas.microsoft.com/office/drawing/2012/chart" uri="{CE6537A1-D6FC-4f65-9D91-7224C49458BB}">
                  <c15:dlblFieldTable>
                    <c15:dlblFTEntry>
                      <c15:txfldGUID>{220AE8CB-3601-4EA9-BB0F-5D2717381E8C}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5CC-496D-8660-A01E3F69656C}"/>
                </c:ext>
                <c:ext xmlns:c15="http://schemas.microsoft.com/office/drawing/2012/chart" uri="{CE6537A1-D6FC-4f65-9D91-7224C49458BB}">
                  <c15:dlblFieldTable>
                    <c15:dlblFTEntry>
                      <c15:txfldGUID>{4BFF2AE1-1ABA-495E-92D4-7FE0961C954C}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5CC-496D-8660-A01E3F69656C}"/>
                </c:ext>
                <c:ext xmlns:c15="http://schemas.microsoft.com/office/drawing/2012/chart" uri="{CE6537A1-D6FC-4f65-9D91-7224C49458BB}">
                  <c15:dlblFieldTable>
                    <c15:dlblFTEntry>
                      <c15:txfldGUID>{CE732057-7B0C-46ED-9117-68B8CB738C1D}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5CC-496D-8660-A01E3F69656C}"/>
                </c:ext>
                <c:ext xmlns:c15="http://schemas.microsoft.com/office/drawing/2012/chart" uri="{CE6537A1-D6FC-4f65-9D91-7224C49458BB}">
                  <c15:layout/>
                  <c15:dlblFieldTable>
                    <c15:dlblFTEntry>
                      <c15:txfldGUID>{CD0C1B0F-8C23-402C-A00C-6AB7F054C173}</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5CC-496D-8660-A01E3F69656C}"/>
                </c:ext>
                <c:ext xmlns:c15="http://schemas.microsoft.com/office/drawing/2012/chart" uri="{CE6537A1-D6FC-4f65-9D91-7224C49458BB}">
                  <c15:layout/>
                  <c15:dlblFieldTable>
                    <c15:dlblFTEntry>
                      <c15:txfldGUID>{17F08984-B04D-4729-B576-756B5D4179BC}</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5CC-496D-8660-A01E3F69656C}"/>
                </c:ext>
                <c:ext xmlns:c15="http://schemas.microsoft.com/office/drawing/2012/chart" uri="{CE6537A1-D6FC-4f65-9D91-7224C49458BB}">
                  <c15:layout/>
                  <c15:dlblFieldTable>
                    <c15:dlblFTEntry>
                      <c15:txfldGUID>{17EE27DE-F3B2-44E6-B7D4-FF992D16B73E}</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5CC-496D-8660-A01E3F69656C}"/>
                </c:ext>
                <c:ext xmlns:c15="http://schemas.microsoft.com/office/drawing/2012/chart" uri="{CE6537A1-D6FC-4f65-9D91-7224C49458BB}">
                  <c15:dlblFieldTable>
                    <c15:dlblFTEntry>
                      <c15:txfldGUID>{47055C48-AB43-4A1C-8800-CBCC1B3158B9}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44.2</c:v>
                </c:pt>
                <c:pt idx="8">
                  <c:v>45</c:v>
                </c:pt>
                <c:pt idx="16">
                  <c:v>46.2</c:v>
                </c:pt>
                <c:pt idx="24">
                  <c:v>46.1</c:v>
                </c:pt>
                <c:pt idx="32">
                  <c:v>47</c:v>
                </c:pt>
              </c:numCache>
            </c:numRef>
          </c:xVal>
          <c:yVal>
            <c:numRef>
              <c:f>公会計指標分析・財政指標組合せ分析表!$BP$51:$DC$51</c:f>
              <c:numCache>
                <c:formatCode>#,##0.0;"▲ "#,##0.0</c:formatCode>
                <c:ptCount val="40"/>
                <c:pt idx="0">
                  <c:v>15.4</c:v>
                </c:pt>
                <c:pt idx="8">
                  <c:v>27</c:v>
                </c:pt>
                <c:pt idx="16">
                  <c:v>27.6</c:v>
                </c:pt>
                <c:pt idx="24">
                  <c:v>1.4</c:v>
                </c:pt>
              </c:numCache>
            </c:numRef>
          </c:yVal>
          <c:smooth val="0"/>
          <c:extLst xmlns:c16r2="http://schemas.microsoft.com/office/drawing/2015/06/chart">
            <c:ext xmlns:c16="http://schemas.microsoft.com/office/drawing/2014/chart" uri="{C3380CC4-5D6E-409C-BE32-E72D297353CC}">
              <c16:uniqueId val="{00000009-F5CC-496D-8660-A01E3F6965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5CC-496D-8660-A01E3F69656C}"/>
                </c:ext>
                <c:ext xmlns:c15="http://schemas.microsoft.com/office/drawing/2012/chart" uri="{CE6537A1-D6FC-4f65-9D91-7224C49458BB}">
                  <c15:layout/>
                  <c15:dlblFieldTable>
                    <c15:dlblFTEntry>
                      <c15:txfldGUID>{B77E139A-F4B2-44C1-821E-8721807D7C4C}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5CC-496D-8660-A01E3F69656C}"/>
                </c:ext>
                <c:ext xmlns:c15="http://schemas.microsoft.com/office/drawing/2012/chart" uri="{CE6537A1-D6FC-4f65-9D91-7224C49458BB}">
                  <c15:dlblFieldTable>
                    <c15:dlblFTEntry>
                      <c15:txfldGUID>{D3F2BFF4-7E27-42BF-929E-E0724D8BCF2F}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5CC-496D-8660-A01E3F69656C}"/>
                </c:ext>
                <c:ext xmlns:c15="http://schemas.microsoft.com/office/drawing/2012/chart" uri="{CE6537A1-D6FC-4f65-9D91-7224C49458BB}">
                  <c15:dlblFieldTable>
                    <c15:dlblFTEntry>
                      <c15:txfldGUID>{AC3A0500-5A0A-44EF-8A05-A2BFDE175494}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5CC-496D-8660-A01E3F69656C}"/>
                </c:ext>
                <c:ext xmlns:c15="http://schemas.microsoft.com/office/drawing/2012/chart" uri="{CE6537A1-D6FC-4f65-9D91-7224C49458BB}">
                  <c15:dlblFieldTable>
                    <c15:dlblFTEntry>
                      <c15:txfldGUID>{42C9B0D9-9D9B-433C-8563-A29EE631FCE4}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5CC-496D-8660-A01E3F69656C}"/>
                </c:ext>
                <c:ext xmlns:c15="http://schemas.microsoft.com/office/drawing/2012/chart" uri="{CE6537A1-D6FC-4f65-9D91-7224C49458BB}">
                  <c15:dlblFieldTable>
                    <c15:dlblFTEntry>
                      <c15:txfldGUID>{54308A6C-6244-4290-B04E-34B6BFB2D784}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5CC-496D-8660-A01E3F69656C}"/>
                </c:ext>
                <c:ext xmlns:c15="http://schemas.microsoft.com/office/drawing/2012/chart" uri="{CE6537A1-D6FC-4f65-9D91-7224C49458BB}">
                  <c15:layout/>
                  <c15:dlblFieldTable>
                    <c15:dlblFTEntry>
                      <c15:txfldGUID>{04EF0030-FFA8-435C-AB1E-AECFC8F0BE72}</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5CC-496D-8660-A01E3F69656C}"/>
                </c:ext>
                <c:ext xmlns:c15="http://schemas.microsoft.com/office/drawing/2012/chart" uri="{CE6537A1-D6FC-4f65-9D91-7224C49458BB}">
                  <c15:layout/>
                  <c15:dlblFieldTable>
                    <c15:dlblFTEntry>
                      <c15:txfldGUID>{B41CC3E1-F5A6-4C5D-A254-2E92FB863182}</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5CC-496D-8660-A01E3F69656C}"/>
                </c:ext>
                <c:ext xmlns:c15="http://schemas.microsoft.com/office/drawing/2012/chart" uri="{CE6537A1-D6FC-4f65-9D91-7224C49458BB}">
                  <c15:layout/>
                  <c15:dlblFieldTable>
                    <c15:dlblFTEntry>
                      <c15:txfldGUID>{C875A4A9-CC45-49D6-A8F5-3238E4986FA3}</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5CC-496D-8660-A01E3F69656C}"/>
                </c:ext>
                <c:ext xmlns:c15="http://schemas.microsoft.com/office/drawing/2012/chart" uri="{CE6537A1-D6FC-4f65-9D91-7224C49458BB}">
                  <c15:layout/>
                  <c15:dlblFieldTable>
                    <c15:dlblFTEntry>
                      <c15:txfldGUID>{1923F908-ECF9-41F5-B279-3D6B5CC04E07}</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5CC-496D-8660-A01E3F69656C}"/>
            </c:ext>
          </c:extLst>
        </c:ser>
        <c:dLbls>
          <c:showLegendKey val="0"/>
          <c:showVal val="1"/>
          <c:showCatName val="0"/>
          <c:showSerName val="0"/>
          <c:showPercent val="0"/>
          <c:showBubbleSize val="0"/>
        </c:dLbls>
        <c:axId val="507594640"/>
        <c:axId val="507587584"/>
      </c:scatterChart>
      <c:valAx>
        <c:axId val="5075946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587584"/>
        <c:crosses val="autoZero"/>
        <c:crossBetween val="midCat"/>
      </c:valAx>
      <c:valAx>
        <c:axId val="50758758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75946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231-4FFB-8AE3-FE353969306F}"/>
                </c:ext>
                <c:ext xmlns:c15="http://schemas.microsoft.com/office/drawing/2012/chart" uri="{CE6537A1-D6FC-4f65-9D91-7224C49458BB}">
                  <c15:layout/>
                  <c15:dlblFieldTable>
                    <c15:dlblFTEntry>
                      <c15:txfldGUID>{F6B30CCF-DC8A-4D2A-A99A-837D4AA09C86}</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231-4FFB-8AE3-FE353969306F}"/>
                </c:ext>
                <c:ext xmlns:c15="http://schemas.microsoft.com/office/drawing/2012/chart" uri="{CE6537A1-D6FC-4f65-9D91-7224C49458BB}">
                  <c15:dlblFieldTable>
                    <c15:dlblFTEntry>
                      <c15:txfldGUID>{779A8A57-1F55-4098-8445-5514DB59A6F4}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231-4FFB-8AE3-FE353969306F}"/>
                </c:ext>
                <c:ext xmlns:c15="http://schemas.microsoft.com/office/drawing/2012/chart" uri="{CE6537A1-D6FC-4f65-9D91-7224C49458BB}">
                  <c15:dlblFieldTable>
                    <c15:dlblFTEntry>
                      <c15:txfldGUID>{4C4F24D2-BD37-4170-BAA5-8E88CDA51EF2}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231-4FFB-8AE3-FE353969306F}"/>
                </c:ext>
                <c:ext xmlns:c15="http://schemas.microsoft.com/office/drawing/2012/chart" uri="{CE6537A1-D6FC-4f65-9D91-7224C49458BB}">
                  <c15:dlblFieldTable>
                    <c15:dlblFTEntry>
                      <c15:txfldGUID>{5741B21D-8C5F-47B3-B09E-9D81C9850726}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231-4FFB-8AE3-FE353969306F}"/>
                </c:ext>
                <c:ext xmlns:c15="http://schemas.microsoft.com/office/drawing/2012/chart" uri="{CE6537A1-D6FC-4f65-9D91-7224C49458BB}">
                  <c15:dlblFieldTable>
                    <c15:dlblFTEntry>
                      <c15:txfldGUID>{C31481E1-16B9-42FB-B283-005AC0F3ACA3}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231-4FFB-8AE3-FE353969306F}"/>
                </c:ext>
                <c:ext xmlns:c15="http://schemas.microsoft.com/office/drawing/2012/chart" uri="{CE6537A1-D6FC-4f65-9D91-7224C49458BB}">
                  <c15:layout/>
                  <c15:dlblFieldTable>
                    <c15:dlblFTEntry>
                      <c15:txfldGUID>{708561B0-5004-4937-8772-94B0964EFC8A}</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231-4FFB-8AE3-FE353969306F}"/>
                </c:ext>
                <c:ext xmlns:c15="http://schemas.microsoft.com/office/drawing/2012/chart" uri="{CE6537A1-D6FC-4f65-9D91-7224C49458BB}">
                  <c15:layout/>
                  <c15:dlblFieldTable>
                    <c15:dlblFTEntry>
                      <c15:txfldGUID>{79A77317-92EC-4D27-BC23-95AADD5799E3}</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231-4FFB-8AE3-FE353969306F}"/>
                </c:ext>
                <c:ext xmlns:c15="http://schemas.microsoft.com/office/drawing/2012/chart" uri="{CE6537A1-D6FC-4f65-9D91-7224C49458BB}">
                  <c15:layout/>
                  <c15:dlblFieldTable>
                    <c15:dlblFTEntry>
                      <c15:txfldGUID>{4DDC9B2E-69D3-4D7A-B532-9D2A7EE92B35}</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231-4FFB-8AE3-FE353969306F}"/>
                </c:ext>
                <c:ext xmlns:c15="http://schemas.microsoft.com/office/drawing/2012/chart" uri="{CE6537A1-D6FC-4f65-9D91-7224C49458BB}">
                  <c15:dlblFieldTable>
                    <c15:dlblFTEntry>
                      <c15:txfldGUID>{6000713B-78C1-41EF-856F-B66F4FA45AD5}</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12.5</c:v>
                </c:pt>
                <c:pt idx="16">
                  <c:v>13.1</c:v>
                </c:pt>
                <c:pt idx="24">
                  <c:v>13.4</c:v>
                </c:pt>
                <c:pt idx="32">
                  <c:v>12.6</c:v>
                </c:pt>
              </c:numCache>
            </c:numRef>
          </c:xVal>
          <c:yVal>
            <c:numRef>
              <c:f>公会計指標分析・財政指標組合せ分析表!$BP$73:$DC$73</c:f>
              <c:numCache>
                <c:formatCode>#,##0.0;"▲ "#,##0.0</c:formatCode>
                <c:ptCount val="40"/>
                <c:pt idx="0">
                  <c:v>15.4</c:v>
                </c:pt>
                <c:pt idx="8">
                  <c:v>27</c:v>
                </c:pt>
                <c:pt idx="16">
                  <c:v>27.6</c:v>
                </c:pt>
                <c:pt idx="24">
                  <c:v>1.4</c:v>
                </c:pt>
              </c:numCache>
            </c:numRef>
          </c:yVal>
          <c:smooth val="0"/>
          <c:extLst xmlns:c16r2="http://schemas.microsoft.com/office/drawing/2015/06/chart">
            <c:ext xmlns:c16="http://schemas.microsoft.com/office/drawing/2014/chart" uri="{C3380CC4-5D6E-409C-BE32-E72D297353CC}">
              <c16:uniqueId val="{00000009-8231-4FFB-8AE3-FE35396930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231-4FFB-8AE3-FE353969306F}"/>
                </c:ext>
                <c:ext xmlns:c15="http://schemas.microsoft.com/office/drawing/2012/chart" uri="{CE6537A1-D6FC-4f65-9D91-7224C49458BB}">
                  <c15:layout/>
                  <c15:dlblFieldTable>
                    <c15:dlblFTEntry>
                      <c15:txfldGUID>{643CB53D-0ECF-4D99-969A-182340ED4A86}</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231-4FFB-8AE3-FE353969306F}"/>
                </c:ext>
                <c:ext xmlns:c15="http://schemas.microsoft.com/office/drawing/2012/chart" uri="{CE6537A1-D6FC-4f65-9D91-7224C49458BB}">
                  <c15:dlblFieldTable>
                    <c15:dlblFTEntry>
                      <c15:txfldGUID>{DEE5328C-F42F-4CEA-AEF2-46F7D1E476A0}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231-4FFB-8AE3-FE353969306F}"/>
                </c:ext>
                <c:ext xmlns:c15="http://schemas.microsoft.com/office/drawing/2012/chart" uri="{CE6537A1-D6FC-4f65-9D91-7224C49458BB}">
                  <c15:dlblFieldTable>
                    <c15:dlblFTEntry>
                      <c15:txfldGUID>{3EBA52E7-BC45-4736-B029-BDECF6DB7F2E}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231-4FFB-8AE3-FE353969306F}"/>
                </c:ext>
                <c:ext xmlns:c15="http://schemas.microsoft.com/office/drawing/2012/chart" uri="{CE6537A1-D6FC-4f65-9D91-7224C49458BB}">
                  <c15:dlblFieldTable>
                    <c15:dlblFTEntry>
                      <c15:txfldGUID>{0DB264BB-8C69-4EF0-A205-2DCDA968356F}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231-4FFB-8AE3-FE353969306F}"/>
                </c:ext>
                <c:ext xmlns:c15="http://schemas.microsoft.com/office/drawing/2012/chart" uri="{CE6537A1-D6FC-4f65-9D91-7224C49458BB}">
                  <c15:dlblFieldTable>
                    <c15:dlblFTEntry>
                      <c15:txfldGUID>{74803ED4-1D22-4143-937D-078C52718619}</c15:txfldGUID>
                      <c15:f>#REF!</c15:f>
                      <c15:dlblFieldTableCache>
                        <c:ptCount val="1"/>
                        <c:pt idx="0">
                          <c:v>#REF!</c:v>
                        </c:pt>
                      </c15:dlblFieldTableCache>
                    </c15:dlblFTEntry>
                  </c15:dlblFieldTable>
                  <c15:showDataLabelsRange val="0"/>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231-4FFB-8AE3-FE353969306F}"/>
                </c:ext>
                <c:ext xmlns:c15="http://schemas.microsoft.com/office/drawing/2012/chart" uri="{CE6537A1-D6FC-4f65-9D91-7224C49458BB}">
                  <c15:layout/>
                  <c15:dlblFieldTable>
                    <c15:dlblFTEntry>
                      <c15:txfldGUID>{AD119188-29FB-4F23-B71B-A386FFCA5393}</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231-4FFB-8AE3-FE353969306F}"/>
                </c:ext>
                <c:ext xmlns:c15="http://schemas.microsoft.com/office/drawing/2012/chart" uri="{CE6537A1-D6FC-4f65-9D91-7224C49458BB}">
                  <c15:layout/>
                  <c15:dlblFieldTable>
                    <c15:dlblFTEntry>
                      <c15:txfldGUID>{40C806EF-E060-4EEF-A23F-6A03874F4C07}</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4.4905057365901176E-2"/>
                  <c:y val="-5.295628420166489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231-4FFB-8AE3-FE353969306F}"/>
                </c:ext>
                <c:ext xmlns:c15="http://schemas.microsoft.com/office/drawing/2012/chart" uri="{CE6537A1-D6FC-4f65-9D91-7224C49458BB}">
                  <c15:layout/>
                  <c15:dlblFieldTable>
                    <c15:dlblFTEntry>
                      <c15:txfldGUID>{CAF569A0-B30F-4BE1-A68A-2410C168BC73}</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1.8235628084250128E-2"/>
                  <c:y val="-9.079773574618110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231-4FFB-8AE3-FE353969306F}"/>
                </c:ext>
                <c:ext xmlns:c15="http://schemas.microsoft.com/office/drawing/2012/chart" uri="{CE6537A1-D6FC-4f65-9D91-7224C49458BB}">
                  <c15:layout/>
                  <c15:dlblFieldTable>
                    <c15:dlblFTEntry>
                      <c15:txfldGUID>{8E050F4E-8AC7-434C-B9EB-5BF1CC86E57B}</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231-4FFB-8AE3-FE353969306F}"/>
            </c:ext>
          </c:extLst>
        </c:ser>
        <c:dLbls>
          <c:showLegendKey val="0"/>
          <c:showVal val="1"/>
          <c:showCatName val="0"/>
          <c:showSerName val="0"/>
          <c:showPercent val="0"/>
          <c:showBubbleSize val="0"/>
        </c:dLbls>
        <c:axId val="507585232"/>
        <c:axId val="507586408"/>
      </c:scatterChart>
      <c:valAx>
        <c:axId val="507585232"/>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586408"/>
        <c:crosses val="autoZero"/>
        <c:crossBetween val="midCat"/>
      </c:valAx>
      <c:valAx>
        <c:axId val="50758640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758523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本町</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では、簡易水道事業及び下水道事業を比較的短期間に集中投資を行ったことにより、公営企業会計の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企業債</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償還に対する繰出金は大きい。しかし、下水道事業においては償還のピークが過ぎており、令和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年度以降は減少に転じている。また、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年度地域情報通信基盤整備推進</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事業に係る償還が終了したことにより減少している。しかし、令和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月豪雨災害や令和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年度までの大規模投資事業の影響により、公債費は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増加していく</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見込み</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である。そのため、今後は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これまで以上に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事業の優先順位を確認し、取捨選択しながら計画的に事業を実施することで地方債発行額を抑制していく</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よう努める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満期一括償還地方債の発行は行っていない。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公営企業会計に係る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企業債</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残高は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着実に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減少してきたが、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今後は、施設の長寿命化事業等を計画的に実施していくことから当該経費に係る企業債は増加する。また、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投資事業の実施も</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検討していることから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、国庫補助金の活用や計画的な事業執行により、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企業債</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残高の急激な</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を抑える必要がある。また、一般会計においては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年度までの大規模投資事業により、地方債残高は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発行する地方債については、過疎対策事業債等の交付税措置率の高いメニューを選択していることから、残高増加に対し、基準財政需要額算入見込額も増加する。充当可能財源等については、ふるさと納税を財源とした基金積立金が比率減少の要因であるが、ふるさと納税額の動向次第で基金も減少するため、そのことも踏まえた推計をしていく必要が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大規模投資事業が終了した令和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適正規模の地方債発行額に抑制し、地方債残高の着実な減少に向けた財政運営を行っていく。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山形県舟形町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減債基金について、令和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年度からの公債費増大に備え、積立金を大幅増とした。また、今後における公共施設等の長寿命化対策が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本</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町の喫緊の課題であり、過疎対策事業債等の交付税措置率の高いメニューを最大限に活用していく方針ではあるものの、同メニュー等の対象外事業については、基金を取り崩しての対応を余儀なくされる場合も多い。令</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年度は地方債の対象とならない部分等に対し公共施設整備基金からの取崩で対応し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今後の公共施設等長寿命化や施設の省エネ化を見据え積立を行った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結果、基金残高は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となった。また、ふるさと納税についてはその一部を基金に積み立て、寄附者の意向を反映した事業に活用している。令和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年度は寄付額</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631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百万円と多くの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をいただき、取崩額が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百万円、積立額が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363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百万円の増額となった。財政調整基金は地方交付税確定までの調整一般財源として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百万円の取崩を行ったが、最終的に</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を行い、結果、残高は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606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財政調整基金は、当初予算編成時の調整一般財源として活用するほか、災害等の緊急対応の際の財源として活用するため、目標額を定めて運用していく。過去の災害の際には約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百万円を取り崩している例もあることから目標額を標準財政規模の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百万円と設定している。減債基金は、平成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月豪雨災害復旧事業や令和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年度までの大規模投資事業の元金償還が開始する令和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年度から公債費が増大し、ピークを令和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年度に迎えることから、今後も取崩と積立を行っていく。また、ふるさと納税を原資とする元気・舟形ふるさとづくり応援基金は、平成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年度～令和元年度は大幅に減少していたが、令和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年度はコロナ禍での巣ごもり需要が影響してか、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額が増大したことで積立金も増大した。今後も</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額増加に向けた取組みを強化していき、基金の取崩は寄附者の意向を最大限に発揮できる事業に限るなど、取り崩す際の基準をより明確にしていく。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公共施設整備基金は庁舎等の公共施設等の整備及び長寿命化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使用する目的である。元気･舟形ふるさとづくり応援基金はふるさと納税を財源とし、寄附者の意向に沿う形で「子育て」や「産業振興」等に使用する目的である。スポーツ振興基金はスポーツ振興に使用する目的である。教育寄附を財源に積み立てた伊藤茂未来を拓く基金は中学校図書室にある「未来を拓く文庫」に蔵書する目的で使用する。森林環境譲与税を財源に積み立てた町民で支える森づくり基金は、森林の整備や経営管理に資する事業に使用する目的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公共施設整備基金は町営住宅改修事業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等の「有利な</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活用できない事業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に活用した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が、今後の公共施設の長寿命化や省エネ化を見据え積増を行ったことから増額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となっている。元気･舟形ふるさとづくり応援基金は寄附者の意向に沿う形で、例年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程度を目処に取崩を行っているほか、返礼等を除いた額を積み立てているが、令和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年度は納税額が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631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多額であったことで積立額も大きくなり増額となった。スポーツ振興基金は取り崩す事業が近年ないため、また、将来に向け積立を行う大規模な事業も計画にないため、同額で推移している。伊藤茂未来を拓く基金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創設され、舟形中学校の図書に要する経費として活用した。町民で支える森づくり基金は令和元年度から森林環境譲与税制度が開始し、森林整備や経営管理に資する事業に使用するための積立を行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地方債の対象外事業に使用するが、将来における長寿命化事業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に備え増額していきたい方針である。元気･舟形ふるさとづくり応援基金は寄附額によっては増減が明確でないため、取り崩す際の基準を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厳格化し運用していきたい方針である。スポーツ振興基金は取り崩す事業が近年ないため、また、将来に向け積立を行う大規模な事業も計画にないため、同額を維持したい方針である。伊藤茂未来を拓く基金は取り崩した額と同水準の積立を行い、永年にわたり、寄附者の意向が反映されるよう運用していく方針である。町民で支える森づくり基金は、森林環境譲与税を活用する観点から、有効に活用できる事業を見定め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取崩を行い、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活用していく方針である。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財政調整基金は当初予算編成時の調整一般財源として取り崩し、他の一般財源額が確定次第、</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決算余剰金の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も確保しつつ、</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原則として全額を積戻す形で運用してきた。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災害や豪雪等の緊急時に活用する財源としての弾力性も考慮したうえで、標準財政規模の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程度である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というルールで積立及び活用をしている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年度は当初予算において、地方交付税等の一般財源が確定するまでの取崩分が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小さかったため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決算余剰金の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のみの積立を行った結果、令和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606</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各年度末残高の目標を標準財政規模の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と定め、目標額の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百万円程度となるよう調整を図る。活用については、当初予算編成時の調整一般財源として活用するほか、災害等の緊急対応の際の財源として活用していく。平成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月豪雨災害の際には約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百万円を取り崩していることも鑑みて目標額を設定した。今後も一般財源の確保に努めながら、目標額を維持し、弾力的な財政運営ができるようにしていく。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年度に実施された補償金免除繰上償還の財源として積立を行った基金であり、同制度の終了に伴い、令和元年度までは利子分のみの増加となっている。しかし、平成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月豪雨災害復旧事業や令和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年度までの大規模投資事業の元金償還が開始する令和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年度から、公債費が増大し、令和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年度にピークを迎えることから、これに対応するため令和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に多額の積立を実施した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結果、令和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535</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年度に公債費が増大し、令和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年度まで年々</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していくことから、積立できる余裕がある場合は積立を行う。令和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年度以降は、基金を取り崩し、有効に活用しながら、各種事業に支障をきたさないような財政運営を行っていく。また、基金が枯渇しないように積戻も行っていく方針である。なお、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本</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町で発行している地方債は、主に過疎対策事業債等の交付税措置率の高い、いわゆる「有利な地方債」であることから、地方交付税で措置される分も加味したうえで取崩額を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決める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
4,980
119.04
6,182,877
5,921,170
246,927
2,873,266
5,509,247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庁舎や中学校の施設については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年代にかけて建設されており有形固定資産減価償却率は高水準となっているが、道路や保育園については同率が低く抑えられており、また、各施設の長寿命化事業を実施していることや、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に福祉避難所及び防災センターを新規に整備したことにより、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決算では類似団体内平均より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7" name="直線コネクタ 66"/>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8"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9" name="直線コネクタ 68"/>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0"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1" name="直線コネクタ 70"/>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2"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3" name="フローチャート: 判断 72"/>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4" name="フローチャート: 判断 73"/>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5" name="フローチャート: 判断 74"/>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6" name="フローチャート: 判断 75"/>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7" name="フローチャート: 判断 76"/>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4233</xdr:rowOff>
    </xdr:from>
    <xdr:to>
      <xdr:col>23</xdr:col>
      <xdr:colOff>136525</xdr:colOff>
      <xdr:row>29</xdr:row>
      <xdr:rowOff>105833</xdr:rowOff>
    </xdr:to>
    <xdr:sp macro="" textlink="">
      <xdr:nvSpPr>
        <xdr:cNvPr id="83" name="楕円 82"/>
        <xdr:cNvSpPr/>
      </xdr:nvSpPr>
      <xdr:spPr>
        <a:xfrm>
          <a:off x="47117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27110</xdr:rowOff>
    </xdr:from>
    <xdr:ext cx="405111" cy="259045"/>
    <xdr:sp macro="" textlink="">
      <xdr:nvSpPr>
        <xdr:cNvPr id="84" name="有形固定資産減価償却率該当値テキスト"/>
        <xdr:cNvSpPr txBox="1"/>
      </xdr:nvSpPr>
      <xdr:spPr>
        <a:xfrm>
          <a:off x="4813300" y="559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159491</xdr:rowOff>
    </xdr:from>
    <xdr:to>
      <xdr:col>19</xdr:col>
      <xdr:colOff>187325</xdr:colOff>
      <xdr:row>29</xdr:row>
      <xdr:rowOff>89641</xdr:rowOff>
    </xdr:to>
    <xdr:sp macro="" textlink="">
      <xdr:nvSpPr>
        <xdr:cNvPr id="85" name="楕円 84"/>
        <xdr:cNvSpPr/>
      </xdr:nvSpPr>
      <xdr:spPr>
        <a:xfrm>
          <a:off x="4000500" y="57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38841</xdr:rowOff>
    </xdr:from>
    <xdr:to>
      <xdr:col>23</xdr:col>
      <xdr:colOff>85725</xdr:colOff>
      <xdr:row>29</xdr:row>
      <xdr:rowOff>55033</xdr:rowOff>
    </xdr:to>
    <xdr:cxnSp macro="">
      <xdr:nvCxnSpPr>
        <xdr:cNvPr id="86" name="直線コネクタ 85"/>
        <xdr:cNvCxnSpPr/>
      </xdr:nvCxnSpPr>
      <xdr:spPr>
        <a:xfrm>
          <a:off x="4051300" y="5782416"/>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161290</xdr:rowOff>
    </xdr:from>
    <xdr:to>
      <xdr:col>15</xdr:col>
      <xdr:colOff>187325</xdr:colOff>
      <xdr:row>29</xdr:row>
      <xdr:rowOff>91440</xdr:rowOff>
    </xdr:to>
    <xdr:sp macro="" textlink="">
      <xdr:nvSpPr>
        <xdr:cNvPr id="87" name="楕円 86"/>
        <xdr:cNvSpPr/>
      </xdr:nvSpPr>
      <xdr:spPr>
        <a:xfrm>
          <a:off x="3238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38841</xdr:rowOff>
    </xdr:from>
    <xdr:to>
      <xdr:col>19</xdr:col>
      <xdr:colOff>136525</xdr:colOff>
      <xdr:row>29</xdr:row>
      <xdr:rowOff>40640</xdr:rowOff>
    </xdr:to>
    <xdr:cxnSp macro="">
      <xdr:nvCxnSpPr>
        <xdr:cNvPr id="88" name="直線コネクタ 87"/>
        <xdr:cNvCxnSpPr/>
      </xdr:nvCxnSpPr>
      <xdr:spPr>
        <a:xfrm flipV="1">
          <a:off x="3289300" y="5782416"/>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139700</xdr:rowOff>
    </xdr:from>
    <xdr:to>
      <xdr:col>11</xdr:col>
      <xdr:colOff>187325</xdr:colOff>
      <xdr:row>29</xdr:row>
      <xdr:rowOff>69850</xdr:rowOff>
    </xdr:to>
    <xdr:sp macro="" textlink="">
      <xdr:nvSpPr>
        <xdr:cNvPr id="89" name="楕円 88"/>
        <xdr:cNvSpPr/>
      </xdr:nvSpPr>
      <xdr:spPr>
        <a:xfrm>
          <a:off x="2476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19050</xdr:rowOff>
    </xdr:from>
    <xdr:to>
      <xdr:col>15</xdr:col>
      <xdr:colOff>136525</xdr:colOff>
      <xdr:row>29</xdr:row>
      <xdr:rowOff>40640</xdr:rowOff>
    </xdr:to>
    <xdr:cxnSp macro="">
      <xdr:nvCxnSpPr>
        <xdr:cNvPr id="90" name="直線コネクタ 89"/>
        <xdr:cNvCxnSpPr/>
      </xdr:nvCxnSpPr>
      <xdr:spPr>
        <a:xfrm>
          <a:off x="2527300" y="576262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125307</xdr:rowOff>
    </xdr:from>
    <xdr:to>
      <xdr:col>7</xdr:col>
      <xdr:colOff>187325</xdr:colOff>
      <xdr:row>29</xdr:row>
      <xdr:rowOff>55457</xdr:rowOff>
    </xdr:to>
    <xdr:sp macro="" textlink="">
      <xdr:nvSpPr>
        <xdr:cNvPr id="91" name="楕円 90"/>
        <xdr:cNvSpPr/>
      </xdr:nvSpPr>
      <xdr:spPr>
        <a:xfrm>
          <a:off x="1714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4657</xdr:rowOff>
    </xdr:from>
    <xdr:to>
      <xdr:col>11</xdr:col>
      <xdr:colOff>136525</xdr:colOff>
      <xdr:row>29</xdr:row>
      <xdr:rowOff>19050</xdr:rowOff>
    </xdr:to>
    <xdr:cxnSp macro="">
      <xdr:nvCxnSpPr>
        <xdr:cNvPr id="92" name="直線コネクタ 91"/>
        <xdr:cNvCxnSpPr/>
      </xdr:nvCxnSpPr>
      <xdr:spPr>
        <a:xfrm>
          <a:off x="1765300" y="574823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3" name="n_1aveValue有形固定資産減価償却率"/>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4" name="n_2ave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5"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6"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106168</xdr:rowOff>
    </xdr:from>
    <xdr:ext cx="405111" cy="259045"/>
    <xdr:sp macro="" textlink="">
      <xdr:nvSpPr>
        <xdr:cNvPr id="97" name="n_1mainValue有形固定資産減価償却率"/>
        <xdr:cNvSpPr txBox="1"/>
      </xdr:nvSpPr>
      <xdr:spPr>
        <a:xfrm>
          <a:off x="3836044" y="550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107967</xdr:rowOff>
    </xdr:from>
    <xdr:ext cx="405111" cy="259045"/>
    <xdr:sp macro="" textlink="">
      <xdr:nvSpPr>
        <xdr:cNvPr id="98" name="n_2mainValue有形固定資産減価償却率"/>
        <xdr:cNvSpPr txBox="1"/>
      </xdr:nvSpPr>
      <xdr:spPr>
        <a:xfrm>
          <a:off x="3086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86377</xdr:rowOff>
    </xdr:from>
    <xdr:ext cx="405111" cy="259045"/>
    <xdr:sp macro="" textlink="">
      <xdr:nvSpPr>
        <xdr:cNvPr id="99" name="n_3mainValue有形固定資産減価償却率"/>
        <xdr:cNvSpPr txBox="1"/>
      </xdr:nvSpPr>
      <xdr:spPr>
        <a:xfrm>
          <a:off x="2324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71984</xdr:rowOff>
    </xdr:from>
    <xdr:ext cx="405111" cy="259045"/>
    <xdr:sp macro="" textlink="">
      <xdr:nvSpPr>
        <xdr:cNvPr id="100" name="n_4mainValue有形固定資産減価償却率"/>
        <xdr:cNvSpPr txBox="1"/>
      </xdr:nvSpPr>
      <xdr:spPr>
        <a:xfrm>
          <a:off x="1562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豪雨災害復旧事業や福祉避難所及び防災センターの新規整備事業等により、地方債残高が増大していることや、水道事業債、下水道事業債等の残高が大きいことから、将来負担額が大きい状況である。その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決算では類似団体と比較すると債務償還比率は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しかし、活用している地方債は、過疎対策事業債や緊急防災・減災事業債等の交付税措置率が高いいわゆる「有利な地方債」であるため、その分も加味したうえで、計画的な投資事業を実施してい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9" name="直線コネクタ 128"/>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0"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1" name="直線コネクタ 130"/>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4" name="債務償還比率平均値テキスト"/>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5" name="フローチャート: 判断 134"/>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6" name="フローチャート: 判断 135"/>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7" name="フローチャート: 判断 136"/>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8" name="フローチャート: 判断 137"/>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9" name="フローチャート: 判断 138"/>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18986</xdr:rowOff>
    </xdr:from>
    <xdr:to>
      <xdr:col>76</xdr:col>
      <xdr:colOff>73025</xdr:colOff>
      <xdr:row>29</xdr:row>
      <xdr:rowOff>120586</xdr:rowOff>
    </xdr:to>
    <xdr:sp macro="" textlink="">
      <xdr:nvSpPr>
        <xdr:cNvPr id="145" name="楕円 144"/>
        <xdr:cNvSpPr/>
      </xdr:nvSpPr>
      <xdr:spPr>
        <a:xfrm>
          <a:off x="14744700" y="57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168863</xdr:rowOff>
    </xdr:from>
    <xdr:ext cx="469744" cy="259045"/>
    <xdr:sp macro="" textlink="">
      <xdr:nvSpPr>
        <xdr:cNvPr id="146" name="債務償還比率該当値テキスト"/>
        <xdr:cNvSpPr txBox="1"/>
      </xdr:nvSpPr>
      <xdr:spPr>
        <a:xfrm>
          <a:off x="14846300" y="574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10661</xdr:rowOff>
    </xdr:from>
    <xdr:to>
      <xdr:col>72</xdr:col>
      <xdr:colOff>123825</xdr:colOff>
      <xdr:row>30</xdr:row>
      <xdr:rowOff>112261</xdr:rowOff>
    </xdr:to>
    <xdr:sp macro="" textlink="">
      <xdr:nvSpPr>
        <xdr:cNvPr id="147" name="楕円 146"/>
        <xdr:cNvSpPr/>
      </xdr:nvSpPr>
      <xdr:spPr>
        <a:xfrm>
          <a:off x="14033500" y="59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69786</xdr:rowOff>
    </xdr:from>
    <xdr:to>
      <xdr:col>76</xdr:col>
      <xdr:colOff>22225</xdr:colOff>
      <xdr:row>30</xdr:row>
      <xdr:rowOff>61461</xdr:rowOff>
    </xdr:to>
    <xdr:cxnSp macro="">
      <xdr:nvCxnSpPr>
        <xdr:cNvPr id="148" name="直線コネクタ 147"/>
        <xdr:cNvCxnSpPr/>
      </xdr:nvCxnSpPr>
      <xdr:spPr>
        <a:xfrm flipV="1">
          <a:off x="14084300" y="5813361"/>
          <a:ext cx="711200" cy="16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16658</xdr:rowOff>
    </xdr:from>
    <xdr:to>
      <xdr:col>68</xdr:col>
      <xdr:colOff>123825</xdr:colOff>
      <xdr:row>30</xdr:row>
      <xdr:rowOff>118258</xdr:rowOff>
    </xdr:to>
    <xdr:sp macro="" textlink="">
      <xdr:nvSpPr>
        <xdr:cNvPr id="149" name="楕円 148"/>
        <xdr:cNvSpPr/>
      </xdr:nvSpPr>
      <xdr:spPr>
        <a:xfrm>
          <a:off x="13271500" y="59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61461</xdr:rowOff>
    </xdr:from>
    <xdr:to>
      <xdr:col>72</xdr:col>
      <xdr:colOff>73025</xdr:colOff>
      <xdr:row>30</xdr:row>
      <xdr:rowOff>67458</xdr:rowOff>
    </xdr:to>
    <xdr:cxnSp macro="">
      <xdr:nvCxnSpPr>
        <xdr:cNvPr id="150" name="直線コネクタ 149"/>
        <xdr:cNvCxnSpPr/>
      </xdr:nvCxnSpPr>
      <xdr:spPr>
        <a:xfrm flipV="1">
          <a:off x="13322300" y="5976486"/>
          <a:ext cx="762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3944</xdr:rowOff>
    </xdr:from>
    <xdr:to>
      <xdr:col>64</xdr:col>
      <xdr:colOff>123825</xdr:colOff>
      <xdr:row>30</xdr:row>
      <xdr:rowOff>105544</xdr:rowOff>
    </xdr:to>
    <xdr:sp macro="" textlink="">
      <xdr:nvSpPr>
        <xdr:cNvPr id="151" name="楕円 150"/>
        <xdr:cNvSpPr/>
      </xdr:nvSpPr>
      <xdr:spPr>
        <a:xfrm>
          <a:off x="12509500" y="591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54744</xdr:rowOff>
    </xdr:from>
    <xdr:to>
      <xdr:col>68</xdr:col>
      <xdr:colOff>73025</xdr:colOff>
      <xdr:row>30</xdr:row>
      <xdr:rowOff>67458</xdr:rowOff>
    </xdr:to>
    <xdr:cxnSp macro="">
      <xdr:nvCxnSpPr>
        <xdr:cNvPr id="152" name="直線コネクタ 151"/>
        <xdr:cNvCxnSpPr/>
      </xdr:nvCxnSpPr>
      <xdr:spPr>
        <a:xfrm>
          <a:off x="12560300" y="5969769"/>
          <a:ext cx="762000" cy="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104627</xdr:rowOff>
    </xdr:from>
    <xdr:to>
      <xdr:col>60</xdr:col>
      <xdr:colOff>123825</xdr:colOff>
      <xdr:row>30</xdr:row>
      <xdr:rowOff>34777</xdr:rowOff>
    </xdr:to>
    <xdr:sp macro="" textlink="">
      <xdr:nvSpPr>
        <xdr:cNvPr id="153" name="楕円 152"/>
        <xdr:cNvSpPr/>
      </xdr:nvSpPr>
      <xdr:spPr>
        <a:xfrm>
          <a:off x="11747500" y="58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155427</xdr:rowOff>
    </xdr:from>
    <xdr:to>
      <xdr:col>64</xdr:col>
      <xdr:colOff>73025</xdr:colOff>
      <xdr:row>30</xdr:row>
      <xdr:rowOff>54744</xdr:rowOff>
    </xdr:to>
    <xdr:cxnSp macro="">
      <xdr:nvCxnSpPr>
        <xdr:cNvPr id="154" name="直線コネクタ 153"/>
        <xdr:cNvCxnSpPr/>
      </xdr:nvCxnSpPr>
      <xdr:spPr>
        <a:xfrm>
          <a:off x="11798300" y="5899002"/>
          <a:ext cx="762000" cy="7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5" name="n_1aveValue債務償還比率"/>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6" name="n_2aveValue債務償還比率"/>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7" name="n_3aveValue債務償還比率"/>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8" name="n_4aveValue債務償還比率"/>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103388</xdr:rowOff>
    </xdr:from>
    <xdr:ext cx="469744" cy="259045"/>
    <xdr:sp macro="" textlink="">
      <xdr:nvSpPr>
        <xdr:cNvPr id="159" name="n_1mainValue債務償還比率"/>
        <xdr:cNvSpPr txBox="1"/>
      </xdr:nvSpPr>
      <xdr:spPr>
        <a:xfrm>
          <a:off x="13836727" y="601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109385</xdr:rowOff>
    </xdr:from>
    <xdr:ext cx="469744" cy="259045"/>
    <xdr:sp macro="" textlink="">
      <xdr:nvSpPr>
        <xdr:cNvPr id="160" name="n_2mainValue債務償還比率"/>
        <xdr:cNvSpPr txBox="1"/>
      </xdr:nvSpPr>
      <xdr:spPr>
        <a:xfrm>
          <a:off x="13087427" y="602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96671</xdr:rowOff>
    </xdr:from>
    <xdr:ext cx="469744" cy="259045"/>
    <xdr:sp macro="" textlink="">
      <xdr:nvSpPr>
        <xdr:cNvPr id="161" name="n_3mainValue債務償還比率"/>
        <xdr:cNvSpPr txBox="1"/>
      </xdr:nvSpPr>
      <xdr:spPr>
        <a:xfrm>
          <a:off x="12325427" y="601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25904</xdr:rowOff>
    </xdr:from>
    <xdr:ext cx="469744" cy="259045"/>
    <xdr:sp macro="" textlink="">
      <xdr:nvSpPr>
        <xdr:cNvPr id="162" name="n_4mainValue債務償還比率"/>
        <xdr:cNvSpPr txBox="1"/>
      </xdr:nvSpPr>
      <xdr:spPr>
        <a:xfrm>
          <a:off x="11563427" y="594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
4,980
119.04
6,182,877
5,921,170
246,927
2,873,266
5,509,247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3" name="楕円 72"/>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4" name="【道路】&#10;有形固定資産減価償却率該当値テキスト"/>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114935</xdr:rowOff>
    </xdr:from>
    <xdr:to>
      <xdr:col>20</xdr:col>
      <xdr:colOff>38100</xdr:colOff>
      <xdr:row>35</xdr:row>
      <xdr:rowOff>45085</xdr:rowOff>
    </xdr:to>
    <xdr:sp macro="" textlink="">
      <xdr:nvSpPr>
        <xdr:cNvPr id="75" name="楕円 74"/>
        <xdr:cNvSpPr/>
      </xdr:nvSpPr>
      <xdr:spPr>
        <a:xfrm>
          <a:off x="3746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165735</xdr:rowOff>
    </xdr:from>
    <xdr:to>
      <xdr:col>24</xdr:col>
      <xdr:colOff>63500</xdr:colOff>
      <xdr:row>35</xdr:row>
      <xdr:rowOff>19050</xdr:rowOff>
    </xdr:to>
    <xdr:cxnSp macro="">
      <xdr:nvCxnSpPr>
        <xdr:cNvPr id="76" name="直線コネクタ 75"/>
        <xdr:cNvCxnSpPr/>
      </xdr:nvCxnSpPr>
      <xdr:spPr>
        <a:xfrm>
          <a:off x="3797300" y="59950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78740</xdr:rowOff>
    </xdr:from>
    <xdr:to>
      <xdr:col>15</xdr:col>
      <xdr:colOff>101600</xdr:colOff>
      <xdr:row>35</xdr:row>
      <xdr:rowOff>8890</xdr:rowOff>
    </xdr:to>
    <xdr:sp macro="" textlink="">
      <xdr:nvSpPr>
        <xdr:cNvPr id="77" name="楕円 76"/>
        <xdr:cNvSpPr/>
      </xdr:nvSpPr>
      <xdr:spPr>
        <a:xfrm>
          <a:off x="2857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129540</xdr:rowOff>
    </xdr:from>
    <xdr:to>
      <xdr:col>19</xdr:col>
      <xdr:colOff>177800</xdr:colOff>
      <xdr:row>34</xdr:row>
      <xdr:rowOff>165735</xdr:rowOff>
    </xdr:to>
    <xdr:cxnSp macro="">
      <xdr:nvCxnSpPr>
        <xdr:cNvPr id="78" name="直線コネクタ 77"/>
        <xdr:cNvCxnSpPr/>
      </xdr:nvCxnSpPr>
      <xdr:spPr>
        <a:xfrm>
          <a:off x="2908300" y="59588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48260</xdr:rowOff>
    </xdr:from>
    <xdr:to>
      <xdr:col>10</xdr:col>
      <xdr:colOff>165100</xdr:colOff>
      <xdr:row>34</xdr:row>
      <xdr:rowOff>149860</xdr:rowOff>
    </xdr:to>
    <xdr:sp macro="" textlink="">
      <xdr:nvSpPr>
        <xdr:cNvPr id="79" name="楕円 78"/>
        <xdr:cNvSpPr/>
      </xdr:nvSpPr>
      <xdr:spPr>
        <a:xfrm>
          <a:off x="196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99060</xdr:rowOff>
    </xdr:from>
    <xdr:to>
      <xdr:col>15</xdr:col>
      <xdr:colOff>50800</xdr:colOff>
      <xdr:row>34</xdr:row>
      <xdr:rowOff>129540</xdr:rowOff>
    </xdr:to>
    <xdr:cxnSp macro="">
      <xdr:nvCxnSpPr>
        <xdr:cNvPr id="80" name="直線コネクタ 79"/>
        <xdr:cNvCxnSpPr/>
      </xdr:nvCxnSpPr>
      <xdr:spPr>
        <a:xfrm>
          <a:off x="2019300" y="5928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10160</xdr:rowOff>
    </xdr:from>
    <xdr:to>
      <xdr:col>6</xdr:col>
      <xdr:colOff>38100</xdr:colOff>
      <xdr:row>34</xdr:row>
      <xdr:rowOff>111760</xdr:rowOff>
    </xdr:to>
    <xdr:sp macro="" textlink="">
      <xdr:nvSpPr>
        <xdr:cNvPr id="81" name="楕円 80"/>
        <xdr:cNvSpPr/>
      </xdr:nvSpPr>
      <xdr:spPr>
        <a:xfrm>
          <a:off x="1079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60960</xdr:rowOff>
    </xdr:from>
    <xdr:to>
      <xdr:col>10</xdr:col>
      <xdr:colOff>114300</xdr:colOff>
      <xdr:row>34</xdr:row>
      <xdr:rowOff>99060</xdr:rowOff>
    </xdr:to>
    <xdr:cxnSp macro="">
      <xdr:nvCxnSpPr>
        <xdr:cNvPr id="82" name="直線コネクタ 81"/>
        <xdr:cNvCxnSpPr/>
      </xdr:nvCxnSpPr>
      <xdr:spPr>
        <a:xfrm>
          <a:off x="1130300" y="5890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61612</xdr:rowOff>
    </xdr:from>
    <xdr:ext cx="405111" cy="259045"/>
    <xdr:sp macro="" textlink="">
      <xdr:nvSpPr>
        <xdr:cNvPr id="87" name="n_1mainValue【道路】&#10;有形固定資産減価償却率"/>
        <xdr:cNvSpPr txBox="1"/>
      </xdr:nvSpPr>
      <xdr:spPr>
        <a:xfrm>
          <a:off x="35820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25417</xdr:rowOff>
    </xdr:from>
    <xdr:ext cx="405111" cy="259045"/>
    <xdr:sp macro="" textlink="">
      <xdr:nvSpPr>
        <xdr:cNvPr id="88" name="n_2mainValue【道路】&#10;有形固定資産減価償却率"/>
        <xdr:cNvSpPr txBox="1"/>
      </xdr:nvSpPr>
      <xdr:spPr>
        <a:xfrm>
          <a:off x="2705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166387</xdr:rowOff>
    </xdr:from>
    <xdr:ext cx="405111" cy="259045"/>
    <xdr:sp macro="" textlink="">
      <xdr:nvSpPr>
        <xdr:cNvPr id="89" name="n_3mainValue【道路】&#10;有形固定資産減価償却率"/>
        <xdr:cNvSpPr txBox="1"/>
      </xdr:nvSpPr>
      <xdr:spPr>
        <a:xfrm>
          <a:off x="1816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128287</xdr:rowOff>
    </xdr:from>
    <xdr:ext cx="405111" cy="259045"/>
    <xdr:sp macro="" textlink="">
      <xdr:nvSpPr>
        <xdr:cNvPr id="90" name="n_4mainValue【道路】&#10;有形固定資産減価償却率"/>
        <xdr:cNvSpPr txBox="1"/>
      </xdr:nvSpPr>
      <xdr:spPr>
        <a:xfrm>
          <a:off x="927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3389</xdr:rowOff>
    </xdr:from>
    <xdr:to>
      <xdr:col>55</xdr:col>
      <xdr:colOff>50800</xdr:colOff>
      <xdr:row>38</xdr:row>
      <xdr:rowOff>104989</xdr:rowOff>
    </xdr:to>
    <xdr:sp macro="" textlink="">
      <xdr:nvSpPr>
        <xdr:cNvPr id="132" name="楕円 131"/>
        <xdr:cNvSpPr/>
      </xdr:nvSpPr>
      <xdr:spPr>
        <a:xfrm>
          <a:off x="10426700" y="65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26266</xdr:rowOff>
    </xdr:from>
    <xdr:ext cx="534377" cy="259045"/>
    <xdr:sp macro="" textlink="">
      <xdr:nvSpPr>
        <xdr:cNvPr id="133" name="【道路】&#10;一人当たり延長該当値テキスト"/>
        <xdr:cNvSpPr txBox="1"/>
      </xdr:nvSpPr>
      <xdr:spPr>
        <a:xfrm>
          <a:off x="10515600" y="63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23179</xdr:rowOff>
    </xdr:from>
    <xdr:to>
      <xdr:col>50</xdr:col>
      <xdr:colOff>165100</xdr:colOff>
      <xdr:row>38</xdr:row>
      <xdr:rowOff>124779</xdr:rowOff>
    </xdr:to>
    <xdr:sp macro="" textlink="">
      <xdr:nvSpPr>
        <xdr:cNvPr id="134" name="楕円 133"/>
        <xdr:cNvSpPr/>
      </xdr:nvSpPr>
      <xdr:spPr>
        <a:xfrm>
          <a:off x="9588500" y="65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54189</xdr:rowOff>
    </xdr:from>
    <xdr:to>
      <xdr:col>55</xdr:col>
      <xdr:colOff>0</xdr:colOff>
      <xdr:row>38</xdr:row>
      <xdr:rowOff>73979</xdr:rowOff>
    </xdr:to>
    <xdr:cxnSp macro="">
      <xdr:nvCxnSpPr>
        <xdr:cNvPr id="135" name="直線コネクタ 134"/>
        <xdr:cNvCxnSpPr/>
      </xdr:nvCxnSpPr>
      <xdr:spPr>
        <a:xfrm flipV="1">
          <a:off x="9639300" y="6569289"/>
          <a:ext cx="838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36357</xdr:rowOff>
    </xdr:from>
    <xdr:to>
      <xdr:col>46</xdr:col>
      <xdr:colOff>38100</xdr:colOff>
      <xdr:row>38</xdr:row>
      <xdr:rowOff>137957</xdr:rowOff>
    </xdr:to>
    <xdr:sp macro="" textlink="">
      <xdr:nvSpPr>
        <xdr:cNvPr id="136" name="楕円 135"/>
        <xdr:cNvSpPr/>
      </xdr:nvSpPr>
      <xdr:spPr>
        <a:xfrm>
          <a:off x="8699500" y="655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73979</xdr:rowOff>
    </xdr:from>
    <xdr:to>
      <xdr:col>50</xdr:col>
      <xdr:colOff>114300</xdr:colOff>
      <xdr:row>38</xdr:row>
      <xdr:rowOff>87157</xdr:rowOff>
    </xdr:to>
    <xdr:cxnSp macro="">
      <xdr:nvCxnSpPr>
        <xdr:cNvPr id="137" name="直線コネクタ 136"/>
        <xdr:cNvCxnSpPr/>
      </xdr:nvCxnSpPr>
      <xdr:spPr>
        <a:xfrm flipV="1">
          <a:off x="8750300" y="6589079"/>
          <a:ext cx="889000" cy="1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352</xdr:rowOff>
    </xdr:from>
    <xdr:to>
      <xdr:col>41</xdr:col>
      <xdr:colOff>101600</xdr:colOff>
      <xdr:row>40</xdr:row>
      <xdr:rowOff>101952</xdr:rowOff>
    </xdr:to>
    <xdr:sp macro="" textlink="">
      <xdr:nvSpPr>
        <xdr:cNvPr id="138" name="楕円 137"/>
        <xdr:cNvSpPr/>
      </xdr:nvSpPr>
      <xdr:spPr>
        <a:xfrm>
          <a:off x="7810500" y="68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87157</xdr:rowOff>
    </xdr:from>
    <xdr:to>
      <xdr:col>45</xdr:col>
      <xdr:colOff>177800</xdr:colOff>
      <xdr:row>40</xdr:row>
      <xdr:rowOff>51152</xdr:rowOff>
    </xdr:to>
    <xdr:cxnSp macro="">
      <xdr:nvCxnSpPr>
        <xdr:cNvPr id="139" name="直線コネクタ 138"/>
        <xdr:cNvCxnSpPr/>
      </xdr:nvCxnSpPr>
      <xdr:spPr>
        <a:xfrm flipV="1">
          <a:off x="7861300" y="6602257"/>
          <a:ext cx="889000" cy="30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9529</xdr:rowOff>
    </xdr:from>
    <xdr:to>
      <xdr:col>36</xdr:col>
      <xdr:colOff>165100</xdr:colOff>
      <xdr:row>40</xdr:row>
      <xdr:rowOff>111129</xdr:rowOff>
    </xdr:to>
    <xdr:sp macro="" textlink="">
      <xdr:nvSpPr>
        <xdr:cNvPr id="140" name="楕円 139"/>
        <xdr:cNvSpPr/>
      </xdr:nvSpPr>
      <xdr:spPr>
        <a:xfrm>
          <a:off x="6921500" y="686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51152</xdr:rowOff>
    </xdr:from>
    <xdr:to>
      <xdr:col>41</xdr:col>
      <xdr:colOff>50800</xdr:colOff>
      <xdr:row>40</xdr:row>
      <xdr:rowOff>60329</xdr:rowOff>
    </xdr:to>
    <xdr:cxnSp macro="">
      <xdr:nvCxnSpPr>
        <xdr:cNvPr id="141" name="直線コネクタ 140"/>
        <xdr:cNvCxnSpPr/>
      </xdr:nvCxnSpPr>
      <xdr:spPr>
        <a:xfrm flipV="1">
          <a:off x="6972300" y="6909152"/>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141306</xdr:rowOff>
    </xdr:from>
    <xdr:ext cx="534377" cy="259045"/>
    <xdr:sp macro="" textlink="">
      <xdr:nvSpPr>
        <xdr:cNvPr id="146" name="n_1mainValue【道路】&#10;一人当たり延長"/>
        <xdr:cNvSpPr txBox="1"/>
      </xdr:nvSpPr>
      <xdr:spPr>
        <a:xfrm>
          <a:off x="9359411" y="631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154483</xdr:rowOff>
    </xdr:from>
    <xdr:ext cx="534377" cy="259045"/>
    <xdr:sp macro="" textlink="">
      <xdr:nvSpPr>
        <xdr:cNvPr id="147" name="n_2mainValue【道路】&#10;一人当たり延長"/>
        <xdr:cNvSpPr txBox="1"/>
      </xdr:nvSpPr>
      <xdr:spPr>
        <a:xfrm>
          <a:off x="8483111" y="632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93079</xdr:rowOff>
    </xdr:from>
    <xdr:ext cx="534377" cy="259045"/>
    <xdr:sp macro="" textlink="">
      <xdr:nvSpPr>
        <xdr:cNvPr id="148" name="n_3mainValue【道路】&#10;一人当たり延長"/>
        <xdr:cNvSpPr txBox="1"/>
      </xdr:nvSpPr>
      <xdr:spPr>
        <a:xfrm>
          <a:off x="7594111" y="69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102256</xdr:rowOff>
    </xdr:from>
    <xdr:ext cx="534377" cy="259045"/>
    <xdr:sp macro="" textlink="">
      <xdr:nvSpPr>
        <xdr:cNvPr id="149" name="n_4mainValue【道路】&#10;一人当たり延長"/>
        <xdr:cNvSpPr txBox="1"/>
      </xdr:nvSpPr>
      <xdr:spPr>
        <a:xfrm>
          <a:off x="6705111" y="696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16147</xdr:rowOff>
    </xdr:from>
    <xdr:to>
      <xdr:col>24</xdr:col>
      <xdr:colOff>114300</xdr:colOff>
      <xdr:row>57</xdr:row>
      <xdr:rowOff>117747</xdr:rowOff>
    </xdr:to>
    <xdr:sp macro="" textlink="">
      <xdr:nvSpPr>
        <xdr:cNvPr id="191" name="楕円 190"/>
        <xdr:cNvSpPr/>
      </xdr:nvSpPr>
      <xdr:spPr>
        <a:xfrm>
          <a:off x="4584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39024</xdr:rowOff>
    </xdr:from>
    <xdr:ext cx="405111" cy="259045"/>
    <xdr:sp macro="" textlink="">
      <xdr:nvSpPr>
        <xdr:cNvPr id="192" name="【橋りょう・トンネル】&#10;有形固定資産減価償却率該当値テキスト"/>
        <xdr:cNvSpPr txBox="1"/>
      </xdr:nvSpPr>
      <xdr:spPr>
        <a:xfrm>
          <a:off x="4673600" y="964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161472</xdr:rowOff>
    </xdr:from>
    <xdr:to>
      <xdr:col>20</xdr:col>
      <xdr:colOff>38100</xdr:colOff>
      <xdr:row>57</xdr:row>
      <xdr:rowOff>91622</xdr:rowOff>
    </xdr:to>
    <xdr:sp macro="" textlink="">
      <xdr:nvSpPr>
        <xdr:cNvPr id="193" name="楕円 192"/>
        <xdr:cNvSpPr/>
      </xdr:nvSpPr>
      <xdr:spPr>
        <a:xfrm>
          <a:off x="3746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40822</xdr:rowOff>
    </xdr:from>
    <xdr:to>
      <xdr:col>24</xdr:col>
      <xdr:colOff>63500</xdr:colOff>
      <xdr:row>57</xdr:row>
      <xdr:rowOff>66947</xdr:rowOff>
    </xdr:to>
    <xdr:cxnSp macro="">
      <xdr:nvCxnSpPr>
        <xdr:cNvPr id="194" name="直線コネクタ 193"/>
        <xdr:cNvCxnSpPr/>
      </xdr:nvCxnSpPr>
      <xdr:spPr>
        <a:xfrm>
          <a:off x="3797300" y="98134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133713</xdr:rowOff>
    </xdr:from>
    <xdr:to>
      <xdr:col>15</xdr:col>
      <xdr:colOff>101600</xdr:colOff>
      <xdr:row>57</xdr:row>
      <xdr:rowOff>63863</xdr:rowOff>
    </xdr:to>
    <xdr:sp macro="" textlink="">
      <xdr:nvSpPr>
        <xdr:cNvPr id="195" name="楕円 194"/>
        <xdr:cNvSpPr/>
      </xdr:nvSpPr>
      <xdr:spPr>
        <a:xfrm>
          <a:off x="2857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13063</xdr:rowOff>
    </xdr:from>
    <xdr:to>
      <xdr:col>19</xdr:col>
      <xdr:colOff>177800</xdr:colOff>
      <xdr:row>57</xdr:row>
      <xdr:rowOff>40822</xdr:rowOff>
    </xdr:to>
    <xdr:cxnSp macro="">
      <xdr:nvCxnSpPr>
        <xdr:cNvPr id="196" name="直線コネクタ 195"/>
        <xdr:cNvCxnSpPr/>
      </xdr:nvCxnSpPr>
      <xdr:spPr>
        <a:xfrm>
          <a:off x="2908300" y="97857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97" name="楕円 196"/>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13063</xdr:rowOff>
    </xdr:from>
    <xdr:to>
      <xdr:col>15</xdr:col>
      <xdr:colOff>50800</xdr:colOff>
      <xdr:row>60</xdr:row>
      <xdr:rowOff>11430</xdr:rowOff>
    </xdr:to>
    <xdr:cxnSp macro="">
      <xdr:nvCxnSpPr>
        <xdr:cNvPr id="198" name="直線コネクタ 197"/>
        <xdr:cNvCxnSpPr/>
      </xdr:nvCxnSpPr>
      <xdr:spPr>
        <a:xfrm flipV="1">
          <a:off x="2019300" y="9785713"/>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104322</xdr:rowOff>
    </xdr:from>
    <xdr:to>
      <xdr:col>6</xdr:col>
      <xdr:colOff>38100</xdr:colOff>
      <xdr:row>60</xdr:row>
      <xdr:rowOff>34472</xdr:rowOff>
    </xdr:to>
    <xdr:sp macro="" textlink="">
      <xdr:nvSpPr>
        <xdr:cNvPr id="199" name="楕円 198"/>
        <xdr:cNvSpPr/>
      </xdr:nvSpPr>
      <xdr:spPr>
        <a:xfrm>
          <a:off x="1079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155122</xdr:rowOff>
    </xdr:from>
    <xdr:to>
      <xdr:col>10</xdr:col>
      <xdr:colOff>114300</xdr:colOff>
      <xdr:row>60</xdr:row>
      <xdr:rowOff>11430</xdr:rowOff>
    </xdr:to>
    <xdr:cxnSp macro="">
      <xdr:nvCxnSpPr>
        <xdr:cNvPr id="200" name="直線コネクタ 199"/>
        <xdr:cNvCxnSpPr/>
      </xdr:nvCxnSpPr>
      <xdr:spPr>
        <a:xfrm>
          <a:off x="1130300" y="102706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108149</xdr:rowOff>
    </xdr:from>
    <xdr:ext cx="405111" cy="259045"/>
    <xdr:sp macro="" textlink="">
      <xdr:nvSpPr>
        <xdr:cNvPr id="205" name="n_1mainValue【橋りょう・トンネル】&#10;有形固定資産減価償却率"/>
        <xdr:cNvSpPr txBox="1"/>
      </xdr:nvSpPr>
      <xdr:spPr>
        <a:xfrm>
          <a:off x="3582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80390</xdr:rowOff>
    </xdr:from>
    <xdr:ext cx="405111" cy="259045"/>
    <xdr:sp macro="" textlink="">
      <xdr:nvSpPr>
        <xdr:cNvPr id="206" name="n_2mainValue【橋りょう・トンネル】&#10;有形固定資産減価償却率"/>
        <xdr:cNvSpPr txBox="1"/>
      </xdr:nvSpPr>
      <xdr:spPr>
        <a:xfrm>
          <a:off x="2705744"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207" name="n_3mainValue【橋りょう・トンネル】&#10;有形固定資産減価償却率"/>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50999</xdr:rowOff>
    </xdr:from>
    <xdr:ext cx="405111" cy="259045"/>
    <xdr:sp macro="" textlink="">
      <xdr:nvSpPr>
        <xdr:cNvPr id="208" name="n_4mainValue【橋りょう・トンネル】&#10;有形固定資産減価償却率"/>
        <xdr:cNvSpPr txBox="1"/>
      </xdr:nvSpPr>
      <xdr:spPr>
        <a:xfrm>
          <a:off x="927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91161</xdr:rowOff>
    </xdr:from>
    <xdr:to>
      <xdr:col>55</xdr:col>
      <xdr:colOff>50800</xdr:colOff>
      <xdr:row>63</xdr:row>
      <xdr:rowOff>21311</xdr:rowOff>
    </xdr:to>
    <xdr:sp macro="" textlink="">
      <xdr:nvSpPr>
        <xdr:cNvPr id="246" name="楕円 245"/>
        <xdr:cNvSpPr/>
      </xdr:nvSpPr>
      <xdr:spPr>
        <a:xfrm>
          <a:off x="10426700" y="107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69588</xdr:rowOff>
    </xdr:from>
    <xdr:ext cx="599010" cy="259045"/>
    <xdr:sp macro="" textlink="">
      <xdr:nvSpPr>
        <xdr:cNvPr id="247" name="【橋りょう・トンネル】&#10;一人当たり有形固定資産（償却資産）額該当値テキスト"/>
        <xdr:cNvSpPr txBox="1"/>
      </xdr:nvSpPr>
      <xdr:spPr>
        <a:xfrm>
          <a:off x="10515600" y="106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96888</xdr:rowOff>
    </xdr:from>
    <xdr:to>
      <xdr:col>50</xdr:col>
      <xdr:colOff>165100</xdr:colOff>
      <xdr:row>63</xdr:row>
      <xdr:rowOff>27038</xdr:rowOff>
    </xdr:to>
    <xdr:sp macro="" textlink="">
      <xdr:nvSpPr>
        <xdr:cNvPr id="248" name="楕円 247"/>
        <xdr:cNvSpPr/>
      </xdr:nvSpPr>
      <xdr:spPr>
        <a:xfrm>
          <a:off x="9588500" y="10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141961</xdr:rowOff>
    </xdr:from>
    <xdr:to>
      <xdr:col>55</xdr:col>
      <xdr:colOff>0</xdr:colOff>
      <xdr:row>62</xdr:row>
      <xdr:rowOff>147688</xdr:rowOff>
    </xdr:to>
    <xdr:cxnSp macro="">
      <xdr:nvCxnSpPr>
        <xdr:cNvPr id="249" name="直線コネクタ 248"/>
        <xdr:cNvCxnSpPr/>
      </xdr:nvCxnSpPr>
      <xdr:spPr>
        <a:xfrm flipV="1">
          <a:off x="9639300" y="10771861"/>
          <a:ext cx="8382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100543</xdr:rowOff>
    </xdr:from>
    <xdr:to>
      <xdr:col>46</xdr:col>
      <xdr:colOff>38100</xdr:colOff>
      <xdr:row>63</xdr:row>
      <xdr:rowOff>30693</xdr:rowOff>
    </xdr:to>
    <xdr:sp macro="" textlink="">
      <xdr:nvSpPr>
        <xdr:cNvPr id="250" name="楕円 249"/>
        <xdr:cNvSpPr/>
      </xdr:nvSpPr>
      <xdr:spPr>
        <a:xfrm>
          <a:off x="8699500" y="107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147688</xdr:rowOff>
    </xdr:from>
    <xdr:to>
      <xdr:col>50</xdr:col>
      <xdr:colOff>114300</xdr:colOff>
      <xdr:row>62</xdr:row>
      <xdr:rowOff>151343</xdr:rowOff>
    </xdr:to>
    <xdr:cxnSp macro="">
      <xdr:nvCxnSpPr>
        <xdr:cNvPr id="251" name="直線コネクタ 250"/>
        <xdr:cNvCxnSpPr/>
      </xdr:nvCxnSpPr>
      <xdr:spPr>
        <a:xfrm flipV="1">
          <a:off x="8750300" y="10777588"/>
          <a:ext cx="889000" cy="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105672</xdr:rowOff>
    </xdr:from>
    <xdr:to>
      <xdr:col>41</xdr:col>
      <xdr:colOff>101600</xdr:colOff>
      <xdr:row>63</xdr:row>
      <xdr:rowOff>35822</xdr:rowOff>
    </xdr:to>
    <xdr:sp macro="" textlink="">
      <xdr:nvSpPr>
        <xdr:cNvPr id="252" name="楕円 251"/>
        <xdr:cNvSpPr/>
      </xdr:nvSpPr>
      <xdr:spPr>
        <a:xfrm>
          <a:off x="7810500" y="107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151343</xdr:rowOff>
    </xdr:from>
    <xdr:to>
      <xdr:col>45</xdr:col>
      <xdr:colOff>177800</xdr:colOff>
      <xdr:row>62</xdr:row>
      <xdr:rowOff>156472</xdr:rowOff>
    </xdr:to>
    <xdr:cxnSp macro="">
      <xdr:nvCxnSpPr>
        <xdr:cNvPr id="253" name="直線コネクタ 252"/>
        <xdr:cNvCxnSpPr/>
      </xdr:nvCxnSpPr>
      <xdr:spPr>
        <a:xfrm flipV="1">
          <a:off x="7861300" y="10781243"/>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110172</xdr:rowOff>
    </xdr:from>
    <xdr:to>
      <xdr:col>36</xdr:col>
      <xdr:colOff>165100</xdr:colOff>
      <xdr:row>63</xdr:row>
      <xdr:rowOff>40322</xdr:rowOff>
    </xdr:to>
    <xdr:sp macro="" textlink="">
      <xdr:nvSpPr>
        <xdr:cNvPr id="254" name="楕円 253"/>
        <xdr:cNvSpPr/>
      </xdr:nvSpPr>
      <xdr:spPr>
        <a:xfrm>
          <a:off x="6921500" y="107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156472</xdr:rowOff>
    </xdr:from>
    <xdr:to>
      <xdr:col>41</xdr:col>
      <xdr:colOff>50800</xdr:colOff>
      <xdr:row>62</xdr:row>
      <xdr:rowOff>160972</xdr:rowOff>
    </xdr:to>
    <xdr:cxnSp macro="">
      <xdr:nvCxnSpPr>
        <xdr:cNvPr id="255" name="直線コネクタ 254"/>
        <xdr:cNvCxnSpPr/>
      </xdr:nvCxnSpPr>
      <xdr:spPr>
        <a:xfrm flipV="1">
          <a:off x="6972300" y="10786372"/>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18165</xdr:rowOff>
    </xdr:from>
    <xdr:ext cx="599010" cy="259045"/>
    <xdr:sp macro="" textlink="">
      <xdr:nvSpPr>
        <xdr:cNvPr id="260" name="n_1mainValue【橋りょう・トンネル】&#10;一人当たり有形固定資産（償却資産）額"/>
        <xdr:cNvSpPr txBox="1"/>
      </xdr:nvSpPr>
      <xdr:spPr>
        <a:xfrm>
          <a:off x="9327095" y="1081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21820</xdr:rowOff>
    </xdr:from>
    <xdr:ext cx="599010" cy="259045"/>
    <xdr:sp macro="" textlink="">
      <xdr:nvSpPr>
        <xdr:cNvPr id="261" name="n_2mainValue【橋りょう・トンネル】&#10;一人当たり有形固定資産（償却資産）額"/>
        <xdr:cNvSpPr txBox="1"/>
      </xdr:nvSpPr>
      <xdr:spPr>
        <a:xfrm>
          <a:off x="8450795" y="1082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26949</xdr:rowOff>
    </xdr:from>
    <xdr:ext cx="599010" cy="259045"/>
    <xdr:sp macro="" textlink="">
      <xdr:nvSpPr>
        <xdr:cNvPr id="262" name="n_3mainValue【橋りょう・トンネル】&#10;一人当たり有形固定資産（償却資産）額"/>
        <xdr:cNvSpPr txBox="1"/>
      </xdr:nvSpPr>
      <xdr:spPr>
        <a:xfrm>
          <a:off x="7561795" y="108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31449</xdr:rowOff>
    </xdr:from>
    <xdr:ext cx="599010" cy="259045"/>
    <xdr:sp macro="" textlink="">
      <xdr:nvSpPr>
        <xdr:cNvPr id="263" name="n_4mainValue【橋りょう・トンネル】&#10;一人当たり有形固定資産（償却資産）額"/>
        <xdr:cNvSpPr txBox="1"/>
      </xdr:nvSpPr>
      <xdr:spPr>
        <a:xfrm>
          <a:off x="6672795" y="1083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133986</xdr:rowOff>
    </xdr:from>
    <xdr:to>
      <xdr:col>24</xdr:col>
      <xdr:colOff>114300</xdr:colOff>
      <xdr:row>82</xdr:row>
      <xdr:rowOff>64136</xdr:rowOff>
    </xdr:to>
    <xdr:sp macro="" textlink="">
      <xdr:nvSpPr>
        <xdr:cNvPr id="304" name="楕円 303"/>
        <xdr:cNvSpPr/>
      </xdr:nvSpPr>
      <xdr:spPr>
        <a:xfrm>
          <a:off x="4584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156863</xdr:rowOff>
    </xdr:from>
    <xdr:ext cx="405111" cy="259045"/>
    <xdr:sp macro="" textlink="">
      <xdr:nvSpPr>
        <xdr:cNvPr id="305" name="【公営住宅】&#10;有形固定資産減価償却率該当値テキスト"/>
        <xdr:cNvSpPr txBox="1"/>
      </xdr:nvSpPr>
      <xdr:spPr>
        <a:xfrm>
          <a:off x="4673600"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71120</xdr:rowOff>
    </xdr:from>
    <xdr:to>
      <xdr:col>20</xdr:col>
      <xdr:colOff>38100</xdr:colOff>
      <xdr:row>82</xdr:row>
      <xdr:rowOff>1270</xdr:rowOff>
    </xdr:to>
    <xdr:sp macro="" textlink="">
      <xdr:nvSpPr>
        <xdr:cNvPr id="306" name="楕円 305"/>
        <xdr:cNvSpPr/>
      </xdr:nvSpPr>
      <xdr:spPr>
        <a:xfrm>
          <a:off x="3746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121920</xdr:rowOff>
    </xdr:from>
    <xdr:to>
      <xdr:col>24</xdr:col>
      <xdr:colOff>63500</xdr:colOff>
      <xdr:row>82</xdr:row>
      <xdr:rowOff>13336</xdr:rowOff>
    </xdr:to>
    <xdr:cxnSp macro="">
      <xdr:nvCxnSpPr>
        <xdr:cNvPr id="307" name="直線コネクタ 306"/>
        <xdr:cNvCxnSpPr/>
      </xdr:nvCxnSpPr>
      <xdr:spPr>
        <a:xfrm>
          <a:off x="3797300" y="14009370"/>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25400</xdr:rowOff>
    </xdr:from>
    <xdr:to>
      <xdr:col>15</xdr:col>
      <xdr:colOff>101600</xdr:colOff>
      <xdr:row>81</xdr:row>
      <xdr:rowOff>127000</xdr:rowOff>
    </xdr:to>
    <xdr:sp macro="" textlink="">
      <xdr:nvSpPr>
        <xdr:cNvPr id="308" name="楕円 307"/>
        <xdr:cNvSpPr/>
      </xdr:nvSpPr>
      <xdr:spPr>
        <a:xfrm>
          <a:off x="2857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76200</xdr:rowOff>
    </xdr:from>
    <xdr:to>
      <xdr:col>19</xdr:col>
      <xdr:colOff>177800</xdr:colOff>
      <xdr:row>81</xdr:row>
      <xdr:rowOff>121920</xdr:rowOff>
    </xdr:to>
    <xdr:cxnSp macro="">
      <xdr:nvCxnSpPr>
        <xdr:cNvPr id="309" name="直線コネクタ 308"/>
        <xdr:cNvCxnSpPr/>
      </xdr:nvCxnSpPr>
      <xdr:spPr>
        <a:xfrm>
          <a:off x="2908300" y="13963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109220</xdr:rowOff>
    </xdr:from>
    <xdr:to>
      <xdr:col>10</xdr:col>
      <xdr:colOff>165100</xdr:colOff>
      <xdr:row>82</xdr:row>
      <xdr:rowOff>39370</xdr:rowOff>
    </xdr:to>
    <xdr:sp macro="" textlink="">
      <xdr:nvSpPr>
        <xdr:cNvPr id="310" name="楕円 309"/>
        <xdr:cNvSpPr/>
      </xdr:nvSpPr>
      <xdr:spPr>
        <a:xfrm>
          <a:off x="1968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76200</xdr:rowOff>
    </xdr:from>
    <xdr:to>
      <xdr:col>15</xdr:col>
      <xdr:colOff>50800</xdr:colOff>
      <xdr:row>81</xdr:row>
      <xdr:rowOff>160020</xdr:rowOff>
    </xdr:to>
    <xdr:cxnSp macro="">
      <xdr:nvCxnSpPr>
        <xdr:cNvPr id="311" name="直線コネクタ 310"/>
        <xdr:cNvCxnSpPr/>
      </xdr:nvCxnSpPr>
      <xdr:spPr>
        <a:xfrm flipV="1">
          <a:off x="2019300" y="139636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137795</xdr:rowOff>
    </xdr:from>
    <xdr:to>
      <xdr:col>6</xdr:col>
      <xdr:colOff>38100</xdr:colOff>
      <xdr:row>82</xdr:row>
      <xdr:rowOff>67945</xdr:rowOff>
    </xdr:to>
    <xdr:sp macro="" textlink="">
      <xdr:nvSpPr>
        <xdr:cNvPr id="312" name="楕円 311"/>
        <xdr:cNvSpPr/>
      </xdr:nvSpPr>
      <xdr:spPr>
        <a:xfrm>
          <a:off x="1079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160020</xdr:rowOff>
    </xdr:from>
    <xdr:to>
      <xdr:col>10</xdr:col>
      <xdr:colOff>114300</xdr:colOff>
      <xdr:row>82</xdr:row>
      <xdr:rowOff>17145</xdr:rowOff>
    </xdr:to>
    <xdr:cxnSp macro="">
      <xdr:nvCxnSpPr>
        <xdr:cNvPr id="313" name="直線コネクタ 312"/>
        <xdr:cNvCxnSpPr/>
      </xdr:nvCxnSpPr>
      <xdr:spPr>
        <a:xfrm flipV="1">
          <a:off x="1130300" y="140474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17797</xdr:rowOff>
    </xdr:from>
    <xdr:ext cx="405111" cy="259045"/>
    <xdr:sp macro="" textlink="">
      <xdr:nvSpPr>
        <xdr:cNvPr id="318" name="n_1mainValue【公営住宅】&#10;有形固定資産減価償却率"/>
        <xdr:cNvSpPr txBox="1"/>
      </xdr:nvSpPr>
      <xdr:spPr>
        <a:xfrm>
          <a:off x="35820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319" name="n_2mainValue【公営住宅】&#10;有形固定資産減価償却率"/>
        <xdr:cNvSpPr txBox="1"/>
      </xdr:nvSpPr>
      <xdr:spPr>
        <a:xfrm>
          <a:off x="2705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55897</xdr:rowOff>
    </xdr:from>
    <xdr:ext cx="405111" cy="259045"/>
    <xdr:sp macro="" textlink="">
      <xdr:nvSpPr>
        <xdr:cNvPr id="320" name="n_3mainValue【公営住宅】&#10;有形固定資産減価償却率"/>
        <xdr:cNvSpPr txBox="1"/>
      </xdr:nvSpPr>
      <xdr:spPr>
        <a:xfrm>
          <a:off x="1816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21" name="n_4mainValue【公営住宅】&#10;有形固定資産減価償却率"/>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123806</xdr:rowOff>
    </xdr:from>
    <xdr:to>
      <xdr:col>55</xdr:col>
      <xdr:colOff>50800</xdr:colOff>
      <xdr:row>86</xdr:row>
      <xdr:rowOff>53956</xdr:rowOff>
    </xdr:to>
    <xdr:sp macro="" textlink="">
      <xdr:nvSpPr>
        <xdr:cNvPr id="363" name="楕円 362"/>
        <xdr:cNvSpPr/>
      </xdr:nvSpPr>
      <xdr:spPr>
        <a:xfrm>
          <a:off x="10426700" y="146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146683</xdr:rowOff>
    </xdr:from>
    <xdr:ext cx="469744" cy="259045"/>
    <xdr:sp macro="" textlink="">
      <xdr:nvSpPr>
        <xdr:cNvPr id="364" name="【公営住宅】&#10;一人当たり面積該当値テキスト"/>
        <xdr:cNvSpPr txBox="1"/>
      </xdr:nvSpPr>
      <xdr:spPr>
        <a:xfrm>
          <a:off x="10515600" y="1454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127726</xdr:rowOff>
    </xdr:from>
    <xdr:to>
      <xdr:col>50</xdr:col>
      <xdr:colOff>165100</xdr:colOff>
      <xdr:row>86</xdr:row>
      <xdr:rowOff>57876</xdr:rowOff>
    </xdr:to>
    <xdr:sp macro="" textlink="">
      <xdr:nvSpPr>
        <xdr:cNvPr id="365" name="楕円 364"/>
        <xdr:cNvSpPr/>
      </xdr:nvSpPr>
      <xdr:spPr>
        <a:xfrm>
          <a:off x="9588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3156</xdr:rowOff>
    </xdr:from>
    <xdr:to>
      <xdr:col>55</xdr:col>
      <xdr:colOff>0</xdr:colOff>
      <xdr:row>86</xdr:row>
      <xdr:rowOff>7076</xdr:rowOff>
    </xdr:to>
    <xdr:cxnSp macro="">
      <xdr:nvCxnSpPr>
        <xdr:cNvPr id="366" name="直線コネクタ 365"/>
        <xdr:cNvCxnSpPr/>
      </xdr:nvCxnSpPr>
      <xdr:spPr>
        <a:xfrm flipV="1">
          <a:off x="9639300" y="14747856"/>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130665</xdr:rowOff>
    </xdr:from>
    <xdr:to>
      <xdr:col>46</xdr:col>
      <xdr:colOff>38100</xdr:colOff>
      <xdr:row>86</xdr:row>
      <xdr:rowOff>60815</xdr:rowOff>
    </xdr:to>
    <xdr:sp macro="" textlink="">
      <xdr:nvSpPr>
        <xdr:cNvPr id="367" name="楕円 366"/>
        <xdr:cNvSpPr/>
      </xdr:nvSpPr>
      <xdr:spPr>
        <a:xfrm>
          <a:off x="8699500" y="147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7076</xdr:rowOff>
    </xdr:from>
    <xdr:to>
      <xdr:col>50</xdr:col>
      <xdr:colOff>114300</xdr:colOff>
      <xdr:row>86</xdr:row>
      <xdr:rowOff>10015</xdr:rowOff>
    </xdr:to>
    <xdr:cxnSp macro="">
      <xdr:nvCxnSpPr>
        <xdr:cNvPr id="368" name="直線コネクタ 367"/>
        <xdr:cNvCxnSpPr/>
      </xdr:nvCxnSpPr>
      <xdr:spPr>
        <a:xfrm flipV="1">
          <a:off x="8750300" y="1475177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144599</xdr:rowOff>
    </xdr:from>
    <xdr:to>
      <xdr:col>41</xdr:col>
      <xdr:colOff>101600</xdr:colOff>
      <xdr:row>86</xdr:row>
      <xdr:rowOff>74749</xdr:rowOff>
    </xdr:to>
    <xdr:sp macro="" textlink="">
      <xdr:nvSpPr>
        <xdr:cNvPr id="369" name="楕円 368"/>
        <xdr:cNvSpPr/>
      </xdr:nvSpPr>
      <xdr:spPr>
        <a:xfrm>
          <a:off x="7810500" y="147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10015</xdr:rowOff>
    </xdr:from>
    <xdr:to>
      <xdr:col>45</xdr:col>
      <xdr:colOff>177800</xdr:colOff>
      <xdr:row>86</xdr:row>
      <xdr:rowOff>23949</xdr:rowOff>
    </xdr:to>
    <xdr:cxnSp macro="">
      <xdr:nvCxnSpPr>
        <xdr:cNvPr id="370" name="直線コネクタ 369"/>
        <xdr:cNvCxnSpPr/>
      </xdr:nvCxnSpPr>
      <xdr:spPr>
        <a:xfrm flipV="1">
          <a:off x="7861300" y="14754715"/>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148191</xdr:rowOff>
    </xdr:from>
    <xdr:to>
      <xdr:col>36</xdr:col>
      <xdr:colOff>165100</xdr:colOff>
      <xdr:row>86</xdr:row>
      <xdr:rowOff>78341</xdr:rowOff>
    </xdr:to>
    <xdr:sp macro="" textlink="">
      <xdr:nvSpPr>
        <xdr:cNvPr id="371" name="楕円 370"/>
        <xdr:cNvSpPr/>
      </xdr:nvSpPr>
      <xdr:spPr>
        <a:xfrm>
          <a:off x="6921500" y="147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23949</xdr:rowOff>
    </xdr:from>
    <xdr:to>
      <xdr:col>41</xdr:col>
      <xdr:colOff>50800</xdr:colOff>
      <xdr:row>86</xdr:row>
      <xdr:rowOff>27541</xdr:rowOff>
    </xdr:to>
    <xdr:cxnSp macro="">
      <xdr:nvCxnSpPr>
        <xdr:cNvPr id="372" name="直線コネクタ 371"/>
        <xdr:cNvCxnSpPr/>
      </xdr:nvCxnSpPr>
      <xdr:spPr>
        <a:xfrm flipV="1">
          <a:off x="6972300" y="1476864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74403</xdr:rowOff>
    </xdr:from>
    <xdr:ext cx="469744" cy="259045"/>
    <xdr:sp macro="" textlink="">
      <xdr:nvSpPr>
        <xdr:cNvPr id="377" name="n_1mainValue【公営住宅】&#10;一人当たり面積"/>
        <xdr:cNvSpPr txBox="1"/>
      </xdr:nvSpPr>
      <xdr:spPr>
        <a:xfrm>
          <a:off x="9391727" y="144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77342</xdr:rowOff>
    </xdr:from>
    <xdr:ext cx="469744" cy="259045"/>
    <xdr:sp macro="" textlink="">
      <xdr:nvSpPr>
        <xdr:cNvPr id="378" name="n_2mainValue【公営住宅】&#10;一人当たり面積"/>
        <xdr:cNvSpPr txBox="1"/>
      </xdr:nvSpPr>
      <xdr:spPr>
        <a:xfrm>
          <a:off x="8515427" y="1447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9" name="n_3mainValue【公営住宅】&#10;一人当たり面積"/>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69468</xdr:rowOff>
    </xdr:from>
    <xdr:ext cx="469744" cy="259045"/>
    <xdr:sp macro="" textlink="">
      <xdr:nvSpPr>
        <xdr:cNvPr id="380" name="n_4mainValue【公営住宅】&#10;一人当たり面積"/>
        <xdr:cNvSpPr txBox="1"/>
      </xdr:nvSpPr>
      <xdr:spPr>
        <a:xfrm>
          <a:off x="6737427" y="1481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90714</xdr:rowOff>
    </xdr:from>
    <xdr:to>
      <xdr:col>85</xdr:col>
      <xdr:colOff>177800</xdr:colOff>
      <xdr:row>36</xdr:row>
      <xdr:rowOff>20864</xdr:rowOff>
    </xdr:to>
    <xdr:sp macro="" textlink="">
      <xdr:nvSpPr>
        <xdr:cNvPr id="438" name="楕円 437"/>
        <xdr:cNvSpPr/>
      </xdr:nvSpPr>
      <xdr:spPr>
        <a:xfrm>
          <a:off x="162687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113591</xdr:rowOff>
    </xdr:from>
    <xdr:ext cx="405111" cy="259045"/>
    <xdr:sp macro="" textlink="">
      <xdr:nvSpPr>
        <xdr:cNvPr id="439" name="【認定こども園・幼稚園・保育所】&#10;有形固定資産減価償却率該当値テキスト"/>
        <xdr:cNvSpPr txBox="1"/>
      </xdr:nvSpPr>
      <xdr:spPr>
        <a:xfrm>
          <a:off x="16357600" y="59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440" name="楕円 439"/>
        <xdr:cNvSpPr/>
      </xdr:nvSpPr>
      <xdr:spPr>
        <a:xfrm>
          <a:off x="15430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117022</xdr:rowOff>
    </xdr:from>
    <xdr:to>
      <xdr:col>85</xdr:col>
      <xdr:colOff>127000</xdr:colOff>
      <xdr:row>35</xdr:row>
      <xdr:rowOff>141514</xdr:rowOff>
    </xdr:to>
    <xdr:cxnSp macro="">
      <xdr:nvCxnSpPr>
        <xdr:cNvPr id="441" name="直線コネクタ 440"/>
        <xdr:cNvCxnSpPr/>
      </xdr:nvCxnSpPr>
      <xdr:spPr>
        <a:xfrm>
          <a:off x="15481300" y="611777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40096</xdr:rowOff>
    </xdr:from>
    <xdr:to>
      <xdr:col>76</xdr:col>
      <xdr:colOff>165100</xdr:colOff>
      <xdr:row>35</xdr:row>
      <xdr:rowOff>141696</xdr:rowOff>
    </xdr:to>
    <xdr:sp macro="" textlink="">
      <xdr:nvSpPr>
        <xdr:cNvPr id="442" name="楕円 441"/>
        <xdr:cNvSpPr/>
      </xdr:nvSpPr>
      <xdr:spPr>
        <a:xfrm>
          <a:off x="14541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90896</xdr:rowOff>
    </xdr:from>
    <xdr:to>
      <xdr:col>81</xdr:col>
      <xdr:colOff>50800</xdr:colOff>
      <xdr:row>35</xdr:row>
      <xdr:rowOff>117022</xdr:rowOff>
    </xdr:to>
    <xdr:cxnSp macro="">
      <xdr:nvCxnSpPr>
        <xdr:cNvPr id="443" name="直線コネクタ 442"/>
        <xdr:cNvCxnSpPr/>
      </xdr:nvCxnSpPr>
      <xdr:spPr>
        <a:xfrm>
          <a:off x="14592300" y="60916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4173</xdr:rowOff>
    </xdr:from>
    <xdr:to>
      <xdr:col>72</xdr:col>
      <xdr:colOff>38100</xdr:colOff>
      <xdr:row>35</xdr:row>
      <xdr:rowOff>105773</xdr:rowOff>
    </xdr:to>
    <xdr:sp macro="" textlink="">
      <xdr:nvSpPr>
        <xdr:cNvPr id="444" name="楕円 443"/>
        <xdr:cNvSpPr/>
      </xdr:nvSpPr>
      <xdr:spPr>
        <a:xfrm>
          <a:off x="13652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54973</xdr:rowOff>
    </xdr:from>
    <xdr:to>
      <xdr:col>76</xdr:col>
      <xdr:colOff>114300</xdr:colOff>
      <xdr:row>35</xdr:row>
      <xdr:rowOff>90896</xdr:rowOff>
    </xdr:to>
    <xdr:cxnSp macro="">
      <xdr:nvCxnSpPr>
        <xdr:cNvPr id="445" name="直線コネクタ 444"/>
        <xdr:cNvCxnSpPr/>
      </xdr:nvCxnSpPr>
      <xdr:spPr>
        <a:xfrm>
          <a:off x="13703300" y="60557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139700</xdr:rowOff>
    </xdr:from>
    <xdr:to>
      <xdr:col>67</xdr:col>
      <xdr:colOff>101600</xdr:colOff>
      <xdr:row>35</xdr:row>
      <xdr:rowOff>69850</xdr:rowOff>
    </xdr:to>
    <xdr:sp macro="" textlink="">
      <xdr:nvSpPr>
        <xdr:cNvPr id="446" name="楕円 445"/>
        <xdr:cNvSpPr/>
      </xdr:nvSpPr>
      <xdr:spPr>
        <a:xfrm>
          <a:off x="1276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19050</xdr:rowOff>
    </xdr:from>
    <xdr:to>
      <xdr:col>71</xdr:col>
      <xdr:colOff>177800</xdr:colOff>
      <xdr:row>35</xdr:row>
      <xdr:rowOff>54973</xdr:rowOff>
    </xdr:to>
    <xdr:cxnSp macro="">
      <xdr:nvCxnSpPr>
        <xdr:cNvPr id="447" name="直線コネクタ 446"/>
        <xdr:cNvCxnSpPr/>
      </xdr:nvCxnSpPr>
      <xdr:spPr>
        <a:xfrm>
          <a:off x="12814300" y="60198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9" name="n_2aveValue【認定こども園・幼稚園・保育所】&#10;有形固定資産減価償却率"/>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50"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51" name="n_4aveValue【認定こども園・幼稚園・保育所】&#10;有形固定資産減価償却率"/>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12899</xdr:rowOff>
    </xdr:from>
    <xdr:ext cx="405111" cy="259045"/>
    <xdr:sp macro="" textlink="">
      <xdr:nvSpPr>
        <xdr:cNvPr id="452" name="n_1mainValue【認定こども園・幼稚園・保育所】&#10;有形固定資産減価償却率"/>
        <xdr:cNvSpPr txBox="1"/>
      </xdr:nvSpPr>
      <xdr:spPr>
        <a:xfrm>
          <a:off x="15266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158223</xdr:rowOff>
    </xdr:from>
    <xdr:ext cx="405111" cy="259045"/>
    <xdr:sp macro="" textlink="">
      <xdr:nvSpPr>
        <xdr:cNvPr id="453" name="n_2mainValue【認定こども園・幼稚園・保育所】&#10;有形固定資産減価償却率"/>
        <xdr:cNvSpPr txBox="1"/>
      </xdr:nvSpPr>
      <xdr:spPr>
        <a:xfrm>
          <a:off x="143897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122300</xdr:rowOff>
    </xdr:from>
    <xdr:ext cx="405111" cy="259045"/>
    <xdr:sp macro="" textlink="">
      <xdr:nvSpPr>
        <xdr:cNvPr id="454" name="n_3mainValue【認定こども園・幼稚園・保育所】&#10;有形固定資産減価償却率"/>
        <xdr:cNvSpPr txBox="1"/>
      </xdr:nvSpPr>
      <xdr:spPr>
        <a:xfrm>
          <a:off x="13500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55" name="n_4mainValue【認定こども園・幼稚園・保育所】&#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30299</xdr:rowOff>
    </xdr:from>
    <xdr:to>
      <xdr:col>116</xdr:col>
      <xdr:colOff>114300</xdr:colOff>
      <xdr:row>39</xdr:row>
      <xdr:rowOff>131899</xdr:rowOff>
    </xdr:to>
    <xdr:sp macro="" textlink="">
      <xdr:nvSpPr>
        <xdr:cNvPr id="497" name="楕円 496"/>
        <xdr:cNvSpPr/>
      </xdr:nvSpPr>
      <xdr:spPr>
        <a:xfrm>
          <a:off x="22110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8726</xdr:rowOff>
    </xdr:from>
    <xdr:ext cx="469744" cy="259045"/>
    <xdr:sp macro="" textlink="">
      <xdr:nvSpPr>
        <xdr:cNvPr id="498" name="【認定こども園・幼稚園・保育所】&#10;一人当たり面積該当値テキスト"/>
        <xdr:cNvSpPr txBox="1"/>
      </xdr:nvSpPr>
      <xdr:spPr>
        <a:xfrm>
          <a:off x="22199600" y="669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43362</xdr:rowOff>
    </xdr:from>
    <xdr:to>
      <xdr:col>112</xdr:col>
      <xdr:colOff>38100</xdr:colOff>
      <xdr:row>39</xdr:row>
      <xdr:rowOff>144962</xdr:rowOff>
    </xdr:to>
    <xdr:sp macro="" textlink="">
      <xdr:nvSpPr>
        <xdr:cNvPr id="499" name="楕円 498"/>
        <xdr:cNvSpPr/>
      </xdr:nvSpPr>
      <xdr:spPr>
        <a:xfrm>
          <a:off x="2127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81099</xdr:rowOff>
    </xdr:from>
    <xdr:to>
      <xdr:col>116</xdr:col>
      <xdr:colOff>63500</xdr:colOff>
      <xdr:row>39</xdr:row>
      <xdr:rowOff>94162</xdr:rowOff>
    </xdr:to>
    <xdr:cxnSp macro="">
      <xdr:nvCxnSpPr>
        <xdr:cNvPr id="500" name="直線コネクタ 499"/>
        <xdr:cNvCxnSpPr/>
      </xdr:nvCxnSpPr>
      <xdr:spPr>
        <a:xfrm flipV="1">
          <a:off x="21323300" y="67676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53159</xdr:rowOff>
    </xdr:from>
    <xdr:to>
      <xdr:col>107</xdr:col>
      <xdr:colOff>101600</xdr:colOff>
      <xdr:row>39</xdr:row>
      <xdr:rowOff>154759</xdr:rowOff>
    </xdr:to>
    <xdr:sp macro="" textlink="">
      <xdr:nvSpPr>
        <xdr:cNvPr id="501" name="楕円 500"/>
        <xdr:cNvSpPr/>
      </xdr:nvSpPr>
      <xdr:spPr>
        <a:xfrm>
          <a:off x="20383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94162</xdr:rowOff>
    </xdr:from>
    <xdr:to>
      <xdr:col>111</xdr:col>
      <xdr:colOff>177800</xdr:colOff>
      <xdr:row>39</xdr:row>
      <xdr:rowOff>103959</xdr:rowOff>
    </xdr:to>
    <xdr:cxnSp macro="">
      <xdr:nvCxnSpPr>
        <xdr:cNvPr id="502" name="直線コネクタ 501"/>
        <xdr:cNvCxnSpPr/>
      </xdr:nvCxnSpPr>
      <xdr:spPr>
        <a:xfrm flipV="1">
          <a:off x="20434300" y="678071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66222</xdr:rowOff>
    </xdr:from>
    <xdr:to>
      <xdr:col>102</xdr:col>
      <xdr:colOff>165100</xdr:colOff>
      <xdr:row>39</xdr:row>
      <xdr:rowOff>167822</xdr:rowOff>
    </xdr:to>
    <xdr:sp macro="" textlink="">
      <xdr:nvSpPr>
        <xdr:cNvPr id="503" name="楕円 502"/>
        <xdr:cNvSpPr/>
      </xdr:nvSpPr>
      <xdr:spPr>
        <a:xfrm>
          <a:off x="19494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103959</xdr:rowOff>
    </xdr:from>
    <xdr:to>
      <xdr:col>107</xdr:col>
      <xdr:colOff>50800</xdr:colOff>
      <xdr:row>39</xdr:row>
      <xdr:rowOff>117022</xdr:rowOff>
    </xdr:to>
    <xdr:cxnSp macro="">
      <xdr:nvCxnSpPr>
        <xdr:cNvPr id="504" name="直線コネクタ 503"/>
        <xdr:cNvCxnSpPr/>
      </xdr:nvCxnSpPr>
      <xdr:spPr>
        <a:xfrm flipV="1">
          <a:off x="19545300" y="67905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77651</xdr:rowOff>
    </xdr:from>
    <xdr:to>
      <xdr:col>98</xdr:col>
      <xdr:colOff>38100</xdr:colOff>
      <xdr:row>40</xdr:row>
      <xdr:rowOff>7801</xdr:rowOff>
    </xdr:to>
    <xdr:sp macro="" textlink="">
      <xdr:nvSpPr>
        <xdr:cNvPr id="505" name="楕円 504"/>
        <xdr:cNvSpPr/>
      </xdr:nvSpPr>
      <xdr:spPr>
        <a:xfrm>
          <a:off x="18605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117022</xdr:rowOff>
    </xdr:from>
    <xdr:to>
      <xdr:col>102</xdr:col>
      <xdr:colOff>114300</xdr:colOff>
      <xdr:row>39</xdr:row>
      <xdr:rowOff>128451</xdr:rowOff>
    </xdr:to>
    <xdr:cxnSp macro="">
      <xdr:nvCxnSpPr>
        <xdr:cNvPr id="506" name="直線コネクタ 505"/>
        <xdr:cNvCxnSpPr/>
      </xdr:nvCxnSpPr>
      <xdr:spPr>
        <a:xfrm flipV="1">
          <a:off x="18656300" y="68035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136089</xdr:rowOff>
    </xdr:from>
    <xdr:ext cx="469744" cy="259045"/>
    <xdr:sp macro="" textlink="">
      <xdr:nvSpPr>
        <xdr:cNvPr id="511" name="n_1mainValue【認定こども園・幼稚園・保育所】&#10;一人当たり面積"/>
        <xdr:cNvSpPr txBox="1"/>
      </xdr:nvSpPr>
      <xdr:spPr>
        <a:xfrm>
          <a:off x="210757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145886</xdr:rowOff>
    </xdr:from>
    <xdr:ext cx="469744" cy="259045"/>
    <xdr:sp macro="" textlink="">
      <xdr:nvSpPr>
        <xdr:cNvPr id="512" name="n_2mainValue【認定こども園・幼稚園・保育所】&#10;一人当たり面積"/>
        <xdr:cNvSpPr txBox="1"/>
      </xdr:nvSpPr>
      <xdr:spPr>
        <a:xfrm>
          <a:off x="20199427"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158949</xdr:rowOff>
    </xdr:from>
    <xdr:ext cx="469744" cy="259045"/>
    <xdr:sp macro="" textlink="">
      <xdr:nvSpPr>
        <xdr:cNvPr id="513" name="n_3mainValue【認定こども園・幼稚園・保育所】&#10;一人当たり面積"/>
        <xdr:cNvSpPr txBox="1"/>
      </xdr:nvSpPr>
      <xdr:spPr>
        <a:xfrm>
          <a:off x="193104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170378</xdr:rowOff>
    </xdr:from>
    <xdr:ext cx="469744" cy="259045"/>
    <xdr:sp macro="" textlink="">
      <xdr:nvSpPr>
        <xdr:cNvPr id="514" name="n_4mainValue【認定こども園・幼稚園・保育所】&#10;一人当たり面積"/>
        <xdr:cNvSpPr txBox="1"/>
      </xdr:nvSpPr>
      <xdr:spPr>
        <a:xfrm>
          <a:off x="18421427" y="685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46355</xdr:rowOff>
    </xdr:from>
    <xdr:to>
      <xdr:col>85</xdr:col>
      <xdr:colOff>177800</xdr:colOff>
      <xdr:row>60</xdr:row>
      <xdr:rowOff>147955</xdr:rowOff>
    </xdr:to>
    <xdr:sp macro="" textlink="">
      <xdr:nvSpPr>
        <xdr:cNvPr id="555" name="楕円 554"/>
        <xdr:cNvSpPr/>
      </xdr:nvSpPr>
      <xdr:spPr>
        <a:xfrm>
          <a:off x="16268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24782</xdr:rowOff>
    </xdr:from>
    <xdr:ext cx="405111" cy="259045"/>
    <xdr:sp macro="" textlink="">
      <xdr:nvSpPr>
        <xdr:cNvPr id="556" name="【学校施設】&#10;有形固定資産減価償却率該当値テキスト"/>
        <xdr:cNvSpPr txBox="1"/>
      </xdr:nvSpPr>
      <xdr:spPr>
        <a:xfrm>
          <a:off x="16357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23495</xdr:rowOff>
    </xdr:from>
    <xdr:to>
      <xdr:col>81</xdr:col>
      <xdr:colOff>101600</xdr:colOff>
      <xdr:row>60</xdr:row>
      <xdr:rowOff>125095</xdr:rowOff>
    </xdr:to>
    <xdr:sp macro="" textlink="">
      <xdr:nvSpPr>
        <xdr:cNvPr id="557" name="楕円 556"/>
        <xdr:cNvSpPr/>
      </xdr:nvSpPr>
      <xdr:spPr>
        <a:xfrm>
          <a:off x="15430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74295</xdr:rowOff>
    </xdr:from>
    <xdr:to>
      <xdr:col>85</xdr:col>
      <xdr:colOff>127000</xdr:colOff>
      <xdr:row>60</xdr:row>
      <xdr:rowOff>97155</xdr:rowOff>
    </xdr:to>
    <xdr:cxnSp macro="">
      <xdr:nvCxnSpPr>
        <xdr:cNvPr id="558" name="直線コネクタ 557"/>
        <xdr:cNvCxnSpPr/>
      </xdr:nvCxnSpPr>
      <xdr:spPr>
        <a:xfrm>
          <a:off x="15481300" y="103612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559" name="楕円 558"/>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51435</xdr:rowOff>
    </xdr:from>
    <xdr:to>
      <xdr:col>81</xdr:col>
      <xdr:colOff>50800</xdr:colOff>
      <xdr:row>60</xdr:row>
      <xdr:rowOff>74295</xdr:rowOff>
    </xdr:to>
    <xdr:cxnSp macro="">
      <xdr:nvCxnSpPr>
        <xdr:cNvPr id="560" name="直線コネクタ 559"/>
        <xdr:cNvCxnSpPr/>
      </xdr:nvCxnSpPr>
      <xdr:spPr>
        <a:xfrm>
          <a:off x="14592300" y="103384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151130</xdr:rowOff>
    </xdr:from>
    <xdr:to>
      <xdr:col>72</xdr:col>
      <xdr:colOff>38100</xdr:colOff>
      <xdr:row>60</xdr:row>
      <xdr:rowOff>81280</xdr:rowOff>
    </xdr:to>
    <xdr:sp macro="" textlink="">
      <xdr:nvSpPr>
        <xdr:cNvPr id="561" name="楕円 560"/>
        <xdr:cNvSpPr/>
      </xdr:nvSpPr>
      <xdr:spPr>
        <a:xfrm>
          <a:off x="13652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30480</xdr:rowOff>
    </xdr:from>
    <xdr:to>
      <xdr:col>76</xdr:col>
      <xdr:colOff>114300</xdr:colOff>
      <xdr:row>60</xdr:row>
      <xdr:rowOff>51435</xdr:rowOff>
    </xdr:to>
    <xdr:cxnSp macro="">
      <xdr:nvCxnSpPr>
        <xdr:cNvPr id="562" name="直線コネクタ 561"/>
        <xdr:cNvCxnSpPr/>
      </xdr:nvCxnSpPr>
      <xdr:spPr>
        <a:xfrm>
          <a:off x="13703300" y="103174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63" name="楕円 562"/>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30480</xdr:rowOff>
    </xdr:to>
    <xdr:cxnSp macro="">
      <xdr:nvCxnSpPr>
        <xdr:cNvPr id="564" name="直線コネクタ 563"/>
        <xdr:cNvCxnSpPr/>
      </xdr:nvCxnSpPr>
      <xdr:spPr>
        <a:xfrm>
          <a:off x="12814300" y="10287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116222</xdr:rowOff>
    </xdr:from>
    <xdr:ext cx="405111" cy="259045"/>
    <xdr:sp macro="" textlink="">
      <xdr:nvSpPr>
        <xdr:cNvPr id="569" name="n_1mainValue【学校施設】&#10;有形固定資産減価償却率"/>
        <xdr:cNvSpPr txBox="1"/>
      </xdr:nvSpPr>
      <xdr:spPr>
        <a:xfrm>
          <a:off x="15266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570" name="n_2mainValue【学校施設】&#10;有形固定資産減価償却率"/>
        <xdr:cNvSpPr txBox="1"/>
      </xdr:nvSpPr>
      <xdr:spPr>
        <a:xfrm>
          <a:off x="14389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72407</xdr:rowOff>
    </xdr:from>
    <xdr:ext cx="405111" cy="259045"/>
    <xdr:sp macro="" textlink="">
      <xdr:nvSpPr>
        <xdr:cNvPr id="571" name="n_3mainValue【学校施設】&#10;有形固定資産減価償却率"/>
        <xdr:cNvSpPr txBox="1"/>
      </xdr:nvSpPr>
      <xdr:spPr>
        <a:xfrm>
          <a:off x="13500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72" name="n_4main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77869</xdr:rowOff>
    </xdr:from>
    <xdr:to>
      <xdr:col>116</xdr:col>
      <xdr:colOff>114300</xdr:colOff>
      <xdr:row>63</xdr:row>
      <xdr:rowOff>8019</xdr:rowOff>
    </xdr:to>
    <xdr:sp macro="" textlink="">
      <xdr:nvSpPr>
        <xdr:cNvPr id="614" name="楕円 613"/>
        <xdr:cNvSpPr/>
      </xdr:nvSpPr>
      <xdr:spPr>
        <a:xfrm>
          <a:off x="22110700" y="10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56296</xdr:rowOff>
    </xdr:from>
    <xdr:ext cx="469744" cy="259045"/>
    <xdr:sp macro="" textlink="">
      <xdr:nvSpPr>
        <xdr:cNvPr id="615" name="【学校施設】&#10;一人当たり面積該当値テキスト"/>
        <xdr:cNvSpPr txBox="1"/>
      </xdr:nvSpPr>
      <xdr:spPr>
        <a:xfrm>
          <a:off x="22199600" y="106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31333</xdr:rowOff>
    </xdr:from>
    <xdr:to>
      <xdr:col>112</xdr:col>
      <xdr:colOff>38100</xdr:colOff>
      <xdr:row>63</xdr:row>
      <xdr:rowOff>132933</xdr:rowOff>
    </xdr:to>
    <xdr:sp macro="" textlink="">
      <xdr:nvSpPr>
        <xdr:cNvPr id="616" name="楕円 615"/>
        <xdr:cNvSpPr/>
      </xdr:nvSpPr>
      <xdr:spPr>
        <a:xfrm>
          <a:off x="21272500" y="108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128669</xdr:rowOff>
    </xdr:from>
    <xdr:to>
      <xdr:col>116</xdr:col>
      <xdr:colOff>63500</xdr:colOff>
      <xdr:row>63</xdr:row>
      <xdr:rowOff>82133</xdr:rowOff>
    </xdr:to>
    <xdr:cxnSp macro="">
      <xdr:nvCxnSpPr>
        <xdr:cNvPr id="617" name="直線コネクタ 616"/>
        <xdr:cNvCxnSpPr/>
      </xdr:nvCxnSpPr>
      <xdr:spPr>
        <a:xfrm flipV="1">
          <a:off x="21323300" y="10758569"/>
          <a:ext cx="838200" cy="1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35415</xdr:rowOff>
    </xdr:from>
    <xdr:to>
      <xdr:col>107</xdr:col>
      <xdr:colOff>101600</xdr:colOff>
      <xdr:row>63</xdr:row>
      <xdr:rowOff>137015</xdr:rowOff>
    </xdr:to>
    <xdr:sp macro="" textlink="">
      <xdr:nvSpPr>
        <xdr:cNvPr id="618" name="楕円 617"/>
        <xdr:cNvSpPr/>
      </xdr:nvSpPr>
      <xdr:spPr>
        <a:xfrm>
          <a:off x="20383500" y="108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82133</xdr:rowOff>
    </xdr:from>
    <xdr:to>
      <xdr:col>111</xdr:col>
      <xdr:colOff>177800</xdr:colOff>
      <xdr:row>63</xdr:row>
      <xdr:rowOff>86215</xdr:rowOff>
    </xdr:to>
    <xdr:cxnSp macro="">
      <xdr:nvCxnSpPr>
        <xdr:cNvPr id="619" name="直線コネクタ 618"/>
        <xdr:cNvCxnSpPr/>
      </xdr:nvCxnSpPr>
      <xdr:spPr>
        <a:xfrm flipV="1">
          <a:off x="20434300" y="10883483"/>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40803</xdr:rowOff>
    </xdr:from>
    <xdr:to>
      <xdr:col>102</xdr:col>
      <xdr:colOff>165100</xdr:colOff>
      <xdr:row>63</xdr:row>
      <xdr:rowOff>142403</xdr:rowOff>
    </xdr:to>
    <xdr:sp macro="" textlink="">
      <xdr:nvSpPr>
        <xdr:cNvPr id="620" name="楕円 619"/>
        <xdr:cNvSpPr/>
      </xdr:nvSpPr>
      <xdr:spPr>
        <a:xfrm>
          <a:off x="19494500" y="108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86215</xdr:rowOff>
    </xdr:from>
    <xdr:to>
      <xdr:col>107</xdr:col>
      <xdr:colOff>50800</xdr:colOff>
      <xdr:row>63</xdr:row>
      <xdr:rowOff>91603</xdr:rowOff>
    </xdr:to>
    <xdr:cxnSp macro="">
      <xdr:nvCxnSpPr>
        <xdr:cNvPr id="621" name="直線コネクタ 620"/>
        <xdr:cNvCxnSpPr/>
      </xdr:nvCxnSpPr>
      <xdr:spPr>
        <a:xfrm flipV="1">
          <a:off x="19545300" y="10887565"/>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46192</xdr:rowOff>
    </xdr:from>
    <xdr:to>
      <xdr:col>98</xdr:col>
      <xdr:colOff>38100</xdr:colOff>
      <xdr:row>63</xdr:row>
      <xdr:rowOff>147792</xdr:rowOff>
    </xdr:to>
    <xdr:sp macro="" textlink="">
      <xdr:nvSpPr>
        <xdr:cNvPr id="622" name="楕円 621"/>
        <xdr:cNvSpPr/>
      </xdr:nvSpPr>
      <xdr:spPr>
        <a:xfrm>
          <a:off x="18605500" y="108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91603</xdr:rowOff>
    </xdr:from>
    <xdr:to>
      <xdr:col>102</xdr:col>
      <xdr:colOff>114300</xdr:colOff>
      <xdr:row>63</xdr:row>
      <xdr:rowOff>96992</xdr:rowOff>
    </xdr:to>
    <xdr:cxnSp macro="">
      <xdr:nvCxnSpPr>
        <xdr:cNvPr id="623" name="直線コネクタ 622"/>
        <xdr:cNvCxnSpPr/>
      </xdr:nvCxnSpPr>
      <xdr:spPr>
        <a:xfrm flipV="1">
          <a:off x="18656300" y="10892953"/>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124060</xdr:rowOff>
    </xdr:from>
    <xdr:ext cx="469744" cy="259045"/>
    <xdr:sp macro="" textlink="">
      <xdr:nvSpPr>
        <xdr:cNvPr id="628" name="n_1mainValue【学校施設】&#10;一人当たり面積"/>
        <xdr:cNvSpPr txBox="1"/>
      </xdr:nvSpPr>
      <xdr:spPr>
        <a:xfrm>
          <a:off x="21075727" y="109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128142</xdr:rowOff>
    </xdr:from>
    <xdr:ext cx="469744" cy="259045"/>
    <xdr:sp macro="" textlink="">
      <xdr:nvSpPr>
        <xdr:cNvPr id="629" name="n_2mainValue【学校施設】&#10;一人当たり面積"/>
        <xdr:cNvSpPr txBox="1"/>
      </xdr:nvSpPr>
      <xdr:spPr>
        <a:xfrm>
          <a:off x="20199427" y="1092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133530</xdr:rowOff>
    </xdr:from>
    <xdr:ext cx="469744" cy="259045"/>
    <xdr:sp macro="" textlink="">
      <xdr:nvSpPr>
        <xdr:cNvPr id="630" name="n_3mainValue【学校施設】&#10;一人当たり面積"/>
        <xdr:cNvSpPr txBox="1"/>
      </xdr:nvSpPr>
      <xdr:spPr>
        <a:xfrm>
          <a:off x="19310427" y="1093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138919</xdr:rowOff>
    </xdr:from>
    <xdr:ext cx="469744" cy="259045"/>
    <xdr:sp macro="" textlink="">
      <xdr:nvSpPr>
        <xdr:cNvPr id="631" name="n_4mainValue【学校施設】&#10;一人当たり面積"/>
        <xdr:cNvSpPr txBox="1"/>
      </xdr:nvSpPr>
      <xdr:spPr>
        <a:xfrm>
          <a:off x="18421427" y="109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7" name="【公民館】&#10;有形固定資産減価償却率平均値テキスト"/>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67311</xdr:rowOff>
    </xdr:from>
    <xdr:to>
      <xdr:col>85</xdr:col>
      <xdr:colOff>177800</xdr:colOff>
      <xdr:row>103</xdr:row>
      <xdr:rowOff>168911</xdr:rowOff>
    </xdr:to>
    <xdr:sp macro="" textlink="">
      <xdr:nvSpPr>
        <xdr:cNvPr id="688" name="楕円 687"/>
        <xdr:cNvSpPr/>
      </xdr:nvSpPr>
      <xdr:spPr>
        <a:xfrm>
          <a:off x="16268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90188</xdr:rowOff>
    </xdr:from>
    <xdr:ext cx="405111" cy="259045"/>
    <xdr:sp macro="" textlink="">
      <xdr:nvSpPr>
        <xdr:cNvPr id="689" name="【公民館】&#10;有形固定資産減価償却率該当値テキスト"/>
        <xdr:cNvSpPr txBox="1"/>
      </xdr:nvSpPr>
      <xdr:spPr>
        <a:xfrm>
          <a:off x="16357600"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690" name="楕円 689"/>
        <xdr:cNvSpPr/>
      </xdr:nvSpPr>
      <xdr:spPr>
        <a:xfrm>
          <a:off x="15430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118111</xdr:rowOff>
    </xdr:from>
    <xdr:to>
      <xdr:col>85</xdr:col>
      <xdr:colOff>127000</xdr:colOff>
      <xdr:row>104</xdr:row>
      <xdr:rowOff>15239</xdr:rowOff>
    </xdr:to>
    <xdr:cxnSp macro="">
      <xdr:nvCxnSpPr>
        <xdr:cNvPr id="691" name="直線コネクタ 690"/>
        <xdr:cNvCxnSpPr/>
      </xdr:nvCxnSpPr>
      <xdr:spPr>
        <a:xfrm flipV="1">
          <a:off x="15481300" y="177774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92" name="楕円 691"/>
        <xdr:cNvSpPr/>
      </xdr:nvSpPr>
      <xdr:spPr>
        <a:xfrm>
          <a:off x="14541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158114</xdr:rowOff>
    </xdr:from>
    <xdr:to>
      <xdr:col>81</xdr:col>
      <xdr:colOff>50800</xdr:colOff>
      <xdr:row>104</xdr:row>
      <xdr:rowOff>15239</xdr:rowOff>
    </xdr:to>
    <xdr:cxnSp macro="">
      <xdr:nvCxnSpPr>
        <xdr:cNvPr id="693" name="直線コネクタ 692"/>
        <xdr:cNvCxnSpPr/>
      </xdr:nvCxnSpPr>
      <xdr:spPr>
        <a:xfrm>
          <a:off x="14592300" y="178174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69214</xdr:rowOff>
    </xdr:from>
    <xdr:to>
      <xdr:col>72</xdr:col>
      <xdr:colOff>38100</xdr:colOff>
      <xdr:row>103</xdr:row>
      <xdr:rowOff>170814</xdr:rowOff>
    </xdr:to>
    <xdr:sp macro="" textlink="">
      <xdr:nvSpPr>
        <xdr:cNvPr id="694" name="楕円 693"/>
        <xdr:cNvSpPr/>
      </xdr:nvSpPr>
      <xdr:spPr>
        <a:xfrm>
          <a:off x="13652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120014</xdr:rowOff>
    </xdr:from>
    <xdr:to>
      <xdr:col>76</xdr:col>
      <xdr:colOff>114300</xdr:colOff>
      <xdr:row>103</xdr:row>
      <xdr:rowOff>158114</xdr:rowOff>
    </xdr:to>
    <xdr:cxnSp macro="">
      <xdr:nvCxnSpPr>
        <xdr:cNvPr id="695" name="直線コネクタ 694"/>
        <xdr:cNvCxnSpPr/>
      </xdr:nvCxnSpPr>
      <xdr:spPr>
        <a:xfrm>
          <a:off x="13703300" y="177793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33020</xdr:rowOff>
    </xdr:from>
    <xdr:to>
      <xdr:col>67</xdr:col>
      <xdr:colOff>101600</xdr:colOff>
      <xdr:row>103</xdr:row>
      <xdr:rowOff>134620</xdr:rowOff>
    </xdr:to>
    <xdr:sp macro="" textlink="">
      <xdr:nvSpPr>
        <xdr:cNvPr id="696" name="楕円 695"/>
        <xdr:cNvSpPr/>
      </xdr:nvSpPr>
      <xdr:spPr>
        <a:xfrm>
          <a:off x="12763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83820</xdr:rowOff>
    </xdr:from>
    <xdr:to>
      <xdr:col>71</xdr:col>
      <xdr:colOff>177800</xdr:colOff>
      <xdr:row>103</xdr:row>
      <xdr:rowOff>120014</xdr:rowOff>
    </xdr:to>
    <xdr:cxnSp macro="">
      <xdr:nvCxnSpPr>
        <xdr:cNvPr id="697" name="直線コネクタ 696"/>
        <xdr:cNvCxnSpPr/>
      </xdr:nvCxnSpPr>
      <xdr:spPr>
        <a:xfrm>
          <a:off x="12814300" y="177431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8" name="n_1aveValue【公民館】&#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9" name="n_2aveValue【公民館】&#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00" name="n_3aveValue【公民館】&#10;有形固定資産減価償却率"/>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701" name="n_4aveValue【公民館】&#10;有形固定資産減価償却率"/>
        <xdr:cNvSpPr txBox="1"/>
      </xdr:nvSpPr>
      <xdr:spPr>
        <a:xfrm>
          <a:off x="12611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82566</xdr:rowOff>
    </xdr:from>
    <xdr:ext cx="405111" cy="259045"/>
    <xdr:sp macro="" textlink="">
      <xdr:nvSpPr>
        <xdr:cNvPr id="702" name="n_1mainValue【公民館】&#10;有形固定資産減価償却率"/>
        <xdr:cNvSpPr txBox="1"/>
      </xdr:nvSpPr>
      <xdr:spPr>
        <a:xfrm>
          <a:off x="152660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03" name="n_2main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15891</xdr:rowOff>
    </xdr:from>
    <xdr:ext cx="405111" cy="259045"/>
    <xdr:sp macro="" textlink="">
      <xdr:nvSpPr>
        <xdr:cNvPr id="704" name="n_3mainValue【公民館】&#10;有形固定資産減価償却率"/>
        <xdr:cNvSpPr txBox="1"/>
      </xdr:nvSpPr>
      <xdr:spPr>
        <a:xfrm>
          <a:off x="13500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151147</xdr:rowOff>
    </xdr:from>
    <xdr:ext cx="405111" cy="259045"/>
    <xdr:sp macro="" textlink="">
      <xdr:nvSpPr>
        <xdr:cNvPr id="705" name="n_4mainValue【公民館】&#10;有形固定資産減価償却率"/>
        <xdr:cNvSpPr txBox="1"/>
      </xdr:nvSpPr>
      <xdr:spPr>
        <a:xfrm>
          <a:off x="12611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4" name="【公民館】&#10;一人当たり面積平均値テキスト"/>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745" name="楕円 744"/>
        <xdr:cNvSpPr/>
      </xdr:nvSpPr>
      <xdr:spPr>
        <a:xfrm>
          <a:off x="221107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64533</xdr:rowOff>
    </xdr:from>
    <xdr:ext cx="469744" cy="259045"/>
    <xdr:sp macro="" textlink="">
      <xdr:nvSpPr>
        <xdr:cNvPr id="746" name="【公民館】&#10;一人当たり面積該当値テキスト"/>
        <xdr:cNvSpPr txBox="1"/>
      </xdr:nvSpPr>
      <xdr:spPr>
        <a:xfrm>
          <a:off x="22199600" y="1840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152273</xdr:rowOff>
    </xdr:from>
    <xdr:to>
      <xdr:col>112</xdr:col>
      <xdr:colOff>38100</xdr:colOff>
      <xdr:row>108</xdr:row>
      <xdr:rowOff>82423</xdr:rowOff>
    </xdr:to>
    <xdr:sp macro="" textlink="">
      <xdr:nvSpPr>
        <xdr:cNvPr id="747" name="楕円 746"/>
        <xdr:cNvSpPr/>
      </xdr:nvSpPr>
      <xdr:spPr>
        <a:xfrm>
          <a:off x="21272500" y="184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28956</xdr:rowOff>
    </xdr:from>
    <xdr:to>
      <xdr:col>116</xdr:col>
      <xdr:colOff>63500</xdr:colOff>
      <xdr:row>108</xdr:row>
      <xdr:rowOff>31623</xdr:rowOff>
    </xdr:to>
    <xdr:cxnSp macro="">
      <xdr:nvCxnSpPr>
        <xdr:cNvPr id="748" name="直線コネクタ 747"/>
        <xdr:cNvCxnSpPr/>
      </xdr:nvCxnSpPr>
      <xdr:spPr>
        <a:xfrm flipV="1">
          <a:off x="21323300" y="1854555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154560</xdr:rowOff>
    </xdr:from>
    <xdr:to>
      <xdr:col>107</xdr:col>
      <xdr:colOff>101600</xdr:colOff>
      <xdr:row>108</xdr:row>
      <xdr:rowOff>84710</xdr:rowOff>
    </xdr:to>
    <xdr:sp macro="" textlink="">
      <xdr:nvSpPr>
        <xdr:cNvPr id="749" name="楕円 748"/>
        <xdr:cNvSpPr/>
      </xdr:nvSpPr>
      <xdr:spPr>
        <a:xfrm>
          <a:off x="20383500" y="184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31623</xdr:rowOff>
    </xdr:from>
    <xdr:to>
      <xdr:col>111</xdr:col>
      <xdr:colOff>177800</xdr:colOff>
      <xdr:row>108</xdr:row>
      <xdr:rowOff>33910</xdr:rowOff>
    </xdr:to>
    <xdr:cxnSp macro="">
      <xdr:nvCxnSpPr>
        <xdr:cNvPr id="750" name="直線コネクタ 749"/>
        <xdr:cNvCxnSpPr/>
      </xdr:nvCxnSpPr>
      <xdr:spPr>
        <a:xfrm flipV="1">
          <a:off x="20434300" y="1854822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157607</xdr:rowOff>
    </xdr:from>
    <xdr:to>
      <xdr:col>102</xdr:col>
      <xdr:colOff>165100</xdr:colOff>
      <xdr:row>108</xdr:row>
      <xdr:rowOff>87757</xdr:rowOff>
    </xdr:to>
    <xdr:sp macro="" textlink="">
      <xdr:nvSpPr>
        <xdr:cNvPr id="751" name="楕円 750"/>
        <xdr:cNvSpPr/>
      </xdr:nvSpPr>
      <xdr:spPr>
        <a:xfrm>
          <a:off x="19494500" y="185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33910</xdr:rowOff>
    </xdr:from>
    <xdr:to>
      <xdr:col>107</xdr:col>
      <xdr:colOff>50800</xdr:colOff>
      <xdr:row>108</xdr:row>
      <xdr:rowOff>36957</xdr:rowOff>
    </xdr:to>
    <xdr:cxnSp macro="">
      <xdr:nvCxnSpPr>
        <xdr:cNvPr id="752" name="直線コネクタ 751"/>
        <xdr:cNvCxnSpPr/>
      </xdr:nvCxnSpPr>
      <xdr:spPr>
        <a:xfrm flipV="1">
          <a:off x="19545300" y="18550510"/>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160655</xdr:rowOff>
    </xdr:from>
    <xdr:to>
      <xdr:col>98</xdr:col>
      <xdr:colOff>38100</xdr:colOff>
      <xdr:row>108</xdr:row>
      <xdr:rowOff>90805</xdr:rowOff>
    </xdr:to>
    <xdr:sp macro="" textlink="">
      <xdr:nvSpPr>
        <xdr:cNvPr id="753" name="楕円 752"/>
        <xdr:cNvSpPr/>
      </xdr:nvSpPr>
      <xdr:spPr>
        <a:xfrm>
          <a:off x="18605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36957</xdr:rowOff>
    </xdr:from>
    <xdr:to>
      <xdr:col>102</xdr:col>
      <xdr:colOff>114300</xdr:colOff>
      <xdr:row>108</xdr:row>
      <xdr:rowOff>40005</xdr:rowOff>
    </xdr:to>
    <xdr:cxnSp macro="">
      <xdr:nvCxnSpPr>
        <xdr:cNvPr id="754" name="直線コネクタ 753"/>
        <xdr:cNvCxnSpPr/>
      </xdr:nvCxnSpPr>
      <xdr:spPr>
        <a:xfrm flipV="1">
          <a:off x="18656300" y="1855355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55" name="n_1aveValue【公民館】&#10;一人当たり面積"/>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6" name="n_2aveValue【公民館】&#10;一人当たり面積"/>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7" name="n_3aveValue【公民館】&#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8" name="n_4aveValue【公民館】&#10;一人当たり面積"/>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73550</xdr:rowOff>
    </xdr:from>
    <xdr:ext cx="469744" cy="259045"/>
    <xdr:sp macro="" textlink="">
      <xdr:nvSpPr>
        <xdr:cNvPr id="759" name="n_1mainValue【公民館】&#10;一人当たり面積"/>
        <xdr:cNvSpPr txBox="1"/>
      </xdr:nvSpPr>
      <xdr:spPr>
        <a:xfrm>
          <a:off x="21075727" y="185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75837</xdr:rowOff>
    </xdr:from>
    <xdr:ext cx="469744" cy="259045"/>
    <xdr:sp macro="" textlink="">
      <xdr:nvSpPr>
        <xdr:cNvPr id="760" name="n_2mainValue【公民館】&#10;一人当たり面積"/>
        <xdr:cNvSpPr txBox="1"/>
      </xdr:nvSpPr>
      <xdr:spPr>
        <a:xfrm>
          <a:off x="20199427" y="185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78884</xdr:rowOff>
    </xdr:from>
    <xdr:ext cx="469744" cy="259045"/>
    <xdr:sp macro="" textlink="">
      <xdr:nvSpPr>
        <xdr:cNvPr id="761" name="n_3mainValue【公民館】&#10;一人当たり面積"/>
        <xdr:cNvSpPr txBox="1"/>
      </xdr:nvSpPr>
      <xdr:spPr>
        <a:xfrm>
          <a:off x="19310427" y="185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81932</xdr:rowOff>
    </xdr:from>
    <xdr:ext cx="469744" cy="259045"/>
    <xdr:sp macro="" textlink="">
      <xdr:nvSpPr>
        <xdr:cNvPr id="762" name="n_4mainValue【公民館】&#10;一人当たり面積"/>
        <xdr:cNvSpPr txBox="1"/>
      </xdr:nvSpPr>
      <xdr:spPr>
        <a:xfrm>
          <a:off x="18421427" y="18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道路や橋りょうについては、定期的に改良事業等を実施していることから類似団体と比較して低くなっている。町唯一の保育園は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統合時に整備しており、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と低くなっている。学校施設については、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有形固定資産減価償却率が類似団体よりも高くなっており、中学校の老朽化も進んでいるため今後の管理運営方針を検討していく必要がある。公民館については、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に中央公民館耐震改修事業を行っているため、有形固定資産減価償却率は類似団体と比較すると低い。公営住宅については、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有形固定資産減価償却率が類似団体と比較すると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低くなっているが、老朽化が進行している状況であることから長期的に見た今後の在り方を検討していく必要がある。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
4,980
119.04
6,182,877
5,921,170
246,927
2,873,266
5,509,247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60234</xdr:rowOff>
    </xdr:from>
    <xdr:to>
      <xdr:col>24</xdr:col>
      <xdr:colOff>114300</xdr:colOff>
      <xdr:row>63</xdr:row>
      <xdr:rowOff>161834</xdr:rowOff>
    </xdr:to>
    <xdr:sp macro="" textlink="">
      <xdr:nvSpPr>
        <xdr:cNvPr id="90" name="楕円 89"/>
        <xdr:cNvSpPr/>
      </xdr:nvSpPr>
      <xdr:spPr>
        <a:xfrm>
          <a:off x="45847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38661</xdr:rowOff>
    </xdr:from>
    <xdr:ext cx="405111" cy="259045"/>
    <xdr:sp macro="" textlink="">
      <xdr:nvSpPr>
        <xdr:cNvPr id="91" name="【体育館・プール】&#10;有形固定資産減価償却率該当値テキスト"/>
        <xdr:cNvSpPr txBox="1"/>
      </xdr:nvSpPr>
      <xdr:spPr>
        <a:xfrm>
          <a:off x="4673600"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48804</xdr:rowOff>
    </xdr:from>
    <xdr:to>
      <xdr:col>20</xdr:col>
      <xdr:colOff>38100</xdr:colOff>
      <xdr:row>63</xdr:row>
      <xdr:rowOff>150404</xdr:rowOff>
    </xdr:to>
    <xdr:sp macro="" textlink="">
      <xdr:nvSpPr>
        <xdr:cNvPr id="92" name="楕円 91"/>
        <xdr:cNvSpPr/>
      </xdr:nvSpPr>
      <xdr:spPr>
        <a:xfrm>
          <a:off x="3746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99604</xdr:rowOff>
    </xdr:from>
    <xdr:to>
      <xdr:col>24</xdr:col>
      <xdr:colOff>63500</xdr:colOff>
      <xdr:row>63</xdr:row>
      <xdr:rowOff>111034</xdr:rowOff>
    </xdr:to>
    <xdr:cxnSp macro="">
      <xdr:nvCxnSpPr>
        <xdr:cNvPr id="93" name="直線コネクタ 92"/>
        <xdr:cNvCxnSpPr/>
      </xdr:nvCxnSpPr>
      <xdr:spPr>
        <a:xfrm>
          <a:off x="3797300" y="1090095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30843</xdr:rowOff>
    </xdr:from>
    <xdr:to>
      <xdr:col>15</xdr:col>
      <xdr:colOff>101600</xdr:colOff>
      <xdr:row>63</xdr:row>
      <xdr:rowOff>132443</xdr:rowOff>
    </xdr:to>
    <xdr:sp macro="" textlink="">
      <xdr:nvSpPr>
        <xdr:cNvPr id="94" name="楕円 93"/>
        <xdr:cNvSpPr/>
      </xdr:nvSpPr>
      <xdr:spPr>
        <a:xfrm>
          <a:off x="2857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81643</xdr:rowOff>
    </xdr:from>
    <xdr:to>
      <xdr:col>19</xdr:col>
      <xdr:colOff>177800</xdr:colOff>
      <xdr:row>63</xdr:row>
      <xdr:rowOff>99604</xdr:rowOff>
    </xdr:to>
    <xdr:cxnSp macro="">
      <xdr:nvCxnSpPr>
        <xdr:cNvPr id="95" name="直線コネクタ 94"/>
        <xdr:cNvCxnSpPr/>
      </xdr:nvCxnSpPr>
      <xdr:spPr>
        <a:xfrm>
          <a:off x="2908300" y="1088299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11249</xdr:rowOff>
    </xdr:from>
    <xdr:to>
      <xdr:col>10</xdr:col>
      <xdr:colOff>165100</xdr:colOff>
      <xdr:row>63</xdr:row>
      <xdr:rowOff>112849</xdr:rowOff>
    </xdr:to>
    <xdr:sp macro="" textlink="">
      <xdr:nvSpPr>
        <xdr:cNvPr id="96" name="楕円 95"/>
        <xdr:cNvSpPr/>
      </xdr:nvSpPr>
      <xdr:spPr>
        <a:xfrm>
          <a:off x="1968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62049</xdr:rowOff>
    </xdr:from>
    <xdr:to>
      <xdr:col>15</xdr:col>
      <xdr:colOff>50800</xdr:colOff>
      <xdr:row>63</xdr:row>
      <xdr:rowOff>81643</xdr:rowOff>
    </xdr:to>
    <xdr:cxnSp macro="">
      <xdr:nvCxnSpPr>
        <xdr:cNvPr id="97" name="直線コネクタ 96"/>
        <xdr:cNvCxnSpPr/>
      </xdr:nvCxnSpPr>
      <xdr:spPr>
        <a:xfrm>
          <a:off x="2019300" y="1086339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161472</xdr:rowOff>
    </xdr:from>
    <xdr:to>
      <xdr:col>6</xdr:col>
      <xdr:colOff>38100</xdr:colOff>
      <xdr:row>63</xdr:row>
      <xdr:rowOff>91622</xdr:rowOff>
    </xdr:to>
    <xdr:sp macro="" textlink="">
      <xdr:nvSpPr>
        <xdr:cNvPr id="98" name="楕円 97"/>
        <xdr:cNvSpPr/>
      </xdr:nvSpPr>
      <xdr:spPr>
        <a:xfrm>
          <a:off x="1079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40822</xdr:rowOff>
    </xdr:from>
    <xdr:to>
      <xdr:col>10</xdr:col>
      <xdr:colOff>114300</xdr:colOff>
      <xdr:row>63</xdr:row>
      <xdr:rowOff>62049</xdr:rowOff>
    </xdr:to>
    <xdr:cxnSp macro="">
      <xdr:nvCxnSpPr>
        <xdr:cNvPr id="99" name="直線コネクタ 98"/>
        <xdr:cNvCxnSpPr/>
      </xdr:nvCxnSpPr>
      <xdr:spPr>
        <a:xfrm>
          <a:off x="1130300" y="1084217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141531</xdr:rowOff>
    </xdr:from>
    <xdr:ext cx="405111" cy="259045"/>
    <xdr:sp macro="" textlink="">
      <xdr:nvSpPr>
        <xdr:cNvPr id="104" name="n_1mainValue【体育館・プール】&#10;有形固定資産減価償却率"/>
        <xdr:cNvSpPr txBox="1"/>
      </xdr:nvSpPr>
      <xdr:spPr>
        <a:xfrm>
          <a:off x="35820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123570</xdr:rowOff>
    </xdr:from>
    <xdr:ext cx="405111" cy="259045"/>
    <xdr:sp macro="" textlink="">
      <xdr:nvSpPr>
        <xdr:cNvPr id="105" name="n_2mainValue【体育館・プール】&#10;有形固定資産減価償却率"/>
        <xdr:cNvSpPr txBox="1"/>
      </xdr:nvSpPr>
      <xdr:spPr>
        <a:xfrm>
          <a:off x="2705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103976</xdr:rowOff>
    </xdr:from>
    <xdr:ext cx="405111" cy="259045"/>
    <xdr:sp macro="" textlink="">
      <xdr:nvSpPr>
        <xdr:cNvPr id="106" name="n_3mainValue【体育館・プール】&#10;有形固定資産減価償却率"/>
        <xdr:cNvSpPr txBox="1"/>
      </xdr:nvSpPr>
      <xdr:spPr>
        <a:xfrm>
          <a:off x="1816744" y="1090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82749</xdr:rowOff>
    </xdr:from>
    <xdr:ext cx="405111" cy="259045"/>
    <xdr:sp macro="" textlink="">
      <xdr:nvSpPr>
        <xdr:cNvPr id="107" name="n_4mainValue【体育館・プール】&#10;有形固定資産減価償却率"/>
        <xdr:cNvSpPr txBox="1"/>
      </xdr:nvSpPr>
      <xdr:spPr>
        <a:xfrm>
          <a:off x="927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159294</xdr:rowOff>
    </xdr:from>
    <xdr:to>
      <xdr:col>55</xdr:col>
      <xdr:colOff>50800</xdr:colOff>
      <xdr:row>63</xdr:row>
      <xdr:rowOff>89444</xdr:rowOff>
    </xdr:to>
    <xdr:sp macro="" textlink="">
      <xdr:nvSpPr>
        <xdr:cNvPr id="149" name="楕円 148"/>
        <xdr:cNvSpPr/>
      </xdr:nvSpPr>
      <xdr:spPr>
        <a:xfrm>
          <a:off x="10426700" y="107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137721</xdr:rowOff>
    </xdr:from>
    <xdr:ext cx="469744" cy="259045"/>
    <xdr:sp macro="" textlink="">
      <xdr:nvSpPr>
        <xdr:cNvPr id="150" name="【体育館・プール】&#10;一人当たり面積該当値テキスト"/>
        <xdr:cNvSpPr txBox="1"/>
      </xdr:nvSpPr>
      <xdr:spPr>
        <a:xfrm>
          <a:off x="10515600" y="1076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164737</xdr:rowOff>
    </xdr:from>
    <xdr:to>
      <xdr:col>50</xdr:col>
      <xdr:colOff>165100</xdr:colOff>
      <xdr:row>63</xdr:row>
      <xdr:rowOff>94887</xdr:rowOff>
    </xdr:to>
    <xdr:sp macro="" textlink="">
      <xdr:nvSpPr>
        <xdr:cNvPr id="151" name="楕円 150"/>
        <xdr:cNvSpPr/>
      </xdr:nvSpPr>
      <xdr:spPr>
        <a:xfrm>
          <a:off x="9588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38644</xdr:rowOff>
    </xdr:from>
    <xdr:to>
      <xdr:col>55</xdr:col>
      <xdr:colOff>0</xdr:colOff>
      <xdr:row>63</xdr:row>
      <xdr:rowOff>44087</xdr:rowOff>
    </xdr:to>
    <xdr:cxnSp macro="">
      <xdr:nvCxnSpPr>
        <xdr:cNvPr id="152" name="直線コネクタ 151"/>
        <xdr:cNvCxnSpPr/>
      </xdr:nvCxnSpPr>
      <xdr:spPr>
        <a:xfrm flipV="1">
          <a:off x="9639300" y="1083999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153" name="楕円 152"/>
        <xdr:cNvSpPr/>
      </xdr:nvSpPr>
      <xdr:spPr>
        <a:xfrm>
          <a:off x="8699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44087</xdr:rowOff>
    </xdr:from>
    <xdr:to>
      <xdr:col>50</xdr:col>
      <xdr:colOff>114300</xdr:colOff>
      <xdr:row>63</xdr:row>
      <xdr:rowOff>49530</xdr:rowOff>
    </xdr:to>
    <xdr:cxnSp macro="">
      <xdr:nvCxnSpPr>
        <xdr:cNvPr id="154" name="直線コネクタ 153"/>
        <xdr:cNvCxnSpPr/>
      </xdr:nvCxnSpPr>
      <xdr:spPr>
        <a:xfrm flipV="1">
          <a:off x="8750300" y="108454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5262</xdr:rowOff>
    </xdr:from>
    <xdr:to>
      <xdr:col>41</xdr:col>
      <xdr:colOff>101600</xdr:colOff>
      <xdr:row>63</xdr:row>
      <xdr:rowOff>106862</xdr:rowOff>
    </xdr:to>
    <xdr:sp macro="" textlink="">
      <xdr:nvSpPr>
        <xdr:cNvPr id="155" name="楕円 154"/>
        <xdr:cNvSpPr/>
      </xdr:nvSpPr>
      <xdr:spPr>
        <a:xfrm>
          <a:off x="7810500" y="108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49530</xdr:rowOff>
    </xdr:from>
    <xdr:to>
      <xdr:col>45</xdr:col>
      <xdr:colOff>177800</xdr:colOff>
      <xdr:row>63</xdr:row>
      <xdr:rowOff>56062</xdr:rowOff>
    </xdr:to>
    <xdr:cxnSp macro="">
      <xdr:nvCxnSpPr>
        <xdr:cNvPr id="156" name="直線コネクタ 155"/>
        <xdr:cNvCxnSpPr/>
      </xdr:nvCxnSpPr>
      <xdr:spPr>
        <a:xfrm flipV="1">
          <a:off x="7861300" y="108508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11793</xdr:rowOff>
    </xdr:from>
    <xdr:to>
      <xdr:col>36</xdr:col>
      <xdr:colOff>165100</xdr:colOff>
      <xdr:row>63</xdr:row>
      <xdr:rowOff>113393</xdr:rowOff>
    </xdr:to>
    <xdr:sp macro="" textlink="">
      <xdr:nvSpPr>
        <xdr:cNvPr id="157" name="楕円 156"/>
        <xdr:cNvSpPr/>
      </xdr:nvSpPr>
      <xdr:spPr>
        <a:xfrm>
          <a:off x="6921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56062</xdr:rowOff>
    </xdr:from>
    <xdr:to>
      <xdr:col>41</xdr:col>
      <xdr:colOff>50800</xdr:colOff>
      <xdr:row>63</xdr:row>
      <xdr:rowOff>62593</xdr:rowOff>
    </xdr:to>
    <xdr:cxnSp macro="">
      <xdr:nvCxnSpPr>
        <xdr:cNvPr id="158" name="直線コネクタ 157"/>
        <xdr:cNvCxnSpPr/>
      </xdr:nvCxnSpPr>
      <xdr:spPr>
        <a:xfrm flipV="1">
          <a:off x="6972300" y="10857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86014</xdr:rowOff>
    </xdr:from>
    <xdr:ext cx="469744" cy="259045"/>
    <xdr:sp macro="" textlink="">
      <xdr:nvSpPr>
        <xdr:cNvPr id="163" name="n_1mainValue【体育館・プール】&#10;一人当たり面積"/>
        <xdr:cNvSpPr txBox="1"/>
      </xdr:nvSpPr>
      <xdr:spPr>
        <a:xfrm>
          <a:off x="93917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164" name="n_2mainValue【体育館・プール】&#10;一人当たり面積"/>
        <xdr:cNvSpPr txBox="1"/>
      </xdr:nvSpPr>
      <xdr:spPr>
        <a:xfrm>
          <a:off x="8515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97989</xdr:rowOff>
    </xdr:from>
    <xdr:ext cx="469744" cy="259045"/>
    <xdr:sp macro="" textlink="">
      <xdr:nvSpPr>
        <xdr:cNvPr id="165" name="n_3mainValue【体育館・プール】&#10;一人当たり面積"/>
        <xdr:cNvSpPr txBox="1"/>
      </xdr:nvSpPr>
      <xdr:spPr>
        <a:xfrm>
          <a:off x="7626427"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104520</xdr:rowOff>
    </xdr:from>
    <xdr:ext cx="469744" cy="259045"/>
    <xdr:sp macro="" textlink="">
      <xdr:nvSpPr>
        <xdr:cNvPr id="166" name="n_4mainValue【体育館・プール】&#10;一人当たり面積"/>
        <xdr:cNvSpPr txBox="1"/>
      </xdr:nvSpPr>
      <xdr:spPr>
        <a:xfrm>
          <a:off x="6737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3" name="テキスト ボックス 2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4" name="直線コネクタ 2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5" name="テキスト ボックス 2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6" name="直線コネクタ 2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7" name="テキスト ボックス 22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8" name="直線コネクタ 2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9" name="テキスト ボックス 2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30" name="直線コネクタ 2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1" name="テキスト ボックス 2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2" name="直線コネクタ 2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3" name="テキスト ボックス 2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4" name="直線コネクタ 2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5" name="テキスト ボックス 2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6" name="直線コネクタ 2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7" name="テキスト ボックス 23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8" name="直線コネクタ 2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240" name="直線コネクタ 239"/>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241"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242" name="直線コネクタ 241"/>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243"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244" name="直線コネクタ 243"/>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245"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246" name="フローチャート: 判断 245"/>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247" name="フローチャート: 判断 246"/>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248" name="フローチャート: 判断 247"/>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249" name="フローチャート: 判断 248"/>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250" name="フローチャート: 判断 249"/>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1" name="テキスト ボックス 2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2" name="テキスト ボックス 2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3" name="テキスト ボックス 2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4" name="テキスト ボックス 2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5" name="テキスト ボックス 2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256" name="楕円 255"/>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257" name="【保健センター・保健所】&#10;有形固定資産減価償却率該当値テキスト"/>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258" name="楕円 257"/>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259" name="直線コネクタ 258"/>
        <xdr:cNvCxnSpPr/>
      </xdr:nvCxnSpPr>
      <xdr:spPr>
        <a:xfrm>
          <a:off x="15481300" y="1067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260" name="楕円 259"/>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261" name="直線コネクタ 260"/>
        <xdr:cNvCxnSpPr/>
      </xdr:nvCxnSpPr>
      <xdr:spPr>
        <a:xfrm>
          <a:off x="14592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262" name="楕円 261"/>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16328</xdr:rowOff>
    </xdr:to>
    <xdr:cxnSp macro="">
      <xdr:nvCxnSpPr>
        <xdr:cNvPr id="263" name="直線コネクタ 262"/>
        <xdr:cNvCxnSpPr/>
      </xdr:nvCxnSpPr>
      <xdr:spPr>
        <a:xfrm>
          <a:off x="13703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264" name="楕円 263"/>
        <xdr:cNvSpPr/>
      </xdr:nvSpPr>
      <xdr:spPr>
        <a:xfrm>
          <a:off x="1276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61</xdr:row>
      <xdr:rowOff>155122</xdr:rowOff>
    </xdr:to>
    <xdr:cxnSp macro="">
      <xdr:nvCxnSpPr>
        <xdr:cNvPr id="265" name="直線コネクタ 264"/>
        <xdr:cNvCxnSpPr/>
      </xdr:nvCxnSpPr>
      <xdr:spPr>
        <a:xfrm>
          <a:off x="12814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266" name="n_1aveValue【保健センター・保健所】&#10;有形固定資産減価償却率"/>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267" name="n_2ave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268" name="n_3aveValue【保健センター・保健所】&#10;有形固定資産減価償却率"/>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269" name="n_4aveValue【保健センター・保健所】&#10;有形固定資産減価償却率"/>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270" name="n_1mainValue【保健センター・保健所】&#10;有形固定資産減価償却率"/>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271" name="n_2mainValue【保健センター・保健所】&#10;有形固定資産減価償却率"/>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272" name="n_3mainValue【保健センター・保健所】&#10;有形固定資産減価償却率"/>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273" name="n_4mainValue【保健センター・保健所】&#10;有形固定資産減価償却率"/>
        <xdr:cNvSpPr txBox="1"/>
      </xdr:nvSpPr>
      <xdr:spPr>
        <a:xfrm>
          <a:off x="12611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4" name="正方形/長方形 2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5" name="正方形/長方形 2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6" name="正方形/長方形 2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7" name="正方形/長方形 2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8" name="正方形/長方形 2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9" name="正方形/長方形 2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0" name="正方形/長方形 2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1" name="正方形/長方形 2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2" name="テキスト ボックス 2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3" name="直線コネクタ 2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84" name="直線コネクタ 2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85" name="テキスト ボックス 2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86" name="直線コネクタ 2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7" name="テキスト ボックス 2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8" name="直線コネクタ 2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9" name="テキスト ボックス 2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90" name="直線コネクタ 2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91" name="テキスト ボックス 2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2" name="直線コネクタ 2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3" name="テキスト ボックス 2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295" name="直線コネクタ 294"/>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296"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297" name="直線コネクタ 296"/>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298"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299" name="直線コネクタ 298"/>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300" name="【保健センター・保健所】&#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301" name="フローチャート: 判断 300"/>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302" name="フローチャート: 判断 301"/>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303" name="フローチャート: 判断 302"/>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304" name="フローチャート: 判断 303"/>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305" name="フローチャート: 判断 304"/>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6" name="テキスト ボックス 3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7" name="テキスト ボックス 3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8" name="テキスト ボックス 3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9" name="テキスト ボックス 3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10" name="テキスト ボックス 3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311" name="楕円 310"/>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312" name="【保健センター・保健所】&#10;一人当たり面積該当値テキスト"/>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68072</xdr:rowOff>
    </xdr:from>
    <xdr:to>
      <xdr:col>112</xdr:col>
      <xdr:colOff>38100</xdr:colOff>
      <xdr:row>62</xdr:row>
      <xdr:rowOff>169672</xdr:rowOff>
    </xdr:to>
    <xdr:sp macro="" textlink="">
      <xdr:nvSpPr>
        <xdr:cNvPr id="313" name="楕円 312"/>
        <xdr:cNvSpPr/>
      </xdr:nvSpPr>
      <xdr:spPr>
        <a:xfrm>
          <a:off x="2127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118872</xdr:rowOff>
    </xdr:to>
    <xdr:cxnSp macro="">
      <xdr:nvCxnSpPr>
        <xdr:cNvPr id="314" name="直線コネクタ 313"/>
        <xdr:cNvCxnSpPr/>
      </xdr:nvCxnSpPr>
      <xdr:spPr>
        <a:xfrm flipV="1">
          <a:off x="21323300" y="1074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315" name="楕円 314"/>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123444</xdr:rowOff>
    </xdr:to>
    <xdr:cxnSp macro="">
      <xdr:nvCxnSpPr>
        <xdr:cNvPr id="316" name="直線コネクタ 315"/>
        <xdr:cNvCxnSpPr/>
      </xdr:nvCxnSpPr>
      <xdr:spPr>
        <a:xfrm flipV="1">
          <a:off x="20434300" y="1074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317" name="楕円 316"/>
        <xdr:cNvSpPr/>
      </xdr:nvSpPr>
      <xdr:spPr>
        <a:xfrm>
          <a:off x="19494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62</xdr:row>
      <xdr:rowOff>128016</xdr:rowOff>
    </xdr:to>
    <xdr:cxnSp macro="">
      <xdr:nvCxnSpPr>
        <xdr:cNvPr id="318" name="直線コネクタ 317"/>
        <xdr:cNvCxnSpPr/>
      </xdr:nvCxnSpPr>
      <xdr:spPr>
        <a:xfrm flipV="1">
          <a:off x="19545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84074</xdr:rowOff>
    </xdr:from>
    <xdr:to>
      <xdr:col>98</xdr:col>
      <xdr:colOff>38100</xdr:colOff>
      <xdr:row>63</xdr:row>
      <xdr:rowOff>14224</xdr:rowOff>
    </xdr:to>
    <xdr:sp macro="" textlink="">
      <xdr:nvSpPr>
        <xdr:cNvPr id="319" name="楕円 318"/>
        <xdr:cNvSpPr/>
      </xdr:nvSpPr>
      <xdr:spPr>
        <a:xfrm>
          <a:off x="18605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128016</xdr:rowOff>
    </xdr:from>
    <xdr:to>
      <xdr:col>102</xdr:col>
      <xdr:colOff>114300</xdr:colOff>
      <xdr:row>62</xdr:row>
      <xdr:rowOff>134874</xdr:rowOff>
    </xdr:to>
    <xdr:cxnSp macro="">
      <xdr:nvCxnSpPr>
        <xdr:cNvPr id="320" name="直線コネクタ 319"/>
        <xdr:cNvCxnSpPr/>
      </xdr:nvCxnSpPr>
      <xdr:spPr>
        <a:xfrm flipV="1">
          <a:off x="18656300" y="107579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321" name="n_1aveValue【保健センター・保健所】&#10;一人当たり面積"/>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322" name="n_2aveValue【保健センター・保健所】&#10;一人当たり面積"/>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323" name="n_3aveValue【保健センター・保健所】&#10;一人当たり面積"/>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324" name="n_4aveValue【保健センター・保健所】&#10;一人当たり面積"/>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160799</xdr:rowOff>
    </xdr:from>
    <xdr:ext cx="469744" cy="259045"/>
    <xdr:sp macro="" textlink="">
      <xdr:nvSpPr>
        <xdr:cNvPr id="325" name="n_1mainValue【保健センター・保健所】&#10;一人当たり面積"/>
        <xdr:cNvSpPr txBox="1"/>
      </xdr:nvSpPr>
      <xdr:spPr>
        <a:xfrm>
          <a:off x="21075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326" name="n_2mainValue【保健センター・保健所】&#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327" name="n_3mainValue【保健センター・保健所】&#10;一人当たり面積"/>
        <xdr:cNvSpPr txBox="1"/>
      </xdr:nvSpPr>
      <xdr:spPr>
        <a:xfrm>
          <a:off x="19310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5351</xdr:rowOff>
    </xdr:from>
    <xdr:ext cx="469744" cy="259045"/>
    <xdr:sp macro="" textlink="">
      <xdr:nvSpPr>
        <xdr:cNvPr id="328" name="n_4mainValue【保健センター・保健所】&#10;一人当たり面積"/>
        <xdr:cNvSpPr txBox="1"/>
      </xdr:nvSpPr>
      <xdr:spPr>
        <a:xfrm>
          <a:off x="18421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0" name="直線コネクタ 3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1" name="テキスト ボックス 3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2" name="直線コネクタ 3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3" name="テキスト ボックス 3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4" name="直線コネクタ 3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5" name="テキスト ボックス 3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6" name="直線コネクタ 3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7" name="テキスト ボックス 3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8" name="直線コネクタ 3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9" name="テキスト ボックス 3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51" name="テキスト ボックス 3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353" name="直線コネクタ 352"/>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354"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355" name="直線コネクタ 354"/>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356"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357" name="直線コネクタ 356"/>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358" name="【消防施設】&#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359" name="フローチャート: 判断 358"/>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360" name="フローチャート: 判断 359"/>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361" name="フローチャート: 判断 360"/>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362" name="フローチャート: 判断 361"/>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363" name="フローチャート: 判断 362"/>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4" name="テキスト ボックス 3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5" name="テキスト ボックス 3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6" name="テキスト ボックス 3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7" name="テキスト ボックス 3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8" name="テキスト ボックス 3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38736</xdr:rowOff>
    </xdr:from>
    <xdr:to>
      <xdr:col>85</xdr:col>
      <xdr:colOff>177800</xdr:colOff>
      <xdr:row>85</xdr:row>
      <xdr:rowOff>140336</xdr:rowOff>
    </xdr:to>
    <xdr:sp macro="" textlink="">
      <xdr:nvSpPr>
        <xdr:cNvPr id="369" name="楕円 368"/>
        <xdr:cNvSpPr/>
      </xdr:nvSpPr>
      <xdr:spPr>
        <a:xfrm>
          <a:off x="16268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17163</xdr:rowOff>
    </xdr:from>
    <xdr:ext cx="405111" cy="259045"/>
    <xdr:sp macro="" textlink="">
      <xdr:nvSpPr>
        <xdr:cNvPr id="370" name="【消防施設】&#10;有形固定資産減価償却率該当値テキスト"/>
        <xdr:cNvSpPr txBox="1"/>
      </xdr:nvSpPr>
      <xdr:spPr>
        <a:xfrm>
          <a:off x="16357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34925</xdr:rowOff>
    </xdr:from>
    <xdr:to>
      <xdr:col>81</xdr:col>
      <xdr:colOff>101600</xdr:colOff>
      <xdr:row>85</xdr:row>
      <xdr:rowOff>136525</xdr:rowOff>
    </xdr:to>
    <xdr:sp macro="" textlink="">
      <xdr:nvSpPr>
        <xdr:cNvPr id="371" name="楕円 370"/>
        <xdr:cNvSpPr/>
      </xdr:nvSpPr>
      <xdr:spPr>
        <a:xfrm>
          <a:off x="15430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85725</xdr:rowOff>
    </xdr:from>
    <xdr:to>
      <xdr:col>85</xdr:col>
      <xdr:colOff>127000</xdr:colOff>
      <xdr:row>85</xdr:row>
      <xdr:rowOff>89536</xdr:rowOff>
    </xdr:to>
    <xdr:cxnSp macro="">
      <xdr:nvCxnSpPr>
        <xdr:cNvPr id="372" name="直線コネクタ 371"/>
        <xdr:cNvCxnSpPr/>
      </xdr:nvCxnSpPr>
      <xdr:spPr>
        <a:xfrm>
          <a:off x="15481300" y="146589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42545</xdr:rowOff>
    </xdr:from>
    <xdr:to>
      <xdr:col>76</xdr:col>
      <xdr:colOff>165100</xdr:colOff>
      <xdr:row>85</xdr:row>
      <xdr:rowOff>144145</xdr:rowOff>
    </xdr:to>
    <xdr:sp macro="" textlink="">
      <xdr:nvSpPr>
        <xdr:cNvPr id="373" name="楕円 372"/>
        <xdr:cNvSpPr/>
      </xdr:nvSpPr>
      <xdr:spPr>
        <a:xfrm>
          <a:off x="14541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85725</xdr:rowOff>
    </xdr:from>
    <xdr:to>
      <xdr:col>81</xdr:col>
      <xdr:colOff>50800</xdr:colOff>
      <xdr:row>85</xdr:row>
      <xdr:rowOff>93345</xdr:rowOff>
    </xdr:to>
    <xdr:cxnSp macro="">
      <xdr:nvCxnSpPr>
        <xdr:cNvPr id="374" name="直線コネクタ 373"/>
        <xdr:cNvCxnSpPr/>
      </xdr:nvCxnSpPr>
      <xdr:spPr>
        <a:xfrm flipV="1">
          <a:off x="14592300" y="146589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48261</xdr:rowOff>
    </xdr:from>
    <xdr:to>
      <xdr:col>72</xdr:col>
      <xdr:colOff>38100</xdr:colOff>
      <xdr:row>85</xdr:row>
      <xdr:rowOff>149861</xdr:rowOff>
    </xdr:to>
    <xdr:sp macro="" textlink="">
      <xdr:nvSpPr>
        <xdr:cNvPr id="375" name="楕円 374"/>
        <xdr:cNvSpPr/>
      </xdr:nvSpPr>
      <xdr:spPr>
        <a:xfrm>
          <a:off x="13652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93345</xdr:rowOff>
    </xdr:from>
    <xdr:to>
      <xdr:col>76</xdr:col>
      <xdr:colOff>114300</xdr:colOff>
      <xdr:row>85</xdr:row>
      <xdr:rowOff>99061</xdr:rowOff>
    </xdr:to>
    <xdr:cxnSp macro="">
      <xdr:nvCxnSpPr>
        <xdr:cNvPr id="376" name="直線コネクタ 375"/>
        <xdr:cNvCxnSpPr/>
      </xdr:nvCxnSpPr>
      <xdr:spPr>
        <a:xfrm flipV="1">
          <a:off x="13703300" y="146665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21589</xdr:rowOff>
    </xdr:from>
    <xdr:to>
      <xdr:col>67</xdr:col>
      <xdr:colOff>101600</xdr:colOff>
      <xdr:row>85</xdr:row>
      <xdr:rowOff>123189</xdr:rowOff>
    </xdr:to>
    <xdr:sp macro="" textlink="">
      <xdr:nvSpPr>
        <xdr:cNvPr id="377" name="楕円 376"/>
        <xdr:cNvSpPr/>
      </xdr:nvSpPr>
      <xdr:spPr>
        <a:xfrm>
          <a:off x="1276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72389</xdr:rowOff>
    </xdr:from>
    <xdr:to>
      <xdr:col>71</xdr:col>
      <xdr:colOff>177800</xdr:colOff>
      <xdr:row>85</xdr:row>
      <xdr:rowOff>99061</xdr:rowOff>
    </xdr:to>
    <xdr:cxnSp macro="">
      <xdr:nvCxnSpPr>
        <xdr:cNvPr id="378" name="直線コネクタ 377"/>
        <xdr:cNvCxnSpPr/>
      </xdr:nvCxnSpPr>
      <xdr:spPr>
        <a:xfrm>
          <a:off x="12814300" y="14645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379" name="n_1aveValue【消防施設】&#10;有形固定資産減価償却率"/>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380" name="n_2aveValue【消防施設】&#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381" name="n_3aveValue【消防施設】&#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382" name="n_4aveValue【消防施設】&#10;有形固定資産減価償却率"/>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127652</xdr:rowOff>
    </xdr:from>
    <xdr:ext cx="405111" cy="259045"/>
    <xdr:sp macro="" textlink="">
      <xdr:nvSpPr>
        <xdr:cNvPr id="383" name="n_1mainValue【消防施設】&#10;有形固定資産減価償却率"/>
        <xdr:cNvSpPr txBox="1"/>
      </xdr:nvSpPr>
      <xdr:spPr>
        <a:xfrm>
          <a:off x="152660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135272</xdr:rowOff>
    </xdr:from>
    <xdr:ext cx="405111" cy="259045"/>
    <xdr:sp macro="" textlink="">
      <xdr:nvSpPr>
        <xdr:cNvPr id="384" name="n_2mainValue【消防施設】&#10;有形固定資産減価償却率"/>
        <xdr:cNvSpPr txBox="1"/>
      </xdr:nvSpPr>
      <xdr:spPr>
        <a:xfrm>
          <a:off x="143897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140988</xdr:rowOff>
    </xdr:from>
    <xdr:ext cx="405111" cy="259045"/>
    <xdr:sp macro="" textlink="">
      <xdr:nvSpPr>
        <xdr:cNvPr id="385" name="n_3mainValue【消防施設】&#10;有形固定資産減価償却率"/>
        <xdr:cNvSpPr txBox="1"/>
      </xdr:nvSpPr>
      <xdr:spPr>
        <a:xfrm>
          <a:off x="13500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114316</xdr:rowOff>
    </xdr:from>
    <xdr:ext cx="405111" cy="259045"/>
    <xdr:sp macro="" textlink="">
      <xdr:nvSpPr>
        <xdr:cNvPr id="386" name="n_4mainValue【消防施設】&#10;有形固定資産減価償却率"/>
        <xdr:cNvSpPr txBox="1"/>
      </xdr:nvSpPr>
      <xdr:spPr>
        <a:xfrm>
          <a:off x="12611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5" name="テキスト ボックス 3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6" name="直線コネクタ 3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7" name="直線コネクタ 3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8" name="テキスト ボックス 3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9" name="直線コネクタ 3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0" name="テキスト ボックス 3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1" name="直線コネクタ 4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2" name="テキスト ボックス 4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3" name="直線コネクタ 4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4" name="テキスト ボックス 4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5" name="直線コネクタ 4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6" name="テキスト ボックス 4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408" name="直線コネクタ 407"/>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409"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410" name="直線コネクタ 409"/>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411"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412" name="直線コネクタ 411"/>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413"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414" name="フローチャート: 判断 413"/>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415" name="フローチャート: 判断 414"/>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416" name="フローチャート: 判断 415"/>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417" name="フローチャート: 判断 416"/>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418" name="フローチャート: 判断 417"/>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9" name="テキスト ボックス 4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0" name="テキスト ボックス 4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1" name="テキスト ボックス 4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2" name="テキスト ボックス 4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3" name="テキスト ボックス 4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91999</xdr:rowOff>
    </xdr:from>
    <xdr:to>
      <xdr:col>116</xdr:col>
      <xdr:colOff>114300</xdr:colOff>
      <xdr:row>86</xdr:row>
      <xdr:rowOff>22149</xdr:rowOff>
    </xdr:to>
    <xdr:sp macro="" textlink="">
      <xdr:nvSpPr>
        <xdr:cNvPr id="424" name="楕円 423"/>
        <xdr:cNvSpPr/>
      </xdr:nvSpPr>
      <xdr:spPr>
        <a:xfrm>
          <a:off x="221107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425" name="【消防施設】&#10;一人当たり面積該当値テキスト"/>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93371</xdr:rowOff>
    </xdr:from>
    <xdr:to>
      <xdr:col>112</xdr:col>
      <xdr:colOff>38100</xdr:colOff>
      <xdr:row>86</xdr:row>
      <xdr:rowOff>23521</xdr:rowOff>
    </xdr:to>
    <xdr:sp macro="" textlink="">
      <xdr:nvSpPr>
        <xdr:cNvPr id="426" name="楕円 425"/>
        <xdr:cNvSpPr/>
      </xdr:nvSpPr>
      <xdr:spPr>
        <a:xfrm>
          <a:off x="212725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142799</xdr:rowOff>
    </xdr:from>
    <xdr:to>
      <xdr:col>116</xdr:col>
      <xdr:colOff>63500</xdr:colOff>
      <xdr:row>85</xdr:row>
      <xdr:rowOff>144171</xdr:rowOff>
    </xdr:to>
    <xdr:cxnSp macro="">
      <xdr:nvCxnSpPr>
        <xdr:cNvPr id="427" name="直線コネクタ 426"/>
        <xdr:cNvCxnSpPr/>
      </xdr:nvCxnSpPr>
      <xdr:spPr>
        <a:xfrm flipV="1">
          <a:off x="21323300" y="1471604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95199</xdr:rowOff>
    </xdr:from>
    <xdr:to>
      <xdr:col>107</xdr:col>
      <xdr:colOff>101600</xdr:colOff>
      <xdr:row>86</xdr:row>
      <xdr:rowOff>25349</xdr:rowOff>
    </xdr:to>
    <xdr:sp macro="" textlink="">
      <xdr:nvSpPr>
        <xdr:cNvPr id="428" name="楕円 427"/>
        <xdr:cNvSpPr/>
      </xdr:nvSpPr>
      <xdr:spPr>
        <a:xfrm>
          <a:off x="20383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144171</xdr:rowOff>
    </xdr:from>
    <xdr:to>
      <xdr:col>111</xdr:col>
      <xdr:colOff>177800</xdr:colOff>
      <xdr:row>85</xdr:row>
      <xdr:rowOff>145999</xdr:rowOff>
    </xdr:to>
    <xdr:cxnSp macro="">
      <xdr:nvCxnSpPr>
        <xdr:cNvPr id="429" name="直線コネクタ 428"/>
        <xdr:cNvCxnSpPr/>
      </xdr:nvCxnSpPr>
      <xdr:spPr>
        <a:xfrm flipV="1">
          <a:off x="20434300" y="1471742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96571</xdr:rowOff>
    </xdr:from>
    <xdr:to>
      <xdr:col>102</xdr:col>
      <xdr:colOff>165100</xdr:colOff>
      <xdr:row>86</xdr:row>
      <xdr:rowOff>26721</xdr:rowOff>
    </xdr:to>
    <xdr:sp macro="" textlink="">
      <xdr:nvSpPr>
        <xdr:cNvPr id="430" name="楕円 429"/>
        <xdr:cNvSpPr/>
      </xdr:nvSpPr>
      <xdr:spPr>
        <a:xfrm>
          <a:off x="19494500" y="146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145999</xdr:rowOff>
    </xdr:from>
    <xdr:to>
      <xdr:col>107</xdr:col>
      <xdr:colOff>50800</xdr:colOff>
      <xdr:row>85</xdr:row>
      <xdr:rowOff>147371</xdr:rowOff>
    </xdr:to>
    <xdr:cxnSp macro="">
      <xdr:nvCxnSpPr>
        <xdr:cNvPr id="431" name="直線コネクタ 430"/>
        <xdr:cNvCxnSpPr/>
      </xdr:nvCxnSpPr>
      <xdr:spPr>
        <a:xfrm flipV="1">
          <a:off x="19545300" y="147192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97486</xdr:rowOff>
    </xdr:from>
    <xdr:to>
      <xdr:col>98</xdr:col>
      <xdr:colOff>38100</xdr:colOff>
      <xdr:row>86</xdr:row>
      <xdr:rowOff>27636</xdr:rowOff>
    </xdr:to>
    <xdr:sp macro="" textlink="">
      <xdr:nvSpPr>
        <xdr:cNvPr id="432" name="楕円 431"/>
        <xdr:cNvSpPr/>
      </xdr:nvSpPr>
      <xdr:spPr>
        <a:xfrm>
          <a:off x="18605500" y="146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147371</xdr:rowOff>
    </xdr:from>
    <xdr:to>
      <xdr:col>102</xdr:col>
      <xdr:colOff>114300</xdr:colOff>
      <xdr:row>85</xdr:row>
      <xdr:rowOff>148286</xdr:rowOff>
    </xdr:to>
    <xdr:cxnSp macro="">
      <xdr:nvCxnSpPr>
        <xdr:cNvPr id="433" name="直線コネクタ 432"/>
        <xdr:cNvCxnSpPr/>
      </xdr:nvCxnSpPr>
      <xdr:spPr>
        <a:xfrm flipV="1">
          <a:off x="18656300" y="1472062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434"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435"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436"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437"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14648</xdr:rowOff>
    </xdr:from>
    <xdr:ext cx="469744" cy="259045"/>
    <xdr:sp macro="" textlink="">
      <xdr:nvSpPr>
        <xdr:cNvPr id="438" name="n_1mainValue【消防施設】&#10;一人当たり面積"/>
        <xdr:cNvSpPr txBox="1"/>
      </xdr:nvSpPr>
      <xdr:spPr>
        <a:xfrm>
          <a:off x="21075727" y="147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16476</xdr:rowOff>
    </xdr:from>
    <xdr:ext cx="469744" cy="259045"/>
    <xdr:sp macro="" textlink="">
      <xdr:nvSpPr>
        <xdr:cNvPr id="439" name="n_2mainValue【消防施設】&#10;一人当たり面積"/>
        <xdr:cNvSpPr txBox="1"/>
      </xdr:nvSpPr>
      <xdr:spPr>
        <a:xfrm>
          <a:off x="201994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17848</xdr:rowOff>
    </xdr:from>
    <xdr:ext cx="469744" cy="259045"/>
    <xdr:sp macro="" textlink="">
      <xdr:nvSpPr>
        <xdr:cNvPr id="440" name="n_3mainValue【消防施設】&#10;一人当たり面積"/>
        <xdr:cNvSpPr txBox="1"/>
      </xdr:nvSpPr>
      <xdr:spPr>
        <a:xfrm>
          <a:off x="19310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18763</xdr:rowOff>
    </xdr:from>
    <xdr:ext cx="469744" cy="259045"/>
    <xdr:sp macro="" textlink="">
      <xdr:nvSpPr>
        <xdr:cNvPr id="441" name="n_4mainValue【消防施設】&#10;一人当たり面積"/>
        <xdr:cNvSpPr txBox="1"/>
      </xdr:nvSpPr>
      <xdr:spPr>
        <a:xfrm>
          <a:off x="18421427" y="147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2" name="テキスト ボックス 4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3" name="直線コネクタ 4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4" name="テキスト ボックス 4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5" name="直線コネクタ 4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6" name="テキスト ボックス 4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7" name="直線コネクタ 4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8" name="テキスト ボックス 4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9" name="直線コネクタ 4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0" name="テキスト ボックス 4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1" name="直線コネクタ 4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2" name="テキスト ボックス 4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3" name="直線コネクタ 4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4" name="テキスト ボックス 4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5" name="直線コネクタ 4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467" name="直線コネクタ 466"/>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68"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69" name="直線コネクタ 468"/>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7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71" name="直線コネクタ 47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472" name="【庁舎】&#10;有形固定資産減価償却率平均値テキスト"/>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473" name="フローチャート: 判断 472"/>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474" name="フローチャート: 判断 473"/>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475" name="フローチャート: 判断 474"/>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476" name="フローチャート: 判断 475"/>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477" name="フローチャート: 判断 47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483" name="楕円 482"/>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60977</xdr:rowOff>
    </xdr:from>
    <xdr:ext cx="405111" cy="259045"/>
    <xdr:sp macro="" textlink="">
      <xdr:nvSpPr>
        <xdr:cNvPr id="484" name="【庁舎】&#10;有形固定資産減価償却率該当値テキスト"/>
        <xdr:cNvSpPr txBox="1"/>
      </xdr:nvSpPr>
      <xdr:spPr>
        <a:xfrm>
          <a:off x="16357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54792</xdr:rowOff>
    </xdr:from>
    <xdr:to>
      <xdr:col>81</xdr:col>
      <xdr:colOff>101600</xdr:colOff>
      <xdr:row>107</xdr:row>
      <xdr:rowOff>156392</xdr:rowOff>
    </xdr:to>
    <xdr:sp macro="" textlink="">
      <xdr:nvSpPr>
        <xdr:cNvPr id="485" name="楕円 484"/>
        <xdr:cNvSpPr/>
      </xdr:nvSpPr>
      <xdr:spPr>
        <a:xfrm>
          <a:off x="15430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105592</xdr:rowOff>
    </xdr:from>
    <xdr:to>
      <xdr:col>85</xdr:col>
      <xdr:colOff>127000</xdr:colOff>
      <xdr:row>107</xdr:row>
      <xdr:rowOff>133350</xdr:rowOff>
    </xdr:to>
    <xdr:cxnSp macro="">
      <xdr:nvCxnSpPr>
        <xdr:cNvPr id="486" name="直線コネクタ 485"/>
        <xdr:cNvCxnSpPr/>
      </xdr:nvCxnSpPr>
      <xdr:spPr>
        <a:xfrm>
          <a:off x="15481300" y="1845074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28666</xdr:rowOff>
    </xdr:from>
    <xdr:to>
      <xdr:col>76</xdr:col>
      <xdr:colOff>165100</xdr:colOff>
      <xdr:row>107</xdr:row>
      <xdr:rowOff>130266</xdr:rowOff>
    </xdr:to>
    <xdr:sp macro="" textlink="">
      <xdr:nvSpPr>
        <xdr:cNvPr id="487" name="楕円 486"/>
        <xdr:cNvSpPr/>
      </xdr:nvSpPr>
      <xdr:spPr>
        <a:xfrm>
          <a:off x="14541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79466</xdr:rowOff>
    </xdr:from>
    <xdr:to>
      <xdr:col>81</xdr:col>
      <xdr:colOff>50800</xdr:colOff>
      <xdr:row>107</xdr:row>
      <xdr:rowOff>105592</xdr:rowOff>
    </xdr:to>
    <xdr:cxnSp macro="">
      <xdr:nvCxnSpPr>
        <xdr:cNvPr id="488" name="直線コネクタ 487"/>
        <xdr:cNvCxnSpPr/>
      </xdr:nvCxnSpPr>
      <xdr:spPr>
        <a:xfrm>
          <a:off x="14592300" y="1842461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154395</xdr:rowOff>
    </xdr:from>
    <xdr:to>
      <xdr:col>72</xdr:col>
      <xdr:colOff>38100</xdr:colOff>
      <xdr:row>109</xdr:row>
      <xdr:rowOff>84545</xdr:rowOff>
    </xdr:to>
    <xdr:sp macro="" textlink="">
      <xdr:nvSpPr>
        <xdr:cNvPr id="489" name="楕円 488"/>
        <xdr:cNvSpPr/>
      </xdr:nvSpPr>
      <xdr:spPr>
        <a:xfrm>
          <a:off x="13652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79466</xdr:rowOff>
    </xdr:from>
    <xdr:to>
      <xdr:col>76</xdr:col>
      <xdr:colOff>114300</xdr:colOff>
      <xdr:row>109</xdr:row>
      <xdr:rowOff>33745</xdr:rowOff>
    </xdr:to>
    <xdr:cxnSp macro="">
      <xdr:nvCxnSpPr>
        <xdr:cNvPr id="490" name="直線コネクタ 489"/>
        <xdr:cNvCxnSpPr/>
      </xdr:nvCxnSpPr>
      <xdr:spPr>
        <a:xfrm flipV="1">
          <a:off x="13703300" y="18424616"/>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123371</xdr:rowOff>
    </xdr:from>
    <xdr:to>
      <xdr:col>67</xdr:col>
      <xdr:colOff>101600</xdr:colOff>
      <xdr:row>109</xdr:row>
      <xdr:rowOff>53521</xdr:rowOff>
    </xdr:to>
    <xdr:sp macro="" textlink="">
      <xdr:nvSpPr>
        <xdr:cNvPr id="491" name="楕円 490"/>
        <xdr:cNvSpPr/>
      </xdr:nvSpPr>
      <xdr:spPr>
        <a:xfrm>
          <a:off x="1276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2721</xdr:rowOff>
    </xdr:from>
    <xdr:to>
      <xdr:col>71</xdr:col>
      <xdr:colOff>177800</xdr:colOff>
      <xdr:row>109</xdr:row>
      <xdr:rowOff>33745</xdr:rowOff>
    </xdr:to>
    <xdr:cxnSp macro="">
      <xdr:nvCxnSpPr>
        <xdr:cNvPr id="492" name="直線コネクタ 491"/>
        <xdr:cNvCxnSpPr/>
      </xdr:nvCxnSpPr>
      <xdr:spPr>
        <a:xfrm>
          <a:off x="12814300" y="186907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493" name="n_1aveValue【庁舎】&#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494" name="n_2aveValue【庁舎】&#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495"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496"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147519</xdr:rowOff>
    </xdr:from>
    <xdr:ext cx="405111" cy="259045"/>
    <xdr:sp macro="" textlink="">
      <xdr:nvSpPr>
        <xdr:cNvPr id="497" name="n_1mainValue【庁舎】&#10;有形固定資産減価償却率"/>
        <xdr:cNvSpPr txBox="1"/>
      </xdr:nvSpPr>
      <xdr:spPr>
        <a:xfrm>
          <a:off x="152660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121393</xdr:rowOff>
    </xdr:from>
    <xdr:ext cx="405111" cy="259045"/>
    <xdr:sp macro="" textlink="">
      <xdr:nvSpPr>
        <xdr:cNvPr id="498" name="n_2mainValue【庁舎】&#10;有形固定資産減価償却率"/>
        <xdr:cNvSpPr txBox="1"/>
      </xdr:nvSpPr>
      <xdr:spPr>
        <a:xfrm>
          <a:off x="14389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75672</xdr:rowOff>
    </xdr:from>
    <xdr:ext cx="405111" cy="259045"/>
    <xdr:sp macro="" textlink="">
      <xdr:nvSpPr>
        <xdr:cNvPr id="499" name="n_3mainValue【庁舎】&#10;有形固定資産減価償却率"/>
        <xdr:cNvSpPr txBox="1"/>
      </xdr:nvSpPr>
      <xdr:spPr>
        <a:xfrm>
          <a:off x="13500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44648</xdr:rowOff>
    </xdr:from>
    <xdr:ext cx="405111" cy="259045"/>
    <xdr:sp macro="" textlink="">
      <xdr:nvSpPr>
        <xdr:cNvPr id="500" name="n_4mainValue【庁舎】&#10;有形固定資産減価償却率"/>
        <xdr:cNvSpPr txBox="1"/>
      </xdr:nvSpPr>
      <xdr:spPr>
        <a:xfrm>
          <a:off x="12611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1" name="直線コネクタ 5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2" name="テキスト ボックス 5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3" name="直線コネクタ 5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4" name="テキスト ボックス 5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5" name="直線コネクタ 5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6" name="テキスト ボックス 5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7" name="直線コネクタ 5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8" name="テキスト ボックス 5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9" name="直線コネクタ 5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0" name="テキスト ボックス 5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1" name="直線コネクタ 5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2" name="テキスト ボックス 5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526" name="直線コネクタ 525"/>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527"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528" name="直線コネクタ 527"/>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529"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530" name="直線コネクタ 529"/>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53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532" name="フローチャート: 判断 53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533" name="フローチャート: 判断 532"/>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534" name="フローチャート: 判断 533"/>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535" name="フローチャート: 判断 534"/>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536" name="フローチャート: 判断 535"/>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29755</xdr:rowOff>
    </xdr:from>
    <xdr:to>
      <xdr:col>116</xdr:col>
      <xdr:colOff>114300</xdr:colOff>
      <xdr:row>106</xdr:row>
      <xdr:rowOff>131355</xdr:rowOff>
    </xdr:to>
    <xdr:sp macro="" textlink="">
      <xdr:nvSpPr>
        <xdr:cNvPr id="542" name="楕円 541"/>
        <xdr:cNvSpPr/>
      </xdr:nvSpPr>
      <xdr:spPr>
        <a:xfrm>
          <a:off x="22110700" y="182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8182</xdr:rowOff>
    </xdr:from>
    <xdr:ext cx="469744" cy="259045"/>
    <xdr:sp macro="" textlink="">
      <xdr:nvSpPr>
        <xdr:cNvPr id="543" name="【庁舎】&#10;一人当たり面積該当値テキスト"/>
        <xdr:cNvSpPr txBox="1"/>
      </xdr:nvSpPr>
      <xdr:spPr>
        <a:xfrm>
          <a:off x="22199600" y="1818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40639</xdr:rowOff>
    </xdr:from>
    <xdr:to>
      <xdr:col>112</xdr:col>
      <xdr:colOff>38100</xdr:colOff>
      <xdr:row>106</xdr:row>
      <xdr:rowOff>142239</xdr:rowOff>
    </xdr:to>
    <xdr:sp macro="" textlink="">
      <xdr:nvSpPr>
        <xdr:cNvPr id="544" name="楕円 543"/>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80555</xdr:rowOff>
    </xdr:from>
    <xdr:to>
      <xdr:col>116</xdr:col>
      <xdr:colOff>63500</xdr:colOff>
      <xdr:row>106</xdr:row>
      <xdr:rowOff>91439</xdr:rowOff>
    </xdr:to>
    <xdr:cxnSp macro="">
      <xdr:nvCxnSpPr>
        <xdr:cNvPr id="545" name="直線コネクタ 544"/>
        <xdr:cNvCxnSpPr/>
      </xdr:nvCxnSpPr>
      <xdr:spPr>
        <a:xfrm flipV="1">
          <a:off x="21323300" y="18254255"/>
          <a:ext cx="8382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49349</xdr:rowOff>
    </xdr:from>
    <xdr:to>
      <xdr:col>107</xdr:col>
      <xdr:colOff>101600</xdr:colOff>
      <xdr:row>106</xdr:row>
      <xdr:rowOff>150949</xdr:rowOff>
    </xdr:to>
    <xdr:sp macro="" textlink="">
      <xdr:nvSpPr>
        <xdr:cNvPr id="546" name="楕円 545"/>
        <xdr:cNvSpPr/>
      </xdr:nvSpPr>
      <xdr:spPr>
        <a:xfrm>
          <a:off x="20383500" y="182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100149</xdr:rowOff>
    </xdr:to>
    <xdr:cxnSp macro="">
      <xdr:nvCxnSpPr>
        <xdr:cNvPr id="547" name="直線コネクタ 546"/>
        <xdr:cNvCxnSpPr/>
      </xdr:nvCxnSpPr>
      <xdr:spPr>
        <a:xfrm flipV="1">
          <a:off x="20434300" y="18265139"/>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548" name="楕円 547"/>
        <xdr:cNvSpPr/>
      </xdr:nvSpPr>
      <xdr:spPr>
        <a:xfrm>
          <a:off x="19494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100149</xdr:rowOff>
    </xdr:from>
    <xdr:to>
      <xdr:col>107</xdr:col>
      <xdr:colOff>50800</xdr:colOff>
      <xdr:row>106</xdr:row>
      <xdr:rowOff>112123</xdr:rowOff>
    </xdr:to>
    <xdr:cxnSp macro="">
      <xdr:nvCxnSpPr>
        <xdr:cNvPr id="549" name="直線コネクタ 548"/>
        <xdr:cNvCxnSpPr/>
      </xdr:nvCxnSpPr>
      <xdr:spPr>
        <a:xfrm flipV="1">
          <a:off x="19545300" y="1827384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550" name="楕円 549"/>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112123</xdr:rowOff>
    </xdr:from>
    <xdr:to>
      <xdr:col>102</xdr:col>
      <xdr:colOff>114300</xdr:colOff>
      <xdr:row>106</xdr:row>
      <xdr:rowOff>144780</xdr:rowOff>
    </xdr:to>
    <xdr:cxnSp macro="">
      <xdr:nvCxnSpPr>
        <xdr:cNvPr id="551" name="直線コネクタ 550"/>
        <xdr:cNvCxnSpPr/>
      </xdr:nvCxnSpPr>
      <xdr:spPr>
        <a:xfrm flipV="1">
          <a:off x="18656300" y="182858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552"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553" name="n_2aveValue【庁舎】&#10;一人当たり面積"/>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554" name="n_3aveValue【庁舎】&#10;一人当たり面積"/>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555" name="n_4aveValue【庁舎】&#10;一人当たり面積"/>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133366</xdr:rowOff>
    </xdr:from>
    <xdr:ext cx="469744" cy="259045"/>
    <xdr:sp macro="" textlink="">
      <xdr:nvSpPr>
        <xdr:cNvPr id="556" name="n_1mainValue【庁舎】&#10;一人当たり面積"/>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142076</xdr:rowOff>
    </xdr:from>
    <xdr:ext cx="469744" cy="259045"/>
    <xdr:sp macro="" textlink="">
      <xdr:nvSpPr>
        <xdr:cNvPr id="557" name="n_2mainValue【庁舎】&#10;一人当たり面積"/>
        <xdr:cNvSpPr txBox="1"/>
      </xdr:nvSpPr>
      <xdr:spPr>
        <a:xfrm>
          <a:off x="20199427" y="183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558" name="n_3mainValue【庁舎】&#10;一人当たり面積"/>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559" name="n_4mainValue【庁舎】&#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庁舎や保健センター等の多くの施設については、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以上であり、長寿命化等の検討が必要である。中でも庁舎については、以前耐震改修を実施しているものの、施設躯体や各種設備の老朽化も著しく、</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となっており償却が進んでいるため早急に対応方針を検討していく必要がある。</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R01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に福祉避難所と防災センターの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つの施設の新規整備を実施したが、その他の施設についても継続して計画的な長寿命化や維持管理について検討していく必要がある。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
4,980
119.04
6,182,877
5,921,170
246,927
2,873,266
5,509,247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及び県内</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上回る高齢化率（</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43.5%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）に加え、基幹産業である農業収入が伸びていないことや地域産業全体の財政基盤が弱く、類似団体平均より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特に、令和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年度は、全国的に、臨時経済対策費等として、普通交付税が追加交付されたことに伴い、財政力指数も減少している。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も、令和元～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年度まで実施した大規模投資事業の影響により、基準財政需要額のうち公債費が大きく増加していくことから、財政力指数は低くなる傾向にあるが、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引き続き歳入確保対策や事務事業の見直し等による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削減を図りながら、</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歳入</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額の確保</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を図り、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8" name="直線コネクタ 67"/>
        <xdr:cNvCxnSpPr/>
      </xdr:nvCxnSpPr>
      <xdr:spPr>
        <a:xfrm>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類似団体平均と比較して、公債費は高くなっているが、人件費、物件費、扶助費、補助費等では低くなっている。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年度決算における比率減少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の要因は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、全国的に臨時経済対策費等として、普通交付税の追加交付による大幅増や地方消費税交付金の増によるものである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年度まで実施した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大規模投資事業の影響により、公債費が増大する見込みであり、比率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していく推計としている。さらなる歳入の確保をしながら、補助費等の見直し等の義務的経費以外の経費を抑制していくよう努力していく。</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84001</xdr:rowOff>
    </xdr:from>
    <xdr:to>
      <xdr:col>23</xdr:col>
      <xdr:colOff>133350</xdr:colOff>
      <xdr:row>61</xdr:row>
      <xdr:rowOff>112485</xdr:rowOff>
    </xdr:to>
    <xdr:cxnSp macro="">
      <xdr:nvCxnSpPr>
        <xdr:cNvPr id="133" name="直線コネクタ 132"/>
        <xdr:cNvCxnSpPr/>
      </xdr:nvCxnSpPr>
      <xdr:spPr>
        <a:xfrm flipV="1">
          <a:off x="4114800" y="10371001"/>
          <a:ext cx="8382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91803</xdr:rowOff>
    </xdr:from>
    <xdr:to>
      <xdr:col>19</xdr:col>
      <xdr:colOff>133350</xdr:colOff>
      <xdr:row>61</xdr:row>
      <xdr:rowOff>112485</xdr:rowOff>
    </xdr:to>
    <xdr:cxnSp macro="">
      <xdr:nvCxnSpPr>
        <xdr:cNvPr id="136" name="直線コネクタ 135"/>
        <xdr:cNvCxnSpPr/>
      </xdr:nvCxnSpPr>
      <xdr:spPr>
        <a:xfrm>
          <a:off x="3225800" y="1055025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81462</xdr:rowOff>
    </xdr:from>
    <xdr:to>
      <xdr:col>15</xdr:col>
      <xdr:colOff>82550</xdr:colOff>
      <xdr:row>61</xdr:row>
      <xdr:rowOff>91803</xdr:rowOff>
    </xdr:to>
    <xdr:cxnSp macro="">
      <xdr:nvCxnSpPr>
        <xdr:cNvPr id="139" name="直線コネクタ 138"/>
        <xdr:cNvCxnSpPr/>
      </xdr:nvCxnSpPr>
      <xdr:spPr>
        <a:xfrm>
          <a:off x="2336800" y="105399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159838</xdr:rowOff>
    </xdr:from>
    <xdr:to>
      <xdr:col>11</xdr:col>
      <xdr:colOff>31750</xdr:colOff>
      <xdr:row>61</xdr:row>
      <xdr:rowOff>81462</xdr:rowOff>
    </xdr:to>
    <xdr:cxnSp macro="">
      <xdr:nvCxnSpPr>
        <xdr:cNvPr id="142" name="直線コネクタ 141"/>
        <xdr:cNvCxnSpPr/>
      </xdr:nvCxnSpPr>
      <xdr:spPr>
        <a:xfrm>
          <a:off x="1447800" y="10446838"/>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33201</xdr:rowOff>
    </xdr:from>
    <xdr:to>
      <xdr:col>23</xdr:col>
      <xdr:colOff>184150</xdr:colOff>
      <xdr:row>60</xdr:row>
      <xdr:rowOff>134801</xdr:rowOff>
    </xdr:to>
    <xdr:sp macro="" textlink="">
      <xdr:nvSpPr>
        <xdr:cNvPr id="152" name="楕円 151"/>
        <xdr:cNvSpPr/>
      </xdr:nvSpPr>
      <xdr:spPr>
        <a:xfrm>
          <a:off x="4902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5278</xdr:rowOff>
    </xdr:from>
    <xdr:ext cx="762000" cy="259045"/>
    <xdr:sp macro="" textlink="">
      <xdr:nvSpPr>
        <xdr:cNvPr id="153" name="財政構造の弾力性該当値テキスト"/>
        <xdr:cNvSpPr txBox="1"/>
      </xdr:nvSpPr>
      <xdr:spPr>
        <a:xfrm>
          <a:off x="5041900" y="102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61685</xdr:rowOff>
    </xdr:from>
    <xdr:to>
      <xdr:col>19</xdr:col>
      <xdr:colOff>184150</xdr:colOff>
      <xdr:row>61</xdr:row>
      <xdr:rowOff>163285</xdr:rowOff>
    </xdr:to>
    <xdr:sp macro="" textlink="">
      <xdr:nvSpPr>
        <xdr:cNvPr id="154" name="楕円 153"/>
        <xdr:cNvSpPr/>
      </xdr:nvSpPr>
      <xdr:spPr>
        <a:xfrm>
          <a:off x="4064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148062</xdr:rowOff>
    </xdr:from>
    <xdr:ext cx="736600" cy="259045"/>
    <xdr:sp macro="" textlink="">
      <xdr:nvSpPr>
        <xdr:cNvPr id="155" name="テキスト ボックス 154"/>
        <xdr:cNvSpPr txBox="1"/>
      </xdr:nvSpPr>
      <xdr:spPr>
        <a:xfrm>
          <a:off x="3733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41003</xdr:rowOff>
    </xdr:from>
    <xdr:to>
      <xdr:col>15</xdr:col>
      <xdr:colOff>133350</xdr:colOff>
      <xdr:row>61</xdr:row>
      <xdr:rowOff>142603</xdr:rowOff>
    </xdr:to>
    <xdr:sp macro="" textlink="">
      <xdr:nvSpPr>
        <xdr:cNvPr id="156" name="楕円 155"/>
        <xdr:cNvSpPr/>
      </xdr:nvSpPr>
      <xdr:spPr>
        <a:xfrm>
          <a:off x="3175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152780</xdr:rowOff>
    </xdr:from>
    <xdr:ext cx="762000" cy="259045"/>
    <xdr:sp macro="" textlink="">
      <xdr:nvSpPr>
        <xdr:cNvPr id="157" name="テキスト ボックス 156"/>
        <xdr:cNvSpPr txBox="1"/>
      </xdr:nvSpPr>
      <xdr:spPr>
        <a:xfrm>
          <a:off x="2844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30662</xdr:rowOff>
    </xdr:from>
    <xdr:to>
      <xdr:col>11</xdr:col>
      <xdr:colOff>82550</xdr:colOff>
      <xdr:row>61</xdr:row>
      <xdr:rowOff>132262</xdr:rowOff>
    </xdr:to>
    <xdr:sp macro="" textlink="">
      <xdr:nvSpPr>
        <xdr:cNvPr id="158" name="楕円 157"/>
        <xdr:cNvSpPr/>
      </xdr:nvSpPr>
      <xdr:spPr>
        <a:xfrm>
          <a:off x="2286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59" name="テキスト ボックス 158"/>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109038</xdr:rowOff>
    </xdr:from>
    <xdr:to>
      <xdr:col>7</xdr:col>
      <xdr:colOff>31750</xdr:colOff>
      <xdr:row>61</xdr:row>
      <xdr:rowOff>39188</xdr:rowOff>
    </xdr:to>
    <xdr:sp macro="" textlink="">
      <xdr:nvSpPr>
        <xdr:cNvPr id="160" name="楕円 159"/>
        <xdr:cNvSpPr/>
      </xdr:nvSpPr>
      <xdr:spPr>
        <a:xfrm>
          <a:off x="1397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49365</xdr:rowOff>
    </xdr:from>
    <xdr:ext cx="762000" cy="259045"/>
    <xdr:sp macro="" textlink="">
      <xdr:nvSpPr>
        <xdr:cNvPr id="161" name="テキスト ボックス 160"/>
        <xdr:cNvSpPr txBox="1"/>
      </xdr:nvSpPr>
      <xdr:spPr>
        <a:xfrm>
          <a:off x="1066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公共施設や庁内の情報システム整備拡充や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マイナンバーカードを活用した情報システムの構築、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セキュリティ強化に伴って電算機器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に係る委託料や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使用料等の支出も伸びているほか、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町社会福祉協議会</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に町立保育園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保育業務を委託していること、正規職員の人員不足を会計年度任用職員で補っていることから、人口</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人当たりの決算額は類似団体平均と比較して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71,161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円高くなっている。今後も、委託や施設管理の見直しなど、引き続き削減努力を続けながら、類似団体との乖離幅を縮小させていく。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47138</xdr:rowOff>
    </xdr:from>
    <xdr:to>
      <xdr:col>23</xdr:col>
      <xdr:colOff>133350</xdr:colOff>
      <xdr:row>82</xdr:row>
      <xdr:rowOff>84482</xdr:rowOff>
    </xdr:to>
    <xdr:cxnSp macro="">
      <xdr:nvCxnSpPr>
        <xdr:cNvPr id="197" name="直線コネクタ 196"/>
        <xdr:cNvCxnSpPr/>
      </xdr:nvCxnSpPr>
      <xdr:spPr>
        <a:xfrm>
          <a:off x="4114800" y="14106038"/>
          <a:ext cx="838200" cy="3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159773</xdr:rowOff>
    </xdr:from>
    <xdr:to>
      <xdr:col>19</xdr:col>
      <xdr:colOff>133350</xdr:colOff>
      <xdr:row>82</xdr:row>
      <xdr:rowOff>47138</xdr:rowOff>
    </xdr:to>
    <xdr:cxnSp macro="">
      <xdr:nvCxnSpPr>
        <xdr:cNvPr id="200" name="直線コネクタ 199"/>
        <xdr:cNvCxnSpPr/>
      </xdr:nvCxnSpPr>
      <xdr:spPr>
        <a:xfrm>
          <a:off x="3225800" y="14047223"/>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159773</xdr:rowOff>
    </xdr:from>
    <xdr:to>
      <xdr:col>15</xdr:col>
      <xdr:colOff>82550</xdr:colOff>
      <xdr:row>81</xdr:row>
      <xdr:rowOff>164562</xdr:rowOff>
    </xdr:to>
    <xdr:cxnSp macro="">
      <xdr:nvCxnSpPr>
        <xdr:cNvPr id="203" name="直線コネクタ 202"/>
        <xdr:cNvCxnSpPr/>
      </xdr:nvCxnSpPr>
      <xdr:spPr>
        <a:xfrm flipV="1">
          <a:off x="2336800" y="14047223"/>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164562</xdr:rowOff>
    </xdr:from>
    <xdr:to>
      <xdr:col>11</xdr:col>
      <xdr:colOff>31750</xdr:colOff>
      <xdr:row>82</xdr:row>
      <xdr:rowOff>9150</xdr:rowOff>
    </xdr:to>
    <xdr:cxnSp macro="">
      <xdr:nvCxnSpPr>
        <xdr:cNvPr id="206" name="直線コネクタ 205"/>
        <xdr:cNvCxnSpPr/>
      </xdr:nvCxnSpPr>
      <xdr:spPr>
        <a:xfrm flipV="1">
          <a:off x="1447800" y="14052012"/>
          <a:ext cx="889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33682</xdr:rowOff>
    </xdr:from>
    <xdr:to>
      <xdr:col>23</xdr:col>
      <xdr:colOff>184150</xdr:colOff>
      <xdr:row>82</xdr:row>
      <xdr:rowOff>135282</xdr:rowOff>
    </xdr:to>
    <xdr:sp macro="" textlink="">
      <xdr:nvSpPr>
        <xdr:cNvPr id="216" name="楕円 215"/>
        <xdr:cNvSpPr/>
      </xdr:nvSpPr>
      <xdr:spPr>
        <a:xfrm>
          <a:off x="4902200" y="14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5759</xdr:rowOff>
    </xdr:from>
    <xdr:ext cx="762000" cy="259045"/>
    <xdr:sp macro="" textlink="">
      <xdr:nvSpPr>
        <xdr:cNvPr id="217" name="人件費・物件費等の状況該当値テキスト"/>
        <xdr:cNvSpPr txBox="1"/>
      </xdr:nvSpPr>
      <xdr:spPr>
        <a:xfrm>
          <a:off x="5041900" y="1406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167788</xdr:rowOff>
    </xdr:from>
    <xdr:to>
      <xdr:col>19</xdr:col>
      <xdr:colOff>184150</xdr:colOff>
      <xdr:row>82</xdr:row>
      <xdr:rowOff>97938</xdr:rowOff>
    </xdr:to>
    <xdr:sp macro="" textlink="">
      <xdr:nvSpPr>
        <xdr:cNvPr id="218" name="楕円 217"/>
        <xdr:cNvSpPr/>
      </xdr:nvSpPr>
      <xdr:spPr>
        <a:xfrm>
          <a:off x="4064000" y="140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82715</xdr:rowOff>
    </xdr:from>
    <xdr:ext cx="736600" cy="259045"/>
    <xdr:sp macro="" textlink="">
      <xdr:nvSpPr>
        <xdr:cNvPr id="219" name="テキスト ボックス 218"/>
        <xdr:cNvSpPr txBox="1"/>
      </xdr:nvSpPr>
      <xdr:spPr>
        <a:xfrm>
          <a:off x="3733800" y="141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108973</xdr:rowOff>
    </xdr:from>
    <xdr:to>
      <xdr:col>15</xdr:col>
      <xdr:colOff>133350</xdr:colOff>
      <xdr:row>82</xdr:row>
      <xdr:rowOff>39123</xdr:rowOff>
    </xdr:to>
    <xdr:sp macro="" textlink="">
      <xdr:nvSpPr>
        <xdr:cNvPr id="220" name="楕円 219"/>
        <xdr:cNvSpPr/>
      </xdr:nvSpPr>
      <xdr:spPr>
        <a:xfrm>
          <a:off x="3175000" y="139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23900</xdr:rowOff>
    </xdr:from>
    <xdr:ext cx="762000" cy="259045"/>
    <xdr:sp macro="" textlink="">
      <xdr:nvSpPr>
        <xdr:cNvPr id="221" name="テキスト ボックス 220"/>
        <xdr:cNvSpPr txBox="1"/>
      </xdr:nvSpPr>
      <xdr:spPr>
        <a:xfrm>
          <a:off x="2844800" y="140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113762</xdr:rowOff>
    </xdr:from>
    <xdr:to>
      <xdr:col>11</xdr:col>
      <xdr:colOff>82550</xdr:colOff>
      <xdr:row>82</xdr:row>
      <xdr:rowOff>43912</xdr:rowOff>
    </xdr:to>
    <xdr:sp macro="" textlink="">
      <xdr:nvSpPr>
        <xdr:cNvPr id="222" name="楕円 221"/>
        <xdr:cNvSpPr/>
      </xdr:nvSpPr>
      <xdr:spPr>
        <a:xfrm>
          <a:off x="2286000" y="140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28689</xdr:rowOff>
    </xdr:from>
    <xdr:ext cx="762000" cy="259045"/>
    <xdr:sp macro="" textlink="">
      <xdr:nvSpPr>
        <xdr:cNvPr id="223" name="テキスト ボックス 222"/>
        <xdr:cNvSpPr txBox="1"/>
      </xdr:nvSpPr>
      <xdr:spPr>
        <a:xfrm>
          <a:off x="1955800" y="1408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129800</xdr:rowOff>
    </xdr:from>
    <xdr:to>
      <xdr:col>7</xdr:col>
      <xdr:colOff>31750</xdr:colOff>
      <xdr:row>82</xdr:row>
      <xdr:rowOff>59950</xdr:rowOff>
    </xdr:to>
    <xdr:sp macro="" textlink="">
      <xdr:nvSpPr>
        <xdr:cNvPr id="224" name="楕円 223"/>
        <xdr:cNvSpPr/>
      </xdr:nvSpPr>
      <xdr:spPr>
        <a:xfrm>
          <a:off x="1397000" y="14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44727</xdr:rowOff>
    </xdr:from>
    <xdr:ext cx="762000" cy="259045"/>
    <xdr:sp macro="" textlink="">
      <xdr:nvSpPr>
        <xdr:cNvPr id="225" name="テキスト ボックス 224"/>
        <xdr:cNvSpPr txBox="1"/>
      </xdr:nvSpPr>
      <xdr:spPr>
        <a:xfrm>
          <a:off x="1066800" y="1410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ポイント高くなっている。これは職員構成が経験年数の長い職員が多数を占めていることが要因のひとつとして挙げられる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年度をピークに、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若年層採用の活性化により、本指数が低下していくものと推計している。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57452</xdr:rowOff>
    </xdr:from>
    <xdr:to>
      <xdr:col>81</xdr:col>
      <xdr:colOff>44450</xdr:colOff>
      <xdr:row>88</xdr:row>
      <xdr:rowOff>57452</xdr:rowOff>
    </xdr:to>
    <xdr:cxnSp macro="">
      <xdr:nvCxnSpPr>
        <xdr:cNvPr id="261" name="直線コネクタ 260"/>
        <xdr:cNvCxnSpPr/>
      </xdr:nvCxnSpPr>
      <xdr:spPr>
        <a:xfrm>
          <a:off x="16179800" y="1514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57452</xdr:rowOff>
    </xdr:from>
    <xdr:to>
      <xdr:col>77</xdr:col>
      <xdr:colOff>44450</xdr:colOff>
      <xdr:row>89</xdr:row>
      <xdr:rowOff>23888</xdr:rowOff>
    </xdr:to>
    <xdr:cxnSp macro="">
      <xdr:nvCxnSpPr>
        <xdr:cNvPr id="264" name="直線コネクタ 263"/>
        <xdr:cNvCxnSpPr/>
      </xdr:nvCxnSpPr>
      <xdr:spPr>
        <a:xfrm flipV="1">
          <a:off x="15290800" y="151450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23888</xdr:rowOff>
    </xdr:from>
    <xdr:to>
      <xdr:col>72</xdr:col>
      <xdr:colOff>203200</xdr:colOff>
      <xdr:row>89</xdr:row>
      <xdr:rowOff>58359</xdr:rowOff>
    </xdr:to>
    <xdr:cxnSp macro="">
      <xdr:nvCxnSpPr>
        <xdr:cNvPr id="267" name="直線コネクタ 266"/>
        <xdr:cNvCxnSpPr/>
      </xdr:nvCxnSpPr>
      <xdr:spPr>
        <a:xfrm flipV="1">
          <a:off x="14401800" y="152829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58359</xdr:rowOff>
    </xdr:to>
    <xdr:cxnSp macro="">
      <xdr:nvCxnSpPr>
        <xdr:cNvPr id="270" name="直線コネクタ 269"/>
        <xdr:cNvCxnSpPr/>
      </xdr:nvCxnSpPr>
      <xdr:spPr>
        <a:xfrm>
          <a:off x="13512800" y="152599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6652</xdr:rowOff>
    </xdr:from>
    <xdr:to>
      <xdr:col>81</xdr:col>
      <xdr:colOff>95250</xdr:colOff>
      <xdr:row>88</xdr:row>
      <xdr:rowOff>108252</xdr:rowOff>
    </xdr:to>
    <xdr:sp macro="" textlink="">
      <xdr:nvSpPr>
        <xdr:cNvPr id="280" name="楕円 279"/>
        <xdr:cNvSpPr/>
      </xdr:nvSpPr>
      <xdr:spPr>
        <a:xfrm>
          <a:off x="169672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150179</xdr:rowOff>
    </xdr:from>
    <xdr:ext cx="762000" cy="259045"/>
    <xdr:sp macro="" textlink="">
      <xdr:nvSpPr>
        <xdr:cNvPr id="281" name="給与水準   （国との比較）該当値テキスト"/>
        <xdr:cNvSpPr txBox="1"/>
      </xdr:nvSpPr>
      <xdr:spPr>
        <a:xfrm>
          <a:off x="17106900" y="150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6652</xdr:rowOff>
    </xdr:from>
    <xdr:to>
      <xdr:col>77</xdr:col>
      <xdr:colOff>95250</xdr:colOff>
      <xdr:row>88</xdr:row>
      <xdr:rowOff>108252</xdr:rowOff>
    </xdr:to>
    <xdr:sp macro="" textlink="">
      <xdr:nvSpPr>
        <xdr:cNvPr id="282" name="楕円 281"/>
        <xdr:cNvSpPr/>
      </xdr:nvSpPr>
      <xdr:spPr>
        <a:xfrm>
          <a:off x="16129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93029</xdr:rowOff>
    </xdr:from>
    <xdr:ext cx="736600" cy="259045"/>
    <xdr:sp macro="" textlink="">
      <xdr:nvSpPr>
        <xdr:cNvPr id="283" name="テキスト ボックス 282"/>
        <xdr:cNvSpPr txBox="1"/>
      </xdr:nvSpPr>
      <xdr:spPr>
        <a:xfrm>
          <a:off x="15798800" y="1518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144538</xdr:rowOff>
    </xdr:from>
    <xdr:to>
      <xdr:col>73</xdr:col>
      <xdr:colOff>44450</xdr:colOff>
      <xdr:row>89</xdr:row>
      <xdr:rowOff>74688</xdr:rowOff>
    </xdr:to>
    <xdr:sp macro="" textlink="">
      <xdr:nvSpPr>
        <xdr:cNvPr id="284" name="楕円 283"/>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59465</xdr:rowOff>
    </xdr:from>
    <xdr:ext cx="762000" cy="259045"/>
    <xdr:sp macro="" textlink="">
      <xdr:nvSpPr>
        <xdr:cNvPr id="285" name="テキスト ボックス 284"/>
        <xdr:cNvSpPr txBox="1"/>
      </xdr:nvSpPr>
      <xdr:spPr>
        <a:xfrm>
          <a:off x="14909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7559</xdr:rowOff>
    </xdr:from>
    <xdr:to>
      <xdr:col>68</xdr:col>
      <xdr:colOff>203200</xdr:colOff>
      <xdr:row>89</xdr:row>
      <xdr:rowOff>109159</xdr:rowOff>
    </xdr:to>
    <xdr:sp macro="" textlink="">
      <xdr:nvSpPr>
        <xdr:cNvPr id="286" name="楕円 285"/>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93936</xdr:rowOff>
    </xdr:from>
    <xdr:ext cx="762000" cy="259045"/>
    <xdr:sp macro="" textlink="">
      <xdr:nvSpPr>
        <xdr:cNvPr id="287" name="テキスト ボックス 286"/>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8" name="楕円 287"/>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9" name="テキスト ボックス 288"/>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現状の職員数を維持できるよう採用計画を見直した結果、人口千人当たり職員数</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ポイント増加したが、なお、類団平均より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年度から退職者不補充による削減に努めた効果と考えられる。今後は業務量の平準化等を適宜検討しながら職員定員管理計画に基づいた職員数の適正管理に努めていく。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29754</xdr:rowOff>
    </xdr:from>
    <xdr:to>
      <xdr:col>81</xdr:col>
      <xdr:colOff>44450</xdr:colOff>
      <xdr:row>61</xdr:row>
      <xdr:rowOff>51126</xdr:rowOff>
    </xdr:to>
    <xdr:cxnSp macro="">
      <xdr:nvCxnSpPr>
        <xdr:cNvPr id="326" name="直線コネクタ 325"/>
        <xdr:cNvCxnSpPr/>
      </xdr:nvCxnSpPr>
      <xdr:spPr>
        <a:xfrm>
          <a:off x="16179800" y="10488204"/>
          <a:ext cx="8382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170869</xdr:rowOff>
    </xdr:from>
    <xdr:to>
      <xdr:col>77</xdr:col>
      <xdr:colOff>44450</xdr:colOff>
      <xdr:row>61</xdr:row>
      <xdr:rowOff>29754</xdr:rowOff>
    </xdr:to>
    <xdr:cxnSp macro="">
      <xdr:nvCxnSpPr>
        <xdr:cNvPr id="329" name="直線コネクタ 328"/>
        <xdr:cNvCxnSpPr/>
      </xdr:nvCxnSpPr>
      <xdr:spPr>
        <a:xfrm>
          <a:off x="15290800" y="10457869"/>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108820</xdr:rowOff>
    </xdr:from>
    <xdr:to>
      <xdr:col>72</xdr:col>
      <xdr:colOff>203200</xdr:colOff>
      <xdr:row>60</xdr:row>
      <xdr:rowOff>170869</xdr:rowOff>
    </xdr:to>
    <xdr:cxnSp macro="">
      <xdr:nvCxnSpPr>
        <xdr:cNvPr id="332" name="直線コネクタ 331"/>
        <xdr:cNvCxnSpPr/>
      </xdr:nvCxnSpPr>
      <xdr:spPr>
        <a:xfrm>
          <a:off x="14401800" y="10395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89517</xdr:rowOff>
    </xdr:from>
    <xdr:to>
      <xdr:col>68</xdr:col>
      <xdr:colOff>152400</xdr:colOff>
      <xdr:row>60</xdr:row>
      <xdr:rowOff>108820</xdr:rowOff>
    </xdr:to>
    <xdr:cxnSp macro="">
      <xdr:nvCxnSpPr>
        <xdr:cNvPr id="335" name="直線コネクタ 334"/>
        <xdr:cNvCxnSpPr/>
      </xdr:nvCxnSpPr>
      <xdr:spPr>
        <a:xfrm>
          <a:off x="13512800" y="10376517"/>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326</xdr:rowOff>
    </xdr:from>
    <xdr:to>
      <xdr:col>81</xdr:col>
      <xdr:colOff>95250</xdr:colOff>
      <xdr:row>61</xdr:row>
      <xdr:rowOff>101926</xdr:rowOff>
    </xdr:to>
    <xdr:sp macro="" textlink="">
      <xdr:nvSpPr>
        <xdr:cNvPr id="345" name="楕円 344"/>
        <xdr:cNvSpPr/>
      </xdr:nvSpPr>
      <xdr:spPr>
        <a:xfrm>
          <a:off x="16967200" y="104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16853</xdr:rowOff>
    </xdr:from>
    <xdr:ext cx="762000" cy="259045"/>
    <xdr:sp macro="" textlink="">
      <xdr:nvSpPr>
        <xdr:cNvPr id="346" name="定員管理の状況該当値テキスト"/>
        <xdr:cNvSpPr txBox="1"/>
      </xdr:nvSpPr>
      <xdr:spPr>
        <a:xfrm>
          <a:off x="17106900" y="1030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150404</xdr:rowOff>
    </xdr:from>
    <xdr:to>
      <xdr:col>77</xdr:col>
      <xdr:colOff>95250</xdr:colOff>
      <xdr:row>61</xdr:row>
      <xdr:rowOff>80554</xdr:rowOff>
    </xdr:to>
    <xdr:sp macro="" textlink="">
      <xdr:nvSpPr>
        <xdr:cNvPr id="347" name="楕円 346"/>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90731</xdr:rowOff>
    </xdr:from>
    <xdr:ext cx="736600" cy="259045"/>
    <xdr:sp macro="" textlink="">
      <xdr:nvSpPr>
        <xdr:cNvPr id="348" name="テキスト ボックス 347"/>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120069</xdr:rowOff>
    </xdr:from>
    <xdr:to>
      <xdr:col>73</xdr:col>
      <xdr:colOff>44450</xdr:colOff>
      <xdr:row>61</xdr:row>
      <xdr:rowOff>50219</xdr:rowOff>
    </xdr:to>
    <xdr:sp macro="" textlink="">
      <xdr:nvSpPr>
        <xdr:cNvPr id="349" name="楕円 348"/>
        <xdr:cNvSpPr/>
      </xdr:nvSpPr>
      <xdr:spPr>
        <a:xfrm>
          <a:off x="15240000" y="104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60396</xdr:rowOff>
    </xdr:from>
    <xdr:ext cx="762000" cy="259045"/>
    <xdr:sp macro="" textlink="">
      <xdr:nvSpPr>
        <xdr:cNvPr id="350" name="テキスト ボックス 349"/>
        <xdr:cNvSpPr txBox="1"/>
      </xdr:nvSpPr>
      <xdr:spPr>
        <a:xfrm>
          <a:off x="14909800" y="101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58020</xdr:rowOff>
    </xdr:from>
    <xdr:to>
      <xdr:col>68</xdr:col>
      <xdr:colOff>203200</xdr:colOff>
      <xdr:row>60</xdr:row>
      <xdr:rowOff>159620</xdr:rowOff>
    </xdr:to>
    <xdr:sp macro="" textlink="">
      <xdr:nvSpPr>
        <xdr:cNvPr id="351" name="楕円 350"/>
        <xdr:cNvSpPr/>
      </xdr:nvSpPr>
      <xdr:spPr>
        <a:xfrm>
          <a:off x="14351000" y="103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169797</xdr:rowOff>
    </xdr:from>
    <xdr:ext cx="762000" cy="259045"/>
    <xdr:sp macro="" textlink="">
      <xdr:nvSpPr>
        <xdr:cNvPr id="352" name="テキスト ボックス 351"/>
        <xdr:cNvSpPr txBox="1"/>
      </xdr:nvSpPr>
      <xdr:spPr>
        <a:xfrm>
          <a:off x="14020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38717</xdr:rowOff>
    </xdr:from>
    <xdr:to>
      <xdr:col>64</xdr:col>
      <xdr:colOff>152400</xdr:colOff>
      <xdr:row>60</xdr:row>
      <xdr:rowOff>140317</xdr:rowOff>
    </xdr:to>
    <xdr:sp macro="" textlink="">
      <xdr:nvSpPr>
        <xdr:cNvPr id="353" name="楕円 352"/>
        <xdr:cNvSpPr/>
      </xdr:nvSpPr>
      <xdr:spPr>
        <a:xfrm>
          <a:off x="13462000" y="103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150494</xdr:rowOff>
    </xdr:from>
    <xdr:ext cx="762000" cy="259045"/>
    <xdr:sp macro="" textlink="">
      <xdr:nvSpPr>
        <xdr:cNvPr id="354" name="テキスト ボックス 353"/>
        <xdr:cNvSpPr txBox="1"/>
      </xdr:nvSpPr>
      <xdr:spPr>
        <a:xfrm>
          <a:off x="13131800" y="100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年度決算が減少したのは、全国的に、臨時経済対策費等として普通交付税が追加交付されたことによるものである。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公営企業への繰出金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が大きいこと等から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類似団体平均より高くなっている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が、企業債</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償還のピークが過ぎていることから</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は減少していく</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一般会計における公債費については、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年度までの大規模投資事業により、令和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年度まで増加していく見込みである。そのため、比率の高止まりや増加は今後も続くと推計している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さらなる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事業規模の適正化や地方債発行額の抑制を図り、健全な財政運営に努</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めていく</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43</xdr:row>
      <xdr:rowOff>18034</xdr:rowOff>
    </xdr:to>
    <xdr:cxnSp macro="">
      <xdr:nvCxnSpPr>
        <xdr:cNvPr id="385" name="直線コネクタ 384"/>
        <xdr:cNvCxnSpPr/>
      </xdr:nvCxnSpPr>
      <xdr:spPr>
        <a:xfrm flipV="1">
          <a:off x="16179800" y="73517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3556</xdr:rowOff>
    </xdr:from>
    <xdr:to>
      <xdr:col>77</xdr:col>
      <xdr:colOff>44450</xdr:colOff>
      <xdr:row>43</xdr:row>
      <xdr:rowOff>18034</xdr:rowOff>
    </xdr:to>
    <xdr:cxnSp macro="">
      <xdr:nvCxnSpPr>
        <xdr:cNvPr id="388" name="直線コネクタ 387"/>
        <xdr:cNvCxnSpPr/>
      </xdr:nvCxnSpPr>
      <xdr:spPr>
        <a:xfrm>
          <a:off x="15290800" y="73759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3556</xdr:rowOff>
    </xdr:to>
    <xdr:cxnSp macro="">
      <xdr:nvCxnSpPr>
        <xdr:cNvPr id="391" name="直線コネクタ 390"/>
        <xdr:cNvCxnSpPr/>
      </xdr:nvCxnSpPr>
      <xdr:spPr>
        <a:xfrm>
          <a:off x="14401800" y="73469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126746</xdr:rowOff>
    </xdr:from>
    <xdr:to>
      <xdr:col>68</xdr:col>
      <xdr:colOff>152400</xdr:colOff>
      <xdr:row>42</xdr:row>
      <xdr:rowOff>146050</xdr:rowOff>
    </xdr:to>
    <xdr:cxnSp macro="">
      <xdr:nvCxnSpPr>
        <xdr:cNvPr id="394" name="直線コネクタ 393"/>
        <xdr:cNvCxnSpPr/>
      </xdr:nvCxnSpPr>
      <xdr:spPr>
        <a:xfrm>
          <a:off x="13512800" y="73276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404" name="楕円 403"/>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167403</xdr:rowOff>
    </xdr:from>
    <xdr:ext cx="762000" cy="259045"/>
    <xdr:sp macro="" textlink="">
      <xdr:nvSpPr>
        <xdr:cNvPr id="405" name="公債費負担の状況該当値テキスト"/>
        <xdr:cNvSpPr txBox="1"/>
      </xdr:nvSpPr>
      <xdr:spPr>
        <a:xfrm>
          <a:off x="17106900" y="719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138684</xdr:rowOff>
    </xdr:from>
    <xdr:to>
      <xdr:col>77</xdr:col>
      <xdr:colOff>95250</xdr:colOff>
      <xdr:row>43</xdr:row>
      <xdr:rowOff>68834</xdr:rowOff>
    </xdr:to>
    <xdr:sp macro="" textlink="">
      <xdr:nvSpPr>
        <xdr:cNvPr id="406" name="楕円 405"/>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53611</xdr:rowOff>
    </xdr:from>
    <xdr:ext cx="736600" cy="259045"/>
    <xdr:sp macro="" textlink="">
      <xdr:nvSpPr>
        <xdr:cNvPr id="407" name="テキスト ボックス 406"/>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124206</xdr:rowOff>
    </xdr:from>
    <xdr:to>
      <xdr:col>73</xdr:col>
      <xdr:colOff>44450</xdr:colOff>
      <xdr:row>43</xdr:row>
      <xdr:rowOff>54356</xdr:rowOff>
    </xdr:to>
    <xdr:sp macro="" textlink="">
      <xdr:nvSpPr>
        <xdr:cNvPr id="408" name="楕円 407"/>
        <xdr:cNvSpPr/>
      </xdr:nvSpPr>
      <xdr:spPr>
        <a:xfrm>
          <a:off x="15240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39133</xdr:rowOff>
    </xdr:from>
    <xdr:ext cx="762000" cy="259045"/>
    <xdr:sp macro="" textlink="">
      <xdr:nvSpPr>
        <xdr:cNvPr id="409" name="テキスト ボックス 408"/>
        <xdr:cNvSpPr txBox="1"/>
      </xdr:nvSpPr>
      <xdr:spPr>
        <a:xfrm>
          <a:off x="14909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0" name="楕円 409"/>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1" name="テキスト ボックス 410"/>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75946</xdr:rowOff>
    </xdr:from>
    <xdr:to>
      <xdr:col>64</xdr:col>
      <xdr:colOff>152400</xdr:colOff>
      <xdr:row>43</xdr:row>
      <xdr:rowOff>6096</xdr:rowOff>
    </xdr:to>
    <xdr:sp macro="" textlink="">
      <xdr:nvSpPr>
        <xdr:cNvPr id="412" name="楕円 411"/>
        <xdr:cNvSpPr/>
      </xdr:nvSpPr>
      <xdr:spPr>
        <a:xfrm>
          <a:off x="13462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162323</xdr:rowOff>
    </xdr:from>
    <xdr:ext cx="762000" cy="259045"/>
    <xdr:sp macro="" textlink="">
      <xdr:nvSpPr>
        <xdr:cNvPr id="413" name="テキスト ボックス 412"/>
        <xdr:cNvSpPr txBox="1"/>
      </xdr:nvSpPr>
      <xdr:spPr>
        <a:xfrm>
          <a:off x="13131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大規模投資事業により、一般会計の地方債発行額は大きく増加している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。しかし、事業実施に係る地方債については、過疎対策事業債等の交付税措置率の高い地方債を活用しているため、地方債残高に対する交付税算入額が大きいことや、令和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による寄附金が好調であり、当該寄附金を</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原資とした基金への積増を実施していることにより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年度決算では「比率なし」である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今後も、地方債発行額や基金の活用について、将来推計をしていきながら、健全な財政運営に努めていく。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64313</xdr:rowOff>
    </xdr:from>
    <xdr:to>
      <xdr:col>77</xdr:col>
      <xdr:colOff>44450</xdr:colOff>
      <xdr:row>15</xdr:row>
      <xdr:rowOff>145745</xdr:rowOff>
    </xdr:to>
    <xdr:cxnSp macro="">
      <xdr:nvCxnSpPr>
        <xdr:cNvPr id="445" name="直線コネクタ 444"/>
        <xdr:cNvCxnSpPr/>
      </xdr:nvCxnSpPr>
      <xdr:spPr>
        <a:xfrm flipV="1">
          <a:off x="15290800" y="2464613"/>
          <a:ext cx="889000" cy="2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139954</xdr:rowOff>
    </xdr:from>
    <xdr:to>
      <xdr:col>72</xdr:col>
      <xdr:colOff>203200</xdr:colOff>
      <xdr:row>15</xdr:row>
      <xdr:rowOff>145745</xdr:rowOff>
    </xdr:to>
    <xdr:cxnSp macro="">
      <xdr:nvCxnSpPr>
        <xdr:cNvPr id="448" name="直線コネクタ 447"/>
        <xdr:cNvCxnSpPr/>
      </xdr:nvCxnSpPr>
      <xdr:spPr>
        <a:xfrm>
          <a:off x="14401800" y="271170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27991</xdr:rowOff>
    </xdr:from>
    <xdr:to>
      <xdr:col>68</xdr:col>
      <xdr:colOff>152400</xdr:colOff>
      <xdr:row>15</xdr:row>
      <xdr:rowOff>139954</xdr:rowOff>
    </xdr:to>
    <xdr:cxnSp macro="">
      <xdr:nvCxnSpPr>
        <xdr:cNvPr id="451" name="直線コネクタ 450"/>
        <xdr:cNvCxnSpPr/>
      </xdr:nvCxnSpPr>
      <xdr:spPr>
        <a:xfrm>
          <a:off x="13512800" y="2599741"/>
          <a:ext cx="889000" cy="1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4" name="フローチャート: 判断 453"/>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5" name="テキスト ボックス 454"/>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6" name="フローチャート: 判断 455"/>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7" name="テキスト ボックス 456"/>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13513</xdr:rowOff>
    </xdr:from>
    <xdr:to>
      <xdr:col>77</xdr:col>
      <xdr:colOff>95250</xdr:colOff>
      <xdr:row>14</xdr:row>
      <xdr:rowOff>115113</xdr:rowOff>
    </xdr:to>
    <xdr:sp macro="" textlink="">
      <xdr:nvSpPr>
        <xdr:cNvPr id="463" name="楕円 462"/>
        <xdr:cNvSpPr/>
      </xdr:nvSpPr>
      <xdr:spPr>
        <a:xfrm>
          <a:off x="16129000" y="24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99890</xdr:rowOff>
    </xdr:from>
    <xdr:ext cx="736600" cy="259045"/>
    <xdr:sp macro="" textlink="">
      <xdr:nvSpPr>
        <xdr:cNvPr id="464" name="テキスト ボックス 463"/>
        <xdr:cNvSpPr txBox="1"/>
      </xdr:nvSpPr>
      <xdr:spPr>
        <a:xfrm>
          <a:off x="15798800" y="2500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94945</xdr:rowOff>
    </xdr:from>
    <xdr:to>
      <xdr:col>73</xdr:col>
      <xdr:colOff>44450</xdr:colOff>
      <xdr:row>16</xdr:row>
      <xdr:rowOff>25095</xdr:rowOff>
    </xdr:to>
    <xdr:sp macro="" textlink="">
      <xdr:nvSpPr>
        <xdr:cNvPr id="465" name="楕円 464"/>
        <xdr:cNvSpPr/>
      </xdr:nvSpPr>
      <xdr:spPr>
        <a:xfrm>
          <a:off x="15240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9872</xdr:rowOff>
    </xdr:from>
    <xdr:ext cx="762000" cy="259045"/>
    <xdr:sp macro="" textlink="">
      <xdr:nvSpPr>
        <xdr:cNvPr id="466" name="テキスト ボックス 465"/>
        <xdr:cNvSpPr txBox="1"/>
      </xdr:nvSpPr>
      <xdr:spPr>
        <a:xfrm>
          <a:off x="14909800" y="275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67" name="楕円 466"/>
        <xdr:cNvSpPr/>
      </xdr:nvSpPr>
      <xdr:spPr>
        <a:xfrm>
          <a:off x="14351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4081</xdr:rowOff>
    </xdr:from>
    <xdr:ext cx="762000" cy="259045"/>
    <xdr:sp macro="" textlink="">
      <xdr:nvSpPr>
        <xdr:cNvPr id="468" name="テキスト ボックス 467"/>
        <xdr:cNvSpPr txBox="1"/>
      </xdr:nvSpPr>
      <xdr:spPr>
        <a:xfrm>
          <a:off x="14020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148641</xdr:rowOff>
    </xdr:from>
    <xdr:to>
      <xdr:col>64</xdr:col>
      <xdr:colOff>152400</xdr:colOff>
      <xdr:row>15</xdr:row>
      <xdr:rowOff>78791</xdr:rowOff>
    </xdr:to>
    <xdr:sp macro="" textlink="">
      <xdr:nvSpPr>
        <xdr:cNvPr id="469" name="楕円 468"/>
        <xdr:cNvSpPr/>
      </xdr:nvSpPr>
      <xdr:spPr>
        <a:xfrm>
          <a:off x="13462000" y="25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63568</xdr:rowOff>
    </xdr:from>
    <xdr:ext cx="762000" cy="259045"/>
    <xdr:sp macro="" textlink="">
      <xdr:nvSpPr>
        <xdr:cNvPr id="470" name="テキスト ボックス 469"/>
        <xdr:cNvSpPr txBox="1"/>
      </xdr:nvSpPr>
      <xdr:spPr>
        <a:xfrm>
          <a:off x="13131800" y="263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26</xdr:row>
      <xdr:rowOff>56030</xdr:rowOff>
    </xdr:from>
    <xdr:ext cx="9099176" cy="430305"/>
    <xdr:sp macro="" textlink="">
      <xdr:nvSpPr>
        <xdr:cNvPr id="471" name="テキスト ボックス 470">
          <a:extLst>
            <a:ext uri="{FF2B5EF4-FFF2-40B4-BE49-F238E27FC236}">
              <a16:creationId xmlns:a16="http://schemas.microsoft.com/office/drawing/2014/main" xmlns="" id="{B7833EC5-7802-49C9-93AF-5F55205E114C}"/>
            </a:ext>
          </a:extLst>
        </xdr:cNvPr>
        <xdr:cNvSpPr txBox="1"/>
      </xdr:nvSpPr>
      <xdr:spPr>
        <a:xfrm>
          <a:off x="762000" y="4426324"/>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
4,980
119.04
6,182,877
5,921,170
246,927
2,873,266
5,509,247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し、類似団体平均と比較すると</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年度に増加した理由は、会計年度任用職員制度の導入によるものである。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年度は、普通交付税の大幅増により低くなっている。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今後も定員管理計画や行財政改革の取組を通じてより一層人件費の削減に努めていく。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81280</xdr:rowOff>
    </xdr:from>
    <xdr:to>
      <xdr:col>24</xdr:col>
      <xdr:colOff>25400</xdr:colOff>
      <xdr:row>35</xdr:row>
      <xdr:rowOff>142240</xdr:rowOff>
    </xdr:to>
    <xdr:cxnSp macro="">
      <xdr:nvCxnSpPr>
        <xdr:cNvPr id="66" name="直線コネクタ 65"/>
        <xdr:cNvCxnSpPr/>
      </xdr:nvCxnSpPr>
      <xdr:spPr>
        <a:xfrm flipV="1">
          <a:off x="3987800" y="60820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58420</xdr:rowOff>
    </xdr:from>
    <xdr:to>
      <xdr:col>19</xdr:col>
      <xdr:colOff>187325</xdr:colOff>
      <xdr:row>35</xdr:row>
      <xdr:rowOff>142240</xdr:rowOff>
    </xdr:to>
    <xdr:cxnSp macro="">
      <xdr:nvCxnSpPr>
        <xdr:cNvPr id="69" name="直線コネクタ 68"/>
        <xdr:cNvCxnSpPr/>
      </xdr:nvCxnSpPr>
      <xdr:spPr>
        <a:xfrm>
          <a:off x="3098800" y="60591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58420</xdr:rowOff>
    </xdr:from>
    <xdr:to>
      <xdr:col>15</xdr:col>
      <xdr:colOff>98425</xdr:colOff>
      <xdr:row>35</xdr:row>
      <xdr:rowOff>115570</xdr:rowOff>
    </xdr:to>
    <xdr:cxnSp macro="">
      <xdr:nvCxnSpPr>
        <xdr:cNvPr id="72" name="直線コネクタ 71"/>
        <xdr:cNvCxnSpPr/>
      </xdr:nvCxnSpPr>
      <xdr:spPr>
        <a:xfrm flipV="1">
          <a:off x="2209800" y="6059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123190</xdr:rowOff>
    </xdr:to>
    <xdr:cxnSp macro="">
      <xdr:nvCxnSpPr>
        <xdr:cNvPr id="75" name="直線コネクタ 74"/>
        <xdr:cNvCxnSpPr/>
      </xdr:nvCxnSpPr>
      <xdr:spPr>
        <a:xfrm flipV="1">
          <a:off x="1320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30480</xdr:rowOff>
    </xdr:from>
    <xdr:to>
      <xdr:col>24</xdr:col>
      <xdr:colOff>76200</xdr:colOff>
      <xdr:row>35</xdr:row>
      <xdr:rowOff>132080</xdr:rowOff>
    </xdr:to>
    <xdr:sp macro="" textlink="">
      <xdr:nvSpPr>
        <xdr:cNvPr id="85" name="楕円 84"/>
        <xdr:cNvSpPr/>
      </xdr:nvSpPr>
      <xdr:spPr>
        <a:xfrm>
          <a:off x="47752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47007</xdr:rowOff>
    </xdr:from>
    <xdr:ext cx="762000" cy="259045"/>
    <xdr:sp macro="" textlink="">
      <xdr:nvSpPr>
        <xdr:cNvPr id="86" name="人件費該当値テキスト"/>
        <xdr:cNvSpPr txBox="1"/>
      </xdr:nvSpPr>
      <xdr:spPr>
        <a:xfrm>
          <a:off x="49149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91440</xdr:rowOff>
    </xdr:from>
    <xdr:to>
      <xdr:col>20</xdr:col>
      <xdr:colOff>38100</xdr:colOff>
      <xdr:row>36</xdr:row>
      <xdr:rowOff>21590</xdr:rowOff>
    </xdr:to>
    <xdr:sp macro="" textlink="">
      <xdr:nvSpPr>
        <xdr:cNvPr id="87" name="楕円 86"/>
        <xdr:cNvSpPr/>
      </xdr:nvSpPr>
      <xdr:spPr>
        <a:xfrm>
          <a:off x="3937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31767</xdr:rowOff>
    </xdr:from>
    <xdr:ext cx="736600" cy="259045"/>
    <xdr:sp macro="" textlink="">
      <xdr:nvSpPr>
        <xdr:cNvPr id="88" name="テキスト ボックス 87"/>
        <xdr:cNvSpPr txBox="1"/>
      </xdr:nvSpPr>
      <xdr:spPr>
        <a:xfrm>
          <a:off x="3606800" y="586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7620</xdr:rowOff>
    </xdr:from>
    <xdr:to>
      <xdr:col>15</xdr:col>
      <xdr:colOff>149225</xdr:colOff>
      <xdr:row>35</xdr:row>
      <xdr:rowOff>109220</xdr:rowOff>
    </xdr:to>
    <xdr:sp macro="" textlink="">
      <xdr:nvSpPr>
        <xdr:cNvPr id="89" name="楕円 88"/>
        <xdr:cNvSpPr/>
      </xdr:nvSpPr>
      <xdr:spPr>
        <a:xfrm>
          <a:off x="3048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119397</xdr:rowOff>
    </xdr:from>
    <xdr:ext cx="762000" cy="259045"/>
    <xdr:sp macro="" textlink="">
      <xdr:nvSpPr>
        <xdr:cNvPr id="90" name="テキスト ボックス 89"/>
        <xdr:cNvSpPr txBox="1"/>
      </xdr:nvSpPr>
      <xdr:spPr>
        <a:xfrm>
          <a:off x="2717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これは、町社会福祉協議会へ委託している保育業務委託料の増や令和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年度から供用開始した福祉避難所及び防災センターに係る経費の皆増によるものである。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その他では、情報システム整備拡充やセキュリティ強化に伴って電算機器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使用料等の支出も多くを占めており、今後も増加していくと推察している。今後も、事務事業全体で需用費等の削減や委託業務見直しなどの業務改善を積み重ねていく。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163576</xdr:rowOff>
    </xdr:to>
    <xdr:cxnSp macro="">
      <xdr:nvCxnSpPr>
        <xdr:cNvPr id="124" name="直線コネクタ 123"/>
        <xdr:cNvCxnSpPr/>
      </xdr:nvCxnSpPr>
      <xdr:spPr>
        <a:xfrm>
          <a:off x="15671800" y="28702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74422</xdr:rowOff>
    </xdr:to>
    <xdr:cxnSp macro="">
      <xdr:nvCxnSpPr>
        <xdr:cNvPr id="127" name="直線コネクタ 126"/>
        <xdr:cNvCxnSpPr/>
      </xdr:nvCxnSpPr>
      <xdr:spPr>
        <a:xfrm flipV="1">
          <a:off x="14782800" y="2870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74422</xdr:rowOff>
    </xdr:to>
    <xdr:cxnSp macro="">
      <xdr:nvCxnSpPr>
        <xdr:cNvPr id="130" name="直線コネクタ 129"/>
        <xdr:cNvCxnSpPr/>
      </xdr:nvCxnSpPr>
      <xdr:spPr>
        <a:xfrm>
          <a:off x="13893800" y="2943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17</xdr:row>
      <xdr:rowOff>28702</xdr:rowOff>
    </xdr:to>
    <xdr:cxnSp macro="">
      <xdr:nvCxnSpPr>
        <xdr:cNvPr id="133" name="直線コネクタ 132"/>
        <xdr:cNvCxnSpPr/>
      </xdr:nvCxnSpPr>
      <xdr:spPr>
        <a:xfrm>
          <a:off x="13004800" y="28153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112776</xdr:rowOff>
    </xdr:from>
    <xdr:to>
      <xdr:col>82</xdr:col>
      <xdr:colOff>158750</xdr:colOff>
      <xdr:row>17</xdr:row>
      <xdr:rowOff>42926</xdr:rowOff>
    </xdr:to>
    <xdr:sp macro="" textlink="">
      <xdr:nvSpPr>
        <xdr:cNvPr id="143" name="楕円 142"/>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84853</xdr:rowOff>
    </xdr:from>
    <xdr:ext cx="762000" cy="259045"/>
    <xdr:sp macro="" textlink="">
      <xdr:nvSpPr>
        <xdr:cNvPr id="144" name="物件費該当値テキスト"/>
        <xdr:cNvSpPr txBox="1"/>
      </xdr:nvSpPr>
      <xdr:spPr>
        <a:xfrm>
          <a:off x="165989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5" name="楕円 144"/>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6" name="テキスト ボックス 145"/>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7" name="楕円 146"/>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8" name="テキスト ボックス 147"/>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9" name="楕円 148"/>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50" name="テキスト ボックス 149"/>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51" name="楕円 150"/>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2" name="テキスト ボックス 151"/>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過疎・少子高齢化の進行に伴って子どもの数が少ないことが要因として挙げられるが、少子化は町にとっての懸念要因であるため、これまで以上に子育て支援と若者の定住・移住の施策展開を推進していく。</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また、高齢者に対する各種扶助費についても、見直しをしながら時代に合う事業を展開していく。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46990</xdr:rowOff>
    </xdr:from>
    <xdr:to>
      <xdr:col>24</xdr:col>
      <xdr:colOff>25400</xdr:colOff>
      <xdr:row>54</xdr:row>
      <xdr:rowOff>12700</xdr:rowOff>
    </xdr:to>
    <xdr:cxnSp macro="">
      <xdr:nvCxnSpPr>
        <xdr:cNvPr id="183" name="直線コネクタ 182"/>
        <xdr:cNvCxnSpPr/>
      </xdr:nvCxnSpPr>
      <xdr:spPr>
        <a:xfrm flipV="1">
          <a:off x="3987800" y="91338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35560</xdr:rowOff>
    </xdr:to>
    <xdr:cxnSp macro="">
      <xdr:nvCxnSpPr>
        <xdr:cNvPr id="186" name="直線コネクタ 185"/>
        <xdr:cNvCxnSpPr/>
      </xdr:nvCxnSpPr>
      <xdr:spPr>
        <a:xfrm flipV="1">
          <a:off x="3098800" y="9271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35560</xdr:rowOff>
    </xdr:to>
    <xdr:cxnSp macro="">
      <xdr:nvCxnSpPr>
        <xdr:cNvPr id="189" name="直線コネクタ 188"/>
        <xdr:cNvCxnSpPr/>
      </xdr:nvCxnSpPr>
      <xdr:spPr>
        <a:xfrm>
          <a:off x="2209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35560</xdr:rowOff>
    </xdr:to>
    <xdr:cxnSp macro="">
      <xdr:nvCxnSpPr>
        <xdr:cNvPr id="192" name="直線コネクタ 191"/>
        <xdr:cNvCxnSpPr/>
      </xdr:nvCxnSpPr>
      <xdr:spPr>
        <a:xfrm flipV="1">
          <a:off x="1320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167640</xdr:rowOff>
    </xdr:from>
    <xdr:to>
      <xdr:col>24</xdr:col>
      <xdr:colOff>76200</xdr:colOff>
      <xdr:row>53</xdr:row>
      <xdr:rowOff>97790</xdr:rowOff>
    </xdr:to>
    <xdr:sp macro="" textlink="">
      <xdr:nvSpPr>
        <xdr:cNvPr id="202" name="楕円 201"/>
        <xdr:cNvSpPr/>
      </xdr:nvSpPr>
      <xdr:spPr>
        <a:xfrm>
          <a:off x="47752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76217</xdr:rowOff>
    </xdr:from>
    <xdr:ext cx="762000" cy="259045"/>
    <xdr:sp macro="" textlink="">
      <xdr:nvSpPr>
        <xdr:cNvPr id="203" name="扶助費該当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4" name="楕円 203"/>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5" name="テキスト ボックス 204"/>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6" name="楕円 205"/>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07" name="テキスト ボックス 206"/>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08" name="楕円 207"/>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09" name="テキスト ボックス 208"/>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0" name="楕円 209"/>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1" name="テキスト ボックス 210"/>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ポイント高くなっている。特別会計等への繰出金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が最も大きい割合を占めており、特に水道事業及び農業集落排水事業、公共下水道事業は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使用料等の適正化など抜本的な健全化策を講じる必要がある。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54610</xdr:rowOff>
    </xdr:from>
    <xdr:to>
      <xdr:col>82</xdr:col>
      <xdr:colOff>107950</xdr:colOff>
      <xdr:row>59</xdr:row>
      <xdr:rowOff>161290</xdr:rowOff>
    </xdr:to>
    <xdr:cxnSp macro="">
      <xdr:nvCxnSpPr>
        <xdr:cNvPr id="244" name="直線コネクタ 243"/>
        <xdr:cNvCxnSpPr/>
      </xdr:nvCxnSpPr>
      <xdr:spPr>
        <a:xfrm flipV="1">
          <a:off x="15671800" y="101701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59</xdr:row>
      <xdr:rowOff>161290</xdr:rowOff>
    </xdr:to>
    <xdr:cxnSp macro="">
      <xdr:nvCxnSpPr>
        <xdr:cNvPr id="247" name="直線コネクタ 246"/>
        <xdr:cNvCxnSpPr/>
      </xdr:nvCxnSpPr>
      <xdr:spPr>
        <a:xfrm>
          <a:off x="14782800" y="1023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115570</xdr:rowOff>
    </xdr:from>
    <xdr:to>
      <xdr:col>73</xdr:col>
      <xdr:colOff>180975</xdr:colOff>
      <xdr:row>60</xdr:row>
      <xdr:rowOff>20320</xdr:rowOff>
    </xdr:to>
    <xdr:cxnSp macro="">
      <xdr:nvCxnSpPr>
        <xdr:cNvPr id="250" name="直線コネクタ 249"/>
        <xdr:cNvCxnSpPr/>
      </xdr:nvCxnSpPr>
      <xdr:spPr>
        <a:xfrm flipV="1">
          <a:off x="13893800" y="1023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60</xdr:row>
      <xdr:rowOff>20320</xdr:rowOff>
    </xdr:to>
    <xdr:cxnSp macro="">
      <xdr:nvCxnSpPr>
        <xdr:cNvPr id="253" name="直線コネクタ 252"/>
        <xdr:cNvCxnSpPr/>
      </xdr:nvCxnSpPr>
      <xdr:spPr>
        <a:xfrm>
          <a:off x="13004800" y="10177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xdr:rowOff>
    </xdr:from>
    <xdr:to>
      <xdr:col>82</xdr:col>
      <xdr:colOff>158750</xdr:colOff>
      <xdr:row>59</xdr:row>
      <xdr:rowOff>105410</xdr:rowOff>
    </xdr:to>
    <xdr:sp macro="" textlink="">
      <xdr:nvSpPr>
        <xdr:cNvPr id="263" name="楕円 262"/>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147337</xdr:rowOff>
    </xdr:from>
    <xdr:ext cx="762000" cy="259045"/>
    <xdr:sp macro="" textlink="">
      <xdr:nvSpPr>
        <xdr:cNvPr id="264"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65" name="楕円 264"/>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66" name="テキスト ボックス 265"/>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67" name="楕円 266"/>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68" name="テキスト ボックス 267"/>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69" name="楕円 268"/>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70" name="テキスト ボックス 269"/>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71" name="楕円 270"/>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72" name="テキスト ボックス 271"/>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し、類似団体平均よりも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年度に単独補助金の一律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％カットを実施し、これ以後も随時削減に取り組んでいることが要因である。今後も単独補助金等については、随時見直しを実施し、時代のニーズに適した効果的な施策を展開していく。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117856</xdr:rowOff>
    </xdr:to>
    <xdr:cxnSp macro="">
      <xdr:nvCxnSpPr>
        <xdr:cNvPr id="302" name="直線コネクタ 301"/>
        <xdr:cNvCxnSpPr/>
      </xdr:nvCxnSpPr>
      <xdr:spPr>
        <a:xfrm flipV="1">
          <a:off x="15671800" y="6253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117856</xdr:rowOff>
    </xdr:to>
    <xdr:cxnSp macro="">
      <xdr:nvCxnSpPr>
        <xdr:cNvPr id="305" name="直線コネクタ 304"/>
        <xdr:cNvCxnSpPr/>
      </xdr:nvCxnSpPr>
      <xdr:spPr>
        <a:xfrm>
          <a:off x="14782800" y="6216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44704</xdr:rowOff>
    </xdr:to>
    <xdr:cxnSp macro="">
      <xdr:nvCxnSpPr>
        <xdr:cNvPr id="308" name="直線コネクタ 307"/>
        <xdr:cNvCxnSpPr/>
      </xdr:nvCxnSpPr>
      <xdr:spPr>
        <a:xfrm>
          <a:off x="13893800" y="61711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53848</xdr:rowOff>
    </xdr:to>
    <xdr:cxnSp macro="">
      <xdr:nvCxnSpPr>
        <xdr:cNvPr id="311" name="直線コネクタ 310"/>
        <xdr:cNvCxnSpPr/>
      </xdr:nvCxnSpPr>
      <xdr:spPr>
        <a:xfrm flipV="1">
          <a:off x="13004800" y="61711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1" name="楕円 320"/>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2"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3" name="楕円 322"/>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4" name="テキスト ボックス 323"/>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5" name="楕円 324"/>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6" name="テキスト ボックス 325"/>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7" name="楕円 326"/>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8" name="テキスト ボックス 327"/>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9" name="楕円 328"/>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0" name="テキスト ボックス 329"/>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年度地域情報通信基盤整備通信事業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に係る償還が終了したことにより公債費に係る経常収支比率は前年度比では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ポイント減少したが、類似団体平均より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ポイント高くなっている。今後も、平成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月豪雨災害復旧事業や令和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幅</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となる見込みのため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、中長期の投資事業計画に基づき実施時期や規模を常に精査しながら、償還額の平準化と公債費の削減に努める。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78</xdr:row>
      <xdr:rowOff>17272</xdr:rowOff>
    </xdr:to>
    <xdr:cxnSp macro="">
      <xdr:nvCxnSpPr>
        <xdr:cNvPr id="360" name="直線コネクタ 359"/>
        <xdr:cNvCxnSpPr/>
      </xdr:nvCxnSpPr>
      <xdr:spPr>
        <a:xfrm flipV="1">
          <a:off x="3987800" y="13289787"/>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67563</xdr:rowOff>
    </xdr:to>
    <xdr:cxnSp macro="">
      <xdr:nvCxnSpPr>
        <xdr:cNvPr id="363" name="直線コネクタ 362"/>
        <xdr:cNvCxnSpPr/>
      </xdr:nvCxnSpPr>
      <xdr:spPr>
        <a:xfrm flipV="1">
          <a:off x="3098800" y="133903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67563</xdr:rowOff>
    </xdr:to>
    <xdr:cxnSp macro="">
      <xdr:nvCxnSpPr>
        <xdr:cNvPr id="366" name="直線コネクタ 365"/>
        <xdr:cNvCxnSpPr/>
      </xdr:nvCxnSpPr>
      <xdr:spPr>
        <a:xfrm>
          <a:off x="2209800" y="134132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49276</xdr:rowOff>
    </xdr:to>
    <xdr:cxnSp macro="">
      <xdr:nvCxnSpPr>
        <xdr:cNvPr id="369" name="直線コネクタ 368"/>
        <xdr:cNvCxnSpPr/>
      </xdr:nvCxnSpPr>
      <xdr:spPr>
        <a:xfrm flipV="1">
          <a:off x="1320800" y="13413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9" name="楕円 378"/>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0"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1" name="楕円 380"/>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2" name="テキスト ボックス 381"/>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3" name="楕円 382"/>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4" name="テキスト ボックス 38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85" name="楕円 384"/>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86" name="テキスト ボックス 385"/>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7" name="楕円 386"/>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8" name="テキスト ボックス 38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自主財源が少なく、地方交付税や臨時財政対策債発行額の動向により比率が左右されやすい構造となっているため、公営企業会計への繰出金を含め一層の財政健全化及び行政のスリム化とコスト削減に取り組んで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107406</xdr:rowOff>
    </xdr:to>
    <xdr:cxnSp macro="">
      <xdr:nvCxnSpPr>
        <xdr:cNvPr id="423" name="直線コネクタ 422"/>
        <xdr:cNvCxnSpPr/>
      </xdr:nvCxnSpPr>
      <xdr:spPr>
        <a:xfrm flipV="1">
          <a:off x="15671800" y="13020039"/>
          <a:ext cx="8382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51888</xdr:rowOff>
    </xdr:from>
    <xdr:to>
      <xdr:col>78</xdr:col>
      <xdr:colOff>69850</xdr:colOff>
      <xdr:row>76</xdr:row>
      <xdr:rowOff>107406</xdr:rowOff>
    </xdr:to>
    <xdr:cxnSp macro="">
      <xdr:nvCxnSpPr>
        <xdr:cNvPr id="426" name="直線コネクタ 425"/>
        <xdr:cNvCxnSpPr/>
      </xdr:nvCxnSpPr>
      <xdr:spPr>
        <a:xfrm>
          <a:off x="14782800" y="130820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51888</xdr:rowOff>
    </xdr:from>
    <xdr:to>
      <xdr:col>73</xdr:col>
      <xdr:colOff>180975</xdr:colOff>
      <xdr:row>76</xdr:row>
      <xdr:rowOff>61686</xdr:rowOff>
    </xdr:to>
    <xdr:cxnSp macro="">
      <xdr:nvCxnSpPr>
        <xdr:cNvPr id="429" name="直線コネクタ 428"/>
        <xdr:cNvCxnSpPr/>
      </xdr:nvCxnSpPr>
      <xdr:spPr>
        <a:xfrm flipV="1">
          <a:off x="13893800" y="130820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61686</xdr:rowOff>
    </xdr:to>
    <xdr:cxnSp macro="">
      <xdr:nvCxnSpPr>
        <xdr:cNvPr id="432" name="直線コネクタ 431"/>
        <xdr:cNvCxnSpPr/>
      </xdr:nvCxnSpPr>
      <xdr:spPr>
        <a:xfrm>
          <a:off x="13004800" y="1299718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2" name="楕円 441"/>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3"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56606</xdr:rowOff>
    </xdr:from>
    <xdr:to>
      <xdr:col>78</xdr:col>
      <xdr:colOff>120650</xdr:colOff>
      <xdr:row>76</xdr:row>
      <xdr:rowOff>158206</xdr:rowOff>
    </xdr:to>
    <xdr:sp macro="" textlink="">
      <xdr:nvSpPr>
        <xdr:cNvPr id="444" name="楕円 443"/>
        <xdr:cNvSpPr/>
      </xdr:nvSpPr>
      <xdr:spPr>
        <a:xfrm>
          <a:off x="15621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168383</xdr:rowOff>
    </xdr:from>
    <xdr:ext cx="736600" cy="259045"/>
    <xdr:sp macro="" textlink="">
      <xdr:nvSpPr>
        <xdr:cNvPr id="445" name="テキスト ボックス 444"/>
        <xdr:cNvSpPr txBox="1"/>
      </xdr:nvSpPr>
      <xdr:spPr>
        <a:xfrm>
          <a:off x="15290800" y="1285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xdr:rowOff>
    </xdr:from>
    <xdr:to>
      <xdr:col>74</xdr:col>
      <xdr:colOff>31750</xdr:colOff>
      <xdr:row>76</xdr:row>
      <xdr:rowOff>102688</xdr:rowOff>
    </xdr:to>
    <xdr:sp macro="" textlink="">
      <xdr:nvSpPr>
        <xdr:cNvPr id="446" name="楕円 445"/>
        <xdr:cNvSpPr/>
      </xdr:nvSpPr>
      <xdr:spPr>
        <a:xfrm>
          <a:off x="14732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112865</xdr:rowOff>
    </xdr:from>
    <xdr:ext cx="762000" cy="259045"/>
    <xdr:sp macro="" textlink="">
      <xdr:nvSpPr>
        <xdr:cNvPr id="447" name="テキスト ボックス 446"/>
        <xdr:cNvSpPr txBox="1"/>
      </xdr:nvSpPr>
      <xdr:spPr>
        <a:xfrm>
          <a:off x="14401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10886</xdr:rowOff>
    </xdr:from>
    <xdr:to>
      <xdr:col>69</xdr:col>
      <xdr:colOff>142875</xdr:colOff>
      <xdr:row>76</xdr:row>
      <xdr:rowOff>112486</xdr:rowOff>
    </xdr:to>
    <xdr:sp macro="" textlink="">
      <xdr:nvSpPr>
        <xdr:cNvPr id="448" name="楕円 447"/>
        <xdr:cNvSpPr/>
      </xdr:nvSpPr>
      <xdr:spPr>
        <a:xfrm>
          <a:off x="13843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122662</xdr:rowOff>
    </xdr:from>
    <xdr:ext cx="762000" cy="259045"/>
    <xdr:sp macro="" textlink="">
      <xdr:nvSpPr>
        <xdr:cNvPr id="449" name="テキスト ボックス 448"/>
        <xdr:cNvSpPr txBox="1"/>
      </xdr:nvSpPr>
      <xdr:spPr>
        <a:xfrm>
          <a:off x="13512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楕円 449"/>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1" name="テキスト ボックス 45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141624</xdr:rowOff>
    </xdr:from>
    <xdr:to>
      <xdr:col>29</xdr:col>
      <xdr:colOff>127000</xdr:colOff>
      <xdr:row>17</xdr:row>
      <xdr:rowOff>51620</xdr:rowOff>
    </xdr:to>
    <xdr:cxnSp macro="">
      <xdr:nvCxnSpPr>
        <xdr:cNvPr id="48" name="直線コネクタ 47"/>
        <xdr:cNvCxnSpPr/>
      </xdr:nvCxnSpPr>
      <xdr:spPr bwMode="auto">
        <a:xfrm flipV="1">
          <a:off x="5003800" y="2932449"/>
          <a:ext cx="647700" cy="8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51620</xdr:rowOff>
    </xdr:from>
    <xdr:to>
      <xdr:col>26</xdr:col>
      <xdr:colOff>50800</xdr:colOff>
      <xdr:row>17</xdr:row>
      <xdr:rowOff>85910</xdr:rowOff>
    </xdr:to>
    <xdr:cxnSp macro="">
      <xdr:nvCxnSpPr>
        <xdr:cNvPr id="51" name="直線コネクタ 50"/>
        <xdr:cNvCxnSpPr/>
      </xdr:nvCxnSpPr>
      <xdr:spPr bwMode="auto">
        <a:xfrm flipV="1">
          <a:off x="4305300" y="3013895"/>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85910</xdr:rowOff>
    </xdr:from>
    <xdr:to>
      <xdr:col>22</xdr:col>
      <xdr:colOff>114300</xdr:colOff>
      <xdr:row>17</xdr:row>
      <xdr:rowOff>88525</xdr:rowOff>
    </xdr:to>
    <xdr:cxnSp macro="">
      <xdr:nvCxnSpPr>
        <xdr:cNvPr id="54" name="直線コネクタ 53"/>
        <xdr:cNvCxnSpPr/>
      </xdr:nvCxnSpPr>
      <xdr:spPr bwMode="auto">
        <a:xfrm flipV="1">
          <a:off x="3606800" y="3048185"/>
          <a:ext cx="6985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88525</xdr:rowOff>
    </xdr:from>
    <xdr:to>
      <xdr:col>18</xdr:col>
      <xdr:colOff>177800</xdr:colOff>
      <xdr:row>17</xdr:row>
      <xdr:rowOff>107115</xdr:rowOff>
    </xdr:to>
    <xdr:cxnSp macro="">
      <xdr:nvCxnSpPr>
        <xdr:cNvPr id="57" name="直線コネクタ 56"/>
        <xdr:cNvCxnSpPr/>
      </xdr:nvCxnSpPr>
      <xdr:spPr bwMode="auto">
        <a:xfrm flipV="1">
          <a:off x="2908300" y="3050800"/>
          <a:ext cx="698500" cy="1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90824</xdr:rowOff>
    </xdr:from>
    <xdr:to>
      <xdr:col>29</xdr:col>
      <xdr:colOff>177800</xdr:colOff>
      <xdr:row>17</xdr:row>
      <xdr:rowOff>20974</xdr:rowOff>
    </xdr:to>
    <xdr:sp macro="" textlink="">
      <xdr:nvSpPr>
        <xdr:cNvPr id="67" name="楕円 66"/>
        <xdr:cNvSpPr/>
      </xdr:nvSpPr>
      <xdr:spPr bwMode="auto">
        <a:xfrm>
          <a:off x="5600700" y="288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107351</xdr:rowOff>
    </xdr:from>
    <xdr:ext cx="762000" cy="259045"/>
    <xdr:sp macro="" textlink="">
      <xdr:nvSpPr>
        <xdr:cNvPr id="68" name="人口1人当たり決算額の推移該当値テキスト130"/>
        <xdr:cNvSpPr txBox="1"/>
      </xdr:nvSpPr>
      <xdr:spPr>
        <a:xfrm>
          <a:off x="5740400" y="272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820</xdr:rowOff>
    </xdr:from>
    <xdr:to>
      <xdr:col>26</xdr:col>
      <xdr:colOff>101600</xdr:colOff>
      <xdr:row>17</xdr:row>
      <xdr:rowOff>102420</xdr:rowOff>
    </xdr:to>
    <xdr:sp macro="" textlink="">
      <xdr:nvSpPr>
        <xdr:cNvPr id="69" name="楕円 68"/>
        <xdr:cNvSpPr/>
      </xdr:nvSpPr>
      <xdr:spPr bwMode="auto">
        <a:xfrm>
          <a:off x="4953000" y="296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112597</xdr:rowOff>
    </xdr:from>
    <xdr:ext cx="736600" cy="259045"/>
    <xdr:sp macro="" textlink="">
      <xdr:nvSpPr>
        <xdr:cNvPr id="70" name="テキスト ボックス 69"/>
        <xdr:cNvSpPr txBox="1"/>
      </xdr:nvSpPr>
      <xdr:spPr>
        <a:xfrm>
          <a:off x="4622800" y="273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35110</xdr:rowOff>
    </xdr:from>
    <xdr:to>
      <xdr:col>22</xdr:col>
      <xdr:colOff>165100</xdr:colOff>
      <xdr:row>17</xdr:row>
      <xdr:rowOff>136710</xdr:rowOff>
    </xdr:to>
    <xdr:sp macro="" textlink="">
      <xdr:nvSpPr>
        <xdr:cNvPr id="71" name="楕円 70"/>
        <xdr:cNvSpPr/>
      </xdr:nvSpPr>
      <xdr:spPr bwMode="auto">
        <a:xfrm>
          <a:off x="4254500" y="299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146887</xdr:rowOff>
    </xdr:from>
    <xdr:ext cx="762000" cy="259045"/>
    <xdr:sp macro="" textlink="">
      <xdr:nvSpPr>
        <xdr:cNvPr id="72" name="テキスト ボックス 71"/>
        <xdr:cNvSpPr txBox="1"/>
      </xdr:nvSpPr>
      <xdr:spPr>
        <a:xfrm>
          <a:off x="3924300" y="276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37725</xdr:rowOff>
    </xdr:from>
    <xdr:to>
      <xdr:col>19</xdr:col>
      <xdr:colOff>38100</xdr:colOff>
      <xdr:row>17</xdr:row>
      <xdr:rowOff>139325</xdr:rowOff>
    </xdr:to>
    <xdr:sp macro="" textlink="">
      <xdr:nvSpPr>
        <xdr:cNvPr id="73" name="楕円 72"/>
        <xdr:cNvSpPr/>
      </xdr:nvSpPr>
      <xdr:spPr bwMode="auto">
        <a:xfrm>
          <a:off x="3556000" y="300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149502</xdr:rowOff>
    </xdr:from>
    <xdr:ext cx="762000" cy="259045"/>
    <xdr:sp macro="" textlink="">
      <xdr:nvSpPr>
        <xdr:cNvPr id="74" name="テキスト ボックス 73"/>
        <xdr:cNvSpPr txBox="1"/>
      </xdr:nvSpPr>
      <xdr:spPr>
        <a:xfrm>
          <a:off x="3225800" y="27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56315</xdr:rowOff>
    </xdr:from>
    <xdr:to>
      <xdr:col>15</xdr:col>
      <xdr:colOff>101600</xdr:colOff>
      <xdr:row>17</xdr:row>
      <xdr:rowOff>157915</xdr:rowOff>
    </xdr:to>
    <xdr:sp macro="" textlink="">
      <xdr:nvSpPr>
        <xdr:cNvPr id="75" name="楕円 74"/>
        <xdr:cNvSpPr/>
      </xdr:nvSpPr>
      <xdr:spPr bwMode="auto">
        <a:xfrm>
          <a:off x="2857500" y="3018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168092</xdr:rowOff>
    </xdr:from>
    <xdr:ext cx="762000" cy="259045"/>
    <xdr:sp macro="" textlink="">
      <xdr:nvSpPr>
        <xdr:cNvPr id="76" name="テキスト ボックス 75"/>
        <xdr:cNvSpPr txBox="1"/>
      </xdr:nvSpPr>
      <xdr:spPr>
        <a:xfrm>
          <a:off x="2527300" y="278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251889</xdr:rowOff>
    </xdr:from>
    <xdr:to>
      <xdr:col>29</xdr:col>
      <xdr:colOff>127000</xdr:colOff>
      <xdr:row>34</xdr:row>
      <xdr:rowOff>290933</xdr:rowOff>
    </xdr:to>
    <xdr:cxnSp macro="">
      <xdr:nvCxnSpPr>
        <xdr:cNvPr id="107" name="直線コネクタ 106"/>
        <xdr:cNvCxnSpPr/>
      </xdr:nvCxnSpPr>
      <xdr:spPr bwMode="auto">
        <a:xfrm>
          <a:off x="5003800" y="6519339"/>
          <a:ext cx="647700" cy="39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238082</xdr:rowOff>
    </xdr:from>
    <xdr:to>
      <xdr:col>26</xdr:col>
      <xdr:colOff>50800</xdr:colOff>
      <xdr:row>34</xdr:row>
      <xdr:rowOff>251889</xdr:rowOff>
    </xdr:to>
    <xdr:cxnSp macro="">
      <xdr:nvCxnSpPr>
        <xdr:cNvPr id="110" name="直線コネクタ 109"/>
        <xdr:cNvCxnSpPr/>
      </xdr:nvCxnSpPr>
      <xdr:spPr bwMode="auto">
        <a:xfrm>
          <a:off x="4305300" y="6505532"/>
          <a:ext cx="698500" cy="1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238082</xdr:rowOff>
    </xdr:from>
    <xdr:to>
      <xdr:col>22</xdr:col>
      <xdr:colOff>114300</xdr:colOff>
      <xdr:row>34</xdr:row>
      <xdr:rowOff>299813</xdr:rowOff>
    </xdr:to>
    <xdr:cxnSp macro="">
      <xdr:nvCxnSpPr>
        <xdr:cNvPr id="113" name="直線コネクタ 112"/>
        <xdr:cNvCxnSpPr/>
      </xdr:nvCxnSpPr>
      <xdr:spPr bwMode="auto">
        <a:xfrm flipV="1">
          <a:off x="3606800" y="6505532"/>
          <a:ext cx="698500" cy="6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299813</xdr:rowOff>
    </xdr:from>
    <xdr:to>
      <xdr:col>18</xdr:col>
      <xdr:colOff>177800</xdr:colOff>
      <xdr:row>34</xdr:row>
      <xdr:rowOff>335721</xdr:rowOff>
    </xdr:to>
    <xdr:cxnSp macro="">
      <xdr:nvCxnSpPr>
        <xdr:cNvPr id="116" name="直線コネクタ 115"/>
        <xdr:cNvCxnSpPr/>
      </xdr:nvCxnSpPr>
      <xdr:spPr bwMode="auto">
        <a:xfrm flipV="1">
          <a:off x="2908300" y="6567263"/>
          <a:ext cx="698500" cy="3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240133</xdr:rowOff>
    </xdr:from>
    <xdr:to>
      <xdr:col>29</xdr:col>
      <xdr:colOff>177800</xdr:colOff>
      <xdr:row>34</xdr:row>
      <xdr:rowOff>341733</xdr:rowOff>
    </xdr:to>
    <xdr:sp macro="" textlink="">
      <xdr:nvSpPr>
        <xdr:cNvPr id="126" name="楕円 125"/>
        <xdr:cNvSpPr/>
      </xdr:nvSpPr>
      <xdr:spPr bwMode="auto">
        <a:xfrm>
          <a:off x="5600700" y="650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85211</xdr:rowOff>
    </xdr:from>
    <xdr:ext cx="762000" cy="259045"/>
    <xdr:sp macro="" textlink="">
      <xdr:nvSpPr>
        <xdr:cNvPr id="127" name="人口1人当たり決算額の推移該当値テキスト445"/>
        <xdr:cNvSpPr txBox="1"/>
      </xdr:nvSpPr>
      <xdr:spPr>
        <a:xfrm>
          <a:off x="5740400" y="63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201089</xdr:rowOff>
    </xdr:from>
    <xdr:to>
      <xdr:col>26</xdr:col>
      <xdr:colOff>101600</xdr:colOff>
      <xdr:row>34</xdr:row>
      <xdr:rowOff>302689</xdr:rowOff>
    </xdr:to>
    <xdr:sp macro="" textlink="">
      <xdr:nvSpPr>
        <xdr:cNvPr id="128" name="楕円 127"/>
        <xdr:cNvSpPr/>
      </xdr:nvSpPr>
      <xdr:spPr bwMode="auto">
        <a:xfrm>
          <a:off x="4953000" y="646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312866</xdr:rowOff>
    </xdr:from>
    <xdr:ext cx="736600" cy="259045"/>
    <xdr:sp macro="" textlink="">
      <xdr:nvSpPr>
        <xdr:cNvPr id="129" name="テキスト ボックス 128"/>
        <xdr:cNvSpPr txBox="1"/>
      </xdr:nvSpPr>
      <xdr:spPr>
        <a:xfrm>
          <a:off x="4622800" y="623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187281</xdr:rowOff>
    </xdr:from>
    <xdr:to>
      <xdr:col>22</xdr:col>
      <xdr:colOff>165100</xdr:colOff>
      <xdr:row>34</xdr:row>
      <xdr:rowOff>288882</xdr:rowOff>
    </xdr:to>
    <xdr:sp macro="" textlink="">
      <xdr:nvSpPr>
        <xdr:cNvPr id="130" name="楕円 129"/>
        <xdr:cNvSpPr/>
      </xdr:nvSpPr>
      <xdr:spPr bwMode="auto">
        <a:xfrm>
          <a:off x="4254500" y="645473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299058</xdr:rowOff>
    </xdr:from>
    <xdr:ext cx="762000" cy="259045"/>
    <xdr:sp macro="" textlink="">
      <xdr:nvSpPr>
        <xdr:cNvPr id="131" name="テキスト ボックス 130"/>
        <xdr:cNvSpPr txBox="1"/>
      </xdr:nvSpPr>
      <xdr:spPr>
        <a:xfrm>
          <a:off x="3924300" y="62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249013</xdr:rowOff>
    </xdr:from>
    <xdr:to>
      <xdr:col>19</xdr:col>
      <xdr:colOff>38100</xdr:colOff>
      <xdr:row>35</xdr:row>
      <xdr:rowOff>7713</xdr:rowOff>
    </xdr:to>
    <xdr:sp macro="" textlink="">
      <xdr:nvSpPr>
        <xdr:cNvPr id="132" name="楕円 131"/>
        <xdr:cNvSpPr/>
      </xdr:nvSpPr>
      <xdr:spPr bwMode="auto">
        <a:xfrm>
          <a:off x="3556000" y="651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17889</xdr:rowOff>
    </xdr:from>
    <xdr:ext cx="762000" cy="259045"/>
    <xdr:sp macro="" textlink="">
      <xdr:nvSpPr>
        <xdr:cNvPr id="133" name="テキスト ボックス 132"/>
        <xdr:cNvSpPr txBox="1"/>
      </xdr:nvSpPr>
      <xdr:spPr>
        <a:xfrm>
          <a:off x="3225800" y="628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284921</xdr:rowOff>
    </xdr:from>
    <xdr:to>
      <xdr:col>15</xdr:col>
      <xdr:colOff>101600</xdr:colOff>
      <xdr:row>35</xdr:row>
      <xdr:rowOff>43621</xdr:rowOff>
    </xdr:to>
    <xdr:sp macro="" textlink="">
      <xdr:nvSpPr>
        <xdr:cNvPr id="134" name="楕円 133"/>
        <xdr:cNvSpPr/>
      </xdr:nvSpPr>
      <xdr:spPr bwMode="auto">
        <a:xfrm>
          <a:off x="2857500" y="655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53798</xdr:rowOff>
    </xdr:from>
    <xdr:ext cx="762000" cy="259045"/>
    <xdr:sp macro="" textlink="">
      <xdr:nvSpPr>
        <xdr:cNvPr id="135" name="テキスト ボックス 134"/>
        <xdr:cNvSpPr txBox="1"/>
      </xdr:nvSpPr>
      <xdr:spPr>
        <a:xfrm>
          <a:off x="2527300" y="632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
4,980
119.04
6,182,877
5,921,170
246,927
2,873,266
5,509,247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118266</xdr:rowOff>
    </xdr:from>
    <xdr:to>
      <xdr:col>24</xdr:col>
      <xdr:colOff>63500</xdr:colOff>
      <xdr:row>37</xdr:row>
      <xdr:rowOff>53372</xdr:rowOff>
    </xdr:to>
    <xdr:cxnSp macro="">
      <xdr:nvCxnSpPr>
        <xdr:cNvPr id="59" name="直線コネクタ 58"/>
        <xdr:cNvCxnSpPr/>
      </xdr:nvCxnSpPr>
      <xdr:spPr>
        <a:xfrm flipV="1">
          <a:off x="3797300" y="6290466"/>
          <a:ext cx="838200" cy="10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53372</xdr:rowOff>
    </xdr:from>
    <xdr:to>
      <xdr:col>19</xdr:col>
      <xdr:colOff>177800</xdr:colOff>
      <xdr:row>38</xdr:row>
      <xdr:rowOff>30484</xdr:rowOff>
    </xdr:to>
    <xdr:cxnSp macro="">
      <xdr:nvCxnSpPr>
        <xdr:cNvPr id="62" name="直線コネクタ 61"/>
        <xdr:cNvCxnSpPr/>
      </xdr:nvCxnSpPr>
      <xdr:spPr>
        <a:xfrm flipV="1">
          <a:off x="2908300" y="6397022"/>
          <a:ext cx="889000" cy="1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4643</xdr:rowOff>
    </xdr:from>
    <xdr:to>
      <xdr:col>15</xdr:col>
      <xdr:colOff>50800</xdr:colOff>
      <xdr:row>38</xdr:row>
      <xdr:rowOff>30484</xdr:rowOff>
    </xdr:to>
    <xdr:cxnSp macro="">
      <xdr:nvCxnSpPr>
        <xdr:cNvPr id="65" name="直線コネクタ 64"/>
        <xdr:cNvCxnSpPr/>
      </xdr:nvCxnSpPr>
      <xdr:spPr>
        <a:xfrm>
          <a:off x="2019300" y="6519743"/>
          <a:ext cx="889000" cy="2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167617</xdr:rowOff>
    </xdr:from>
    <xdr:to>
      <xdr:col>10</xdr:col>
      <xdr:colOff>114300</xdr:colOff>
      <xdr:row>38</xdr:row>
      <xdr:rowOff>4643</xdr:rowOff>
    </xdr:to>
    <xdr:cxnSp macro="">
      <xdr:nvCxnSpPr>
        <xdr:cNvPr id="68" name="直線コネクタ 67"/>
        <xdr:cNvCxnSpPr/>
      </xdr:nvCxnSpPr>
      <xdr:spPr>
        <a:xfrm>
          <a:off x="1130300" y="6511267"/>
          <a:ext cx="8890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67466</xdr:rowOff>
    </xdr:from>
    <xdr:to>
      <xdr:col>24</xdr:col>
      <xdr:colOff>114300</xdr:colOff>
      <xdr:row>36</xdr:row>
      <xdr:rowOff>169066</xdr:rowOff>
    </xdr:to>
    <xdr:sp macro="" textlink="">
      <xdr:nvSpPr>
        <xdr:cNvPr id="78" name="楕円 77"/>
        <xdr:cNvSpPr/>
      </xdr:nvSpPr>
      <xdr:spPr>
        <a:xfrm>
          <a:off x="4584700" y="623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90343</xdr:rowOff>
    </xdr:from>
    <xdr:ext cx="599010" cy="259045"/>
    <xdr:sp macro="" textlink="">
      <xdr:nvSpPr>
        <xdr:cNvPr id="79" name="人件費該当値テキスト"/>
        <xdr:cNvSpPr txBox="1"/>
      </xdr:nvSpPr>
      <xdr:spPr>
        <a:xfrm>
          <a:off x="4686300" y="609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2572</xdr:rowOff>
    </xdr:from>
    <xdr:to>
      <xdr:col>20</xdr:col>
      <xdr:colOff>38100</xdr:colOff>
      <xdr:row>37</xdr:row>
      <xdr:rowOff>104172</xdr:rowOff>
    </xdr:to>
    <xdr:sp macro="" textlink="">
      <xdr:nvSpPr>
        <xdr:cNvPr id="80" name="楕円 79"/>
        <xdr:cNvSpPr/>
      </xdr:nvSpPr>
      <xdr:spPr>
        <a:xfrm>
          <a:off x="3746500" y="63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95299</xdr:rowOff>
    </xdr:from>
    <xdr:ext cx="599010" cy="259045"/>
    <xdr:sp macro="" textlink="">
      <xdr:nvSpPr>
        <xdr:cNvPr id="81" name="テキスト ボックス 80"/>
        <xdr:cNvSpPr txBox="1"/>
      </xdr:nvSpPr>
      <xdr:spPr>
        <a:xfrm>
          <a:off x="3497795" y="643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151134</xdr:rowOff>
    </xdr:from>
    <xdr:to>
      <xdr:col>15</xdr:col>
      <xdr:colOff>101600</xdr:colOff>
      <xdr:row>38</xdr:row>
      <xdr:rowOff>81284</xdr:rowOff>
    </xdr:to>
    <xdr:sp macro="" textlink="">
      <xdr:nvSpPr>
        <xdr:cNvPr id="82" name="楕円 81"/>
        <xdr:cNvSpPr/>
      </xdr:nvSpPr>
      <xdr:spPr>
        <a:xfrm>
          <a:off x="2857500" y="64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72411</xdr:rowOff>
    </xdr:from>
    <xdr:ext cx="599010" cy="259045"/>
    <xdr:sp macro="" textlink="">
      <xdr:nvSpPr>
        <xdr:cNvPr id="83" name="テキスト ボックス 82"/>
        <xdr:cNvSpPr txBox="1"/>
      </xdr:nvSpPr>
      <xdr:spPr>
        <a:xfrm>
          <a:off x="2608795" y="658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125293</xdr:rowOff>
    </xdr:from>
    <xdr:to>
      <xdr:col>10</xdr:col>
      <xdr:colOff>165100</xdr:colOff>
      <xdr:row>38</xdr:row>
      <xdr:rowOff>55443</xdr:rowOff>
    </xdr:to>
    <xdr:sp macro="" textlink="">
      <xdr:nvSpPr>
        <xdr:cNvPr id="84" name="楕円 83"/>
        <xdr:cNvSpPr/>
      </xdr:nvSpPr>
      <xdr:spPr>
        <a:xfrm>
          <a:off x="1968500" y="646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71970</xdr:rowOff>
    </xdr:from>
    <xdr:ext cx="599010" cy="259045"/>
    <xdr:sp macro="" textlink="">
      <xdr:nvSpPr>
        <xdr:cNvPr id="85" name="テキスト ボックス 84"/>
        <xdr:cNvSpPr txBox="1"/>
      </xdr:nvSpPr>
      <xdr:spPr>
        <a:xfrm>
          <a:off x="1719795" y="624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116817</xdr:rowOff>
    </xdr:from>
    <xdr:to>
      <xdr:col>6</xdr:col>
      <xdr:colOff>38100</xdr:colOff>
      <xdr:row>38</xdr:row>
      <xdr:rowOff>46966</xdr:rowOff>
    </xdr:to>
    <xdr:sp macro="" textlink="">
      <xdr:nvSpPr>
        <xdr:cNvPr id="86" name="楕円 85"/>
        <xdr:cNvSpPr/>
      </xdr:nvSpPr>
      <xdr:spPr>
        <a:xfrm>
          <a:off x="1079500" y="6460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63494</xdr:rowOff>
    </xdr:from>
    <xdr:ext cx="599010" cy="259045"/>
    <xdr:sp macro="" textlink="">
      <xdr:nvSpPr>
        <xdr:cNvPr id="87" name="テキスト ボックス 86"/>
        <xdr:cNvSpPr txBox="1"/>
      </xdr:nvSpPr>
      <xdr:spPr>
        <a:xfrm>
          <a:off x="830795" y="623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20944</xdr:rowOff>
    </xdr:from>
    <xdr:to>
      <xdr:col>24</xdr:col>
      <xdr:colOff>63500</xdr:colOff>
      <xdr:row>58</xdr:row>
      <xdr:rowOff>36996</xdr:rowOff>
    </xdr:to>
    <xdr:cxnSp macro="">
      <xdr:nvCxnSpPr>
        <xdr:cNvPr id="116" name="直線コネクタ 115"/>
        <xdr:cNvCxnSpPr/>
      </xdr:nvCxnSpPr>
      <xdr:spPr>
        <a:xfrm flipV="1">
          <a:off x="3797300" y="9965044"/>
          <a:ext cx="8382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36996</xdr:rowOff>
    </xdr:from>
    <xdr:to>
      <xdr:col>19</xdr:col>
      <xdr:colOff>177800</xdr:colOff>
      <xdr:row>58</xdr:row>
      <xdr:rowOff>51662</xdr:rowOff>
    </xdr:to>
    <xdr:cxnSp macro="">
      <xdr:nvCxnSpPr>
        <xdr:cNvPr id="119" name="直線コネクタ 118"/>
        <xdr:cNvCxnSpPr/>
      </xdr:nvCxnSpPr>
      <xdr:spPr>
        <a:xfrm flipV="1">
          <a:off x="2908300" y="9981096"/>
          <a:ext cx="889000" cy="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51662</xdr:rowOff>
    </xdr:from>
    <xdr:to>
      <xdr:col>15</xdr:col>
      <xdr:colOff>50800</xdr:colOff>
      <xdr:row>58</xdr:row>
      <xdr:rowOff>65941</xdr:rowOff>
    </xdr:to>
    <xdr:cxnSp macro="">
      <xdr:nvCxnSpPr>
        <xdr:cNvPr id="122" name="直線コネクタ 121"/>
        <xdr:cNvCxnSpPr/>
      </xdr:nvCxnSpPr>
      <xdr:spPr>
        <a:xfrm flipV="1">
          <a:off x="2019300" y="9995762"/>
          <a:ext cx="889000" cy="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50334</xdr:rowOff>
    </xdr:from>
    <xdr:to>
      <xdr:col>10</xdr:col>
      <xdr:colOff>114300</xdr:colOff>
      <xdr:row>58</xdr:row>
      <xdr:rowOff>65941</xdr:rowOff>
    </xdr:to>
    <xdr:cxnSp macro="">
      <xdr:nvCxnSpPr>
        <xdr:cNvPr id="125" name="直線コネクタ 124"/>
        <xdr:cNvCxnSpPr/>
      </xdr:nvCxnSpPr>
      <xdr:spPr>
        <a:xfrm>
          <a:off x="1130300" y="9994434"/>
          <a:ext cx="8890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141594</xdr:rowOff>
    </xdr:from>
    <xdr:to>
      <xdr:col>24</xdr:col>
      <xdr:colOff>114300</xdr:colOff>
      <xdr:row>58</xdr:row>
      <xdr:rowOff>71744</xdr:rowOff>
    </xdr:to>
    <xdr:sp macro="" textlink="">
      <xdr:nvSpPr>
        <xdr:cNvPr id="135" name="楕円 134"/>
        <xdr:cNvSpPr/>
      </xdr:nvSpPr>
      <xdr:spPr>
        <a:xfrm>
          <a:off x="4584700" y="99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164471</xdr:rowOff>
    </xdr:from>
    <xdr:ext cx="599010" cy="259045"/>
    <xdr:sp macro="" textlink="">
      <xdr:nvSpPr>
        <xdr:cNvPr id="136" name="物件費該当値テキスト"/>
        <xdr:cNvSpPr txBox="1"/>
      </xdr:nvSpPr>
      <xdr:spPr>
        <a:xfrm>
          <a:off x="4686300" y="976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157646</xdr:rowOff>
    </xdr:from>
    <xdr:to>
      <xdr:col>20</xdr:col>
      <xdr:colOff>38100</xdr:colOff>
      <xdr:row>58</xdr:row>
      <xdr:rowOff>87796</xdr:rowOff>
    </xdr:to>
    <xdr:sp macro="" textlink="">
      <xdr:nvSpPr>
        <xdr:cNvPr id="137" name="楕円 136"/>
        <xdr:cNvSpPr/>
      </xdr:nvSpPr>
      <xdr:spPr>
        <a:xfrm>
          <a:off x="3746500" y="99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104323</xdr:rowOff>
    </xdr:from>
    <xdr:ext cx="599010" cy="259045"/>
    <xdr:sp macro="" textlink="">
      <xdr:nvSpPr>
        <xdr:cNvPr id="138" name="テキスト ボックス 137"/>
        <xdr:cNvSpPr txBox="1"/>
      </xdr:nvSpPr>
      <xdr:spPr>
        <a:xfrm>
          <a:off x="3497795" y="970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862</xdr:rowOff>
    </xdr:from>
    <xdr:to>
      <xdr:col>15</xdr:col>
      <xdr:colOff>101600</xdr:colOff>
      <xdr:row>58</xdr:row>
      <xdr:rowOff>102462</xdr:rowOff>
    </xdr:to>
    <xdr:sp macro="" textlink="">
      <xdr:nvSpPr>
        <xdr:cNvPr id="139" name="楕円 138"/>
        <xdr:cNvSpPr/>
      </xdr:nvSpPr>
      <xdr:spPr>
        <a:xfrm>
          <a:off x="2857500" y="99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118989</xdr:rowOff>
    </xdr:from>
    <xdr:ext cx="599010" cy="259045"/>
    <xdr:sp macro="" textlink="">
      <xdr:nvSpPr>
        <xdr:cNvPr id="140" name="テキスト ボックス 139"/>
        <xdr:cNvSpPr txBox="1"/>
      </xdr:nvSpPr>
      <xdr:spPr>
        <a:xfrm>
          <a:off x="2608795" y="972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15141</xdr:rowOff>
    </xdr:from>
    <xdr:to>
      <xdr:col>10</xdr:col>
      <xdr:colOff>165100</xdr:colOff>
      <xdr:row>58</xdr:row>
      <xdr:rowOff>116741</xdr:rowOff>
    </xdr:to>
    <xdr:sp macro="" textlink="">
      <xdr:nvSpPr>
        <xdr:cNvPr id="141" name="楕円 140"/>
        <xdr:cNvSpPr/>
      </xdr:nvSpPr>
      <xdr:spPr>
        <a:xfrm>
          <a:off x="1968500" y="995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133268</xdr:rowOff>
    </xdr:from>
    <xdr:ext cx="599010" cy="259045"/>
    <xdr:sp macro="" textlink="">
      <xdr:nvSpPr>
        <xdr:cNvPr id="142" name="テキスト ボックス 141"/>
        <xdr:cNvSpPr txBox="1"/>
      </xdr:nvSpPr>
      <xdr:spPr>
        <a:xfrm>
          <a:off x="1719795" y="973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170984</xdr:rowOff>
    </xdr:from>
    <xdr:to>
      <xdr:col>6</xdr:col>
      <xdr:colOff>38100</xdr:colOff>
      <xdr:row>58</xdr:row>
      <xdr:rowOff>101134</xdr:rowOff>
    </xdr:to>
    <xdr:sp macro="" textlink="">
      <xdr:nvSpPr>
        <xdr:cNvPr id="143" name="楕円 142"/>
        <xdr:cNvSpPr/>
      </xdr:nvSpPr>
      <xdr:spPr>
        <a:xfrm>
          <a:off x="1079500" y="99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117661</xdr:rowOff>
    </xdr:from>
    <xdr:ext cx="599010" cy="259045"/>
    <xdr:sp macro="" textlink="">
      <xdr:nvSpPr>
        <xdr:cNvPr id="144" name="テキスト ボックス 143"/>
        <xdr:cNvSpPr txBox="1"/>
      </xdr:nvSpPr>
      <xdr:spPr>
        <a:xfrm>
          <a:off x="830795" y="971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170980</xdr:rowOff>
    </xdr:from>
    <xdr:to>
      <xdr:col>24</xdr:col>
      <xdr:colOff>63500</xdr:colOff>
      <xdr:row>75</xdr:row>
      <xdr:rowOff>151143</xdr:rowOff>
    </xdr:to>
    <xdr:cxnSp macro="">
      <xdr:nvCxnSpPr>
        <xdr:cNvPr id="173" name="直線コネクタ 172"/>
        <xdr:cNvCxnSpPr/>
      </xdr:nvCxnSpPr>
      <xdr:spPr>
        <a:xfrm flipV="1">
          <a:off x="3797300" y="12858280"/>
          <a:ext cx="838200" cy="1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151143</xdr:rowOff>
    </xdr:from>
    <xdr:to>
      <xdr:col>19</xdr:col>
      <xdr:colOff>177800</xdr:colOff>
      <xdr:row>77</xdr:row>
      <xdr:rowOff>134747</xdr:rowOff>
    </xdr:to>
    <xdr:cxnSp macro="">
      <xdr:nvCxnSpPr>
        <xdr:cNvPr id="176" name="直線コネクタ 175"/>
        <xdr:cNvCxnSpPr/>
      </xdr:nvCxnSpPr>
      <xdr:spPr>
        <a:xfrm flipV="1">
          <a:off x="2908300" y="13009893"/>
          <a:ext cx="889000" cy="3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78663</xdr:rowOff>
    </xdr:from>
    <xdr:to>
      <xdr:col>15</xdr:col>
      <xdr:colOff>50800</xdr:colOff>
      <xdr:row>77</xdr:row>
      <xdr:rowOff>134747</xdr:rowOff>
    </xdr:to>
    <xdr:cxnSp macro="">
      <xdr:nvCxnSpPr>
        <xdr:cNvPr id="179" name="直線コネクタ 178"/>
        <xdr:cNvCxnSpPr/>
      </xdr:nvCxnSpPr>
      <xdr:spPr>
        <a:xfrm>
          <a:off x="2019300" y="13108863"/>
          <a:ext cx="889000" cy="22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29604</xdr:rowOff>
    </xdr:from>
    <xdr:to>
      <xdr:col>10</xdr:col>
      <xdr:colOff>114300</xdr:colOff>
      <xdr:row>76</xdr:row>
      <xdr:rowOff>78663</xdr:rowOff>
    </xdr:to>
    <xdr:cxnSp macro="">
      <xdr:nvCxnSpPr>
        <xdr:cNvPr id="182" name="直線コネクタ 181"/>
        <xdr:cNvCxnSpPr/>
      </xdr:nvCxnSpPr>
      <xdr:spPr>
        <a:xfrm>
          <a:off x="1130300" y="13059804"/>
          <a:ext cx="889000" cy="4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120180</xdr:rowOff>
    </xdr:from>
    <xdr:to>
      <xdr:col>24</xdr:col>
      <xdr:colOff>114300</xdr:colOff>
      <xdr:row>75</xdr:row>
      <xdr:rowOff>50330</xdr:rowOff>
    </xdr:to>
    <xdr:sp macro="" textlink="">
      <xdr:nvSpPr>
        <xdr:cNvPr id="192" name="楕円 191"/>
        <xdr:cNvSpPr/>
      </xdr:nvSpPr>
      <xdr:spPr>
        <a:xfrm>
          <a:off x="4584700" y="128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143057</xdr:rowOff>
    </xdr:from>
    <xdr:ext cx="534377" cy="259045"/>
    <xdr:sp macro="" textlink="">
      <xdr:nvSpPr>
        <xdr:cNvPr id="193" name="維持補修費該当値テキスト"/>
        <xdr:cNvSpPr txBox="1"/>
      </xdr:nvSpPr>
      <xdr:spPr>
        <a:xfrm>
          <a:off x="4686300" y="1265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100343</xdr:rowOff>
    </xdr:from>
    <xdr:to>
      <xdr:col>20</xdr:col>
      <xdr:colOff>38100</xdr:colOff>
      <xdr:row>76</xdr:row>
      <xdr:rowOff>30493</xdr:rowOff>
    </xdr:to>
    <xdr:sp macro="" textlink="">
      <xdr:nvSpPr>
        <xdr:cNvPr id="194" name="楕円 193"/>
        <xdr:cNvSpPr/>
      </xdr:nvSpPr>
      <xdr:spPr>
        <a:xfrm>
          <a:off x="3746500" y="129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47020</xdr:rowOff>
    </xdr:from>
    <xdr:ext cx="534377" cy="259045"/>
    <xdr:sp macro="" textlink="">
      <xdr:nvSpPr>
        <xdr:cNvPr id="195" name="テキスト ボックス 194"/>
        <xdr:cNvSpPr txBox="1"/>
      </xdr:nvSpPr>
      <xdr:spPr>
        <a:xfrm>
          <a:off x="3530111" y="127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83947</xdr:rowOff>
    </xdr:from>
    <xdr:to>
      <xdr:col>15</xdr:col>
      <xdr:colOff>101600</xdr:colOff>
      <xdr:row>78</xdr:row>
      <xdr:rowOff>14097</xdr:rowOff>
    </xdr:to>
    <xdr:sp macro="" textlink="">
      <xdr:nvSpPr>
        <xdr:cNvPr id="196" name="楕円 195"/>
        <xdr:cNvSpPr/>
      </xdr:nvSpPr>
      <xdr:spPr>
        <a:xfrm>
          <a:off x="2857500" y="132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30624</xdr:rowOff>
    </xdr:from>
    <xdr:ext cx="534377" cy="259045"/>
    <xdr:sp macro="" textlink="">
      <xdr:nvSpPr>
        <xdr:cNvPr id="197" name="テキスト ボックス 196"/>
        <xdr:cNvSpPr txBox="1"/>
      </xdr:nvSpPr>
      <xdr:spPr>
        <a:xfrm>
          <a:off x="2641111" y="130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27863</xdr:rowOff>
    </xdr:from>
    <xdr:to>
      <xdr:col>10</xdr:col>
      <xdr:colOff>165100</xdr:colOff>
      <xdr:row>76</xdr:row>
      <xdr:rowOff>129463</xdr:rowOff>
    </xdr:to>
    <xdr:sp macro="" textlink="">
      <xdr:nvSpPr>
        <xdr:cNvPr id="198" name="楕円 197"/>
        <xdr:cNvSpPr/>
      </xdr:nvSpPr>
      <xdr:spPr>
        <a:xfrm>
          <a:off x="1968500" y="130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145990</xdr:rowOff>
    </xdr:from>
    <xdr:ext cx="534377" cy="259045"/>
    <xdr:sp macro="" textlink="">
      <xdr:nvSpPr>
        <xdr:cNvPr id="199" name="テキスト ボックス 198"/>
        <xdr:cNvSpPr txBox="1"/>
      </xdr:nvSpPr>
      <xdr:spPr>
        <a:xfrm>
          <a:off x="1752111" y="128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150254</xdr:rowOff>
    </xdr:from>
    <xdr:to>
      <xdr:col>6</xdr:col>
      <xdr:colOff>38100</xdr:colOff>
      <xdr:row>76</xdr:row>
      <xdr:rowOff>80404</xdr:rowOff>
    </xdr:to>
    <xdr:sp macro="" textlink="">
      <xdr:nvSpPr>
        <xdr:cNvPr id="200" name="楕円 199"/>
        <xdr:cNvSpPr/>
      </xdr:nvSpPr>
      <xdr:spPr>
        <a:xfrm>
          <a:off x="1079500" y="130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96931</xdr:rowOff>
    </xdr:from>
    <xdr:ext cx="534377" cy="259045"/>
    <xdr:sp macro="" textlink="">
      <xdr:nvSpPr>
        <xdr:cNvPr id="201" name="テキスト ボックス 200"/>
        <xdr:cNvSpPr txBox="1"/>
      </xdr:nvSpPr>
      <xdr:spPr>
        <a:xfrm>
          <a:off x="863111" y="1278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164802</xdr:rowOff>
    </xdr:from>
    <xdr:to>
      <xdr:col>24</xdr:col>
      <xdr:colOff>63500</xdr:colOff>
      <xdr:row>98</xdr:row>
      <xdr:rowOff>13198</xdr:rowOff>
    </xdr:to>
    <xdr:cxnSp macro="">
      <xdr:nvCxnSpPr>
        <xdr:cNvPr id="233" name="直線コネクタ 232"/>
        <xdr:cNvCxnSpPr/>
      </xdr:nvCxnSpPr>
      <xdr:spPr>
        <a:xfrm flipV="1">
          <a:off x="3797300" y="16624002"/>
          <a:ext cx="838200" cy="19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13198</xdr:rowOff>
    </xdr:from>
    <xdr:to>
      <xdr:col>19</xdr:col>
      <xdr:colOff>177800</xdr:colOff>
      <xdr:row>98</xdr:row>
      <xdr:rowOff>70259</xdr:rowOff>
    </xdr:to>
    <xdr:cxnSp macro="">
      <xdr:nvCxnSpPr>
        <xdr:cNvPr id="236" name="直線コネクタ 235"/>
        <xdr:cNvCxnSpPr/>
      </xdr:nvCxnSpPr>
      <xdr:spPr>
        <a:xfrm flipV="1">
          <a:off x="2908300" y="16815298"/>
          <a:ext cx="889000" cy="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70259</xdr:rowOff>
    </xdr:from>
    <xdr:to>
      <xdr:col>15</xdr:col>
      <xdr:colOff>50800</xdr:colOff>
      <xdr:row>98</xdr:row>
      <xdr:rowOff>81407</xdr:rowOff>
    </xdr:to>
    <xdr:cxnSp macro="">
      <xdr:nvCxnSpPr>
        <xdr:cNvPr id="239" name="直線コネクタ 238"/>
        <xdr:cNvCxnSpPr/>
      </xdr:nvCxnSpPr>
      <xdr:spPr>
        <a:xfrm flipV="1">
          <a:off x="2019300" y="16872359"/>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46845</xdr:rowOff>
    </xdr:from>
    <xdr:to>
      <xdr:col>10</xdr:col>
      <xdr:colOff>114300</xdr:colOff>
      <xdr:row>98</xdr:row>
      <xdr:rowOff>81407</xdr:rowOff>
    </xdr:to>
    <xdr:cxnSp macro="">
      <xdr:nvCxnSpPr>
        <xdr:cNvPr id="242" name="直線コネクタ 241"/>
        <xdr:cNvCxnSpPr/>
      </xdr:nvCxnSpPr>
      <xdr:spPr>
        <a:xfrm>
          <a:off x="1130300" y="16848945"/>
          <a:ext cx="88900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114002</xdr:rowOff>
    </xdr:from>
    <xdr:to>
      <xdr:col>24</xdr:col>
      <xdr:colOff>114300</xdr:colOff>
      <xdr:row>97</xdr:row>
      <xdr:rowOff>44152</xdr:rowOff>
    </xdr:to>
    <xdr:sp macro="" textlink="">
      <xdr:nvSpPr>
        <xdr:cNvPr id="252" name="楕円 251"/>
        <xdr:cNvSpPr/>
      </xdr:nvSpPr>
      <xdr:spPr>
        <a:xfrm>
          <a:off x="4584700" y="165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92429</xdr:rowOff>
    </xdr:from>
    <xdr:ext cx="534377" cy="259045"/>
    <xdr:sp macro="" textlink="">
      <xdr:nvSpPr>
        <xdr:cNvPr id="253" name="扶助費該当値テキスト"/>
        <xdr:cNvSpPr txBox="1"/>
      </xdr:nvSpPr>
      <xdr:spPr>
        <a:xfrm>
          <a:off x="4686300" y="1655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133848</xdr:rowOff>
    </xdr:from>
    <xdr:to>
      <xdr:col>20</xdr:col>
      <xdr:colOff>38100</xdr:colOff>
      <xdr:row>98</xdr:row>
      <xdr:rowOff>63998</xdr:rowOff>
    </xdr:to>
    <xdr:sp macro="" textlink="">
      <xdr:nvSpPr>
        <xdr:cNvPr id="254" name="楕円 253"/>
        <xdr:cNvSpPr/>
      </xdr:nvSpPr>
      <xdr:spPr>
        <a:xfrm>
          <a:off x="3746500" y="167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55125</xdr:rowOff>
    </xdr:from>
    <xdr:ext cx="534377" cy="259045"/>
    <xdr:sp macro="" textlink="">
      <xdr:nvSpPr>
        <xdr:cNvPr id="255" name="テキスト ボックス 254"/>
        <xdr:cNvSpPr txBox="1"/>
      </xdr:nvSpPr>
      <xdr:spPr>
        <a:xfrm>
          <a:off x="3530111" y="1685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19459</xdr:rowOff>
    </xdr:from>
    <xdr:to>
      <xdr:col>15</xdr:col>
      <xdr:colOff>101600</xdr:colOff>
      <xdr:row>98</xdr:row>
      <xdr:rowOff>121059</xdr:rowOff>
    </xdr:to>
    <xdr:sp macro="" textlink="">
      <xdr:nvSpPr>
        <xdr:cNvPr id="256" name="楕円 255"/>
        <xdr:cNvSpPr/>
      </xdr:nvSpPr>
      <xdr:spPr>
        <a:xfrm>
          <a:off x="2857500" y="168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112186</xdr:rowOff>
    </xdr:from>
    <xdr:ext cx="534377" cy="259045"/>
    <xdr:sp macro="" textlink="">
      <xdr:nvSpPr>
        <xdr:cNvPr id="257" name="テキスト ボックス 256"/>
        <xdr:cNvSpPr txBox="1"/>
      </xdr:nvSpPr>
      <xdr:spPr>
        <a:xfrm>
          <a:off x="2641111" y="1691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30607</xdr:rowOff>
    </xdr:from>
    <xdr:to>
      <xdr:col>10</xdr:col>
      <xdr:colOff>165100</xdr:colOff>
      <xdr:row>98</xdr:row>
      <xdr:rowOff>132207</xdr:rowOff>
    </xdr:to>
    <xdr:sp macro="" textlink="">
      <xdr:nvSpPr>
        <xdr:cNvPr id="258" name="楕円 257"/>
        <xdr:cNvSpPr/>
      </xdr:nvSpPr>
      <xdr:spPr>
        <a:xfrm>
          <a:off x="1968500" y="168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123334</xdr:rowOff>
    </xdr:from>
    <xdr:ext cx="534377" cy="259045"/>
    <xdr:sp macro="" textlink="">
      <xdr:nvSpPr>
        <xdr:cNvPr id="259" name="テキスト ボックス 258"/>
        <xdr:cNvSpPr txBox="1"/>
      </xdr:nvSpPr>
      <xdr:spPr>
        <a:xfrm>
          <a:off x="1752111" y="169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167495</xdr:rowOff>
    </xdr:from>
    <xdr:to>
      <xdr:col>6</xdr:col>
      <xdr:colOff>38100</xdr:colOff>
      <xdr:row>98</xdr:row>
      <xdr:rowOff>97645</xdr:rowOff>
    </xdr:to>
    <xdr:sp macro="" textlink="">
      <xdr:nvSpPr>
        <xdr:cNvPr id="260" name="楕円 259"/>
        <xdr:cNvSpPr/>
      </xdr:nvSpPr>
      <xdr:spPr>
        <a:xfrm>
          <a:off x="1079500" y="167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88772</xdr:rowOff>
    </xdr:from>
    <xdr:ext cx="534377" cy="259045"/>
    <xdr:sp macro="" textlink="">
      <xdr:nvSpPr>
        <xdr:cNvPr id="261" name="テキスト ボックス 260"/>
        <xdr:cNvSpPr txBox="1"/>
      </xdr:nvSpPr>
      <xdr:spPr>
        <a:xfrm>
          <a:off x="863111" y="168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129763</xdr:rowOff>
    </xdr:from>
    <xdr:to>
      <xdr:col>55</xdr:col>
      <xdr:colOff>0</xdr:colOff>
      <xdr:row>35</xdr:row>
      <xdr:rowOff>107395</xdr:rowOff>
    </xdr:to>
    <xdr:cxnSp macro="">
      <xdr:nvCxnSpPr>
        <xdr:cNvPr id="290" name="直線コネクタ 289"/>
        <xdr:cNvCxnSpPr/>
      </xdr:nvCxnSpPr>
      <xdr:spPr>
        <a:xfrm>
          <a:off x="9639300" y="5787613"/>
          <a:ext cx="838200" cy="32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129763</xdr:rowOff>
    </xdr:from>
    <xdr:to>
      <xdr:col>50</xdr:col>
      <xdr:colOff>114300</xdr:colOff>
      <xdr:row>36</xdr:row>
      <xdr:rowOff>124788</xdr:rowOff>
    </xdr:to>
    <xdr:cxnSp macro="">
      <xdr:nvCxnSpPr>
        <xdr:cNvPr id="293" name="直線コネクタ 292"/>
        <xdr:cNvCxnSpPr/>
      </xdr:nvCxnSpPr>
      <xdr:spPr>
        <a:xfrm flipV="1">
          <a:off x="8750300" y="5787613"/>
          <a:ext cx="889000" cy="50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78271</xdr:rowOff>
    </xdr:from>
    <xdr:to>
      <xdr:col>45</xdr:col>
      <xdr:colOff>177800</xdr:colOff>
      <xdr:row>36</xdr:row>
      <xdr:rowOff>124788</xdr:rowOff>
    </xdr:to>
    <xdr:cxnSp macro="">
      <xdr:nvCxnSpPr>
        <xdr:cNvPr id="296" name="直線コネクタ 295"/>
        <xdr:cNvCxnSpPr/>
      </xdr:nvCxnSpPr>
      <xdr:spPr>
        <a:xfrm>
          <a:off x="7861300" y="6250471"/>
          <a:ext cx="889000" cy="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125523</xdr:rowOff>
    </xdr:from>
    <xdr:to>
      <xdr:col>41</xdr:col>
      <xdr:colOff>50800</xdr:colOff>
      <xdr:row>36</xdr:row>
      <xdr:rowOff>78271</xdr:rowOff>
    </xdr:to>
    <xdr:cxnSp macro="">
      <xdr:nvCxnSpPr>
        <xdr:cNvPr id="299" name="直線コネクタ 298"/>
        <xdr:cNvCxnSpPr/>
      </xdr:nvCxnSpPr>
      <xdr:spPr>
        <a:xfrm>
          <a:off x="6972300" y="5954823"/>
          <a:ext cx="889000" cy="29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56595</xdr:rowOff>
    </xdr:from>
    <xdr:to>
      <xdr:col>55</xdr:col>
      <xdr:colOff>50800</xdr:colOff>
      <xdr:row>35</xdr:row>
      <xdr:rowOff>158195</xdr:rowOff>
    </xdr:to>
    <xdr:sp macro="" textlink="">
      <xdr:nvSpPr>
        <xdr:cNvPr id="309" name="楕円 308"/>
        <xdr:cNvSpPr/>
      </xdr:nvSpPr>
      <xdr:spPr>
        <a:xfrm>
          <a:off x="10426700" y="60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79472</xdr:rowOff>
    </xdr:from>
    <xdr:ext cx="599010" cy="259045"/>
    <xdr:sp macro="" textlink="">
      <xdr:nvSpPr>
        <xdr:cNvPr id="310" name="補助費等該当値テキスト"/>
        <xdr:cNvSpPr txBox="1"/>
      </xdr:nvSpPr>
      <xdr:spPr>
        <a:xfrm>
          <a:off x="10528300" y="590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78963</xdr:rowOff>
    </xdr:from>
    <xdr:to>
      <xdr:col>50</xdr:col>
      <xdr:colOff>165100</xdr:colOff>
      <xdr:row>34</xdr:row>
      <xdr:rowOff>9113</xdr:rowOff>
    </xdr:to>
    <xdr:sp macro="" textlink="">
      <xdr:nvSpPr>
        <xdr:cNvPr id="311" name="楕円 310"/>
        <xdr:cNvSpPr/>
      </xdr:nvSpPr>
      <xdr:spPr>
        <a:xfrm>
          <a:off x="9588500" y="57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25640</xdr:rowOff>
    </xdr:from>
    <xdr:ext cx="599010" cy="259045"/>
    <xdr:sp macro="" textlink="">
      <xdr:nvSpPr>
        <xdr:cNvPr id="312" name="テキスト ボックス 311"/>
        <xdr:cNvSpPr txBox="1"/>
      </xdr:nvSpPr>
      <xdr:spPr>
        <a:xfrm>
          <a:off x="9339795" y="551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73988</xdr:rowOff>
    </xdr:from>
    <xdr:to>
      <xdr:col>46</xdr:col>
      <xdr:colOff>38100</xdr:colOff>
      <xdr:row>37</xdr:row>
      <xdr:rowOff>4138</xdr:rowOff>
    </xdr:to>
    <xdr:sp macro="" textlink="">
      <xdr:nvSpPr>
        <xdr:cNvPr id="313" name="楕円 312"/>
        <xdr:cNvSpPr/>
      </xdr:nvSpPr>
      <xdr:spPr>
        <a:xfrm>
          <a:off x="8699500" y="62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20665</xdr:rowOff>
    </xdr:from>
    <xdr:ext cx="599010" cy="259045"/>
    <xdr:sp macro="" textlink="">
      <xdr:nvSpPr>
        <xdr:cNvPr id="314" name="テキスト ボックス 313"/>
        <xdr:cNvSpPr txBox="1"/>
      </xdr:nvSpPr>
      <xdr:spPr>
        <a:xfrm>
          <a:off x="8450795" y="602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27471</xdr:rowOff>
    </xdr:from>
    <xdr:to>
      <xdr:col>41</xdr:col>
      <xdr:colOff>101600</xdr:colOff>
      <xdr:row>36</xdr:row>
      <xdr:rowOff>129071</xdr:rowOff>
    </xdr:to>
    <xdr:sp macro="" textlink="">
      <xdr:nvSpPr>
        <xdr:cNvPr id="315" name="楕円 314"/>
        <xdr:cNvSpPr/>
      </xdr:nvSpPr>
      <xdr:spPr>
        <a:xfrm>
          <a:off x="7810500" y="61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145598</xdr:rowOff>
    </xdr:from>
    <xdr:ext cx="599010" cy="259045"/>
    <xdr:sp macro="" textlink="">
      <xdr:nvSpPr>
        <xdr:cNvPr id="316" name="テキスト ボックス 315"/>
        <xdr:cNvSpPr txBox="1"/>
      </xdr:nvSpPr>
      <xdr:spPr>
        <a:xfrm>
          <a:off x="7561795" y="597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74723</xdr:rowOff>
    </xdr:from>
    <xdr:to>
      <xdr:col>36</xdr:col>
      <xdr:colOff>165100</xdr:colOff>
      <xdr:row>35</xdr:row>
      <xdr:rowOff>4873</xdr:rowOff>
    </xdr:to>
    <xdr:sp macro="" textlink="">
      <xdr:nvSpPr>
        <xdr:cNvPr id="317" name="楕円 316"/>
        <xdr:cNvSpPr/>
      </xdr:nvSpPr>
      <xdr:spPr>
        <a:xfrm>
          <a:off x="6921500" y="59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21400</xdr:rowOff>
    </xdr:from>
    <xdr:ext cx="599010" cy="259045"/>
    <xdr:sp macro="" textlink="">
      <xdr:nvSpPr>
        <xdr:cNvPr id="318" name="テキスト ボックス 317"/>
        <xdr:cNvSpPr txBox="1"/>
      </xdr:nvSpPr>
      <xdr:spPr>
        <a:xfrm>
          <a:off x="6672795" y="567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128063</xdr:rowOff>
    </xdr:from>
    <xdr:to>
      <xdr:col>55</xdr:col>
      <xdr:colOff>0</xdr:colOff>
      <xdr:row>56</xdr:row>
      <xdr:rowOff>163482</xdr:rowOff>
    </xdr:to>
    <xdr:cxnSp macro="">
      <xdr:nvCxnSpPr>
        <xdr:cNvPr id="347" name="直線コネクタ 346"/>
        <xdr:cNvCxnSpPr/>
      </xdr:nvCxnSpPr>
      <xdr:spPr>
        <a:xfrm>
          <a:off x="9639300" y="9557813"/>
          <a:ext cx="838200" cy="20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128063</xdr:rowOff>
    </xdr:from>
    <xdr:to>
      <xdr:col>50</xdr:col>
      <xdr:colOff>114300</xdr:colOff>
      <xdr:row>56</xdr:row>
      <xdr:rowOff>81563</xdr:rowOff>
    </xdr:to>
    <xdr:cxnSp macro="">
      <xdr:nvCxnSpPr>
        <xdr:cNvPr id="350" name="直線コネクタ 349"/>
        <xdr:cNvCxnSpPr/>
      </xdr:nvCxnSpPr>
      <xdr:spPr>
        <a:xfrm flipV="1">
          <a:off x="8750300" y="9557813"/>
          <a:ext cx="889000" cy="1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81563</xdr:rowOff>
    </xdr:from>
    <xdr:to>
      <xdr:col>45</xdr:col>
      <xdr:colOff>177800</xdr:colOff>
      <xdr:row>57</xdr:row>
      <xdr:rowOff>129394</xdr:rowOff>
    </xdr:to>
    <xdr:cxnSp macro="">
      <xdr:nvCxnSpPr>
        <xdr:cNvPr id="353" name="直線コネクタ 352"/>
        <xdr:cNvCxnSpPr/>
      </xdr:nvCxnSpPr>
      <xdr:spPr>
        <a:xfrm flipV="1">
          <a:off x="7861300" y="9682763"/>
          <a:ext cx="889000" cy="2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129394</xdr:rowOff>
    </xdr:from>
    <xdr:to>
      <xdr:col>41</xdr:col>
      <xdr:colOff>50800</xdr:colOff>
      <xdr:row>57</xdr:row>
      <xdr:rowOff>151787</xdr:rowOff>
    </xdr:to>
    <xdr:cxnSp macro="">
      <xdr:nvCxnSpPr>
        <xdr:cNvPr id="356" name="直線コネクタ 355"/>
        <xdr:cNvCxnSpPr/>
      </xdr:nvCxnSpPr>
      <xdr:spPr>
        <a:xfrm flipV="1">
          <a:off x="6972300" y="9902044"/>
          <a:ext cx="889000" cy="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112682</xdr:rowOff>
    </xdr:from>
    <xdr:to>
      <xdr:col>55</xdr:col>
      <xdr:colOff>50800</xdr:colOff>
      <xdr:row>57</xdr:row>
      <xdr:rowOff>42832</xdr:rowOff>
    </xdr:to>
    <xdr:sp macro="" textlink="">
      <xdr:nvSpPr>
        <xdr:cNvPr id="366" name="楕円 365"/>
        <xdr:cNvSpPr/>
      </xdr:nvSpPr>
      <xdr:spPr>
        <a:xfrm>
          <a:off x="10426700" y="97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135559</xdr:rowOff>
    </xdr:from>
    <xdr:ext cx="599010" cy="259045"/>
    <xdr:sp macro="" textlink="">
      <xdr:nvSpPr>
        <xdr:cNvPr id="367" name="普通建設事業費該当値テキスト"/>
        <xdr:cNvSpPr txBox="1"/>
      </xdr:nvSpPr>
      <xdr:spPr>
        <a:xfrm>
          <a:off x="10528300" y="956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77263</xdr:rowOff>
    </xdr:from>
    <xdr:to>
      <xdr:col>50</xdr:col>
      <xdr:colOff>165100</xdr:colOff>
      <xdr:row>56</xdr:row>
      <xdr:rowOff>7413</xdr:rowOff>
    </xdr:to>
    <xdr:sp macro="" textlink="">
      <xdr:nvSpPr>
        <xdr:cNvPr id="368" name="楕円 367"/>
        <xdr:cNvSpPr/>
      </xdr:nvSpPr>
      <xdr:spPr>
        <a:xfrm>
          <a:off x="9588500" y="95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23940</xdr:rowOff>
    </xdr:from>
    <xdr:ext cx="599010" cy="259045"/>
    <xdr:sp macro="" textlink="">
      <xdr:nvSpPr>
        <xdr:cNvPr id="369" name="テキスト ボックス 368"/>
        <xdr:cNvSpPr txBox="1"/>
      </xdr:nvSpPr>
      <xdr:spPr>
        <a:xfrm>
          <a:off x="9339795" y="928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30763</xdr:rowOff>
    </xdr:from>
    <xdr:to>
      <xdr:col>46</xdr:col>
      <xdr:colOff>38100</xdr:colOff>
      <xdr:row>56</xdr:row>
      <xdr:rowOff>132363</xdr:rowOff>
    </xdr:to>
    <xdr:sp macro="" textlink="">
      <xdr:nvSpPr>
        <xdr:cNvPr id="370" name="楕円 369"/>
        <xdr:cNvSpPr/>
      </xdr:nvSpPr>
      <xdr:spPr>
        <a:xfrm>
          <a:off x="8699500" y="96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148890</xdr:rowOff>
    </xdr:from>
    <xdr:ext cx="599010" cy="259045"/>
    <xdr:sp macro="" textlink="">
      <xdr:nvSpPr>
        <xdr:cNvPr id="371" name="テキスト ボックス 370"/>
        <xdr:cNvSpPr txBox="1"/>
      </xdr:nvSpPr>
      <xdr:spPr>
        <a:xfrm>
          <a:off x="8450795" y="94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78594</xdr:rowOff>
    </xdr:from>
    <xdr:to>
      <xdr:col>41</xdr:col>
      <xdr:colOff>101600</xdr:colOff>
      <xdr:row>58</xdr:row>
      <xdr:rowOff>8744</xdr:rowOff>
    </xdr:to>
    <xdr:sp macro="" textlink="">
      <xdr:nvSpPr>
        <xdr:cNvPr id="372" name="楕円 371"/>
        <xdr:cNvSpPr/>
      </xdr:nvSpPr>
      <xdr:spPr>
        <a:xfrm>
          <a:off x="7810500" y="98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25271</xdr:rowOff>
    </xdr:from>
    <xdr:ext cx="599010" cy="259045"/>
    <xdr:sp macro="" textlink="">
      <xdr:nvSpPr>
        <xdr:cNvPr id="373" name="テキスト ボックス 372"/>
        <xdr:cNvSpPr txBox="1"/>
      </xdr:nvSpPr>
      <xdr:spPr>
        <a:xfrm>
          <a:off x="7561795" y="962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100987</xdr:rowOff>
    </xdr:from>
    <xdr:to>
      <xdr:col>36</xdr:col>
      <xdr:colOff>165100</xdr:colOff>
      <xdr:row>58</xdr:row>
      <xdr:rowOff>31137</xdr:rowOff>
    </xdr:to>
    <xdr:sp macro="" textlink="">
      <xdr:nvSpPr>
        <xdr:cNvPr id="374" name="楕円 373"/>
        <xdr:cNvSpPr/>
      </xdr:nvSpPr>
      <xdr:spPr>
        <a:xfrm>
          <a:off x="6921500" y="987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47664</xdr:rowOff>
    </xdr:from>
    <xdr:ext cx="599010" cy="259045"/>
    <xdr:sp macro="" textlink="">
      <xdr:nvSpPr>
        <xdr:cNvPr id="375" name="テキスト ボックス 374"/>
        <xdr:cNvSpPr txBox="1"/>
      </xdr:nvSpPr>
      <xdr:spPr>
        <a:xfrm>
          <a:off x="6672795" y="964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153102</xdr:rowOff>
    </xdr:from>
    <xdr:to>
      <xdr:col>55</xdr:col>
      <xdr:colOff>0</xdr:colOff>
      <xdr:row>77</xdr:row>
      <xdr:rowOff>157504</xdr:rowOff>
    </xdr:to>
    <xdr:cxnSp macro="">
      <xdr:nvCxnSpPr>
        <xdr:cNvPr id="402" name="直線コネクタ 401"/>
        <xdr:cNvCxnSpPr/>
      </xdr:nvCxnSpPr>
      <xdr:spPr>
        <a:xfrm>
          <a:off x="9639300" y="13011852"/>
          <a:ext cx="838200" cy="34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153102</xdr:rowOff>
    </xdr:from>
    <xdr:to>
      <xdr:col>50</xdr:col>
      <xdr:colOff>114300</xdr:colOff>
      <xdr:row>77</xdr:row>
      <xdr:rowOff>161503</xdr:rowOff>
    </xdr:to>
    <xdr:cxnSp macro="">
      <xdr:nvCxnSpPr>
        <xdr:cNvPr id="405" name="直線コネクタ 404"/>
        <xdr:cNvCxnSpPr/>
      </xdr:nvCxnSpPr>
      <xdr:spPr>
        <a:xfrm flipV="1">
          <a:off x="8750300" y="13011852"/>
          <a:ext cx="889000" cy="35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161503</xdr:rowOff>
    </xdr:from>
    <xdr:to>
      <xdr:col>45</xdr:col>
      <xdr:colOff>177800</xdr:colOff>
      <xdr:row>78</xdr:row>
      <xdr:rowOff>111824</xdr:rowOff>
    </xdr:to>
    <xdr:cxnSp macro="">
      <xdr:nvCxnSpPr>
        <xdr:cNvPr id="408" name="直線コネクタ 407"/>
        <xdr:cNvCxnSpPr/>
      </xdr:nvCxnSpPr>
      <xdr:spPr>
        <a:xfrm flipV="1">
          <a:off x="7861300" y="13363153"/>
          <a:ext cx="889000" cy="1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111824</xdr:rowOff>
    </xdr:from>
    <xdr:to>
      <xdr:col>41</xdr:col>
      <xdr:colOff>50800</xdr:colOff>
      <xdr:row>78</xdr:row>
      <xdr:rowOff>139700</xdr:rowOff>
    </xdr:to>
    <xdr:cxnSp macro="">
      <xdr:nvCxnSpPr>
        <xdr:cNvPr id="411" name="直線コネクタ 410"/>
        <xdr:cNvCxnSpPr/>
      </xdr:nvCxnSpPr>
      <xdr:spPr>
        <a:xfrm flipV="1">
          <a:off x="6972300" y="13484924"/>
          <a:ext cx="889000" cy="2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106704</xdr:rowOff>
    </xdr:from>
    <xdr:to>
      <xdr:col>55</xdr:col>
      <xdr:colOff>50800</xdr:colOff>
      <xdr:row>78</xdr:row>
      <xdr:rowOff>36854</xdr:rowOff>
    </xdr:to>
    <xdr:sp macro="" textlink="">
      <xdr:nvSpPr>
        <xdr:cNvPr id="421" name="楕円 420"/>
        <xdr:cNvSpPr/>
      </xdr:nvSpPr>
      <xdr:spPr>
        <a:xfrm>
          <a:off x="10426700" y="133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129581</xdr:rowOff>
    </xdr:from>
    <xdr:ext cx="534377" cy="259045"/>
    <xdr:sp macro="" textlink="">
      <xdr:nvSpPr>
        <xdr:cNvPr id="422" name="普通建設事業費 （ うち新規整備　）該当値テキスト"/>
        <xdr:cNvSpPr txBox="1"/>
      </xdr:nvSpPr>
      <xdr:spPr>
        <a:xfrm>
          <a:off x="10528300" y="1315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102303</xdr:rowOff>
    </xdr:from>
    <xdr:to>
      <xdr:col>50</xdr:col>
      <xdr:colOff>165100</xdr:colOff>
      <xdr:row>76</xdr:row>
      <xdr:rowOff>32454</xdr:rowOff>
    </xdr:to>
    <xdr:sp macro="" textlink="">
      <xdr:nvSpPr>
        <xdr:cNvPr id="423" name="楕円 422"/>
        <xdr:cNvSpPr/>
      </xdr:nvSpPr>
      <xdr:spPr>
        <a:xfrm>
          <a:off x="9588500" y="129610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48980</xdr:rowOff>
    </xdr:from>
    <xdr:ext cx="599010" cy="259045"/>
    <xdr:sp macro="" textlink="">
      <xdr:nvSpPr>
        <xdr:cNvPr id="424" name="テキスト ボックス 423"/>
        <xdr:cNvSpPr txBox="1"/>
      </xdr:nvSpPr>
      <xdr:spPr>
        <a:xfrm>
          <a:off x="9339795" y="1273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110703</xdr:rowOff>
    </xdr:from>
    <xdr:to>
      <xdr:col>46</xdr:col>
      <xdr:colOff>38100</xdr:colOff>
      <xdr:row>78</xdr:row>
      <xdr:rowOff>40853</xdr:rowOff>
    </xdr:to>
    <xdr:sp macro="" textlink="">
      <xdr:nvSpPr>
        <xdr:cNvPr id="425" name="楕円 424"/>
        <xdr:cNvSpPr/>
      </xdr:nvSpPr>
      <xdr:spPr>
        <a:xfrm>
          <a:off x="8699500" y="133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57380</xdr:rowOff>
    </xdr:from>
    <xdr:ext cx="534377" cy="259045"/>
    <xdr:sp macro="" textlink="">
      <xdr:nvSpPr>
        <xdr:cNvPr id="426" name="テキスト ボックス 425"/>
        <xdr:cNvSpPr txBox="1"/>
      </xdr:nvSpPr>
      <xdr:spPr>
        <a:xfrm>
          <a:off x="8483111" y="1308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61024</xdr:rowOff>
    </xdr:from>
    <xdr:to>
      <xdr:col>41</xdr:col>
      <xdr:colOff>101600</xdr:colOff>
      <xdr:row>78</xdr:row>
      <xdr:rowOff>162624</xdr:rowOff>
    </xdr:to>
    <xdr:sp macro="" textlink="">
      <xdr:nvSpPr>
        <xdr:cNvPr id="427" name="楕円 426"/>
        <xdr:cNvSpPr/>
      </xdr:nvSpPr>
      <xdr:spPr>
        <a:xfrm>
          <a:off x="7810500" y="1343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153751</xdr:rowOff>
    </xdr:from>
    <xdr:ext cx="534377" cy="259045"/>
    <xdr:sp macro="" textlink="">
      <xdr:nvSpPr>
        <xdr:cNvPr id="428" name="テキスト ボックス 427"/>
        <xdr:cNvSpPr txBox="1"/>
      </xdr:nvSpPr>
      <xdr:spPr>
        <a:xfrm>
          <a:off x="7594111" y="135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116332</xdr:rowOff>
    </xdr:from>
    <xdr:to>
      <xdr:col>55</xdr:col>
      <xdr:colOff>0</xdr:colOff>
      <xdr:row>96</xdr:row>
      <xdr:rowOff>154161</xdr:rowOff>
    </xdr:to>
    <xdr:cxnSp macro="">
      <xdr:nvCxnSpPr>
        <xdr:cNvPr id="457" name="直線コネクタ 456"/>
        <xdr:cNvCxnSpPr/>
      </xdr:nvCxnSpPr>
      <xdr:spPr>
        <a:xfrm flipV="1">
          <a:off x="9639300" y="16404082"/>
          <a:ext cx="838200" cy="20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10472</xdr:rowOff>
    </xdr:from>
    <xdr:to>
      <xdr:col>50</xdr:col>
      <xdr:colOff>114300</xdr:colOff>
      <xdr:row>96</xdr:row>
      <xdr:rowOff>154161</xdr:rowOff>
    </xdr:to>
    <xdr:cxnSp macro="">
      <xdr:nvCxnSpPr>
        <xdr:cNvPr id="460" name="直線コネクタ 459"/>
        <xdr:cNvCxnSpPr/>
      </xdr:nvCxnSpPr>
      <xdr:spPr>
        <a:xfrm>
          <a:off x="8750300" y="16298222"/>
          <a:ext cx="889000" cy="3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10472</xdr:rowOff>
    </xdr:from>
    <xdr:to>
      <xdr:col>45</xdr:col>
      <xdr:colOff>177800</xdr:colOff>
      <xdr:row>96</xdr:row>
      <xdr:rowOff>66553</xdr:rowOff>
    </xdr:to>
    <xdr:cxnSp macro="">
      <xdr:nvCxnSpPr>
        <xdr:cNvPr id="463" name="直線コネクタ 462"/>
        <xdr:cNvCxnSpPr/>
      </xdr:nvCxnSpPr>
      <xdr:spPr>
        <a:xfrm flipV="1">
          <a:off x="7861300" y="16298222"/>
          <a:ext cx="889000" cy="22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164888</xdr:rowOff>
    </xdr:from>
    <xdr:to>
      <xdr:col>41</xdr:col>
      <xdr:colOff>50800</xdr:colOff>
      <xdr:row>96</xdr:row>
      <xdr:rowOff>66553</xdr:rowOff>
    </xdr:to>
    <xdr:cxnSp macro="">
      <xdr:nvCxnSpPr>
        <xdr:cNvPr id="466" name="直線コネクタ 465"/>
        <xdr:cNvCxnSpPr/>
      </xdr:nvCxnSpPr>
      <xdr:spPr>
        <a:xfrm>
          <a:off x="6972300" y="16452638"/>
          <a:ext cx="889000" cy="7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65532</xdr:rowOff>
    </xdr:from>
    <xdr:to>
      <xdr:col>55</xdr:col>
      <xdr:colOff>50800</xdr:colOff>
      <xdr:row>95</xdr:row>
      <xdr:rowOff>167132</xdr:rowOff>
    </xdr:to>
    <xdr:sp macro="" textlink="">
      <xdr:nvSpPr>
        <xdr:cNvPr id="476" name="楕円 475"/>
        <xdr:cNvSpPr/>
      </xdr:nvSpPr>
      <xdr:spPr>
        <a:xfrm>
          <a:off x="10426700" y="163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88409</xdr:rowOff>
    </xdr:from>
    <xdr:ext cx="599010" cy="259045"/>
    <xdr:sp macro="" textlink="">
      <xdr:nvSpPr>
        <xdr:cNvPr id="477" name="普通建設事業費 （ うち更新整備　）該当値テキスト"/>
        <xdr:cNvSpPr txBox="1"/>
      </xdr:nvSpPr>
      <xdr:spPr>
        <a:xfrm>
          <a:off x="10528300"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103361</xdr:rowOff>
    </xdr:from>
    <xdr:to>
      <xdr:col>50</xdr:col>
      <xdr:colOff>165100</xdr:colOff>
      <xdr:row>97</xdr:row>
      <xdr:rowOff>33511</xdr:rowOff>
    </xdr:to>
    <xdr:sp macro="" textlink="">
      <xdr:nvSpPr>
        <xdr:cNvPr id="478" name="楕円 477"/>
        <xdr:cNvSpPr/>
      </xdr:nvSpPr>
      <xdr:spPr>
        <a:xfrm>
          <a:off x="9588500" y="165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50038</xdr:rowOff>
    </xdr:from>
    <xdr:ext cx="534377" cy="259045"/>
    <xdr:sp macro="" textlink="">
      <xdr:nvSpPr>
        <xdr:cNvPr id="479" name="テキスト ボックス 478"/>
        <xdr:cNvSpPr txBox="1"/>
      </xdr:nvSpPr>
      <xdr:spPr>
        <a:xfrm>
          <a:off x="9372111" y="1633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131122</xdr:rowOff>
    </xdr:from>
    <xdr:to>
      <xdr:col>46</xdr:col>
      <xdr:colOff>38100</xdr:colOff>
      <xdr:row>95</xdr:row>
      <xdr:rowOff>61272</xdr:rowOff>
    </xdr:to>
    <xdr:sp macro="" textlink="">
      <xdr:nvSpPr>
        <xdr:cNvPr id="480" name="楕円 479"/>
        <xdr:cNvSpPr/>
      </xdr:nvSpPr>
      <xdr:spPr>
        <a:xfrm>
          <a:off x="8699500" y="162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77799</xdr:rowOff>
    </xdr:from>
    <xdr:ext cx="599010" cy="259045"/>
    <xdr:sp macro="" textlink="">
      <xdr:nvSpPr>
        <xdr:cNvPr id="481" name="テキスト ボックス 480"/>
        <xdr:cNvSpPr txBox="1"/>
      </xdr:nvSpPr>
      <xdr:spPr>
        <a:xfrm>
          <a:off x="8450795" y="1602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15753</xdr:rowOff>
    </xdr:from>
    <xdr:to>
      <xdr:col>41</xdr:col>
      <xdr:colOff>101600</xdr:colOff>
      <xdr:row>96</xdr:row>
      <xdr:rowOff>117353</xdr:rowOff>
    </xdr:to>
    <xdr:sp macro="" textlink="">
      <xdr:nvSpPr>
        <xdr:cNvPr id="482" name="楕円 481"/>
        <xdr:cNvSpPr/>
      </xdr:nvSpPr>
      <xdr:spPr>
        <a:xfrm>
          <a:off x="7810500" y="1647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133880</xdr:rowOff>
    </xdr:from>
    <xdr:ext cx="534377" cy="259045"/>
    <xdr:sp macro="" textlink="">
      <xdr:nvSpPr>
        <xdr:cNvPr id="483" name="テキスト ボックス 482"/>
        <xdr:cNvSpPr txBox="1"/>
      </xdr:nvSpPr>
      <xdr:spPr>
        <a:xfrm>
          <a:off x="7594111" y="1625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114088</xdr:rowOff>
    </xdr:from>
    <xdr:to>
      <xdr:col>36</xdr:col>
      <xdr:colOff>165100</xdr:colOff>
      <xdr:row>96</xdr:row>
      <xdr:rowOff>44238</xdr:rowOff>
    </xdr:to>
    <xdr:sp macro="" textlink="">
      <xdr:nvSpPr>
        <xdr:cNvPr id="484" name="楕円 483"/>
        <xdr:cNvSpPr/>
      </xdr:nvSpPr>
      <xdr:spPr>
        <a:xfrm>
          <a:off x="6921500" y="1640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60765</xdr:rowOff>
    </xdr:from>
    <xdr:ext cx="599010" cy="259045"/>
    <xdr:sp macro="" textlink="">
      <xdr:nvSpPr>
        <xdr:cNvPr id="485" name="テキスト ボックス 484"/>
        <xdr:cNvSpPr txBox="1"/>
      </xdr:nvSpPr>
      <xdr:spPr>
        <a:xfrm>
          <a:off x="6672795" y="1617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167937</xdr:rowOff>
    </xdr:from>
    <xdr:to>
      <xdr:col>85</xdr:col>
      <xdr:colOff>127000</xdr:colOff>
      <xdr:row>38</xdr:row>
      <xdr:rowOff>76844</xdr:rowOff>
    </xdr:to>
    <xdr:cxnSp macro="">
      <xdr:nvCxnSpPr>
        <xdr:cNvPr id="512" name="直線コネクタ 511"/>
        <xdr:cNvCxnSpPr/>
      </xdr:nvCxnSpPr>
      <xdr:spPr>
        <a:xfrm>
          <a:off x="15481300" y="6511587"/>
          <a:ext cx="838200" cy="8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58894</xdr:rowOff>
    </xdr:from>
    <xdr:to>
      <xdr:col>81</xdr:col>
      <xdr:colOff>50800</xdr:colOff>
      <xdr:row>37</xdr:row>
      <xdr:rowOff>167937</xdr:rowOff>
    </xdr:to>
    <xdr:cxnSp macro="">
      <xdr:nvCxnSpPr>
        <xdr:cNvPr id="515" name="直線コネクタ 514"/>
        <xdr:cNvCxnSpPr/>
      </xdr:nvCxnSpPr>
      <xdr:spPr>
        <a:xfrm>
          <a:off x="14592300" y="5888194"/>
          <a:ext cx="889000" cy="6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58894</xdr:rowOff>
    </xdr:from>
    <xdr:to>
      <xdr:col>76</xdr:col>
      <xdr:colOff>114300</xdr:colOff>
      <xdr:row>35</xdr:row>
      <xdr:rowOff>103837</xdr:rowOff>
    </xdr:to>
    <xdr:cxnSp macro="">
      <xdr:nvCxnSpPr>
        <xdr:cNvPr id="518" name="直線コネクタ 517"/>
        <xdr:cNvCxnSpPr/>
      </xdr:nvCxnSpPr>
      <xdr:spPr>
        <a:xfrm flipV="1">
          <a:off x="13703300" y="5888194"/>
          <a:ext cx="889000" cy="2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103837</xdr:rowOff>
    </xdr:from>
    <xdr:to>
      <xdr:col>71</xdr:col>
      <xdr:colOff>177800</xdr:colOff>
      <xdr:row>38</xdr:row>
      <xdr:rowOff>21879</xdr:rowOff>
    </xdr:to>
    <xdr:cxnSp macro="">
      <xdr:nvCxnSpPr>
        <xdr:cNvPr id="521" name="直線コネクタ 520"/>
        <xdr:cNvCxnSpPr/>
      </xdr:nvCxnSpPr>
      <xdr:spPr>
        <a:xfrm flipV="1">
          <a:off x="12814300" y="6104587"/>
          <a:ext cx="889000" cy="4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3" name="テキスト ボックス 522"/>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137110</xdr:rowOff>
    </xdr:from>
    <xdr:ext cx="469744" cy="259045"/>
    <xdr:sp macro="" textlink="">
      <xdr:nvSpPr>
        <xdr:cNvPr id="525" name="テキスト ボックス 524"/>
        <xdr:cNvSpPr txBox="1"/>
      </xdr:nvSpPr>
      <xdr:spPr>
        <a:xfrm>
          <a:off x="12579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26044</xdr:rowOff>
    </xdr:from>
    <xdr:to>
      <xdr:col>85</xdr:col>
      <xdr:colOff>177800</xdr:colOff>
      <xdr:row>38</xdr:row>
      <xdr:rowOff>127644</xdr:rowOff>
    </xdr:to>
    <xdr:sp macro="" textlink="">
      <xdr:nvSpPr>
        <xdr:cNvPr id="531" name="楕円 530"/>
        <xdr:cNvSpPr/>
      </xdr:nvSpPr>
      <xdr:spPr>
        <a:xfrm>
          <a:off x="16268700" y="65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156871</xdr:rowOff>
    </xdr:from>
    <xdr:ext cx="534377" cy="259045"/>
    <xdr:sp macro="" textlink="">
      <xdr:nvSpPr>
        <xdr:cNvPr id="532" name="災害復旧事業費該当値テキスト"/>
        <xdr:cNvSpPr txBox="1"/>
      </xdr:nvSpPr>
      <xdr:spPr>
        <a:xfrm>
          <a:off x="16370300" y="632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117137</xdr:rowOff>
    </xdr:from>
    <xdr:to>
      <xdr:col>81</xdr:col>
      <xdr:colOff>101600</xdr:colOff>
      <xdr:row>38</xdr:row>
      <xdr:rowOff>47287</xdr:rowOff>
    </xdr:to>
    <xdr:sp macro="" textlink="">
      <xdr:nvSpPr>
        <xdr:cNvPr id="533" name="楕円 532"/>
        <xdr:cNvSpPr/>
      </xdr:nvSpPr>
      <xdr:spPr>
        <a:xfrm>
          <a:off x="15430500" y="646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63814</xdr:rowOff>
    </xdr:from>
    <xdr:ext cx="534377" cy="259045"/>
    <xdr:sp macro="" textlink="">
      <xdr:nvSpPr>
        <xdr:cNvPr id="534" name="テキスト ボックス 533"/>
        <xdr:cNvSpPr txBox="1"/>
      </xdr:nvSpPr>
      <xdr:spPr>
        <a:xfrm>
          <a:off x="15214111" y="62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8094</xdr:rowOff>
    </xdr:from>
    <xdr:to>
      <xdr:col>76</xdr:col>
      <xdr:colOff>165100</xdr:colOff>
      <xdr:row>34</xdr:row>
      <xdr:rowOff>109694</xdr:rowOff>
    </xdr:to>
    <xdr:sp macro="" textlink="">
      <xdr:nvSpPr>
        <xdr:cNvPr id="535" name="楕円 534"/>
        <xdr:cNvSpPr/>
      </xdr:nvSpPr>
      <xdr:spPr>
        <a:xfrm>
          <a:off x="14541500" y="58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126221</xdr:rowOff>
    </xdr:from>
    <xdr:ext cx="599010" cy="259045"/>
    <xdr:sp macro="" textlink="">
      <xdr:nvSpPr>
        <xdr:cNvPr id="536" name="テキスト ボックス 535"/>
        <xdr:cNvSpPr txBox="1"/>
      </xdr:nvSpPr>
      <xdr:spPr>
        <a:xfrm>
          <a:off x="14292795" y="561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53037</xdr:rowOff>
    </xdr:from>
    <xdr:to>
      <xdr:col>72</xdr:col>
      <xdr:colOff>38100</xdr:colOff>
      <xdr:row>35</xdr:row>
      <xdr:rowOff>154637</xdr:rowOff>
    </xdr:to>
    <xdr:sp macro="" textlink="">
      <xdr:nvSpPr>
        <xdr:cNvPr id="537" name="楕円 536"/>
        <xdr:cNvSpPr/>
      </xdr:nvSpPr>
      <xdr:spPr>
        <a:xfrm>
          <a:off x="13652500" y="60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171164</xdr:rowOff>
    </xdr:from>
    <xdr:ext cx="599010" cy="259045"/>
    <xdr:sp macro="" textlink="">
      <xdr:nvSpPr>
        <xdr:cNvPr id="538" name="テキスト ボックス 537"/>
        <xdr:cNvSpPr txBox="1"/>
      </xdr:nvSpPr>
      <xdr:spPr>
        <a:xfrm>
          <a:off x="13403795" y="582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142530</xdr:rowOff>
    </xdr:from>
    <xdr:to>
      <xdr:col>67</xdr:col>
      <xdr:colOff>101600</xdr:colOff>
      <xdr:row>38</xdr:row>
      <xdr:rowOff>72679</xdr:rowOff>
    </xdr:to>
    <xdr:sp macro="" textlink="">
      <xdr:nvSpPr>
        <xdr:cNvPr id="539" name="楕円 538"/>
        <xdr:cNvSpPr/>
      </xdr:nvSpPr>
      <xdr:spPr>
        <a:xfrm>
          <a:off x="12763500" y="6486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89207</xdr:rowOff>
    </xdr:from>
    <xdr:ext cx="534377" cy="259045"/>
    <xdr:sp macro="" textlink="">
      <xdr:nvSpPr>
        <xdr:cNvPr id="540" name="テキスト ボックス 539"/>
        <xdr:cNvSpPr txBox="1"/>
      </xdr:nvSpPr>
      <xdr:spPr>
        <a:xfrm>
          <a:off x="12547111" y="62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59809</xdr:rowOff>
    </xdr:from>
    <xdr:to>
      <xdr:col>85</xdr:col>
      <xdr:colOff>127000</xdr:colOff>
      <xdr:row>76</xdr:row>
      <xdr:rowOff>75363</xdr:rowOff>
    </xdr:to>
    <xdr:cxnSp macro="">
      <xdr:nvCxnSpPr>
        <xdr:cNvPr id="616" name="直線コネクタ 615"/>
        <xdr:cNvCxnSpPr/>
      </xdr:nvCxnSpPr>
      <xdr:spPr>
        <a:xfrm>
          <a:off x="15481300" y="13090009"/>
          <a:ext cx="8382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55814</xdr:rowOff>
    </xdr:from>
    <xdr:to>
      <xdr:col>81</xdr:col>
      <xdr:colOff>50800</xdr:colOff>
      <xdr:row>76</xdr:row>
      <xdr:rowOff>59809</xdr:rowOff>
    </xdr:to>
    <xdr:cxnSp macro="">
      <xdr:nvCxnSpPr>
        <xdr:cNvPr id="619" name="直線コネクタ 618"/>
        <xdr:cNvCxnSpPr/>
      </xdr:nvCxnSpPr>
      <xdr:spPr>
        <a:xfrm>
          <a:off x="14592300" y="13086014"/>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55814</xdr:rowOff>
    </xdr:from>
    <xdr:to>
      <xdr:col>76</xdr:col>
      <xdr:colOff>114300</xdr:colOff>
      <xdr:row>76</xdr:row>
      <xdr:rowOff>83214</xdr:rowOff>
    </xdr:to>
    <xdr:cxnSp macro="">
      <xdr:nvCxnSpPr>
        <xdr:cNvPr id="622" name="直線コネクタ 621"/>
        <xdr:cNvCxnSpPr/>
      </xdr:nvCxnSpPr>
      <xdr:spPr>
        <a:xfrm flipV="1">
          <a:off x="13703300" y="13086014"/>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83214</xdr:rowOff>
    </xdr:from>
    <xdr:to>
      <xdr:col>71</xdr:col>
      <xdr:colOff>177800</xdr:colOff>
      <xdr:row>76</xdr:row>
      <xdr:rowOff>84539</xdr:rowOff>
    </xdr:to>
    <xdr:cxnSp macro="">
      <xdr:nvCxnSpPr>
        <xdr:cNvPr id="625" name="直線コネクタ 624"/>
        <xdr:cNvCxnSpPr/>
      </xdr:nvCxnSpPr>
      <xdr:spPr>
        <a:xfrm flipV="1">
          <a:off x="12814300" y="13113414"/>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24563</xdr:rowOff>
    </xdr:from>
    <xdr:to>
      <xdr:col>85</xdr:col>
      <xdr:colOff>177800</xdr:colOff>
      <xdr:row>76</xdr:row>
      <xdr:rowOff>126163</xdr:rowOff>
    </xdr:to>
    <xdr:sp macro="" textlink="">
      <xdr:nvSpPr>
        <xdr:cNvPr id="635" name="楕円 634"/>
        <xdr:cNvSpPr/>
      </xdr:nvSpPr>
      <xdr:spPr>
        <a:xfrm>
          <a:off x="16268700" y="130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47440</xdr:rowOff>
    </xdr:from>
    <xdr:ext cx="534377" cy="259045"/>
    <xdr:sp macro="" textlink="">
      <xdr:nvSpPr>
        <xdr:cNvPr id="636" name="公債費該当値テキスト"/>
        <xdr:cNvSpPr txBox="1"/>
      </xdr:nvSpPr>
      <xdr:spPr>
        <a:xfrm>
          <a:off x="16370300" y="1290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9009</xdr:rowOff>
    </xdr:from>
    <xdr:to>
      <xdr:col>81</xdr:col>
      <xdr:colOff>101600</xdr:colOff>
      <xdr:row>76</xdr:row>
      <xdr:rowOff>110609</xdr:rowOff>
    </xdr:to>
    <xdr:sp macro="" textlink="">
      <xdr:nvSpPr>
        <xdr:cNvPr id="637" name="楕円 636"/>
        <xdr:cNvSpPr/>
      </xdr:nvSpPr>
      <xdr:spPr>
        <a:xfrm>
          <a:off x="15430500" y="130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127136</xdr:rowOff>
    </xdr:from>
    <xdr:ext cx="534377" cy="259045"/>
    <xdr:sp macro="" textlink="">
      <xdr:nvSpPr>
        <xdr:cNvPr id="638" name="テキスト ボックス 637"/>
        <xdr:cNvSpPr txBox="1"/>
      </xdr:nvSpPr>
      <xdr:spPr>
        <a:xfrm>
          <a:off x="15214111" y="1281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5014</xdr:rowOff>
    </xdr:from>
    <xdr:to>
      <xdr:col>76</xdr:col>
      <xdr:colOff>165100</xdr:colOff>
      <xdr:row>76</xdr:row>
      <xdr:rowOff>106614</xdr:rowOff>
    </xdr:to>
    <xdr:sp macro="" textlink="">
      <xdr:nvSpPr>
        <xdr:cNvPr id="639" name="楕円 638"/>
        <xdr:cNvSpPr/>
      </xdr:nvSpPr>
      <xdr:spPr>
        <a:xfrm>
          <a:off x="14541500" y="130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123140</xdr:rowOff>
    </xdr:from>
    <xdr:ext cx="534377" cy="259045"/>
    <xdr:sp macro="" textlink="">
      <xdr:nvSpPr>
        <xdr:cNvPr id="640" name="テキスト ボックス 639"/>
        <xdr:cNvSpPr txBox="1"/>
      </xdr:nvSpPr>
      <xdr:spPr>
        <a:xfrm>
          <a:off x="14325111" y="128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32414</xdr:rowOff>
    </xdr:from>
    <xdr:to>
      <xdr:col>72</xdr:col>
      <xdr:colOff>38100</xdr:colOff>
      <xdr:row>76</xdr:row>
      <xdr:rowOff>134014</xdr:rowOff>
    </xdr:to>
    <xdr:sp macro="" textlink="">
      <xdr:nvSpPr>
        <xdr:cNvPr id="641" name="楕円 640"/>
        <xdr:cNvSpPr/>
      </xdr:nvSpPr>
      <xdr:spPr>
        <a:xfrm>
          <a:off x="13652500" y="130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150540</xdr:rowOff>
    </xdr:from>
    <xdr:ext cx="534377" cy="259045"/>
    <xdr:sp macro="" textlink="">
      <xdr:nvSpPr>
        <xdr:cNvPr id="642" name="テキスト ボックス 641"/>
        <xdr:cNvSpPr txBox="1"/>
      </xdr:nvSpPr>
      <xdr:spPr>
        <a:xfrm>
          <a:off x="13436111" y="128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33739</xdr:rowOff>
    </xdr:from>
    <xdr:to>
      <xdr:col>67</xdr:col>
      <xdr:colOff>101600</xdr:colOff>
      <xdr:row>76</xdr:row>
      <xdr:rowOff>135339</xdr:rowOff>
    </xdr:to>
    <xdr:sp macro="" textlink="">
      <xdr:nvSpPr>
        <xdr:cNvPr id="643" name="楕円 642"/>
        <xdr:cNvSpPr/>
      </xdr:nvSpPr>
      <xdr:spPr>
        <a:xfrm>
          <a:off x="12763500" y="130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151866</xdr:rowOff>
    </xdr:from>
    <xdr:ext cx="534377" cy="259045"/>
    <xdr:sp macro="" textlink="">
      <xdr:nvSpPr>
        <xdr:cNvPr id="644" name="テキスト ボックス 643"/>
        <xdr:cNvSpPr txBox="1"/>
      </xdr:nvSpPr>
      <xdr:spPr>
        <a:xfrm>
          <a:off x="12547111" y="1283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64827</xdr:rowOff>
    </xdr:from>
    <xdr:to>
      <xdr:col>85</xdr:col>
      <xdr:colOff>127000</xdr:colOff>
      <xdr:row>97</xdr:row>
      <xdr:rowOff>149284</xdr:rowOff>
    </xdr:to>
    <xdr:cxnSp macro="">
      <xdr:nvCxnSpPr>
        <xdr:cNvPr id="673" name="直線コネクタ 672"/>
        <xdr:cNvCxnSpPr/>
      </xdr:nvCxnSpPr>
      <xdr:spPr>
        <a:xfrm flipV="1">
          <a:off x="15481300" y="16695477"/>
          <a:ext cx="838200" cy="8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149284</xdr:rowOff>
    </xdr:from>
    <xdr:to>
      <xdr:col>81</xdr:col>
      <xdr:colOff>50800</xdr:colOff>
      <xdr:row>98</xdr:row>
      <xdr:rowOff>104301</xdr:rowOff>
    </xdr:to>
    <xdr:cxnSp macro="">
      <xdr:nvCxnSpPr>
        <xdr:cNvPr id="676" name="直線コネクタ 675"/>
        <xdr:cNvCxnSpPr/>
      </xdr:nvCxnSpPr>
      <xdr:spPr>
        <a:xfrm flipV="1">
          <a:off x="14592300" y="16779934"/>
          <a:ext cx="889000" cy="1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27822</xdr:rowOff>
    </xdr:from>
    <xdr:to>
      <xdr:col>76</xdr:col>
      <xdr:colOff>114300</xdr:colOff>
      <xdr:row>98</xdr:row>
      <xdr:rowOff>104301</xdr:rowOff>
    </xdr:to>
    <xdr:cxnSp macro="">
      <xdr:nvCxnSpPr>
        <xdr:cNvPr id="679" name="直線コネクタ 678"/>
        <xdr:cNvCxnSpPr/>
      </xdr:nvCxnSpPr>
      <xdr:spPr>
        <a:xfrm>
          <a:off x="13703300" y="16829922"/>
          <a:ext cx="889000" cy="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113547</xdr:rowOff>
    </xdr:from>
    <xdr:to>
      <xdr:col>71</xdr:col>
      <xdr:colOff>177800</xdr:colOff>
      <xdr:row>98</xdr:row>
      <xdr:rowOff>27822</xdr:rowOff>
    </xdr:to>
    <xdr:cxnSp macro="">
      <xdr:nvCxnSpPr>
        <xdr:cNvPr id="682" name="直線コネクタ 681"/>
        <xdr:cNvCxnSpPr/>
      </xdr:nvCxnSpPr>
      <xdr:spPr>
        <a:xfrm>
          <a:off x="12814300" y="16744197"/>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14027</xdr:rowOff>
    </xdr:from>
    <xdr:to>
      <xdr:col>85</xdr:col>
      <xdr:colOff>177800</xdr:colOff>
      <xdr:row>97</xdr:row>
      <xdr:rowOff>115627</xdr:rowOff>
    </xdr:to>
    <xdr:sp macro="" textlink="">
      <xdr:nvSpPr>
        <xdr:cNvPr id="692" name="楕円 691"/>
        <xdr:cNvSpPr/>
      </xdr:nvSpPr>
      <xdr:spPr>
        <a:xfrm>
          <a:off x="16268700" y="166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36904</xdr:rowOff>
    </xdr:from>
    <xdr:ext cx="599010" cy="259045"/>
    <xdr:sp macro="" textlink="">
      <xdr:nvSpPr>
        <xdr:cNvPr id="693" name="積立金該当値テキスト"/>
        <xdr:cNvSpPr txBox="1"/>
      </xdr:nvSpPr>
      <xdr:spPr>
        <a:xfrm>
          <a:off x="16370300" y="1649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98484</xdr:rowOff>
    </xdr:from>
    <xdr:to>
      <xdr:col>81</xdr:col>
      <xdr:colOff>101600</xdr:colOff>
      <xdr:row>98</xdr:row>
      <xdr:rowOff>28634</xdr:rowOff>
    </xdr:to>
    <xdr:sp macro="" textlink="">
      <xdr:nvSpPr>
        <xdr:cNvPr id="694" name="楕円 693"/>
        <xdr:cNvSpPr/>
      </xdr:nvSpPr>
      <xdr:spPr>
        <a:xfrm>
          <a:off x="15430500" y="167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45161</xdr:rowOff>
    </xdr:from>
    <xdr:ext cx="599010" cy="259045"/>
    <xdr:sp macro="" textlink="">
      <xdr:nvSpPr>
        <xdr:cNvPr id="695" name="テキスト ボックス 694"/>
        <xdr:cNvSpPr txBox="1"/>
      </xdr:nvSpPr>
      <xdr:spPr>
        <a:xfrm>
          <a:off x="15181795" y="1650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53501</xdr:rowOff>
    </xdr:from>
    <xdr:to>
      <xdr:col>76</xdr:col>
      <xdr:colOff>165100</xdr:colOff>
      <xdr:row>98</xdr:row>
      <xdr:rowOff>155101</xdr:rowOff>
    </xdr:to>
    <xdr:sp macro="" textlink="">
      <xdr:nvSpPr>
        <xdr:cNvPr id="696" name="楕円 695"/>
        <xdr:cNvSpPr/>
      </xdr:nvSpPr>
      <xdr:spPr>
        <a:xfrm>
          <a:off x="14541500" y="168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178</xdr:rowOff>
    </xdr:from>
    <xdr:ext cx="534377" cy="259045"/>
    <xdr:sp macro="" textlink="">
      <xdr:nvSpPr>
        <xdr:cNvPr id="697" name="テキスト ボックス 696"/>
        <xdr:cNvSpPr txBox="1"/>
      </xdr:nvSpPr>
      <xdr:spPr>
        <a:xfrm>
          <a:off x="14325111" y="1663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148472</xdr:rowOff>
    </xdr:from>
    <xdr:to>
      <xdr:col>72</xdr:col>
      <xdr:colOff>38100</xdr:colOff>
      <xdr:row>98</xdr:row>
      <xdr:rowOff>78622</xdr:rowOff>
    </xdr:to>
    <xdr:sp macro="" textlink="">
      <xdr:nvSpPr>
        <xdr:cNvPr id="698" name="楕円 697"/>
        <xdr:cNvSpPr/>
      </xdr:nvSpPr>
      <xdr:spPr>
        <a:xfrm>
          <a:off x="13652500" y="167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95149</xdr:rowOff>
    </xdr:from>
    <xdr:ext cx="534377" cy="259045"/>
    <xdr:sp macro="" textlink="">
      <xdr:nvSpPr>
        <xdr:cNvPr id="699" name="テキスト ボックス 698"/>
        <xdr:cNvSpPr txBox="1"/>
      </xdr:nvSpPr>
      <xdr:spPr>
        <a:xfrm>
          <a:off x="13436111" y="165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62747</xdr:rowOff>
    </xdr:from>
    <xdr:to>
      <xdr:col>67</xdr:col>
      <xdr:colOff>101600</xdr:colOff>
      <xdr:row>97</xdr:row>
      <xdr:rowOff>164347</xdr:rowOff>
    </xdr:to>
    <xdr:sp macro="" textlink="">
      <xdr:nvSpPr>
        <xdr:cNvPr id="700" name="楕円 699"/>
        <xdr:cNvSpPr/>
      </xdr:nvSpPr>
      <xdr:spPr>
        <a:xfrm>
          <a:off x="12763500" y="1669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9424</xdr:rowOff>
    </xdr:from>
    <xdr:ext cx="599010" cy="259045"/>
    <xdr:sp macro="" textlink="">
      <xdr:nvSpPr>
        <xdr:cNvPr id="701" name="テキスト ボックス 700"/>
        <xdr:cNvSpPr txBox="1"/>
      </xdr:nvSpPr>
      <xdr:spPr>
        <a:xfrm>
          <a:off x="12514795" y="164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21666</xdr:rowOff>
    </xdr:from>
    <xdr:to>
      <xdr:col>116</xdr:col>
      <xdr:colOff>63500</xdr:colOff>
      <xdr:row>59</xdr:row>
      <xdr:rowOff>22199</xdr:rowOff>
    </xdr:to>
    <xdr:cxnSp macro="">
      <xdr:nvCxnSpPr>
        <xdr:cNvPr id="785" name="直線コネクタ 784"/>
        <xdr:cNvCxnSpPr/>
      </xdr:nvCxnSpPr>
      <xdr:spPr>
        <a:xfrm flipV="1">
          <a:off x="21323300" y="10137216"/>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22199</xdr:rowOff>
    </xdr:from>
    <xdr:to>
      <xdr:col>111</xdr:col>
      <xdr:colOff>177800</xdr:colOff>
      <xdr:row>59</xdr:row>
      <xdr:rowOff>22619</xdr:rowOff>
    </xdr:to>
    <xdr:cxnSp macro="">
      <xdr:nvCxnSpPr>
        <xdr:cNvPr id="788" name="直線コネクタ 787"/>
        <xdr:cNvCxnSpPr/>
      </xdr:nvCxnSpPr>
      <xdr:spPr>
        <a:xfrm flipV="1">
          <a:off x="20434300" y="10137749"/>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22619</xdr:rowOff>
    </xdr:from>
    <xdr:to>
      <xdr:col>107</xdr:col>
      <xdr:colOff>50800</xdr:colOff>
      <xdr:row>59</xdr:row>
      <xdr:rowOff>23190</xdr:rowOff>
    </xdr:to>
    <xdr:cxnSp macro="">
      <xdr:nvCxnSpPr>
        <xdr:cNvPr id="791" name="直線コネクタ 790"/>
        <xdr:cNvCxnSpPr/>
      </xdr:nvCxnSpPr>
      <xdr:spPr>
        <a:xfrm flipV="1">
          <a:off x="19545300" y="1013816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23190</xdr:rowOff>
    </xdr:from>
    <xdr:to>
      <xdr:col>102</xdr:col>
      <xdr:colOff>114300</xdr:colOff>
      <xdr:row>59</xdr:row>
      <xdr:rowOff>23705</xdr:rowOff>
    </xdr:to>
    <xdr:cxnSp macro="">
      <xdr:nvCxnSpPr>
        <xdr:cNvPr id="794" name="直線コネクタ 793"/>
        <xdr:cNvCxnSpPr/>
      </xdr:nvCxnSpPr>
      <xdr:spPr>
        <a:xfrm flipV="1">
          <a:off x="18656300" y="10138740"/>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142316</xdr:rowOff>
    </xdr:from>
    <xdr:to>
      <xdr:col>116</xdr:col>
      <xdr:colOff>114300</xdr:colOff>
      <xdr:row>59</xdr:row>
      <xdr:rowOff>72466</xdr:rowOff>
    </xdr:to>
    <xdr:sp macro="" textlink="">
      <xdr:nvSpPr>
        <xdr:cNvPr id="804" name="楕円 803"/>
        <xdr:cNvSpPr/>
      </xdr:nvSpPr>
      <xdr:spPr>
        <a:xfrm>
          <a:off x="22110700" y="100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5" name="貸付金該当値テキスト"/>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142849</xdr:rowOff>
    </xdr:from>
    <xdr:to>
      <xdr:col>112</xdr:col>
      <xdr:colOff>38100</xdr:colOff>
      <xdr:row>59</xdr:row>
      <xdr:rowOff>72999</xdr:rowOff>
    </xdr:to>
    <xdr:sp macro="" textlink="">
      <xdr:nvSpPr>
        <xdr:cNvPr id="806" name="楕円 805"/>
        <xdr:cNvSpPr/>
      </xdr:nvSpPr>
      <xdr:spPr>
        <a:xfrm>
          <a:off x="21272500" y="100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64126</xdr:rowOff>
    </xdr:from>
    <xdr:ext cx="469744" cy="259045"/>
    <xdr:sp macro="" textlink="">
      <xdr:nvSpPr>
        <xdr:cNvPr id="807" name="テキスト ボックス 806"/>
        <xdr:cNvSpPr txBox="1"/>
      </xdr:nvSpPr>
      <xdr:spPr>
        <a:xfrm>
          <a:off x="21088428" y="101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143269</xdr:rowOff>
    </xdr:from>
    <xdr:to>
      <xdr:col>107</xdr:col>
      <xdr:colOff>101600</xdr:colOff>
      <xdr:row>59</xdr:row>
      <xdr:rowOff>73419</xdr:rowOff>
    </xdr:to>
    <xdr:sp macro="" textlink="">
      <xdr:nvSpPr>
        <xdr:cNvPr id="808" name="楕円 807"/>
        <xdr:cNvSpPr/>
      </xdr:nvSpPr>
      <xdr:spPr>
        <a:xfrm>
          <a:off x="20383500" y="100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64546</xdr:rowOff>
    </xdr:from>
    <xdr:ext cx="469744" cy="259045"/>
    <xdr:sp macro="" textlink="">
      <xdr:nvSpPr>
        <xdr:cNvPr id="809" name="テキスト ボックス 808"/>
        <xdr:cNvSpPr txBox="1"/>
      </xdr:nvSpPr>
      <xdr:spPr>
        <a:xfrm>
          <a:off x="20199428" y="1018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143840</xdr:rowOff>
    </xdr:from>
    <xdr:to>
      <xdr:col>102</xdr:col>
      <xdr:colOff>165100</xdr:colOff>
      <xdr:row>59</xdr:row>
      <xdr:rowOff>73990</xdr:rowOff>
    </xdr:to>
    <xdr:sp macro="" textlink="">
      <xdr:nvSpPr>
        <xdr:cNvPr id="810" name="楕円 809"/>
        <xdr:cNvSpPr/>
      </xdr:nvSpPr>
      <xdr:spPr>
        <a:xfrm>
          <a:off x="19494500" y="100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65117</xdr:rowOff>
    </xdr:from>
    <xdr:ext cx="469744" cy="259045"/>
    <xdr:sp macro="" textlink="">
      <xdr:nvSpPr>
        <xdr:cNvPr id="811" name="テキスト ボックス 810"/>
        <xdr:cNvSpPr txBox="1"/>
      </xdr:nvSpPr>
      <xdr:spPr>
        <a:xfrm>
          <a:off x="19310428" y="1018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144355</xdr:rowOff>
    </xdr:from>
    <xdr:to>
      <xdr:col>98</xdr:col>
      <xdr:colOff>38100</xdr:colOff>
      <xdr:row>59</xdr:row>
      <xdr:rowOff>74505</xdr:rowOff>
    </xdr:to>
    <xdr:sp macro="" textlink="">
      <xdr:nvSpPr>
        <xdr:cNvPr id="812" name="楕円 811"/>
        <xdr:cNvSpPr/>
      </xdr:nvSpPr>
      <xdr:spPr>
        <a:xfrm>
          <a:off x="18605500" y="100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65632</xdr:rowOff>
    </xdr:from>
    <xdr:ext cx="469744" cy="259045"/>
    <xdr:sp macro="" textlink="">
      <xdr:nvSpPr>
        <xdr:cNvPr id="813" name="テキスト ボックス 812"/>
        <xdr:cNvSpPr txBox="1"/>
      </xdr:nvSpPr>
      <xdr:spPr>
        <a:xfrm>
          <a:off x="18421428" y="101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5614</xdr:rowOff>
    </xdr:from>
    <xdr:to>
      <xdr:col>116</xdr:col>
      <xdr:colOff>63500</xdr:colOff>
      <xdr:row>73</xdr:row>
      <xdr:rowOff>14960</xdr:rowOff>
    </xdr:to>
    <xdr:cxnSp macro="">
      <xdr:nvCxnSpPr>
        <xdr:cNvPr id="843" name="直線コネクタ 842"/>
        <xdr:cNvCxnSpPr/>
      </xdr:nvCxnSpPr>
      <xdr:spPr>
        <a:xfrm flipV="1">
          <a:off x="21323300" y="12521464"/>
          <a:ext cx="8382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14960</xdr:rowOff>
    </xdr:from>
    <xdr:to>
      <xdr:col>111</xdr:col>
      <xdr:colOff>177800</xdr:colOff>
      <xdr:row>73</xdr:row>
      <xdr:rowOff>136081</xdr:rowOff>
    </xdr:to>
    <xdr:cxnSp macro="">
      <xdr:nvCxnSpPr>
        <xdr:cNvPr id="846" name="直線コネクタ 845"/>
        <xdr:cNvCxnSpPr/>
      </xdr:nvCxnSpPr>
      <xdr:spPr>
        <a:xfrm flipV="1">
          <a:off x="20434300" y="12530810"/>
          <a:ext cx="889000" cy="12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136081</xdr:rowOff>
    </xdr:from>
    <xdr:to>
      <xdr:col>107</xdr:col>
      <xdr:colOff>50800</xdr:colOff>
      <xdr:row>74</xdr:row>
      <xdr:rowOff>29299</xdr:rowOff>
    </xdr:to>
    <xdr:cxnSp macro="">
      <xdr:nvCxnSpPr>
        <xdr:cNvPr id="849" name="直線コネクタ 848"/>
        <xdr:cNvCxnSpPr/>
      </xdr:nvCxnSpPr>
      <xdr:spPr>
        <a:xfrm flipV="1">
          <a:off x="19545300" y="12651931"/>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29299</xdr:rowOff>
    </xdr:from>
    <xdr:to>
      <xdr:col>102</xdr:col>
      <xdr:colOff>114300</xdr:colOff>
      <xdr:row>74</xdr:row>
      <xdr:rowOff>106159</xdr:rowOff>
    </xdr:to>
    <xdr:cxnSp macro="">
      <xdr:nvCxnSpPr>
        <xdr:cNvPr id="852" name="直線コネクタ 851"/>
        <xdr:cNvCxnSpPr/>
      </xdr:nvCxnSpPr>
      <xdr:spPr>
        <a:xfrm flipV="1">
          <a:off x="18656300" y="12716599"/>
          <a:ext cx="889000" cy="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126264</xdr:rowOff>
    </xdr:from>
    <xdr:to>
      <xdr:col>116</xdr:col>
      <xdr:colOff>114300</xdr:colOff>
      <xdr:row>73</xdr:row>
      <xdr:rowOff>56414</xdr:rowOff>
    </xdr:to>
    <xdr:sp macro="" textlink="">
      <xdr:nvSpPr>
        <xdr:cNvPr id="862" name="楕円 861"/>
        <xdr:cNvSpPr/>
      </xdr:nvSpPr>
      <xdr:spPr>
        <a:xfrm>
          <a:off x="22110700" y="124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149141</xdr:rowOff>
    </xdr:from>
    <xdr:ext cx="599010" cy="259045"/>
    <xdr:sp macro="" textlink="">
      <xdr:nvSpPr>
        <xdr:cNvPr id="863" name="繰出金該当値テキスト"/>
        <xdr:cNvSpPr txBox="1"/>
      </xdr:nvSpPr>
      <xdr:spPr>
        <a:xfrm>
          <a:off x="22212300" y="1232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135610</xdr:rowOff>
    </xdr:from>
    <xdr:to>
      <xdr:col>112</xdr:col>
      <xdr:colOff>38100</xdr:colOff>
      <xdr:row>73</xdr:row>
      <xdr:rowOff>65760</xdr:rowOff>
    </xdr:to>
    <xdr:sp macro="" textlink="">
      <xdr:nvSpPr>
        <xdr:cNvPr id="864" name="楕円 863"/>
        <xdr:cNvSpPr/>
      </xdr:nvSpPr>
      <xdr:spPr>
        <a:xfrm>
          <a:off x="21272500" y="124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82287</xdr:rowOff>
    </xdr:from>
    <xdr:ext cx="599010" cy="259045"/>
    <xdr:sp macro="" textlink="">
      <xdr:nvSpPr>
        <xdr:cNvPr id="865" name="テキスト ボックス 864"/>
        <xdr:cNvSpPr txBox="1"/>
      </xdr:nvSpPr>
      <xdr:spPr>
        <a:xfrm>
          <a:off x="21023795" y="1225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85281</xdr:rowOff>
    </xdr:from>
    <xdr:to>
      <xdr:col>107</xdr:col>
      <xdr:colOff>101600</xdr:colOff>
      <xdr:row>74</xdr:row>
      <xdr:rowOff>15431</xdr:rowOff>
    </xdr:to>
    <xdr:sp macro="" textlink="">
      <xdr:nvSpPr>
        <xdr:cNvPr id="866" name="楕円 865"/>
        <xdr:cNvSpPr/>
      </xdr:nvSpPr>
      <xdr:spPr>
        <a:xfrm>
          <a:off x="20383500" y="126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31958</xdr:rowOff>
    </xdr:from>
    <xdr:ext cx="599010" cy="259045"/>
    <xdr:sp macro="" textlink="">
      <xdr:nvSpPr>
        <xdr:cNvPr id="867" name="テキスト ボックス 866"/>
        <xdr:cNvSpPr txBox="1"/>
      </xdr:nvSpPr>
      <xdr:spPr>
        <a:xfrm>
          <a:off x="20134795" y="1237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149949</xdr:rowOff>
    </xdr:from>
    <xdr:to>
      <xdr:col>102</xdr:col>
      <xdr:colOff>165100</xdr:colOff>
      <xdr:row>74</xdr:row>
      <xdr:rowOff>80099</xdr:rowOff>
    </xdr:to>
    <xdr:sp macro="" textlink="">
      <xdr:nvSpPr>
        <xdr:cNvPr id="868" name="楕円 867"/>
        <xdr:cNvSpPr/>
      </xdr:nvSpPr>
      <xdr:spPr>
        <a:xfrm>
          <a:off x="19494500" y="126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96626</xdr:rowOff>
    </xdr:from>
    <xdr:ext cx="534377" cy="259045"/>
    <xdr:sp macro="" textlink="">
      <xdr:nvSpPr>
        <xdr:cNvPr id="869" name="テキスト ボックス 868"/>
        <xdr:cNvSpPr txBox="1"/>
      </xdr:nvSpPr>
      <xdr:spPr>
        <a:xfrm>
          <a:off x="19278111" y="124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55359</xdr:rowOff>
    </xdr:from>
    <xdr:to>
      <xdr:col>98</xdr:col>
      <xdr:colOff>38100</xdr:colOff>
      <xdr:row>74</xdr:row>
      <xdr:rowOff>156959</xdr:rowOff>
    </xdr:to>
    <xdr:sp macro="" textlink="">
      <xdr:nvSpPr>
        <xdr:cNvPr id="870" name="楕円 869"/>
        <xdr:cNvSpPr/>
      </xdr:nvSpPr>
      <xdr:spPr>
        <a:xfrm>
          <a:off x="18605500" y="127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2036</xdr:rowOff>
    </xdr:from>
    <xdr:ext cx="534377" cy="259045"/>
    <xdr:sp macro="" textlink="">
      <xdr:nvSpPr>
        <xdr:cNvPr id="871" name="テキスト ボックス 870"/>
        <xdr:cNvSpPr txBox="1"/>
      </xdr:nvSpPr>
      <xdr:spPr>
        <a:xfrm>
          <a:off x="18389111" y="125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性質別で特徴的なのが補助費等と維持補修費、普通建設事業費、災害復旧事業費、繰出金、積立金において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平均を大きく上回っている点である。補助費等については、ふるさと納税額に対する返礼品に係る経費に左右されるが、令</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寄附額と</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多額であったこと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や新型コロナウイルス感染症関連事業により大きくなっている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なお、ふるさと納税に係る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返礼率については国のルールに従い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割としている。維持補修費については、冬期間における除排雪経費が嵩んでいるため類似団体平均よりも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39,047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円のコスト高となっている。特に、令和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豪雪の年であったことから、当該経費は多額であった。普通建設事業費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（うち新規整備）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については、福祉避難所整備事業及び防災センター整備事業の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つの施設の新規整備事業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の最終年であったことから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、類団平均よりも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39,785</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のコスト高となっている。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普通建設事業費（うち更新整備）については、若あゆ温泉大規模改修事業や中央公民館改修事業により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38,940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円のコスト高となっている。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繰出金については、農業集落排水事業特別会計及び公共下水道事業特別会計の公債費分に対する繰出が大きいため、類団平均よりも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44,137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コスト高となっているが、当該</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会計の公債費償還のピークが過ぎていることから今後は減少傾向にあると推計している。積立金については、令和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年度からの公債費増大に備えて、減債基金に積立を行ったことやふるさと納税が好調であったため、ふるさと納税を原資とした基金への積立額が大きかったことにより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大幅増となった。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
4,980
119.04
6,182,877
5,921,170
246,927
2,873,266
5,509,247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117145</xdr:rowOff>
    </xdr:from>
    <xdr:to>
      <xdr:col>24</xdr:col>
      <xdr:colOff>63500</xdr:colOff>
      <xdr:row>32</xdr:row>
      <xdr:rowOff>59842</xdr:rowOff>
    </xdr:to>
    <xdr:cxnSp macro="">
      <xdr:nvCxnSpPr>
        <xdr:cNvPr id="59" name="直線コネクタ 58"/>
        <xdr:cNvCxnSpPr/>
      </xdr:nvCxnSpPr>
      <xdr:spPr>
        <a:xfrm flipV="1">
          <a:off x="3797300" y="5432095"/>
          <a:ext cx="838200" cy="1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1473</xdr:rowOff>
    </xdr:from>
    <xdr:to>
      <xdr:col>19</xdr:col>
      <xdr:colOff>177800</xdr:colOff>
      <xdr:row>32</xdr:row>
      <xdr:rowOff>59842</xdr:rowOff>
    </xdr:to>
    <xdr:cxnSp macro="">
      <xdr:nvCxnSpPr>
        <xdr:cNvPr id="62" name="直線コネクタ 61"/>
        <xdr:cNvCxnSpPr/>
      </xdr:nvCxnSpPr>
      <xdr:spPr>
        <a:xfrm>
          <a:off x="2908300" y="5487873"/>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1473</xdr:rowOff>
    </xdr:from>
    <xdr:to>
      <xdr:col>15</xdr:col>
      <xdr:colOff>50800</xdr:colOff>
      <xdr:row>32</xdr:row>
      <xdr:rowOff>67310</xdr:rowOff>
    </xdr:to>
    <xdr:cxnSp macro="">
      <xdr:nvCxnSpPr>
        <xdr:cNvPr id="65" name="直線コネクタ 64"/>
        <xdr:cNvCxnSpPr/>
      </xdr:nvCxnSpPr>
      <xdr:spPr>
        <a:xfrm flipV="1">
          <a:off x="2019300" y="5487873"/>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67310</xdr:rowOff>
    </xdr:from>
    <xdr:to>
      <xdr:col>10</xdr:col>
      <xdr:colOff>114300</xdr:colOff>
      <xdr:row>32</xdr:row>
      <xdr:rowOff>74930</xdr:rowOff>
    </xdr:to>
    <xdr:cxnSp macro="">
      <xdr:nvCxnSpPr>
        <xdr:cNvPr id="68" name="直線コネクタ 67"/>
        <xdr:cNvCxnSpPr/>
      </xdr:nvCxnSpPr>
      <xdr:spPr>
        <a:xfrm flipV="1">
          <a:off x="1130300" y="5553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66345</xdr:rowOff>
    </xdr:from>
    <xdr:to>
      <xdr:col>24</xdr:col>
      <xdr:colOff>114300</xdr:colOff>
      <xdr:row>31</xdr:row>
      <xdr:rowOff>167945</xdr:rowOff>
    </xdr:to>
    <xdr:sp macro="" textlink="">
      <xdr:nvSpPr>
        <xdr:cNvPr id="78" name="楕円 77"/>
        <xdr:cNvSpPr/>
      </xdr:nvSpPr>
      <xdr:spPr>
        <a:xfrm>
          <a:off x="4584700" y="53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89222</xdr:rowOff>
    </xdr:from>
    <xdr:ext cx="534377" cy="259045"/>
    <xdr:sp macro="" textlink="">
      <xdr:nvSpPr>
        <xdr:cNvPr id="79" name="議会費該当値テキスト"/>
        <xdr:cNvSpPr txBox="1"/>
      </xdr:nvSpPr>
      <xdr:spPr>
        <a:xfrm>
          <a:off x="4686300" y="52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9042</xdr:rowOff>
    </xdr:from>
    <xdr:to>
      <xdr:col>20</xdr:col>
      <xdr:colOff>38100</xdr:colOff>
      <xdr:row>32</xdr:row>
      <xdr:rowOff>110642</xdr:rowOff>
    </xdr:to>
    <xdr:sp macro="" textlink="">
      <xdr:nvSpPr>
        <xdr:cNvPr id="80" name="楕円 79"/>
        <xdr:cNvSpPr/>
      </xdr:nvSpPr>
      <xdr:spPr>
        <a:xfrm>
          <a:off x="3746500" y="549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127169</xdr:rowOff>
    </xdr:from>
    <xdr:ext cx="534377" cy="259045"/>
    <xdr:sp macro="" textlink="">
      <xdr:nvSpPr>
        <xdr:cNvPr id="81" name="テキスト ボックス 80"/>
        <xdr:cNvSpPr txBox="1"/>
      </xdr:nvSpPr>
      <xdr:spPr>
        <a:xfrm>
          <a:off x="3530111" y="527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122123</xdr:rowOff>
    </xdr:from>
    <xdr:to>
      <xdr:col>15</xdr:col>
      <xdr:colOff>101600</xdr:colOff>
      <xdr:row>32</xdr:row>
      <xdr:rowOff>52273</xdr:rowOff>
    </xdr:to>
    <xdr:sp macro="" textlink="">
      <xdr:nvSpPr>
        <xdr:cNvPr id="82" name="楕円 81"/>
        <xdr:cNvSpPr/>
      </xdr:nvSpPr>
      <xdr:spPr>
        <a:xfrm>
          <a:off x="2857500" y="543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68800</xdr:rowOff>
    </xdr:from>
    <xdr:ext cx="534377" cy="259045"/>
    <xdr:sp macro="" textlink="">
      <xdr:nvSpPr>
        <xdr:cNvPr id="83" name="テキスト ボックス 82"/>
        <xdr:cNvSpPr txBox="1"/>
      </xdr:nvSpPr>
      <xdr:spPr>
        <a:xfrm>
          <a:off x="2641111" y="521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16510</xdr:rowOff>
    </xdr:from>
    <xdr:to>
      <xdr:col>10</xdr:col>
      <xdr:colOff>165100</xdr:colOff>
      <xdr:row>32</xdr:row>
      <xdr:rowOff>118110</xdr:rowOff>
    </xdr:to>
    <xdr:sp macro="" textlink="">
      <xdr:nvSpPr>
        <xdr:cNvPr id="84" name="楕円 83"/>
        <xdr:cNvSpPr/>
      </xdr:nvSpPr>
      <xdr:spPr>
        <a:xfrm>
          <a:off x="1968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134637</xdr:rowOff>
    </xdr:from>
    <xdr:ext cx="534377" cy="259045"/>
    <xdr:sp macro="" textlink="">
      <xdr:nvSpPr>
        <xdr:cNvPr id="85" name="テキスト ボックス 84"/>
        <xdr:cNvSpPr txBox="1"/>
      </xdr:nvSpPr>
      <xdr:spPr>
        <a:xfrm>
          <a:off x="1752111" y="527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24130</xdr:rowOff>
    </xdr:from>
    <xdr:to>
      <xdr:col>6</xdr:col>
      <xdr:colOff>38100</xdr:colOff>
      <xdr:row>32</xdr:row>
      <xdr:rowOff>125730</xdr:rowOff>
    </xdr:to>
    <xdr:sp macro="" textlink="">
      <xdr:nvSpPr>
        <xdr:cNvPr id="86" name="楕円 85"/>
        <xdr:cNvSpPr/>
      </xdr:nvSpPr>
      <xdr:spPr>
        <a:xfrm>
          <a:off x="10795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142257</xdr:rowOff>
    </xdr:from>
    <xdr:ext cx="534377" cy="259045"/>
    <xdr:sp macro="" textlink="">
      <xdr:nvSpPr>
        <xdr:cNvPr id="87" name="テキスト ボックス 86"/>
        <xdr:cNvSpPr txBox="1"/>
      </xdr:nvSpPr>
      <xdr:spPr>
        <a:xfrm>
          <a:off x="863111" y="528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100601</xdr:rowOff>
    </xdr:from>
    <xdr:to>
      <xdr:col>24</xdr:col>
      <xdr:colOff>63500</xdr:colOff>
      <xdr:row>57</xdr:row>
      <xdr:rowOff>130104</xdr:rowOff>
    </xdr:to>
    <xdr:cxnSp macro="">
      <xdr:nvCxnSpPr>
        <xdr:cNvPr id="116" name="直線コネクタ 115"/>
        <xdr:cNvCxnSpPr/>
      </xdr:nvCxnSpPr>
      <xdr:spPr>
        <a:xfrm>
          <a:off x="3797300" y="9873251"/>
          <a:ext cx="838200" cy="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100601</xdr:rowOff>
    </xdr:from>
    <xdr:to>
      <xdr:col>19</xdr:col>
      <xdr:colOff>177800</xdr:colOff>
      <xdr:row>58</xdr:row>
      <xdr:rowOff>85665</xdr:rowOff>
    </xdr:to>
    <xdr:cxnSp macro="">
      <xdr:nvCxnSpPr>
        <xdr:cNvPr id="119" name="直線コネクタ 118"/>
        <xdr:cNvCxnSpPr/>
      </xdr:nvCxnSpPr>
      <xdr:spPr>
        <a:xfrm flipV="1">
          <a:off x="2908300" y="9873251"/>
          <a:ext cx="889000" cy="1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52258</xdr:rowOff>
    </xdr:from>
    <xdr:to>
      <xdr:col>15</xdr:col>
      <xdr:colOff>50800</xdr:colOff>
      <xdr:row>58</xdr:row>
      <xdr:rowOff>85665</xdr:rowOff>
    </xdr:to>
    <xdr:cxnSp macro="">
      <xdr:nvCxnSpPr>
        <xdr:cNvPr id="122" name="直線コネクタ 121"/>
        <xdr:cNvCxnSpPr/>
      </xdr:nvCxnSpPr>
      <xdr:spPr>
        <a:xfrm>
          <a:off x="2019300" y="9996358"/>
          <a:ext cx="889000" cy="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112789</xdr:rowOff>
    </xdr:from>
    <xdr:to>
      <xdr:col>10</xdr:col>
      <xdr:colOff>114300</xdr:colOff>
      <xdr:row>58</xdr:row>
      <xdr:rowOff>52258</xdr:rowOff>
    </xdr:to>
    <xdr:cxnSp macro="">
      <xdr:nvCxnSpPr>
        <xdr:cNvPr id="125" name="直線コネクタ 124"/>
        <xdr:cNvCxnSpPr/>
      </xdr:nvCxnSpPr>
      <xdr:spPr>
        <a:xfrm>
          <a:off x="1130300" y="9885439"/>
          <a:ext cx="889000" cy="1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79304</xdr:rowOff>
    </xdr:from>
    <xdr:to>
      <xdr:col>24</xdr:col>
      <xdr:colOff>114300</xdr:colOff>
      <xdr:row>58</xdr:row>
      <xdr:rowOff>9454</xdr:rowOff>
    </xdr:to>
    <xdr:sp macro="" textlink="">
      <xdr:nvSpPr>
        <xdr:cNvPr id="135" name="楕円 134"/>
        <xdr:cNvSpPr/>
      </xdr:nvSpPr>
      <xdr:spPr>
        <a:xfrm>
          <a:off x="4584700" y="98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102181</xdr:rowOff>
    </xdr:from>
    <xdr:ext cx="599010" cy="259045"/>
    <xdr:sp macro="" textlink="">
      <xdr:nvSpPr>
        <xdr:cNvPr id="136" name="総務費該当値テキスト"/>
        <xdr:cNvSpPr txBox="1"/>
      </xdr:nvSpPr>
      <xdr:spPr>
        <a:xfrm>
          <a:off x="4686300" y="970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49801</xdr:rowOff>
    </xdr:from>
    <xdr:to>
      <xdr:col>20</xdr:col>
      <xdr:colOff>38100</xdr:colOff>
      <xdr:row>57</xdr:row>
      <xdr:rowOff>151401</xdr:rowOff>
    </xdr:to>
    <xdr:sp macro="" textlink="">
      <xdr:nvSpPr>
        <xdr:cNvPr id="137" name="楕円 136"/>
        <xdr:cNvSpPr/>
      </xdr:nvSpPr>
      <xdr:spPr>
        <a:xfrm>
          <a:off x="3746500" y="982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167928</xdr:rowOff>
    </xdr:from>
    <xdr:ext cx="599010" cy="259045"/>
    <xdr:sp macro="" textlink="">
      <xdr:nvSpPr>
        <xdr:cNvPr id="138" name="テキスト ボックス 137"/>
        <xdr:cNvSpPr txBox="1"/>
      </xdr:nvSpPr>
      <xdr:spPr>
        <a:xfrm>
          <a:off x="3497795" y="95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34865</xdr:rowOff>
    </xdr:from>
    <xdr:to>
      <xdr:col>15</xdr:col>
      <xdr:colOff>101600</xdr:colOff>
      <xdr:row>58</xdr:row>
      <xdr:rowOff>136465</xdr:rowOff>
    </xdr:to>
    <xdr:sp macro="" textlink="">
      <xdr:nvSpPr>
        <xdr:cNvPr id="139" name="楕円 138"/>
        <xdr:cNvSpPr/>
      </xdr:nvSpPr>
      <xdr:spPr>
        <a:xfrm>
          <a:off x="2857500" y="99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152992</xdr:rowOff>
    </xdr:from>
    <xdr:ext cx="599010" cy="259045"/>
    <xdr:sp macro="" textlink="">
      <xdr:nvSpPr>
        <xdr:cNvPr id="140" name="テキスト ボックス 139"/>
        <xdr:cNvSpPr txBox="1"/>
      </xdr:nvSpPr>
      <xdr:spPr>
        <a:xfrm>
          <a:off x="2608795" y="975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1458</xdr:rowOff>
    </xdr:from>
    <xdr:to>
      <xdr:col>10</xdr:col>
      <xdr:colOff>165100</xdr:colOff>
      <xdr:row>58</xdr:row>
      <xdr:rowOff>103058</xdr:rowOff>
    </xdr:to>
    <xdr:sp macro="" textlink="">
      <xdr:nvSpPr>
        <xdr:cNvPr id="141" name="楕円 140"/>
        <xdr:cNvSpPr/>
      </xdr:nvSpPr>
      <xdr:spPr>
        <a:xfrm>
          <a:off x="1968500" y="994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119585</xdr:rowOff>
    </xdr:from>
    <xdr:ext cx="599010" cy="259045"/>
    <xdr:sp macro="" textlink="">
      <xdr:nvSpPr>
        <xdr:cNvPr id="142" name="テキスト ボックス 141"/>
        <xdr:cNvSpPr txBox="1"/>
      </xdr:nvSpPr>
      <xdr:spPr>
        <a:xfrm>
          <a:off x="1719795" y="972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61989</xdr:rowOff>
    </xdr:from>
    <xdr:to>
      <xdr:col>6</xdr:col>
      <xdr:colOff>38100</xdr:colOff>
      <xdr:row>57</xdr:row>
      <xdr:rowOff>163589</xdr:rowOff>
    </xdr:to>
    <xdr:sp macro="" textlink="">
      <xdr:nvSpPr>
        <xdr:cNvPr id="143" name="楕円 142"/>
        <xdr:cNvSpPr/>
      </xdr:nvSpPr>
      <xdr:spPr>
        <a:xfrm>
          <a:off x="1079500" y="98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8666</xdr:rowOff>
    </xdr:from>
    <xdr:ext cx="599010" cy="259045"/>
    <xdr:sp macro="" textlink="">
      <xdr:nvSpPr>
        <xdr:cNvPr id="144" name="テキスト ボックス 143"/>
        <xdr:cNvSpPr txBox="1"/>
      </xdr:nvSpPr>
      <xdr:spPr>
        <a:xfrm>
          <a:off x="830795" y="960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107376</xdr:rowOff>
    </xdr:from>
    <xdr:to>
      <xdr:col>24</xdr:col>
      <xdr:colOff>63500</xdr:colOff>
      <xdr:row>76</xdr:row>
      <xdr:rowOff>111323</xdr:rowOff>
    </xdr:to>
    <xdr:cxnSp macro="">
      <xdr:nvCxnSpPr>
        <xdr:cNvPr id="174" name="直線コネクタ 173"/>
        <xdr:cNvCxnSpPr/>
      </xdr:nvCxnSpPr>
      <xdr:spPr>
        <a:xfrm flipV="1">
          <a:off x="3797300" y="12966126"/>
          <a:ext cx="838200" cy="17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111323</xdr:rowOff>
    </xdr:from>
    <xdr:to>
      <xdr:col>19</xdr:col>
      <xdr:colOff>177800</xdr:colOff>
      <xdr:row>77</xdr:row>
      <xdr:rowOff>53891</xdr:rowOff>
    </xdr:to>
    <xdr:cxnSp macro="">
      <xdr:nvCxnSpPr>
        <xdr:cNvPr id="177" name="直線コネクタ 176"/>
        <xdr:cNvCxnSpPr/>
      </xdr:nvCxnSpPr>
      <xdr:spPr>
        <a:xfrm flipV="1">
          <a:off x="2908300" y="13141523"/>
          <a:ext cx="889000" cy="1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150757</xdr:rowOff>
    </xdr:from>
    <xdr:to>
      <xdr:col>15</xdr:col>
      <xdr:colOff>50800</xdr:colOff>
      <xdr:row>77</xdr:row>
      <xdr:rowOff>53891</xdr:rowOff>
    </xdr:to>
    <xdr:cxnSp macro="">
      <xdr:nvCxnSpPr>
        <xdr:cNvPr id="180" name="直線コネクタ 179"/>
        <xdr:cNvCxnSpPr/>
      </xdr:nvCxnSpPr>
      <xdr:spPr>
        <a:xfrm>
          <a:off x="2019300" y="13180957"/>
          <a:ext cx="889000" cy="7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150757</xdr:rowOff>
    </xdr:from>
    <xdr:to>
      <xdr:col>10</xdr:col>
      <xdr:colOff>114300</xdr:colOff>
      <xdr:row>76</xdr:row>
      <xdr:rowOff>159610</xdr:rowOff>
    </xdr:to>
    <xdr:cxnSp macro="">
      <xdr:nvCxnSpPr>
        <xdr:cNvPr id="183" name="直線コネクタ 182"/>
        <xdr:cNvCxnSpPr/>
      </xdr:nvCxnSpPr>
      <xdr:spPr>
        <a:xfrm flipV="1">
          <a:off x="1130300" y="13180957"/>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56576</xdr:rowOff>
    </xdr:from>
    <xdr:to>
      <xdr:col>24</xdr:col>
      <xdr:colOff>114300</xdr:colOff>
      <xdr:row>75</xdr:row>
      <xdr:rowOff>158176</xdr:rowOff>
    </xdr:to>
    <xdr:sp macro="" textlink="">
      <xdr:nvSpPr>
        <xdr:cNvPr id="193" name="楕円 192"/>
        <xdr:cNvSpPr/>
      </xdr:nvSpPr>
      <xdr:spPr>
        <a:xfrm>
          <a:off x="4584700" y="129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35003</xdr:rowOff>
    </xdr:from>
    <xdr:ext cx="599010" cy="259045"/>
    <xdr:sp macro="" textlink="">
      <xdr:nvSpPr>
        <xdr:cNvPr id="194" name="民生費該当値テキスト"/>
        <xdr:cNvSpPr txBox="1"/>
      </xdr:nvSpPr>
      <xdr:spPr>
        <a:xfrm>
          <a:off x="4686300" y="1289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60523</xdr:rowOff>
    </xdr:from>
    <xdr:to>
      <xdr:col>20</xdr:col>
      <xdr:colOff>38100</xdr:colOff>
      <xdr:row>76</xdr:row>
      <xdr:rowOff>162123</xdr:rowOff>
    </xdr:to>
    <xdr:sp macro="" textlink="">
      <xdr:nvSpPr>
        <xdr:cNvPr id="195" name="楕円 194"/>
        <xdr:cNvSpPr/>
      </xdr:nvSpPr>
      <xdr:spPr>
        <a:xfrm>
          <a:off x="3746500" y="130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153250</xdr:rowOff>
    </xdr:from>
    <xdr:ext cx="599010" cy="259045"/>
    <xdr:sp macro="" textlink="">
      <xdr:nvSpPr>
        <xdr:cNvPr id="196" name="テキスト ボックス 195"/>
        <xdr:cNvSpPr txBox="1"/>
      </xdr:nvSpPr>
      <xdr:spPr>
        <a:xfrm>
          <a:off x="3497795" y="1318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3091</xdr:rowOff>
    </xdr:from>
    <xdr:to>
      <xdr:col>15</xdr:col>
      <xdr:colOff>101600</xdr:colOff>
      <xdr:row>77</xdr:row>
      <xdr:rowOff>104691</xdr:rowOff>
    </xdr:to>
    <xdr:sp macro="" textlink="">
      <xdr:nvSpPr>
        <xdr:cNvPr id="197" name="楕円 196"/>
        <xdr:cNvSpPr/>
      </xdr:nvSpPr>
      <xdr:spPr>
        <a:xfrm>
          <a:off x="2857500" y="132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95818</xdr:rowOff>
    </xdr:from>
    <xdr:ext cx="599010" cy="259045"/>
    <xdr:sp macro="" textlink="">
      <xdr:nvSpPr>
        <xdr:cNvPr id="198" name="テキスト ボックス 197"/>
        <xdr:cNvSpPr txBox="1"/>
      </xdr:nvSpPr>
      <xdr:spPr>
        <a:xfrm>
          <a:off x="2608795" y="1329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99957</xdr:rowOff>
    </xdr:from>
    <xdr:to>
      <xdr:col>10</xdr:col>
      <xdr:colOff>165100</xdr:colOff>
      <xdr:row>77</xdr:row>
      <xdr:rowOff>30107</xdr:rowOff>
    </xdr:to>
    <xdr:sp macro="" textlink="">
      <xdr:nvSpPr>
        <xdr:cNvPr id="199" name="楕円 198"/>
        <xdr:cNvSpPr/>
      </xdr:nvSpPr>
      <xdr:spPr>
        <a:xfrm>
          <a:off x="1968500" y="131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21234</xdr:rowOff>
    </xdr:from>
    <xdr:ext cx="599010" cy="259045"/>
    <xdr:sp macro="" textlink="">
      <xdr:nvSpPr>
        <xdr:cNvPr id="200" name="テキスト ボックス 199"/>
        <xdr:cNvSpPr txBox="1"/>
      </xdr:nvSpPr>
      <xdr:spPr>
        <a:xfrm>
          <a:off x="1719795" y="1322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108810</xdr:rowOff>
    </xdr:from>
    <xdr:to>
      <xdr:col>6</xdr:col>
      <xdr:colOff>38100</xdr:colOff>
      <xdr:row>77</xdr:row>
      <xdr:rowOff>38960</xdr:rowOff>
    </xdr:to>
    <xdr:sp macro="" textlink="">
      <xdr:nvSpPr>
        <xdr:cNvPr id="201" name="楕円 200"/>
        <xdr:cNvSpPr/>
      </xdr:nvSpPr>
      <xdr:spPr>
        <a:xfrm>
          <a:off x="1079500" y="131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30087</xdr:rowOff>
    </xdr:from>
    <xdr:ext cx="599010" cy="259045"/>
    <xdr:sp macro="" textlink="">
      <xdr:nvSpPr>
        <xdr:cNvPr id="202" name="テキスト ボックス 201"/>
        <xdr:cNvSpPr txBox="1"/>
      </xdr:nvSpPr>
      <xdr:spPr>
        <a:xfrm>
          <a:off x="830795" y="1323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93850</xdr:rowOff>
    </xdr:from>
    <xdr:to>
      <xdr:col>24</xdr:col>
      <xdr:colOff>63500</xdr:colOff>
      <xdr:row>96</xdr:row>
      <xdr:rowOff>152867</xdr:rowOff>
    </xdr:to>
    <xdr:cxnSp macro="">
      <xdr:nvCxnSpPr>
        <xdr:cNvPr id="231" name="直線コネクタ 230"/>
        <xdr:cNvCxnSpPr/>
      </xdr:nvCxnSpPr>
      <xdr:spPr>
        <a:xfrm flipV="1">
          <a:off x="3797300" y="16553050"/>
          <a:ext cx="8382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152867</xdr:rowOff>
    </xdr:from>
    <xdr:to>
      <xdr:col>19</xdr:col>
      <xdr:colOff>177800</xdr:colOff>
      <xdr:row>97</xdr:row>
      <xdr:rowOff>44503</xdr:rowOff>
    </xdr:to>
    <xdr:cxnSp macro="">
      <xdr:nvCxnSpPr>
        <xdr:cNvPr id="234" name="直線コネクタ 233"/>
        <xdr:cNvCxnSpPr/>
      </xdr:nvCxnSpPr>
      <xdr:spPr>
        <a:xfrm flipV="1">
          <a:off x="2908300" y="16612067"/>
          <a:ext cx="889000" cy="6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44503</xdr:rowOff>
    </xdr:from>
    <xdr:to>
      <xdr:col>15</xdr:col>
      <xdr:colOff>50800</xdr:colOff>
      <xdr:row>97</xdr:row>
      <xdr:rowOff>56566</xdr:rowOff>
    </xdr:to>
    <xdr:cxnSp macro="">
      <xdr:nvCxnSpPr>
        <xdr:cNvPr id="237" name="直線コネクタ 236"/>
        <xdr:cNvCxnSpPr/>
      </xdr:nvCxnSpPr>
      <xdr:spPr>
        <a:xfrm flipV="1">
          <a:off x="2019300" y="16675153"/>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42218</xdr:rowOff>
    </xdr:from>
    <xdr:to>
      <xdr:col>10</xdr:col>
      <xdr:colOff>114300</xdr:colOff>
      <xdr:row>97</xdr:row>
      <xdr:rowOff>56566</xdr:rowOff>
    </xdr:to>
    <xdr:cxnSp macro="">
      <xdr:nvCxnSpPr>
        <xdr:cNvPr id="240" name="直線コネクタ 239"/>
        <xdr:cNvCxnSpPr/>
      </xdr:nvCxnSpPr>
      <xdr:spPr>
        <a:xfrm>
          <a:off x="1130300" y="16672868"/>
          <a:ext cx="889000" cy="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43050</xdr:rowOff>
    </xdr:from>
    <xdr:to>
      <xdr:col>24</xdr:col>
      <xdr:colOff>114300</xdr:colOff>
      <xdr:row>96</xdr:row>
      <xdr:rowOff>144650</xdr:rowOff>
    </xdr:to>
    <xdr:sp macro="" textlink="">
      <xdr:nvSpPr>
        <xdr:cNvPr id="250" name="楕円 249"/>
        <xdr:cNvSpPr/>
      </xdr:nvSpPr>
      <xdr:spPr>
        <a:xfrm>
          <a:off x="4584700" y="165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21477</xdr:rowOff>
    </xdr:from>
    <xdr:ext cx="534377" cy="259045"/>
    <xdr:sp macro="" textlink="">
      <xdr:nvSpPr>
        <xdr:cNvPr id="251" name="衛生費該当値テキスト"/>
        <xdr:cNvSpPr txBox="1"/>
      </xdr:nvSpPr>
      <xdr:spPr>
        <a:xfrm>
          <a:off x="4686300" y="1648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102067</xdr:rowOff>
    </xdr:from>
    <xdr:to>
      <xdr:col>20</xdr:col>
      <xdr:colOff>38100</xdr:colOff>
      <xdr:row>97</xdr:row>
      <xdr:rowOff>32217</xdr:rowOff>
    </xdr:to>
    <xdr:sp macro="" textlink="">
      <xdr:nvSpPr>
        <xdr:cNvPr id="252" name="楕円 251"/>
        <xdr:cNvSpPr/>
      </xdr:nvSpPr>
      <xdr:spPr>
        <a:xfrm>
          <a:off x="3746500" y="165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23344</xdr:rowOff>
    </xdr:from>
    <xdr:ext cx="534377" cy="259045"/>
    <xdr:sp macro="" textlink="">
      <xdr:nvSpPr>
        <xdr:cNvPr id="253" name="テキスト ボックス 252"/>
        <xdr:cNvSpPr txBox="1"/>
      </xdr:nvSpPr>
      <xdr:spPr>
        <a:xfrm>
          <a:off x="3530111" y="1665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165153</xdr:rowOff>
    </xdr:from>
    <xdr:to>
      <xdr:col>15</xdr:col>
      <xdr:colOff>101600</xdr:colOff>
      <xdr:row>97</xdr:row>
      <xdr:rowOff>95303</xdr:rowOff>
    </xdr:to>
    <xdr:sp macro="" textlink="">
      <xdr:nvSpPr>
        <xdr:cNvPr id="254" name="楕円 253"/>
        <xdr:cNvSpPr/>
      </xdr:nvSpPr>
      <xdr:spPr>
        <a:xfrm>
          <a:off x="2857500" y="1662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86430</xdr:rowOff>
    </xdr:from>
    <xdr:ext cx="534377" cy="259045"/>
    <xdr:sp macro="" textlink="">
      <xdr:nvSpPr>
        <xdr:cNvPr id="255" name="テキスト ボックス 254"/>
        <xdr:cNvSpPr txBox="1"/>
      </xdr:nvSpPr>
      <xdr:spPr>
        <a:xfrm>
          <a:off x="2641111" y="1671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5766</xdr:rowOff>
    </xdr:from>
    <xdr:to>
      <xdr:col>10</xdr:col>
      <xdr:colOff>165100</xdr:colOff>
      <xdr:row>97</xdr:row>
      <xdr:rowOff>107366</xdr:rowOff>
    </xdr:to>
    <xdr:sp macro="" textlink="">
      <xdr:nvSpPr>
        <xdr:cNvPr id="256" name="楕円 255"/>
        <xdr:cNvSpPr/>
      </xdr:nvSpPr>
      <xdr:spPr>
        <a:xfrm>
          <a:off x="1968500" y="166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98493</xdr:rowOff>
    </xdr:from>
    <xdr:ext cx="534377" cy="259045"/>
    <xdr:sp macro="" textlink="">
      <xdr:nvSpPr>
        <xdr:cNvPr id="257" name="テキスト ボックス 256"/>
        <xdr:cNvSpPr txBox="1"/>
      </xdr:nvSpPr>
      <xdr:spPr>
        <a:xfrm>
          <a:off x="1752111" y="1672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162868</xdr:rowOff>
    </xdr:from>
    <xdr:to>
      <xdr:col>6</xdr:col>
      <xdr:colOff>38100</xdr:colOff>
      <xdr:row>97</xdr:row>
      <xdr:rowOff>93018</xdr:rowOff>
    </xdr:to>
    <xdr:sp macro="" textlink="">
      <xdr:nvSpPr>
        <xdr:cNvPr id="258" name="楕円 257"/>
        <xdr:cNvSpPr/>
      </xdr:nvSpPr>
      <xdr:spPr>
        <a:xfrm>
          <a:off x="1079500" y="1662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84145</xdr:rowOff>
    </xdr:from>
    <xdr:ext cx="534377" cy="259045"/>
    <xdr:sp macro="" textlink="">
      <xdr:nvSpPr>
        <xdr:cNvPr id="259" name="テキスト ボックス 258"/>
        <xdr:cNvSpPr txBox="1"/>
      </xdr:nvSpPr>
      <xdr:spPr>
        <a:xfrm>
          <a:off x="863111" y="16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84379</xdr:rowOff>
    </xdr:from>
    <xdr:to>
      <xdr:col>55</xdr:col>
      <xdr:colOff>0</xdr:colOff>
      <xdr:row>38</xdr:row>
      <xdr:rowOff>139700</xdr:rowOff>
    </xdr:to>
    <xdr:cxnSp macro="">
      <xdr:nvCxnSpPr>
        <xdr:cNvPr id="286" name="直線コネクタ 285"/>
        <xdr:cNvCxnSpPr/>
      </xdr:nvCxnSpPr>
      <xdr:spPr>
        <a:xfrm>
          <a:off x="9639300" y="6599479"/>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93066</xdr:rowOff>
    </xdr:from>
    <xdr:to>
      <xdr:col>50</xdr:col>
      <xdr:colOff>114300</xdr:colOff>
      <xdr:row>38</xdr:row>
      <xdr:rowOff>84379</xdr:rowOff>
    </xdr:to>
    <xdr:cxnSp macro="">
      <xdr:nvCxnSpPr>
        <xdr:cNvPr id="289" name="直線コネクタ 288"/>
        <xdr:cNvCxnSpPr/>
      </xdr:nvCxnSpPr>
      <xdr:spPr>
        <a:xfrm>
          <a:off x="8750300" y="6436716"/>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59233</xdr:rowOff>
    </xdr:from>
    <xdr:to>
      <xdr:col>45</xdr:col>
      <xdr:colOff>177800</xdr:colOff>
      <xdr:row>37</xdr:row>
      <xdr:rowOff>93066</xdr:rowOff>
    </xdr:to>
    <xdr:cxnSp macro="">
      <xdr:nvCxnSpPr>
        <xdr:cNvPr id="292" name="直線コネクタ 291"/>
        <xdr:cNvCxnSpPr/>
      </xdr:nvCxnSpPr>
      <xdr:spPr>
        <a:xfrm>
          <a:off x="7861300" y="640288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59233</xdr:rowOff>
    </xdr:from>
    <xdr:to>
      <xdr:col>41</xdr:col>
      <xdr:colOff>50800</xdr:colOff>
      <xdr:row>38</xdr:row>
      <xdr:rowOff>139700</xdr:rowOff>
    </xdr:to>
    <xdr:cxnSp macro="">
      <xdr:nvCxnSpPr>
        <xdr:cNvPr id="295" name="直線コネクタ 294"/>
        <xdr:cNvCxnSpPr/>
      </xdr:nvCxnSpPr>
      <xdr:spPr>
        <a:xfrm flipV="1">
          <a:off x="6972300" y="6402883"/>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33579</xdr:rowOff>
    </xdr:from>
    <xdr:to>
      <xdr:col>50</xdr:col>
      <xdr:colOff>165100</xdr:colOff>
      <xdr:row>38</xdr:row>
      <xdr:rowOff>135179</xdr:rowOff>
    </xdr:to>
    <xdr:sp macro="" textlink="">
      <xdr:nvSpPr>
        <xdr:cNvPr id="307" name="楕円 306"/>
        <xdr:cNvSpPr/>
      </xdr:nvSpPr>
      <xdr:spPr>
        <a:xfrm>
          <a:off x="9588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126306</xdr:rowOff>
    </xdr:from>
    <xdr:ext cx="378565" cy="259045"/>
    <xdr:sp macro="" textlink="">
      <xdr:nvSpPr>
        <xdr:cNvPr id="308" name="テキスト ボックス 307"/>
        <xdr:cNvSpPr txBox="1"/>
      </xdr:nvSpPr>
      <xdr:spPr>
        <a:xfrm>
          <a:off x="9450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42266</xdr:rowOff>
    </xdr:from>
    <xdr:to>
      <xdr:col>46</xdr:col>
      <xdr:colOff>38100</xdr:colOff>
      <xdr:row>37</xdr:row>
      <xdr:rowOff>143866</xdr:rowOff>
    </xdr:to>
    <xdr:sp macro="" textlink="">
      <xdr:nvSpPr>
        <xdr:cNvPr id="309" name="楕円 308"/>
        <xdr:cNvSpPr/>
      </xdr:nvSpPr>
      <xdr:spPr>
        <a:xfrm>
          <a:off x="8699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160393</xdr:rowOff>
    </xdr:from>
    <xdr:ext cx="378565" cy="259045"/>
    <xdr:sp macro="" textlink="">
      <xdr:nvSpPr>
        <xdr:cNvPr id="310" name="テキスト ボックス 309"/>
        <xdr:cNvSpPr txBox="1"/>
      </xdr:nvSpPr>
      <xdr:spPr>
        <a:xfrm>
          <a:off x="8561017" y="6161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8433</xdr:rowOff>
    </xdr:from>
    <xdr:to>
      <xdr:col>41</xdr:col>
      <xdr:colOff>101600</xdr:colOff>
      <xdr:row>37</xdr:row>
      <xdr:rowOff>110033</xdr:rowOff>
    </xdr:to>
    <xdr:sp macro="" textlink="">
      <xdr:nvSpPr>
        <xdr:cNvPr id="311" name="楕円 310"/>
        <xdr:cNvSpPr/>
      </xdr:nvSpPr>
      <xdr:spPr>
        <a:xfrm>
          <a:off x="7810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126560</xdr:rowOff>
    </xdr:from>
    <xdr:ext cx="378565" cy="259045"/>
    <xdr:sp macro="" textlink="">
      <xdr:nvSpPr>
        <xdr:cNvPr id="312" name="テキスト ボックス 311"/>
        <xdr:cNvSpPr txBox="1"/>
      </xdr:nvSpPr>
      <xdr:spPr>
        <a:xfrm>
          <a:off x="7672017" y="6127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18779</xdr:rowOff>
    </xdr:from>
    <xdr:to>
      <xdr:col>55</xdr:col>
      <xdr:colOff>0</xdr:colOff>
      <xdr:row>56</xdr:row>
      <xdr:rowOff>23146</xdr:rowOff>
    </xdr:to>
    <xdr:cxnSp macro="">
      <xdr:nvCxnSpPr>
        <xdr:cNvPr id="341" name="直線コネクタ 340"/>
        <xdr:cNvCxnSpPr/>
      </xdr:nvCxnSpPr>
      <xdr:spPr>
        <a:xfrm flipV="1">
          <a:off x="9639300" y="9619979"/>
          <a:ext cx="8382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115015</xdr:rowOff>
    </xdr:from>
    <xdr:to>
      <xdr:col>50</xdr:col>
      <xdr:colOff>114300</xdr:colOff>
      <xdr:row>56</xdr:row>
      <xdr:rowOff>23146</xdr:rowOff>
    </xdr:to>
    <xdr:cxnSp macro="">
      <xdr:nvCxnSpPr>
        <xdr:cNvPr id="344" name="直線コネクタ 343"/>
        <xdr:cNvCxnSpPr/>
      </xdr:nvCxnSpPr>
      <xdr:spPr>
        <a:xfrm>
          <a:off x="8750300" y="9544765"/>
          <a:ext cx="889000" cy="7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115015</xdr:rowOff>
    </xdr:from>
    <xdr:to>
      <xdr:col>45</xdr:col>
      <xdr:colOff>177800</xdr:colOff>
      <xdr:row>56</xdr:row>
      <xdr:rowOff>3496</xdr:rowOff>
    </xdr:to>
    <xdr:cxnSp macro="">
      <xdr:nvCxnSpPr>
        <xdr:cNvPr id="347" name="直線コネクタ 346"/>
        <xdr:cNvCxnSpPr/>
      </xdr:nvCxnSpPr>
      <xdr:spPr>
        <a:xfrm flipV="1">
          <a:off x="7861300" y="9544765"/>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3496</xdr:rowOff>
    </xdr:from>
    <xdr:to>
      <xdr:col>41</xdr:col>
      <xdr:colOff>50800</xdr:colOff>
      <xdr:row>56</xdr:row>
      <xdr:rowOff>102681</xdr:rowOff>
    </xdr:to>
    <xdr:cxnSp macro="">
      <xdr:nvCxnSpPr>
        <xdr:cNvPr id="350" name="直線コネクタ 349"/>
        <xdr:cNvCxnSpPr/>
      </xdr:nvCxnSpPr>
      <xdr:spPr>
        <a:xfrm flipV="1">
          <a:off x="6972300" y="9604696"/>
          <a:ext cx="889000" cy="9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139429</xdr:rowOff>
    </xdr:from>
    <xdr:to>
      <xdr:col>55</xdr:col>
      <xdr:colOff>50800</xdr:colOff>
      <xdr:row>56</xdr:row>
      <xdr:rowOff>69579</xdr:rowOff>
    </xdr:to>
    <xdr:sp macro="" textlink="">
      <xdr:nvSpPr>
        <xdr:cNvPr id="360" name="楕円 359"/>
        <xdr:cNvSpPr/>
      </xdr:nvSpPr>
      <xdr:spPr>
        <a:xfrm>
          <a:off x="10426700" y="95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162306</xdr:rowOff>
    </xdr:from>
    <xdr:ext cx="599010" cy="259045"/>
    <xdr:sp macro="" textlink="">
      <xdr:nvSpPr>
        <xdr:cNvPr id="361" name="農林水産業費該当値テキスト"/>
        <xdr:cNvSpPr txBox="1"/>
      </xdr:nvSpPr>
      <xdr:spPr>
        <a:xfrm>
          <a:off x="10528300" y="942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143796</xdr:rowOff>
    </xdr:from>
    <xdr:to>
      <xdr:col>50</xdr:col>
      <xdr:colOff>165100</xdr:colOff>
      <xdr:row>56</xdr:row>
      <xdr:rowOff>73946</xdr:rowOff>
    </xdr:to>
    <xdr:sp macro="" textlink="">
      <xdr:nvSpPr>
        <xdr:cNvPr id="362" name="楕円 361"/>
        <xdr:cNvSpPr/>
      </xdr:nvSpPr>
      <xdr:spPr>
        <a:xfrm>
          <a:off x="9588500" y="95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90473</xdr:rowOff>
    </xdr:from>
    <xdr:ext cx="599010" cy="259045"/>
    <xdr:sp macro="" textlink="">
      <xdr:nvSpPr>
        <xdr:cNvPr id="363" name="テキスト ボックス 362"/>
        <xdr:cNvSpPr txBox="1"/>
      </xdr:nvSpPr>
      <xdr:spPr>
        <a:xfrm>
          <a:off x="9339795" y="934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64215</xdr:rowOff>
    </xdr:from>
    <xdr:to>
      <xdr:col>46</xdr:col>
      <xdr:colOff>38100</xdr:colOff>
      <xdr:row>55</xdr:row>
      <xdr:rowOff>165815</xdr:rowOff>
    </xdr:to>
    <xdr:sp macro="" textlink="">
      <xdr:nvSpPr>
        <xdr:cNvPr id="364" name="楕円 363"/>
        <xdr:cNvSpPr/>
      </xdr:nvSpPr>
      <xdr:spPr>
        <a:xfrm>
          <a:off x="8699500" y="94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10892</xdr:rowOff>
    </xdr:from>
    <xdr:ext cx="599010" cy="259045"/>
    <xdr:sp macro="" textlink="">
      <xdr:nvSpPr>
        <xdr:cNvPr id="365" name="テキスト ボックス 364"/>
        <xdr:cNvSpPr txBox="1"/>
      </xdr:nvSpPr>
      <xdr:spPr>
        <a:xfrm>
          <a:off x="8450795" y="926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124146</xdr:rowOff>
    </xdr:from>
    <xdr:to>
      <xdr:col>41</xdr:col>
      <xdr:colOff>101600</xdr:colOff>
      <xdr:row>56</xdr:row>
      <xdr:rowOff>54296</xdr:rowOff>
    </xdr:to>
    <xdr:sp macro="" textlink="">
      <xdr:nvSpPr>
        <xdr:cNvPr id="366" name="楕円 365"/>
        <xdr:cNvSpPr/>
      </xdr:nvSpPr>
      <xdr:spPr>
        <a:xfrm>
          <a:off x="7810500" y="955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70823</xdr:rowOff>
    </xdr:from>
    <xdr:ext cx="599010" cy="259045"/>
    <xdr:sp macro="" textlink="">
      <xdr:nvSpPr>
        <xdr:cNvPr id="367" name="テキスト ボックス 366"/>
        <xdr:cNvSpPr txBox="1"/>
      </xdr:nvSpPr>
      <xdr:spPr>
        <a:xfrm>
          <a:off x="7561795" y="932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51881</xdr:rowOff>
    </xdr:from>
    <xdr:to>
      <xdr:col>36</xdr:col>
      <xdr:colOff>165100</xdr:colOff>
      <xdr:row>56</xdr:row>
      <xdr:rowOff>153481</xdr:rowOff>
    </xdr:to>
    <xdr:sp macro="" textlink="">
      <xdr:nvSpPr>
        <xdr:cNvPr id="368" name="楕円 367"/>
        <xdr:cNvSpPr/>
      </xdr:nvSpPr>
      <xdr:spPr>
        <a:xfrm>
          <a:off x="6921500" y="96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170008</xdr:rowOff>
    </xdr:from>
    <xdr:ext cx="534377" cy="259045"/>
    <xdr:sp macro="" textlink="">
      <xdr:nvSpPr>
        <xdr:cNvPr id="369" name="テキスト ボックス 368"/>
        <xdr:cNvSpPr txBox="1"/>
      </xdr:nvSpPr>
      <xdr:spPr>
        <a:xfrm>
          <a:off x="6705111" y="942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26878</xdr:rowOff>
    </xdr:from>
    <xdr:to>
      <xdr:col>55</xdr:col>
      <xdr:colOff>0</xdr:colOff>
      <xdr:row>77</xdr:row>
      <xdr:rowOff>99496</xdr:rowOff>
    </xdr:to>
    <xdr:cxnSp macro="">
      <xdr:nvCxnSpPr>
        <xdr:cNvPr id="398" name="直線コネクタ 397"/>
        <xdr:cNvCxnSpPr/>
      </xdr:nvCxnSpPr>
      <xdr:spPr>
        <a:xfrm flipV="1">
          <a:off x="9639300" y="12885628"/>
          <a:ext cx="838200" cy="4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99496</xdr:rowOff>
    </xdr:from>
    <xdr:to>
      <xdr:col>50</xdr:col>
      <xdr:colOff>114300</xdr:colOff>
      <xdr:row>77</xdr:row>
      <xdr:rowOff>123157</xdr:rowOff>
    </xdr:to>
    <xdr:cxnSp macro="">
      <xdr:nvCxnSpPr>
        <xdr:cNvPr id="401" name="直線コネクタ 400"/>
        <xdr:cNvCxnSpPr/>
      </xdr:nvCxnSpPr>
      <xdr:spPr>
        <a:xfrm flipV="1">
          <a:off x="8750300" y="13301146"/>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123157</xdr:rowOff>
    </xdr:from>
    <xdr:to>
      <xdr:col>45</xdr:col>
      <xdr:colOff>177800</xdr:colOff>
      <xdr:row>77</xdr:row>
      <xdr:rowOff>140698</xdr:rowOff>
    </xdr:to>
    <xdr:cxnSp macro="">
      <xdr:nvCxnSpPr>
        <xdr:cNvPr id="404" name="直線コネクタ 403"/>
        <xdr:cNvCxnSpPr/>
      </xdr:nvCxnSpPr>
      <xdr:spPr>
        <a:xfrm flipV="1">
          <a:off x="7861300" y="13324807"/>
          <a:ext cx="889000" cy="1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90787</xdr:rowOff>
    </xdr:from>
    <xdr:to>
      <xdr:col>41</xdr:col>
      <xdr:colOff>50800</xdr:colOff>
      <xdr:row>77</xdr:row>
      <xdr:rowOff>140698</xdr:rowOff>
    </xdr:to>
    <xdr:cxnSp macro="">
      <xdr:nvCxnSpPr>
        <xdr:cNvPr id="407" name="直線コネクタ 406"/>
        <xdr:cNvCxnSpPr/>
      </xdr:nvCxnSpPr>
      <xdr:spPr>
        <a:xfrm>
          <a:off x="6972300" y="13292437"/>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147528</xdr:rowOff>
    </xdr:from>
    <xdr:to>
      <xdr:col>55</xdr:col>
      <xdr:colOff>50800</xdr:colOff>
      <xdr:row>75</xdr:row>
      <xdr:rowOff>77678</xdr:rowOff>
    </xdr:to>
    <xdr:sp macro="" textlink="">
      <xdr:nvSpPr>
        <xdr:cNvPr id="417" name="楕円 416"/>
        <xdr:cNvSpPr/>
      </xdr:nvSpPr>
      <xdr:spPr>
        <a:xfrm>
          <a:off x="10426700" y="128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170405</xdr:rowOff>
    </xdr:from>
    <xdr:ext cx="534377" cy="259045"/>
    <xdr:sp macro="" textlink="">
      <xdr:nvSpPr>
        <xdr:cNvPr id="418" name="商工費該当値テキスト"/>
        <xdr:cNvSpPr txBox="1"/>
      </xdr:nvSpPr>
      <xdr:spPr>
        <a:xfrm>
          <a:off x="10528300" y="126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48696</xdr:rowOff>
    </xdr:from>
    <xdr:to>
      <xdr:col>50</xdr:col>
      <xdr:colOff>165100</xdr:colOff>
      <xdr:row>77</xdr:row>
      <xdr:rowOff>150296</xdr:rowOff>
    </xdr:to>
    <xdr:sp macro="" textlink="">
      <xdr:nvSpPr>
        <xdr:cNvPr id="419" name="楕円 418"/>
        <xdr:cNvSpPr/>
      </xdr:nvSpPr>
      <xdr:spPr>
        <a:xfrm>
          <a:off x="9588500" y="132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166823</xdr:rowOff>
    </xdr:from>
    <xdr:ext cx="534377" cy="259045"/>
    <xdr:sp macro="" textlink="">
      <xdr:nvSpPr>
        <xdr:cNvPr id="420" name="テキスト ボックス 419"/>
        <xdr:cNvSpPr txBox="1"/>
      </xdr:nvSpPr>
      <xdr:spPr>
        <a:xfrm>
          <a:off x="9372111" y="1302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72357</xdr:rowOff>
    </xdr:from>
    <xdr:to>
      <xdr:col>46</xdr:col>
      <xdr:colOff>38100</xdr:colOff>
      <xdr:row>78</xdr:row>
      <xdr:rowOff>2507</xdr:rowOff>
    </xdr:to>
    <xdr:sp macro="" textlink="">
      <xdr:nvSpPr>
        <xdr:cNvPr id="421" name="楕円 420"/>
        <xdr:cNvSpPr/>
      </xdr:nvSpPr>
      <xdr:spPr>
        <a:xfrm>
          <a:off x="8699500" y="132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19034</xdr:rowOff>
    </xdr:from>
    <xdr:ext cx="534377" cy="259045"/>
    <xdr:sp macro="" textlink="">
      <xdr:nvSpPr>
        <xdr:cNvPr id="422" name="テキスト ボックス 421"/>
        <xdr:cNvSpPr txBox="1"/>
      </xdr:nvSpPr>
      <xdr:spPr>
        <a:xfrm>
          <a:off x="8483111" y="130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89898</xdr:rowOff>
    </xdr:from>
    <xdr:to>
      <xdr:col>41</xdr:col>
      <xdr:colOff>101600</xdr:colOff>
      <xdr:row>78</xdr:row>
      <xdr:rowOff>20048</xdr:rowOff>
    </xdr:to>
    <xdr:sp macro="" textlink="">
      <xdr:nvSpPr>
        <xdr:cNvPr id="423" name="楕円 422"/>
        <xdr:cNvSpPr/>
      </xdr:nvSpPr>
      <xdr:spPr>
        <a:xfrm>
          <a:off x="7810500" y="132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36575</xdr:rowOff>
    </xdr:from>
    <xdr:ext cx="534377" cy="259045"/>
    <xdr:sp macro="" textlink="">
      <xdr:nvSpPr>
        <xdr:cNvPr id="424" name="テキスト ボックス 423"/>
        <xdr:cNvSpPr txBox="1"/>
      </xdr:nvSpPr>
      <xdr:spPr>
        <a:xfrm>
          <a:off x="7594111" y="1306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39987</xdr:rowOff>
    </xdr:from>
    <xdr:to>
      <xdr:col>36</xdr:col>
      <xdr:colOff>165100</xdr:colOff>
      <xdr:row>77</xdr:row>
      <xdr:rowOff>141587</xdr:rowOff>
    </xdr:to>
    <xdr:sp macro="" textlink="">
      <xdr:nvSpPr>
        <xdr:cNvPr id="425" name="楕円 424"/>
        <xdr:cNvSpPr/>
      </xdr:nvSpPr>
      <xdr:spPr>
        <a:xfrm>
          <a:off x="6921500" y="132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158114</xdr:rowOff>
    </xdr:from>
    <xdr:ext cx="534377" cy="259045"/>
    <xdr:sp macro="" textlink="">
      <xdr:nvSpPr>
        <xdr:cNvPr id="426" name="テキスト ボックス 425"/>
        <xdr:cNvSpPr txBox="1"/>
      </xdr:nvSpPr>
      <xdr:spPr>
        <a:xfrm>
          <a:off x="6705111" y="130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149853</xdr:rowOff>
    </xdr:from>
    <xdr:to>
      <xdr:col>55</xdr:col>
      <xdr:colOff>0</xdr:colOff>
      <xdr:row>97</xdr:row>
      <xdr:rowOff>91362</xdr:rowOff>
    </xdr:to>
    <xdr:cxnSp macro="">
      <xdr:nvCxnSpPr>
        <xdr:cNvPr id="453" name="直線コネクタ 452"/>
        <xdr:cNvCxnSpPr/>
      </xdr:nvCxnSpPr>
      <xdr:spPr>
        <a:xfrm flipV="1">
          <a:off x="9639300" y="16609053"/>
          <a:ext cx="838200" cy="11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139633</xdr:rowOff>
    </xdr:from>
    <xdr:to>
      <xdr:col>50</xdr:col>
      <xdr:colOff>114300</xdr:colOff>
      <xdr:row>97</xdr:row>
      <xdr:rowOff>91362</xdr:rowOff>
    </xdr:to>
    <xdr:cxnSp macro="">
      <xdr:nvCxnSpPr>
        <xdr:cNvPr id="456" name="直線コネクタ 455"/>
        <xdr:cNvCxnSpPr/>
      </xdr:nvCxnSpPr>
      <xdr:spPr>
        <a:xfrm>
          <a:off x="8750300" y="16598833"/>
          <a:ext cx="889000" cy="12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139633</xdr:rowOff>
    </xdr:from>
    <xdr:to>
      <xdr:col>45</xdr:col>
      <xdr:colOff>177800</xdr:colOff>
      <xdr:row>97</xdr:row>
      <xdr:rowOff>39557</xdr:rowOff>
    </xdr:to>
    <xdr:cxnSp macro="">
      <xdr:nvCxnSpPr>
        <xdr:cNvPr id="459" name="直線コネクタ 458"/>
        <xdr:cNvCxnSpPr/>
      </xdr:nvCxnSpPr>
      <xdr:spPr>
        <a:xfrm flipV="1">
          <a:off x="7861300" y="16598833"/>
          <a:ext cx="8890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39557</xdr:rowOff>
    </xdr:from>
    <xdr:to>
      <xdr:col>41</xdr:col>
      <xdr:colOff>50800</xdr:colOff>
      <xdr:row>97</xdr:row>
      <xdr:rowOff>57705</xdr:rowOff>
    </xdr:to>
    <xdr:cxnSp macro="">
      <xdr:nvCxnSpPr>
        <xdr:cNvPr id="462" name="直線コネクタ 461"/>
        <xdr:cNvCxnSpPr/>
      </xdr:nvCxnSpPr>
      <xdr:spPr>
        <a:xfrm flipV="1">
          <a:off x="6972300" y="16670207"/>
          <a:ext cx="8890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135137</xdr:rowOff>
    </xdr:from>
    <xdr:ext cx="534377" cy="259045"/>
    <xdr:sp macro="" textlink="">
      <xdr:nvSpPr>
        <xdr:cNvPr id="464" name="テキスト ボックス 463"/>
        <xdr:cNvSpPr txBox="1"/>
      </xdr:nvSpPr>
      <xdr:spPr>
        <a:xfrm>
          <a:off x="7594111" y="167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99053</xdr:rowOff>
    </xdr:from>
    <xdr:to>
      <xdr:col>55</xdr:col>
      <xdr:colOff>50800</xdr:colOff>
      <xdr:row>97</xdr:row>
      <xdr:rowOff>29203</xdr:rowOff>
    </xdr:to>
    <xdr:sp macro="" textlink="">
      <xdr:nvSpPr>
        <xdr:cNvPr id="472" name="楕円 471"/>
        <xdr:cNvSpPr/>
      </xdr:nvSpPr>
      <xdr:spPr>
        <a:xfrm>
          <a:off x="10426700" y="165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121930</xdr:rowOff>
    </xdr:from>
    <xdr:ext cx="599010" cy="259045"/>
    <xdr:sp macro="" textlink="">
      <xdr:nvSpPr>
        <xdr:cNvPr id="473" name="土木費該当値テキスト"/>
        <xdr:cNvSpPr txBox="1"/>
      </xdr:nvSpPr>
      <xdr:spPr>
        <a:xfrm>
          <a:off x="10528300" y="1640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40562</xdr:rowOff>
    </xdr:from>
    <xdr:to>
      <xdr:col>50</xdr:col>
      <xdr:colOff>165100</xdr:colOff>
      <xdr:row>97</xdr:row>
      <xdr:rowOff>142162</xdr:rowOff>
    </xdr:to>
    <xdr:sp macro="" textlink="">
      <xdr:nvSpPr>
        <xdr:cNvPr id="474" name="楕円 473"/>
        <xdr:cNvSpPr/>
      </xdr:nvSpPr>
      <xdr:spPr>
        <a:xfrm>
          <a:off x="9588500" y="166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158689</xdr:rowOff>
    </xdr:from>
    <xdr:ext cx="534377" cy="259045"/>
    <xdr:sp macro="" textlink="">
      <xdr:nvSpPr>
        <xdr:cNvPr id="475" name="テキスト ボックス 474"/>
        <xdr:cNvSpPr txBox="1"/>
      </xdr:nvSpPr>
      <xdr:spPr>
        <a:xfrm>
          <a:off x="9372111" y="164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88833</xdr:rowOff>
    </xdr:from>
    <xdr:to>
      <xdr:col>46</xdr:col>
      <xdr:colOff>38100</xdr:colOff>
      <xdr:row>97</xdr:row>
      <xdr:rowOff>18983</xdr:rowOff>
    </xdr:to>
    <xdr:sp macro="" textlink="">
      <xdr:nvSpPr>
        <xdr:cNvPr id="476" name="楕円 475"/>
        <xdr:cNvSpPr/>
      </xdr:nvSpPr>
      <xdr:spPr>
        <a:xfrm>
          <a:off x="8699500" y="1654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35510</xdr:rowOff>
    </xdr:from>
    <xdr:ext cx="599010" cy="259045"/>
    <xdr:sp macro="" textlink="">
      <xdr:nvSpPr>
        <xdr:cNvPr id="477" name="テキスト ボックス 476"/>
        <xdr:cNvSpPr txBox="1"/>
      </xdr:nvSpPr>
      <xdr:spPr>
        <a:xfrm>
          <a:off x="8450795" y="163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160207</xdr:rowOff>
    </xdr:from>
    <xdr:to>
      <xdr:col>41</xdr:col>
      <xdr:colOff>101600</xdr:colOff>
      <xdr:row>97</xdr:row>
      <xdr:rowOff>90357</xdr:rowOff>
    </xdr:to>
    <xdr:sp macro="" textlink="">
      <xdr:nvSpPr>
        <xdr:cNvPr id="478" name="楕円 477"/>
        <xdr:cNvSpPr/>
      </xdr:nvSpPr>
      <xdr:spPr>
        <a:xfrm>
          <a:off x="7810500" y="166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106884</xdr:rowOff>
    </xdr:from>
    <xdr:ext cx="599010" cy="259045"/>
    <xdr:sp macro="" textlink="">
      <xdr:nvSpPr>
        <xdr:cNvPr id="479" name="テキスト ボックス 478"/>
        <xdr:cNvSpPr txBox="1"/>
      </xdr:nvSpPr>
      <xdr:spPr>
        <a:xfrm>
          <a:off x="7561795" y="1639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6905</xdr:rowOff>
    </xdr:from>
    <xdr:to>
      <xdr:col>36</xdr:col>
      <xdr:colOff>165100</xdr:colOff>
      <xdr:row>97</xdr:row>
      <xdr:rowOff>108505</xdr:rowOff>
    </xdr:to>
    <xdr:sp macro="" textlink="">
      <xdr:nvSpPr>
        <xdr:cNvPr id="480" name="楕円 479"/>
        <xdr:cNvSpPr/>
      </xdr:nvSpPr>
      <xdr:spPr>
        <a:xfrm>
          <a:off x="6921500" y="166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125032</xdr:rowOff>
    </xdr:from>
    <xdr:ext cx="599010" cy="259045"/>
    <xdr:sp macro="" textlink="">
      <xdr:nvSpPr>
        <xdr:cNvPr id="481" name="テキスト ボックス 480"/>
        <xdr:cNvSpPr txBox="1"/>
      </xdr:nvSpPr>
      <xdr:spPr>
        <a:xfrm>
          <a:off x="6672795" y="164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5" name="テキスト ボックス 49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35221</xdr:rowOff>
    </xdr:from>
    <xdr:to>
      <xdr:col>85</xdr:col>
      <xdr:colOff>126364</xdr:colOff>
      <xdr:row>38</xdr:row>
      <xdr:rowOff>65606</xdr:rowOff>
    </xdr:to>
    <xdr:cxnSp macro="">
      <xdr:nvCxnSpPr>
        <xdr:cNvPr id="503" name="直線コネクタ 502"/>
        <xdr:cNvCxnSpPr/>
      </xdr:nvCxnSpPr>
      <xdr:spPr>
        <a:xfrm flipV="1">
          <a:off x="16317595" y="6207421"/>
          <a:ext cx="1269" cy="373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69433</xdr:rowOff>
    </xdr:from>
    <xdr:ext cx="534377" cy="259045"/>
    <xdr:sp macro="" textlink="">
      <xdr:nvSpPr>
        <xdr:cNvPr id="504" name="消防費最小値テキスト"/>
        <xdr:cNvSpPr txBox="1"/>
      </xdr:nvSpPr>
      <xdr:spPr>
        <a:xfrm>
          <a:off x="16370300" y="65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65606</xdr:rowOff>
    </xdr:from>
    <xdr:to>
      <xdr:col>86</xdr:col>
      <xdr:colOff>25400</xdr:colOff>
      <xdr:row>38</xdr:row>
      <xdr:rowOff>65606</xdr:rowOff>
    </xdr:to>
    <xdr:cxnSp macro="">
      <xdr:nvCxnSpPr>
        <xdr:cNvPr id="505" name="直線コネクタ 504"/>
        <xdr:cNvCxnSpPr/>
      </xdr:nvCxnSpPr>
      <xdr:spPr>
        <a:xfrm>
          <a:off x="16230600" y="658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153348</xdr:rowOff>
    </xdr:from>
    <xdr:ext cx="534377" cy="259045"/>
    <xdr:sp macro="" textlink="">
      <xdr:nvSpPr>
        <xdr:cNvPr id="506" name="消防費最大値テキスト"/>
        <xdr:cNvSpPr txBox="1"/>
      </xdr:nvSpPr>
      <xdr:spPr>
        <a:xfrm>
          <a:off x="16370300" y="59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36</xdr:row>
      <xdr:rowOff>35221</xdr:rowOff>
    </xdr:from>
    <xdr:to>
      <xdr:col>86</xdr:col>
      <xdr:colOff>25400</xdr:colOff>
      <xdr:row>36</xdr:row>
      <xdr:rowOff>35221</xdr:rowOff>
    </xdr:to>
    <xdr:cxnSp macro="">
      <xdr:nvCxnSpPr>
        <xdr:cNvPr id="507" name="直線コネクタ 506"/>
        <xdr:cNvCxnSpPr/>
      </xdr:nvCxnSpPr>
      <xdr:spPr>
        <a:xfrm>
          <a:off x="16230600" y="620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29204</xdr:rowOff>
    </xdr:from>
    <xdr:to>
      <xdr:col>85</xdr:col>
      <xdr:colOff>127000</xdr:colOff>
      <xdr:row>37</xdr:row>
      <xdr:rowOff>18473</xdr:rowOff>
    </xdr:to>
    <xdr:cxnSp macro="">
      <xdr:nvCxnSpPr>
        <xdr:cNvPr id="508" name="直線コネクタ 507"/>
        <xdr:cNvCxnSpPr/>
      </xdr:nvCxnSpPr>
      <xdr:spPr>
        <a:xfrm>
          <a:off x="15481300" y="5515604"/>
          <a:ext cx="838200" cy="8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88532</xdr:rowOff>
    </xdr:from>
    <xdr:ext cx="534377" cy="259045"/>
    <xdr:sp macro="" textlink="">
      <xdr:nvSpPr>
        <xdr:cNvPr id="509" name="消防費平均値テキスト"/>
        <xdr:cNvSpPr txBox="1"/>
      </xdr:nvSpPr>
      <xdr:spPr>
        <a:xfrm>
          <a:off x="16370300" y="6432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110105</xdr:rowOff>
    </xdr:from>
    <xdr:to>
      <xdr:col>85</xdr:col>
      <xdr:colOff>177800</xdr:colOff>
      <xdr:row>38</xdr:row>
      <xdr:rowOff>40255</xdr:rowOff>
    </xdr:to>
    <xdr:sp macro="" textlink="">
      <xdr:nvSpPr>
        <xdr:cNvPr id="510" name="フローチャート: 判断 509"/>
        <xdr:cNvSpPr/>
      </xdr:nvSpPr>
      <xdr:spPr>
        <a:xfrm>
          <a:off x="16268700" y="645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29204</xdr:rowOff>
    </xdr:from>
    <xdr:to>
      <xdr:col>81</xdr:col>
      <xdr:colOff>50800</xdr:colOff>
      <xdr:row>36</xdr:row>
      <xdr:rowOff>35751</xdr:rowOff>
    </xdr:to>
    <xdr:cxnSp macro="">
      <xdr:nvCxnSpPr>
        <xdr:cNvPr id="511" name="直線コネクタ 510"/>
        <xdr:cNvCxnSpPr/>
      </xdr:nvCxnSpPr>
      <xdr:spPr>
        <a:xfrm flipV="1">
          <a:off x="14592300" y="5515604"/>
          <a:ext cx="889000" cy="69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73849</xdr:rowOff>
    </xdr:from>
    <xdr:to>
      <xdr:col>81</xdr:col>
      <xdr:colOff>101600</xdr:colOff>
      <xdr:row>38</xdr:row>
      <xdr:rowOff>3999</xdr:rowOff>
    </xdr:to>
    <xdr:sp macro="" textlink="">
      <xdr:nvSpPr>
        <xdr:cNvPr id="512" name="フローチャート: 判断 511"/>
        <xdr:cNvSpPr/>
      </xdr:nvSpPr>
      <xdr:spPr>
        <a:xfrm>
          <a:off x="154305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166576</xdr:rowOff>
    </xdr:from>
    <xdr:ext cx="534377" cy="259045"/>
    <xdr:sp macro="" textlink="">
      <xdr:nvSpPr>
        <xdr:cNvPr id="513" name="テキスト ボックス 512"/>
        <xdr:cNvSpPr txBox="1"/>
      </xdr:nvSpPr>
      <xdr:spPr>
        <a:xfrm>
          <a:off x="15214111" y="651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35751</xdr:rowOff>
    </xdr:from>
    <xdr:to>
      <xdr:col>76</xdr:col>
      <xdr:colOff>114300</xdr:colOff>
      <xdr:row>37</xdr:row>
      <xdr:rowOff>167699</xdr:rowOff>
    </xdr:to>
    <xdr:cxnSp macro="">
      <xdr:nvCxnSpPr>
        <xdr:cNvPr id="514" name="直線コネクタ 513"/>
        <xdr:cNvCxnSpPr/>
      </xdr:nvCxnSpPr>
      <xdr:spPr>
        <a:xfrm flipV="1">
          <a:off x="13703300" y="6207951"/>
          <a:ext cx="889000" cy="30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97646</xdr:rowOff>
    </xdr:from>
    <xdr:to>
      <xdr:col>76</xdr:col>
      <xdr:colOff>165100</xdr:colOff>
      <xdr:row>38</xdr:row>
      <xdr:rowOff>27797</xdr:rowOff>
    </xdr:to>
    <xdr:sp macro="" textlink="">
      <xdr:nvSpPr>
        <xdr:cNvPr id="515" name="フローチャート: 判断 514"/>
        <xdr:cNvSpPr/>
      </xdr:nvSpPr>
      <xdr:spPr>
        <a:xfrm>
          <a:off x="14541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18923</xdr:rowOff>
    </xdr:from>
    <xdr:ext cx="534377" cy="259045"/>
    <xdr:sp macro="" textlink="">
      <xdr:nvSpPr>
        <xdr:cNvPr id="516" name="テキスト ボックス 515"/>
        <xdr:cNvSpPr txBox="1"/>
      </xdr:nvSpPr>
      <xdr:spPr>
        <a:xfrm>
          <a:off x="14325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167699</xdr:rowOff>
    </xdr:from>
    <xdr:to>
      <xdr:col>71</xdr:col>
      <xdr:colOff>177800</xdr:colOff>
      <xdr:row>38</xdr:row>
      <xdr:rowOff>6390</xdr:rowOff>
    </xdr:to>
    <xdr:cxnSp macro="">
      <xdr:nvCxnSpPr>
        <xdr:cNvPr id="517" name="直線コネクタ 516"/>
        <xdr:cNvCxnSpPr/>
      </xdr:nvCxnSpPr>
      <xdr:spPr>
        <a:xfrm flipV="1">
          <a:off x="12814300" y="6511349"/>
          <a:ext cx="889000" cy="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113017</xdr:rowOff>
    </xdr:from>
    <xdr:to>
      <xdr:col>72</xdr:col>
      <xdr:colOff>38100</xdr:colOff>
      <xdr:row>38</xdr:row>
      <xdr:rowOff>43167</xdr:rowOff>
    </xdr:to>
    <xdr:sp macro="" textlink="">
      <xdr:nvSpPr>
        <xdr:cNvPr id="518" name="フローチャート: 判断 517"/>
        <xdr:cNvSpPr/>
      </xdr:nvSpPr>
      <xdr:spPr>
        <a:xfrm>
          <a:off x="13652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59694</xdr:rowOff>
    </xdr:from>
    <xdr:ext cx="534377" cy="259045"/>
    <xdr:sp macro="" textlink="">
      <xdr:nvSpPr>
        <xdr:cNvPr id="519" name="テキスト ボックス 518"/>
        <xdr:cNvSpPr txBox="1"/>
      </xdr:nvSpPr>
      <xdr:spPr>
        <a:xfrm>
          <a:off x="13436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108427</xdr:rowOff>
    </xdr:from>
    <xdr:to>
      <xdr:col>67</xdr:col>
      <xdr:colOff>101600</xdr:colOff>
      <xdr:row>38</xdr:row>
      <xdr:rowOff>38577</xdr:rowOff>
    </xdr:to>
    <xdr:sp macro="" textlink="">
      <xdr:nvSpPr>
        <xdr:cNvPr id="520" name="フローチャート: 判断 519"/>
        <xdr:cNvSpPr/>
      </xdr:nvSpPr>
      <xdr:spPr>
        <a:xfrm>
          <a:off x="12763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55104</xdr:rowOff>
    </xdr:from>
    <xdr:ext cx="534377" cy="259045"/>
    <xdr:sp macro="" textlink="">
      <xdr:nvSpPr>
        <xdr:cNvPr id="521" name="テキスト ボックス 520"/>
        <xdr:cNvSpPr txBox="1"/>
      </xdr:nvSpPr>
      <xdr:spPr>
        <a:xfrm>
          <a:off x="12547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139123</xdr:rowOff>
    </xdr:from>
    <xdr:to>
      <xdr:col>85</xdr:col>
      <xdr:colOff>177800</xdr:colOff>
      <xdr:row>37</xdr:row>
      <xdr:rowOff>69273</xdr:rowOff>
    </xdr:to>
    <xdr:sp macro="" textlink="">
      <xdr:nvSpPr>
        <xdr:cNvPr id="527" name="楕円 526"/>
        <xdr:cNvSpPr/>
      </xdr:nvSpPr>
      <xdr:spPr>
        <a:xfrm>
          <a:off x="16268700" y="63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162000</xdr:rowOff>
    </xdr:from>
    <xdr:ext cx="534377" cy="259045"/>
    <xdr:sp macro="" textlink="">
      <xdr:nvSpPr>
        <xdr:cNvPr id="528" name="消防費該当値テキスト"/>
        <xdr:cNvSpPr txBox="1"/>
      </xdr:nvSpPr>
      <xdr:spPr>
        <a:xfrm>
          <a:off x="16370300" y="616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149854</xdr:rowOff>
    </xdr:from>
    <xdr:to>
      <xdr:col>81</xdr:col>
      <xdr:colOff>101600</xdr:colOff>
      <xdr:row>32</xdr:row>
      <xdr:rowOff>80004</xdr:rowOff>
    </xdr:to>
    <xdr:sp macro="" textlink="">
      <xdr:nvSpPr>
        <xdr:cNvPr id="529" name="楕円 528"/>
        <xdr:cNvSpPr/>
      </xdr:nvSpPr>
      <xdr:spPr>
        <a:xfrm>
          <a:off x="15430500" y="54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96531</xdr:rowOff>
    </xdr:from>
    <xdr:ext cx="599010" cy="259045"/>
    <xdr:sp macro="" textlink="">
      <xdr:nvSpPr>
        <xdr:cNvPr id="530" name="テキスト ボックス 529"/>
        <xdr:cNvSpPr txBox="1"/>
      </xdr:nvSpPr>
      <xdr:spPr>
        <a:xfrm>
          <a:off x="15181795" y="524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156401</xdr:rowOff>
    </xdr:from>
    <xdr:to>
      <xdr:col>76</xdr:col>
      <xdr:colOff>165100</xdr:colOff>
      <xdr:row>36</xdr:row>
      <xdr:rowOff>86551</xdr:rowOff>
    </xdr:to>
    <xdr:sp macro="" textlink="">
      <xdr:nvSpPr>
        <xdr:cNvPr id="531" name="楕円 530"/>
        <xdr:cNvSpPr/>
      </xdr:nvSpPr>
      <xdr:spPr>
        <a:xfrm>
          <a:off x="14541500" y="61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103078</xdr:rowOff>
    </xdr:from>
    <xdr:ext cx="534377" cy="259045"/>
    <xdr:sp macro="" textlink="">
      <xdr:nvSpPr>
        <xdr:cNvPr id="532" name="テキスト ボックス 531"/>
        <xdr:cNvSpPr txBox="1"/>
      </xdr:nvSpPr>
      <xdr:spPr>
        <a:xfrm>
          <a:off x="14325111" y="593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116899</xdr:rowOff>
    </xdr:from>
    <xdr:to>
      <xdr:col>72</xdr:col>
      <xdr:colOff>38100</xdr:colOff>
      <xdr:row>38</xdr:row>
      <xdr:rowOff>47049</xdr:rowOff>
    </xdr:to>
    <xdr:sp macro="" textlink="">
      <xdr:nvSpPr>
        <xdr:cNvPr id="533" name="楕円 532"/>
        <xdr:cNvSpPr/>
      </xdr:nvSpPr>
      <xdr:spPr>
        <a:xfrm>
          <a:off x="13652500" y="64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38176</xdr:rowOff>
    </xdr:from>
    <xdr:ext cx="534377" cy="259045"/>
    <xdr:sp macro="" textlink="">
      <xdr:nvSpPr>
        <xdr:cNvPr id="534" name="テキスト ボックス 533"/>
        <xdr:cNvSpPr txBox="1"/>
      </xdr:nvSpPr>
      <xdr:spPr>
        <a:xfrm>
          <a:off x="13436111" y="655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127040</xdr:rowOff>
    </xdr:from>
    <xdr:to>
      <xdr:col>67</xdr:col>
      <xdr:colOff>101600</xdr:colOff>
      <xdr:row>38</xdr:row>
      <xdr:rowOff>57190</xdr:rowOff>
    </xdr:to>
    <xdr:sp macro="" textlink="">
      <xdr:nvSpPr>
        <xdr:cNvPr id="535" name="楕円 534"/>
        <xdr:cNvSpPr/>
      </xdr:nvSpPr>
      <xdr:spPr>
        <a:xfrm>
          <a:off x="12763500" y="647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48317</xdr:rowOff>
    </xdr:from>
    <xdr:ext cx="534377" cy="259045"/>
    <xdr:sp macro="" textlink="">
      <xdr:nvSpPr>
        <xdr:cNvPr id="536" name="テキスト ボックス 535"/>
        <xdr:cNvSpPr txBox="1"/>
      </xdr:nvSpPr>
      <xdr:spPr>
        <a:xfrm>
          <a:off x="12547111" y="65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58" name="直線コネクタ 557"/>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59"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0" name="直線コネクタ 559"/>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1"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2" name="直線コネクタ 561"/>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88617</xdr:rowOff>
    </xdr:from>
    <xdr:to>
      <xdr:col>85</xdr:col>
      <xdr:colOff>127000</xdr:colOff>
      <xdr:row>56</xdr:row>
      <xdr:rowOff>117151</xdr:rowOff>
    </xdr:to>
    <xdr:cxnSp macro="">
      <xdr:nvCxnSpPr>
        <xdr:cNvPr id="563" name="直線コネクタ 562"/>
        <xdr:cNvCxnSpPr/>
      </xdr:nvCxnSpPr>
      <xdr:spPr>
        <a:xfrm>
          <a:off x="15481300" y="9689817"/>
          <a:ext cx="838200" cy="2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4" name="教育費平均値テキスト"/>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5" name="フローチャート: 判断 564"/>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88617</xdr:rowOff>
    </xdr:from>
    <xdr:to>
      <xdr:col>81</xdr:col>
      <xdr:colOff>50800</xdr:colOff>
      <xdr:row>57</xdr:row>
      <xdr:rowOff>21546</xdr:rowOff>
    </xdr:to>
    <xdr:cxnSp macro="">
      <xdr:nvCxnSpPr>
        <xdr:cNvPr id="566" name="直線コネクタ 565"/>
        <xdr:cNvCxnSpPr/>
      </xdr:nvCxnSpPr>
      <xdr:spPr>
        <a:xfrm flipV="1">
          <a:off x="14592300" y="9689817"/>
          <a:ext cx="889000" cy="10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67" name="フローチャート: 判断 566"/>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68" name="テキスト ボックス 567"/>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12827</xdr:rowOff>
    </xdr:from>
    <xdr:to>
      <xdr:col>76</xdr:col>
      <xdr:colOff>114300</xdr:colOff>
      <xdr:row>57</xdr:row>
      <xdr:rowOff>21546</xdr:rowOff>
    </xdr:to>
    <xdr:cxnSp macro="">
      <xdr:nvCxnSpPr>
        <xdr:cNvPr id="569" name="直線コネクタ 568"/>
        <xdr:cNvCxnSpPr/>
      </xdr:nvCxnSpPr>
      <xdr:spPr>
        <a:xfrm>
          <a:off x="13703300" y="9785477"/>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0" name="フローチャート: 判断 569"/>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1" name="テキスト ボックス 570"/>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163099</xdr:rowOff>
    </xdr:from>
    <xdr:to>
      <xdr:col>71</xdr:col>
      <xdr:colOff>177800</xdr:colOff>
      <xdr:row>57</xdr:row>
      <xdr:rowOff>12827</xdr:rowOff>
    </xdr:to>
    <xdr:cxnSp macro="">
      <xdr:nvCxnSpPr>
        <xdr:cNvPr id="572" name="直線コネクタ 571"/>
        <xdr:cNvCxnSpPr/>
      </xdr:nvCxnSpPr>
      <xdr:spPr>
        <a:xfrm>
          <a:off x="12814300" y="9764299"/>
          <a:ext cx="8890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3" name="フローチャート: 判断 572"/>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4" name="テキスト ボックス 573"/>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5" name="フローチャート: 判断 574"/>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6" name="テキスト ボックス 575"/>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66351</xdr:rowOff>
    </xdr:from>
    <xdr:to>
      <xdr:col>85</xdr:col>
      <xdr:colOff>177800</xdr:colOff>
      <xdr:row>56</xdr:row>
      <xdr:rowOff>167951</xdr:rowOff>
    </xdr:to>
    <xdr:sp macro="" textlink="">
      <xdr:nvSpPr>
        <xdr:cNvPr id="582" name="楕円 581"/>
        <xdr:cNvSpPr/>
      </xdr:nvSpPr>
      <xdr:spPr>
        <a:xfrm>
          <a:off x="16268700" y="96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44778</xdr:rowOff>
    </xdr:from>
    <xdr:ext cx="534377" cy="259045"/>
    <xdr:sp macro="" textlink="">
      <xdr:nvSpPr>
        <xdr:cNvPr id="583" name="教育費該当値テキスト"/>
        <xdr:cNvSpPr txBox="1"/>
      </xdr:nvSpPr>
      <xdr:spPr>
        <a:xfrm>
          <a:off x="16370300" y="96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37817</xdr:rowOff>
    </xdr:from>
    <xdr:to>
      <xdr:col>81</xdr:col>
      <xdr:colOff>101600</xdr:colOff>
      <xdr:row>56</xdr:row>
      <xdr:rowOff>139417</xdr:rowOff>
    </xdr:to>
    <xdr:sp macro="" textlink="">
      <xdr:nvSpPr>
        <xdr:cNvPr id="584" name="楕円 583"/>
        <xdr:cNvSpPr/>
      </xdr:nvSpPr>
      <xdr:spPr>
        <a:xfrm>
          <a:off x="15430500" y="963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155944</xdr:rowOff>
    </xdr:from>
    <xdr:ext cx="534377" cy="259045"/>
    <xdr:sp macro="" textlink="">
      <xdr:nvSpPr>
        <xdr:cNvPr id="585" name="テキスト ボックス 584"/>
        <xdr:cNvSpPr txBox="1"/>
      </xdr:nvSpPr>
      <xdr:spPr>
        <a:xfrm>
          <a:off x="15214111" y="941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142196</xdr:rowOff>
    </xdr:from>
    <xdr:to>
      <xdr:col>76</xdr:col>
      <xdr:colOff>165100</xdr:colOff>
      <xdr:row>57</xdr:row>
      <xdr:rowOff>72346</xdr:rowOff>
    </xdr:to>
    <xdr:sp macro="" textlink="">
      <xdr:nvSpPr>
        <xdr:cNvPr id="586" name="楕円 585"/>
        <xdr:cNvSpPr/>
      </xdr:nvSpPr>
      <xdr:spPr>
        <a:xfrm>
          <a:off x="14541500" y="97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63473</xdr:rowOff>
    </xdr:from>
    <xdr:ext cx="534377" cy="259045"/>
    <xdr:sp macro="" textlink="">
      <xdr:nvSpPr>
        <xdr:cNvPr id="587" name="テキスト ボックス 586"/>
        <xdr:cNvSpPr txBox="1"/>
      </xdr:nvSpPr>
      <xdr:spPr>
        <a:xfrm>
          <a:off x="14325111" y="98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133477</xdr:rowOff>
    </xdr:from>
    <xdr:to>
      <xdr:col>72</xdr:col>
      <xdr:colOff>38100</xdr:colOff>
      <xdr:row>57</xdr:row>
      <xdr:rowOff>63627</xdr:rowOff>
    </xdr:to>
    <xdr:sp macro="" textlink="">
      <xdr:nvSpPr>
        <xdr:cNvPr id="588" name="楕円 587"/>
        <xdr:cNvSpPr/>
      </xdr:nvSpPr>
      <xdr:spPr>
        <a:xfrm>
          <a:off x="13652500" y="97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54754</xdr:rowOff>
    </xdr:from>
    <xdr:ext cx="534377" cy="259045"/>
    <xdr:sp macro="" textlink="">
      <xdr:nvSpPr>
        <xdr:cNvPr id="589" name="テキスト ボックス 588"/>
        <xdr:cNvSpPr txBox="1"/>
      </xdr:nvSpPr>
      <xdr:spPr>
        <a:xfrm>
          <a:off x="13436111" y="982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112299</xdr:rowOff>
    </xdr:from>
    <xdr:to>
      <xdr:col>67</xdr:col>
      <xdr:colOff>101600</xdr:colOff>
      <xdr:row>57</xdr:row>
      <xdr:rowOff>42449</xdr:rowOff>
    </xdr:to>
    <xdr:sp macro="" textlink="">
      <xdr:nvSpPr>
        <xdr:cNvPr id="590" name="楕円 589"/>
        <xdr:cNvSpPr/>
      </xdr:nvSpPr>
      <xdr:spPr>
        <a:xfrm>
          <a:off x="12763500" y="97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33576</xdr:rowOff>
    </xdr:from>
    <xdr:ext cx="534377" cy="259045"/>
    <xdr:sp macro="" textlink="">
      <xdr:nvSpPr>
        <xdr:cNvPr id="591" name="テキスト ボックス 590"/>
        <xdr:cNvSpPr txBox="1"/>
      </xdr:nvSpPr>
      <xdr:spPr>
        <a:xfrm>
          <a:off x="12547111" y="98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3" name="直線コネクタ 612"/>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4"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5" name="直線コネクタ 61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6"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17" name="直線コネクタ 616"/>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167937</xdr:rowOff>
    </xdr:from>
    <xdr:to>
      <xdr:col>85</xdr:col>
      <xdr:colOff>127000</xdr:colOff>
      <xdr:row>78</xdr:row>
      <xdr:rowOff>76843</xdr:rowOff>
    </xdr:to>
    <xdr:cxnSp macro="">
      <xdr:nvCxnSpPr>
        <xdr:cNvPr id="618" name="直線コネクタ 617"/>
        <xdr:cNvCxnSpPr/>
      </xdr:nvCxnSpPr>
      <xdr:spPr>
        <a:xfrm>
          <a:off x="15481300" y="13369587"/>
          <a:ext cx="838200" cy="8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19" name="災害復旧費平均値テキスト"/>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0" name="フローチャート: 判断 619"/>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58895</xdr:rowOff>
    </xdr:from>
    <xdr:to>
      <xdr:col>81</xdr:col>
      <xdr:colOff>50800</xdr:colOff>
      <xdr:row>77</xdr:row>
      <xdr:rowOff>167937</xdr:rowOff>
    </xdr:to>
    <xdr:cxnSp macro="">
      <xdr:nvCxnSpPr>
        <xdr:cNvPr id="621" name="直線コネクタ 620"/>
        <xdr:cNvCxnSpPr/>
      </xdr:nvCxnSpPr>
      <xdr:spPr>
        <a:xfrm>
          <a:off x="14592300" y="12746195"/>
          <a:ext cx="889000" cy="6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2" name="フローチャート: 判断 621"/>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3" name="テキスト ボックス 622"/>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58895</xdr:rowOff>
    </xdr:from>
    <xdr:to>
      <xdr:col>76</xdr:col>
      <xdr:colOff>114300</xdr:colOff>
      <xdr:row>75</xdr:row>
      <xdr:rowOff>103837</xdr:rowOff>
    </xdr:to>
    <xdr:cxnSp macro="">
      <xdr:nvCxnSpPr>
        <xdr:cNvPr id="624" name="直線コネクタ 623"/>
        <xdr:cNvCxnSpPr/>
      </xdr:nvCxnSpPr>
      <xdr:spPr>
        <a:xfrm flipV="1">
          <a:off x="13703300" y="12746195"/>
          <a:ext cx="889000" cy="2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5" name="フローチャート: 判断 624"/>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6" name="テキスト ボックス 625"/>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103837</xdr:rowOff>
    </xdr:from>
    <xdr:to>
      <xdr:col>71</xdr:col>
      <xdr:colOff>177800</xdr:colOff>
      <xdr:row>78</xdr:row>
      <xdr:rowOff>21879</xdr:rowOff>
    </xdr:to>
    <xdr:cxnSp macro="">
      <xdr:nvCxnSpPr>
        <xdr:cNvPr id="627" name="直線コネクタ 626"/>
        <xdr:cNvCxnSpPr/>
      </xdr:nvCxnSpPr>
      <xdr:spPr>
        <a:xfrm flipV="1">
          <a:off x="12814300" y="12962587"/>
          <a:ext cx="889000" cy="4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28" name="フローチャート: 判断 627"/>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29" name="テキスト ボックス 628"/>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0" name="フローチャート: 判断 629"/>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137109</xdr:rowOff>
    </xdr:from>
    <xdr:ext cx="469744" cy="259045"/>
    <xdr:sp macro="" textlink="">
      <xdr:nvSpPr>
        <xdr:cNvPr id="631" name="テキスト ボックス 630"/>
        <xdr:cNvSpPr txBox="1"/>
      </xdr:nvSpPr>
      <xdr:spPr>
        <a:xfrm>
          <a:off x="12579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26043</xdr:rowOff>
    </xdr:from>
    <xdr:to>
      <xdr:col>85</xdr:col>
      <xdr:colOff>177800</xdr:colOff>
      <xdr:row>78</xdr:row>
      <xdr:rowOff>127643</xdr:rowOff>
    </xdr:to>
    <xdr:sp macro="" textlink="">
      <xdr:nvSpPr>
        <xdr:cNvPr id="637" name="楕円 636"/>
        <xdr:cNvSpPr/>
      </xdr:nvSpPr>
      <xdr:spPr>
        <a:xfrm>
          <a:off x="16268700" y="133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156870</xdr:rowOff>
    </xdr:from>
    <xdr:ext cx="534377" cy="259045"/>
    <xdr:sp macro="" textlink="">
      <xdr:nvSpPr>
        <xdr:cNvPr id="638" name="災害復旧費該当値テキスト"/>
        <xdr:cNvSpPr txBox="1"/>
      </xdr:nvSpPr>
      <xdr:spPr>
        <a:xfrm>
          <a:off x="16370300" y="131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117137</xdr:rowOff>
    </xdr:from>
    <xdr:to>
      <xdr:col>81</xdr:col>
      <xdr:colOff>101600</xdr:colOff>
      <xdr:row>78</xdr:row>
      <xdr:rowOff>47287</xdr:rowOff>
    </xdr:to>
    <xdr:sp macro="" textlink="">
      <xdr:nvSpPr>
        <xdr:cNvPr id="639" name="楕円 638"/>
        <xdr:cNvSpPr/>
      </xdr:nvSpPr>
      <xdr:spPr>
        <a:xfrm>
          <a:off x="15430500" y="133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63814</xdr:rowOff>
    </xdr:from>
    <xdr:ext cx="534377" cy="259045"/>
    <xdr:sp macro="" textlink="">
      <xdr:nvSpPr>
        <xdr:cNvPr id="640" name="テキスト ボックス 639"/>
        <xdr:cNvSpPr txBox="1"/>
      </xdr:nvSpPr>
      <xdr:spPr>
        <a:xfrm>
          <a:off x="15214111" y="1309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8095</xdr:rowOff>
    </xdr:from>
    <xdr:to>
      <xdr:col>76</xdr:col>
      <xdr:colOff>165100</xdr:colOff>
      <xdr:row>74</xdr:row>
      <xdr:rowOff>109695</xdr:rowOff>
    </xdr:to>
    <xdr:sp macro="" textlink="">
      <xdr:nvSpPr>
        <xdr:cNvPr id="641" name="楕円 640"/>
        <xdr:cNvSpPr/>
      </xdr:nvSpPr>
      <xdr:spPr>
        <a:xfrm>
          <a:off x="14541500" y="126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126222</xdr:rowOff>
    </xdr:from>
    <xdr:ext cx="599010" cy="259045"/>
    <xdr:sp macro="" textlink="">
      <xdr:nvSpPr>
        <xdr:cNvPr id="642" name="テキスト ボックス 641"/>
        <xdr:cNvSpPr txBox="1"/>
      </xdr:nvSpPr>
      <xdr:spPr>
        <a:xfrm>
          <a:off x="14292795" y="1247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53037</xdr:rowOff>
    </xdr:from>
    <xdr:to>
      <xdr:col>72</xdr:col>
      <xdr:colOff>38100</xdr:colOff>
      <xdr:row>75</xdr:row>
      <xdr:rowOff>154637</xdr:rowOff>
    </xdr:to>
    <xdr:sp macro="" textlink="">
      <xdr:nvSpPr>
        <xdr:cNvPr id="643" name="楕円 642"/>
        <xdr:cNvSpPr/>
      </xdr:nvSpPr>
      <xdr:spPr>
        <a:xfrm>
          <a:off x="13652500" y="129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171164</xdr:rowOff>
    </xdr:from>
    <xdr:ext cx="599010" cy="259045"/>
    <xdr:sp macro="" textlink="">
      <xdr:nvSpPr>
        <xdr:cNvPr id="644" name="テキスト ボックス 643"/>
        <xdr:cNvSpPr txBox="1"/>
      </xdr:nvSpPr>
      <xdr:spPr>
        <a:xfrm>
          <a:off x="13403795" y="1268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142529</xdr:rowOff>
    </xdr:from>
    <xdr:to>
      <xdr:col>67</xdr:col>
      <xdr:colOff>101600</xdr:colOff>
      <xdr:row>78</xdr:row>
      <xdr:rowOff>72679</xdr:rowOff>
    </xdr:to>
    <xdr:sp macro="" textlink="">
      <xdr:nvSpPr>
        <xdr:cNvPr id="645" name="楕円 644"/>
        <xdr:cNvSpPr/>
      </xdr:nvSpPr>
      <xdr:spPr>
        <a:xfrm>
          <a:off x="12763500" y="133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89206</xdr:rowOff>
    </xdr:from>
    <xdr:ext cx="534377" cy="259045"/>
    <xdr:sp macro="" textlink="">
      <xdr:nvSpPr>
        <xdr:cNvPr id="646" name="テキスト ボックス 645"/>
        <xdr:cNvSpPr txBox="1"/>
      </xdr:nvSpPr>
      <xdr:spPr>
        <a:xfrm>
          <a:off x="12547111" y="1311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68" name="直線コネクタ 667"/>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69"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0" name="直線コネクタ 669"/>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1"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2" name="直線コネクタ 671"/>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59809</xdr:rowOff>
    </xdr:from>
    <xdr:to>
      <xdr:col>85</xdr:col>
      <xdr:colOff>127000</xdr:colOff>
      <xdr:row>96</xdr:row>
      <xdr:rowOff>75363</xdr:rowOff>
    </xdr:to>
    <xdr:cxnSp macro="">
      <xdr:nvCxnSpPr>
        <xdr:cNvPr id="673" name="直線コネクタ 672"/>
        <xdr:cNvCxnSpPr/>
      </xdr:nvCxnSpPr>
      <xdr:spPr>
        <a:xfrm>
          <a:off x="15481300" y="16519009"/>
          <a:ext cx="8382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4" name="公債費平均値テキスト"/>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5" name="フローチャート: 判断 674"/>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55814</xdr:rowOff>
    </xdr:from>
    <xdr:to>
      <xdr:col>81</xdr:col>
      <xdr:colOff>50800</xdr:colOff>
      <xdr:row>96</xdr:row>
      <xdr:rowOff>59809</xdr:rowOff>
    </xdr:to>
    <xdr:cxnSp macro="">
      <xdr:nvCxnSpPr>
        <xdr:cNvPr id="676" name="直線コネクタ 675"/>
        <xdr:cNvCxnSpPr/>
      </xdr:nvCxnSpPr>
      <xdr:spPr>
        <a:xfrm>
          <a:off x="14592300" y="16515014"/>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77" name="フローチャート: 判断 676"/>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78" name="テキスト ボックス 677"/>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55814</xdr:rowOff>
    </xdr:from>
    <xdr:to>
      <xdr:col>76</xdr:col>
      <xdr:colOff>114300</xdr:colOff>
      <xdr:row>96</xdr:row>
      <xdr:rowOff>83214</xdr:rowOff>
    </xdr:to>
    <xdr:cxnSp macro="">
      <xdr:nvCxnSpPr>
        <xdr:cNvPr id="679" name="直線コネクタ 678"/>
        <xdr:cNvCxnSpPr/>
      </xdr:nvCxnSpPr>
      <xdr:spPr>
        <a:xfrm flipV="1">
          <a:off x="13703300" y="16515014"/>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0" name="フローチャート: 判断 679"/>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1" name="テキスト ボックス 680"/>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83214</xdr:rowOff>
    </xdr:from>
    <xdr:to>
      <xdr:col>71</xdr:col>
      <xdr:colOff>177800</xdr:colOff>
      <xdr:row>96</xdr:row>
      <xdr:rowOff>84539</xdr:rowOff>
    </xdr:to>
    <xdr:cxnSp macro="">
      <xdr:nvCxnSpPr>
        <xdr:cNvPr id="682" name="直線コネクタ 681"/>
        <xdr:cNvCxnSpPr/>
      </xdr:nvCxnSpPr>
      <xdr:spPr>
        <a:xfrm flipV="1">
          <a:off x="12814300" y="16542414"/>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3" name="フローチャート: 判断 682"/>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4" name="テキスト ボックス 683"/>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5" name="フローチャート: 判断 684"/>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6" name="テキスト ボックス 685"/>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24563</xdr:rowOff>
    </xdr:from>
    <xdr:to>
      <xdr:col>85</xdr:col>
      <xdr:colOff>177800</xdr:colOff>
      <xdr:row>96</xdr:row>
      <xdr:rowOff>126163</xdr:rowOff>
    </xdr:to>
    <xdr:sp macro="" textlink="">
      <xdr:nvSpPr>
        <xdr:cNvPr id="692" name="楕円 691"/>
        <xdr:cNvSpPr/>
      </xdr:nvSpPr>
      <xdr:spPr>
        <a:xfrm>
          <a:off x="16268700" y="164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47440</xdr:rowOff>
    </xdr:from>
    <xdr:ext cx="534377" cy="259045"/>
    <xdr:sp macro="" textlink="">
      <xdr:nvSpPr>
        <xdr:cNvPr id="693" name="公債費該当値テキスト"/>
        <xdr:cNvSpPr txBox="1"/>
      </xdr:nvSpPr>
      <xdr:spPr>
        <a:xfrm>
          <a:off x="16370300" y="163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9009</xdr:rowOff>
    </xdr:from>
    <xdr:to>
      <xdr:col>81</xdr:col>
      <xdr:colOff>101600</xdr:colOff>
      <xdr:row>96</xdr:row>
      <xdr:rowOff>110609</xdr:rowOff>
    </xdr:to>
    <xdr:sp macro="" textlink="">
      <xdr:nvSpPr>
        <xdr:cNvPr id="694" name="楕円 693"/>
        <xdr:cNvSpPr/>
      </xdr:nvSpPr>
      <xdr:spPr>
        <a:xfrm>
          <a:off x="15430500" y="1646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127136</xdr:rowOff>
    </xdr:from>
    <xdr:ext cx="534377" cy="259045"/>
    <xdr:sp macro="" textlink="">
      <xdr:nvSpPr>
        <xdr:cNvPr id="695" name="テキスト ボックス 694"/>
        <xdr:cNvSpPr txBox="1"/>
      </xdr:nvSpPr>
      <xdr:spPr>
        <a:xfrm>
          <a:off x="15214111" y="1624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5014</xdr:rowOff>
    </xdr:from>
    <xdr:to>
      <xdr:col>76</xdr:col>
      <xdr:colOff>165100</xdr:colOff>
      <xdr:row>96</xdr:row>
      <xdr:rowOff>106614</xdr:rowOff>
    </xdr:to>
    <xdr:sp macro="" textlink="">
      <xdr:nvSpPr>
        <xdr:cNvPr id="696" name="楕円 695"/>
        <xdr:cNvSpPr/>
      </xdr:nvSpPr>
      <xdr:spPr>
        <a:xfrm>
          <a:off x="14541500" y="164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123141</xdr:rowOff>
    </xdr:from>
    <xdr:ext cx="534377" cy="259045"/>
    <xdr:sp macro="" textlink="">
      <xdr:nvSpPr>
        <xdr:cNvPr id="697" name="テキスト ボックス 696"/>
        <xdr:cNvSpPr txBox="1"/>
      </xdr:nvSpPr>
      <xdr:spPr>
        <a:xfrm>
          <a:off x="14325111" y="1623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32414</xdr:rowOff>
    </xdr:from>
    <xdr:to>
      <xdr:col>72</xdr:col>
      <xdr:colOff>38100</xdr:colOff>
      <xdr:row>96</xdr:row>
      <xdr:rowOff>134014</xdr:rowOff>
    </xdr:to>
    <xdr:sp macro="" textlink="">
      <xdr:nvSpPr>
        <xdr:cNvPr id="698" name="楕円 697"/>
        <xdr:cNvSpPr/>
      </xdr:nvSpPr>
      <xdr:spPr>
        <a:xfrm>
          <a:off x="13652500" y="164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150541</xdr:rowOff>
    </xdr:from>
    <xdr:ext cx="534377" cy="259045"/>
    <xdr:sp macro="" textlink="">
      <xdr:nvSpPr>
        <xdr:cNvPr id="699" name="テキスト ボックス 698"/>
        <xdr:cNvSpPr txBox="1"/>
      </xdr:nvSpPr>
      <xdr:spPr>
        <a:xfrm>
          <a:off x="13436111" y="162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33739</xdr:rowOff>
    </xdr:from>
    <xdr:to>
      <xdr:col>67</xdr:col>
      <xdr:colOff>101600</xdr:colOff>
      <xdr:row>96</xdr:row>
      <xdr:rowOff>135339</xdr:rowOff>
    </xdr:to>
    <xdr:sp macro="" textlink="">
      <xdr:nvSpPr>
        <xdr:cNvPr id="700" name="楕円 699"/>
        <xdr:cNvSpPr/>
      </xdr:nvSpPr>
      <xdr:spPr>
        <a:xfrm>
          <a:off x="12763500" y="164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151866</xdr:rowOff>
    </xdr:from>
    <xdr:ext cx="534377" cy="259045"/>
    <xdr:sp macro="" textlink="">
      <xdr:nvSpPr>
        <xdr:cNvPr id="701" name="テキスト ボックス 700"/>
        <xdr:cNvSpPr txBox="1"/>
      </xdr:nvSpPr>
      <xdr:spPr>
        <a:xfrm>
          <a:off x="12547111" y="1626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2" name="直線コネクタ 71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3" name="テキスト ボックス 71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6" name="直線コネクタ 71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7" name="テキスト ボックス 71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1" name="直線コネクタ 720"/>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2"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3" name="直線コネクタ 72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4"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5" name="直線コネクタ 724"/>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6" name="直線コネクタ 72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27"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28" name="フローチャート: 判断 727"/>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9" name="直線コネクタ 72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0" name="フローチャート: 判断 729"/>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1" name="テキスト ボックス 730"/>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2" name="直線コネクタ 73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3" name="フローチャート: 判断 732"/>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4" name="テキスト ボックス 733"/>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5" name="直線コネクタ 73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6" name="フローチャート: 判断 73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37" name="テキスト ボックス 73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38" name="フローチャート: 判断 737"/>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39" name="テキスト ボックス 738"/>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5" name="楕円 74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6"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7" name="楕円 74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8" name="テキスト ボックス 74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9" name="楕円 74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0" name="テキスト ボックス 74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1" name="楕円 75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2" name="テキスト ボックス 75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3" name="楕円 75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4" name="テキスト ボックス 75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0" name="テキスト ボックス 77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7" name="テキスト ボックス 79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年度における目的別で特徴的なのは次のとおりである。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総務費については平成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年度から強化したふるさと納税に要する経費、農林水産業費については農家等の農業用機械等導入に要する経費や県営農地整備事業に対する負担金、商工費については若あゆ大規模改修事業に要する経費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や新型コロナウイルス感染症対策に係る経済対策事業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については道路や流雪溝整備、除雪対策事業に係る経費、消防費については福祉避難施設整備事業及び防災拠点施設整備事業に係る経費が大きいものとなっておりコスト高となっている。また、災害復旧事業費について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によるものが大きく</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農地農業用施設等が被災したためその復旧に要した経費である。公債費については、平成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地域情報通信基盤整備推進</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事業に係る償還が終了したことにより前年度比で減少しているが、類似団体平均と比較すると</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7,252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コスト高となっている。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財政調整基金は、当初予算編成時に活用するほか、災害や豪雪等の緊急時に活用する財源としての弾力性も考慮したうえで、標準財政規模の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割程度である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百万円というルールで積立及び活用をしている。標準財政規模に占める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程度が望ましいとされているが、当町の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ヵ年平均値で約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となっている。歳入確保と歳出削減に努め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ながらも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常に町民サービスを意識し、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一般会計及び特別会計、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公営</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企業会計において、赤字は生じていない。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水道事業会計、農業集落排水事業特別会計、公共下水道事業特別会計については、繰出基準に則した一般会計からの繰出金により、持続的な経営を目指す必要があることから、適正な使用料の見直しの検討もし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15.4</v>
          </cell>
          <cell r="BX51">
            <v>27</v>
          </cell>
          <cell r="CF51">
            <v>27.6</v>
          </cell>
          <cell r="CN51">
            <v>1.4</v>
          </cell>
        </row>
        <row r="53">
          <cell r="BP53">
            <v>44.2</v>
          </cell>
          <cell r="BX53">
            <v>45</v>
          </cell>
          <cell r="CF53">
            <v>46.2</v>
          </cell>
          <cell r="CN53">
            <v>46.1</v>
          </cell>
          <cell r="CV53">
            <v>47</v>
          </cell>
        </row>
        <row r="55">
          <cell r="AN55" t="str">
            <v>類似団体内平均値</v>
          </cell>
          <cell r="BP55">
            <v>0</v>
          </cell>
          <cell r="BX55">
            <v>0</v>
          </cell>
          <cell r="CF55">
            <v>0</v>
          </cell>
          <cell r="CN55">
            <v>0</v>
          </cell>
          <cell r="CV55">
            <v>0</v>
          </cell>
        </row>
        <row r="57">
          <cell r="BP57">
            <v>59.1</v>
          </cell>
          <cell r="BX57">
            <v>61.2</v>
          </cell>
          <cell r="CF57">
            <v>62.8</v>
          </cell>
          <cell r="CN57">
            <v>64.099999999999994</v>
          </cell>
          <cell r="CV57">
            <v>66.3</v>
          </cell>
        </row>
        <row r="72">
          <cell r="BP72" t="str">
            <v>H29</v>
          </cell>
          <cell r="BX72" t="str">
            <v>H30</v>
          </cell>
          <cell r="CF72" t="str">
            <v>R01</v>
          </cell>
          <cell r="CN72" t="str">
            <v>R02</v>
          </cell>
          <cell r="CV72" t="str">
            <v>R03</v>
          </cell>
        </row>
        <row r="73">
          <cell r="AN73" t="str">
            <v>当該団体値</v>
          </cell>
          <cell r="BP73">
            <v>15.4</v>
          </cell>
          <cell r="BX73">
            <v>27</v>
          </cell>
          <cell r="CF73">
            <v>27.6</v>
          </cell>
          <cell r="CN73">
            <v>1.4</v>
          </cell>
        </row>
        <row r="75">
          <cell r="BP75">
            <v>12.1</v>
          </cell>
          <cell r="BX75">
            <v>12.5</v>
          </cell>
          <cell r="CF75">
            <v>13.1</v>
          </cell>
          <cell r="CN75">
            <v>13.4</v>
          </cell>
          <cell r="CV75">
            <v>12.6</v>
          </cell>
        </row>
        <row r="77">
          <cell r="AN77" t="str">
            <v>類似団体内平均値</v>
          </cell>
          <cell r="BP77">
            <v>0</v>
          </cell>
          <cell r="BX77">
            <v>0</v>
          </cell>
          <cell r="CF77">
            <v>0</v>
          </cell>
          <cell r="CN77">
            <v>0</v>
          </cell>
          <cell r="CV77">
            <v>0</v>
          </cell>
        </row>
        <row r="79">
          <cell r="BP79">
            <v>7.2</v>
          </cell>
          <cell r="BX79">
            <v>7.2</v>
          </cell>
          <cell r="CF79">
            <v>7.7</v>
          </cell>
          <cell r="CN79">
            <v>8</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9.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0.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2.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5.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6182877</v>
      </c>
      <c r="BO4" s="453"/>
      <c r="BP4" s="453"/>
      <c r="BQ4" s="453"/>
      <c r="BR4" s="453"/>
      <c r="BS4" s="453"/>
      <c r="BT4" s="453"/>
      <c r="BU4" s="454"/>
      <c r="BV4" s="452">
        <v>6939810</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8.6</v>
      </c>
      <c r="CU4" s="593"/>
      <c r="CV4" s="593"/>
      <c r="CW4" s="593"/>
      <c r="CX4" s="593"/>
      <c r="CY4" s="593"/>
      <c r="CZ4" s="593"/>
      <c r="DA4" s="594"/>
      <c r="DB4" s="592">
        <v>9.8000000000000007</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5921170</v>
      </c>
      <c r="BO5" s="424"/>
      <c r="BP5" s="424"/>
      <c r="BQ5" s="424"/>
      <c r="BR5" s="424"/>
      <c r="BS5" s="424"/>
      <c r="BT5" s="424"/>
      <c r="BU5" s="425"/>
      <c r="BV5" s="423">
        <v>6652432</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82.7</v>
      </c>
      <c r="CU5" s="421"/>
      <c r="CV5" s="421"/>
      <c r="CW5" s="421"/>
      <c r="CX5" s="421"/>
      <c r="CY5" s="421"/>
      <c r="CZ5" s="421"/>
      <c r="DA5" s="422"/>
      <c r="DB5" s="420">
        <v>88.5</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101</v>
      </c>
      <c r="AV6" s="482"/>
      <c r="AW6" s="482"/>
      <c r="AX6" s="482"/>
      <c r="AY6" s="437" t="s">
        <v>102</v>
      </c>
      <c r="AZ6" s="438"/>
      <c r="BA6" s="438"/>
      <c r="BB6" s="438"/>
      <c r="BC6" s="438"/>
      <c r="BD6" s="438"/>
      <c r="BE6" s="438"/>
      <c r="BF6" s="438"/>
      <c r="BG6" s="438"/>
      <c r="BH6" s="438"/>
      <c r="BI6" s="438"/>
      <c r="BJ6" s="438"/>
      <c r="BK6" s="438"/>
      <c r="BL6" s="438"/>
      <c r="BM6" s="439"/>
      <c r="BN6" s="423">
        <v>261707</v>
      </c>
      <c r="BO6" s="424"/>
      <c r="BP6" s="424"/>
      <c r="BQ6" s="424"/>
      <c r="BR6" s="424"/>
      <c r="BS6" s="424"/>
      <c r="BT6" s="424"/>
      <c r="BU6" s="425"/>
      <c r="BV6" s="423">
        <v>287378</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84.7</v>
      </c>
      <c r="CU6" s="567"/>
      <c r="CV6" s="567"/>
      <c r="CW6" s="567"/>
      <c r="CX6" s="567"/>
      <c r="CY6" s="567"/>
      <c r="CZ6" s="567"/>
      <c r="DA6" s="568"/>
      <c r="DB6" s="566">
        <v>91.2</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101</v>
      </c>
      <c r="AV7" s="482"/>
      <c r="AW7" s="482"/>
      <c r="AX7" s="482"/>
      <c r="AY7" s="437" t="s">
        <v>105</v>
      </c>
      <c r="AZ7" s="438"/>
      <c r="BA7" s="438"/>
      <c r="BB7" s="438"/>
      <c r="BC7" s="438"/>
      <c r="BD7" s="438"/>
      <c r="BE7" s="438"/>
      <c r="BF7" s="438"/>
      <c r="BG7" s="438"/>
      <c r="BH7" s="438"/>
      <c r="BI7" s="438"/>
      <c r="BJ7" s="438"/>
      <c r="BK7" s="438"/>
      <c r="BL7" s="438"/>
      <c r="BM7" s="439"/>
      <c r="BN7" s="423">
        <v>14780</v>
      </c>
      <c r="BO7" s="424"/>
      <c r="BP7" s="424"/>
      <c r="BQ7" s="424"/>
      <c r="BR7" s="424"/>
      <c r="BS7" s="424"/>
      <c r="BT7" s="424"/>
      <c r="BU7" s="425"/>
      <c r="BV7" s="423">
        <v>26609</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2873266</v>
      </c>
      <c r="CU7" s="424"/>
      <c r="CV7" s="424"/>
      <c r="CW7" s="424"/>
      <c r="CX7" s="424"/>
      <c r="CY7" s="424"/>
      <c r="CZ7" s="424"/>
      <c r="DA7" s="425"/>
      <c r="DB7" s="423">
        <v>2667353</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246927</v>
      </c>
      <c r="BO8" s="424"/>
      <c r="BP8" s="424"/>
      <c r="BQ8" s="424"/>
      <c r="BR8" s="424"/>
      <c r="BS8" s="424"/>
      <c r="BT8" s="424"/>
      <c r="BU8" s="425"/>
      <c r="BV8" s="423">
        <v>260769</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0.2</v>
      </c>
      <c r="CU8" s="527"/>
      <c r="CV8" s="527"/>
      <c r="CW8" s="527"/>
      <c r="CX8" s="527"/>
      <c r="CY8" s="527"/>
      <c r="CZ8" s="527"/>
      <c r="DA8" s="528"/>
      <c r="DB8" s="526">
        <v>0.21</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5007</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-13842</v>
      </c>
      <c r="BO9" s="424"/>
      <c r="BP9" s="424"/>
      <c r="BQ9" s="424"/>
      <c r="BR9" s="424"/>
      <c r="BS9" s="424"/>
      <c r="BT9" s="424"/>
      <c r="BU9" s="425"/>
      <c r="BV9" s="423">
        <v>68316</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11.8</v>
      </c>
      <c r="CU9" s="421"/>
      <c r="CV9" s="421"/>
      <c r="CW9" s="421"/>
      <c r="CX9" s="421"/>
      <c r="CY9" s="421"/>
      <c r="CZ9" s="421"/>
      <c r="DA9" s="422"/>
      <c r="DB9" s="420">
        <v>12.4</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5631</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130396</v>
      </c>
      <c r="BO10" s="424"/>
      <c r="BP10" s="424"/>
      <c r="BQ10" s="424"/>
      <c r="BR10" s="424"/>
      <c r="BS10" s="424"/>
      <c r="BT10" s="424"/>
      <c r="BU10" s="425"/>
      <c r="BV10" s="423">
        <v>187248</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126</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130</v>
      </c>
      <c r="DC11" s="527"/>
      <c r="DD11" s="527"/>
      <c r="DE11" s="527"/>
      <c r="DF11" s="527"/>
      <c r="DG11" s="527"/>
      <c r="DH11" s="527"/>
      <c r="DI11" s="528"/>
    </row>
    <row r="12" spans="1:119" ht="18.75" customHeight="1" x14ac:dyDescent="0.15">
      <c r="A12" s="178"/>
      <c r="B12" s="529" t="s">
        <v>131</v>
      </c>
      <c r="C12" s="530"/>
      <c r="D12" s="530"/>
      <c r="E12" s="530"/>
      <c r="F12" s="530"/>
      <c r="G12" s="530"/>
      <c r="H12" s="530"/>
      <c r="I12" s="530"/>
      <c r="J12" s="530"/>
      <c r="K12" s="531"/>
      <c r="L12" s="538" t="s">
        <v>132</v>
      </c>
      <c r="M12" s="539"/>
      <c r="N12" s="539"/>
      <c r="O12" s="539"/>
      <c r="P12" s="539"/>
      <c r="Q12" s="540"/>
      <c r="R12" s="541">
        <v>5016</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136</v>
      </c>
      <c r="AV12" s="482"/>
      <c r="AW12" s="482"/>
      <c r="AX12" s="482"/>
      <c r="AY12" s="437" t="s">
        <v>137</v>
      </c>
      <c r="AZ12" s="438"/>
      <c r="BA12" s="438"/>
      <c r="BB12" s="438"/>
      <c r="BC12" s="438"/>
      <c r="BD12" s="438"/>
      <c r="BE12" s="438"/>
      <c r="BF12" s="438"/>
      <c r="BG12" s="438"/>
      <c r="BH12" s="438"/>
      <c r="BI12" s="438"/>
      <c r="BJ12" s="438"/>
      <c r="BK12" s="438"/>
      <c r="BL12" s="438"/>
      <c r="BM12" s="439"/>
      <c r="BN12" s="423">
        <v>24974</v>
      </c>
      <c r="BO12" s="424"/>
      <c r="BP12" s="424"/>
      <c r="BQ12" s="424"/>
      <c r="BR12" s="424"/>
      <c r="BS12" s="424"/>
      <c r="BT12" s="424"/>
      <c r="BU12" s="425"/>
      <c r="BV12" s="423">
        <v>166523</v>
      </c>
      <c r="BW12" s="424"/>
      <c r="BX12" s="424"/>
      <c r="BY12" s="424"/>
      <c r="BZ12" s="424"/>
      <c r="CA12" s="424"/>
      <c r="CB12" s="424"/>
      <c r="CC12" s="425"/>
      <c r="CD12" s="463" t="s">
        <v>138</v>
      </c>
      <c r="CE12" s="383"/>
      <c r="CF12" s="383"/>
      <c r="CG12" s="383"/>
      <c r="CH12" s="383"/>
      <c r="CI12" s="383"/>
      <c r="CJ12" s="383"/>
      <c r="CK12" s="383"/>
      <c r="CL12" s="383"/>
      <c r="CM12" s="383"/>
      <c r="CN12" s="383"/>
      <c r="CO12" s="383"/>
      <c r="CP12" s="383"/>
      <c r="CQ12" s="383"/>
      <c r="CR12" s="383"/>
      <c r="CS12" s="464"/>
      <c r="CT12" s="526" t="s">
        <v>139</v>
      </c>
      <c r="CU12" s="527"/>
      <c r="CV12" s="527"/>
      <c r="CW12" s="527"/>
      <c r="CX12" s="527"/>
      <c r="CY12" s="527"/>
      <c r="CZ12" s="527"/>
      <c r="DA12" s="528"/>
      <c r="DB12" s="526" t="s">
        <v>139</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140</v>
      </c>
      <c r="N13" s="508"/>
      <c r="O13" s="508"/>
      <c r="P13" s="508"/>
      <c r="Q13" s="509"/>
      <c r="R13" s="510">
        <v>4980</v>
      </c>
      <c r="S13" s="511"/>
      <c r="T13" s="511"/>
      <c r="U13" s="511"/>
      <c r="V13" s="512"/>
      <c r="W13" s="513" t="s">
        <v>141</v>
      </c>
      <c r="X13" s="409"/>
      <c r="Y13" s="409"/>
      <c r="Z13" s="409"/>
      <c r="AA13" s="409"/>
      <c r="AB13" s="410"/>
      <c r="AC13" s="376">
        <v>468</v>
      </c>
      <c r="AD13" s="377"/>
      <c r="AE13" s="377"/>
      <c r="AF13" s="377"/>
      <c r="AG13" s="378"/>
      <c r="AH13" s="376">
        <v>520</v>
      </c>
      <c r="AI13" s="377"/>
      <c r="AJ13" s="377"/>
      <c r="AK13" s="377"/>
      <c r="AL13" s="436"/>
      <c r="AM13" s="480" t="s">
        <v>142</v>
      </c>
      <c r="AN13" s="380"/>
      <c r="AO13" s="380"/>
      <c r="AP13" s="380"/>
      <c r="AQ13" s="380"/>
      <c r="AR13" s="380"/>
      <c r="AS13" s="380"/>
      <c r="AT13" s="381"/>
      <c r="AU13" s="481" t="s">
        <v>136</v>
      </c>
      <c r="AV13" s="482"/>
      <c r="AW13" s="482"/>
      <c r="AX13" s="482"/>
      <c r="AY13" s="437" t="s">
        <v>143</v>
      </c>
      <c r="AZ13" s="438"/>
      <c r="BA13" s="438"/>
      <c r="BB13" s="438"/>
      <c r="BC13" s="438"/>
      <c r="BD13" s="438"/>
      <c r="BE13" s="438"/>
      <c r="BF13" s="438"/>
      <c r="BG13" s="438"/>
      <c r="BH13" s="438"/>
      <c r="BI13" s="438"/>
      <c r="BJ13" s="438"/>
      <c r="BK13" s="438"/>
      <c r="BL13" s="438"/>
      <c r="BM13" s="439"/>
      <c r="BN13" s="423">
        <v>91580</v>
      </c>
      <c r="BO13" s="424"/>
      <c r="BP13" s="424"/>
      <c r="BQ13" s="424"/>
      <c r="BR13" s="424"/>
      <c r="BS13" s="424"/>
      <c r="BT13" s="424"/>
      <c r="BU13" s="425"/>
      <c r="BV13" s="423">
        <v>89041</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12.6</v>
      </c>
      <c r="CU13" s="421"/>
      <c r="CV13" s="421"/>
      <c r="CW13" s="421"/>
      <c r="CX13" s="421"/>
      <c r="CY13" s="421"/>
      <c r="CZ13" s="421"/>
      <c r="DA13" s="422"/>
      <c r="DB13" s="420">
        <v>13.4</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145</v>
      </c>
      <c r="M14" s="550"/>
      <c r="N14" s="550"/>
      <c r="O14" s="550"/>
      <c r="P14" s="550"/>
      <c r="Q14" s="551"/>
      <c r="R14" s="510">
        <v>5136</v>
      </c>
      <c r="S14" s="511"/>
      <c r="T14" s="511"/>
      <c r="U14" s="511"/>
      <c r="V14" s="512"/>
      <c r="W14" s="514"/>
      <c r="X14" s="412"/>
      <c r="Y14" s="412"/>
      <c r="Z14" s="412"/>
      <c r="AA14" s="412"/>
      <c r="AB14" s="413"/>
      <c r="AC14" s="503">
        <v>19.2</v>
      </c>
      <c r="AD14" s="504"/>
      <c r="AE14" s="504"/>
      <c r="AF14" s="504"/>
      <c r="AG14" s="505"/>
      <c r="AH14" s="503">
        <v>19.100000000000001</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t="s">
        <v>139</v>
      </c>
      <c r="CU14" s="521"/>
      <c r="CV14" s="521"/>
      <c r="CW14" s="521"/>
      <c r="CX14" s="521"/>
      <c r="CY14" s="521"/>
      <c r="CZ14" s="521"/>
      <c r="DA14" s="522"/>
      <c r="DB14" s="520">
        <v>1.4</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140</v>
      </c>
      <c r="N15" s="508"/>
      <c r="O15" s="508"/>
      <c r="P15" s="508"/>
      <c r="Q15" s="509"/>
      <c r="R15" s="510">
        <v>5102</v>
      </c>
      <c r="S15" s="511"/>
      <c r="T15" s="511"/>
      <c r="U15" s="511"/>
      <c r="V15" s="512"/>
      <c r="W15" s="513" t="s">
        <v>147</v>
      </c>
      <c r="X15" s="409"/>
      <c r="Y15" s="409"/>
      <c r="Z15" s="409"/>
      <c r="AA15" s="409"/>
      <c r="AB15" s="410"/>
      <c r="AC15" s="376">
        <v>682</v>
      </c>
      <c r="AD15" s="377"/>
      <c r="AE15" s="377"/>
      <c r="AF15" s="377"/>
      <c r="AG15" s="378"/>
      <c r="AH15" s="376">
        <v>823</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503621</v>
      </c>
      <c r="BO15" s="453"/>
      <c r="BP15" s="453"/>
      <c r="BQ15" s="453"/>
      <c r="BR15" s="453"/>
      <c r="BS15" s="453"/>
      <c r="BT15" s="453"/>
      <c r="BU15" s="454"/>
      <c r="BV15" s="452">
        <v>524214</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28</v>
      </c>
      <c r="AD16" s="504"/>
      <c r="AE16" s="504"/>
      <c r="AF16" s="504"/>
      <c r="AG16" s="505"/>
      <c r="AH16" s="503">
        <v>30.3</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2661560</v>
      </c>
      <c r="BO16" s="424"/>
      <c r="BP16" s="424"/>
      <c r="BQ16" s="424"/>
      <c r="BR16" s="424"/>
      <c r="BS16" s="424"/>
      <c r="BT16" s="424"/>
      <c r="BU16" s="425"/>
      <c r="BV16" s="423">
        <v>2500941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1284</v>
      </c>
      <c r="AD17" s="377"/>
      <c r="AE17" s="377"/>
      <c r="AF17" s="377"/>
      <c r="AG17" s="378"/>
      <c r="AH17" s="376">
        <v>1374</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621468</v>
      </c>
      <c r="BO17" s="424"/>
      <c r="BP17" s="424"/>
      <c r="BQ17" s="424"/>
      <c r="BR17" s="424"/>
      <c r="BS17" s="424"/>
      <c r="BT17" s="424"/>
      <c r="BU17" s="425"/>
      <c r="BV17" s="423">
        <v>649130</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157</v>
      </c>
      <c r="C18" s="474"/>
      <c r="D18" s="474"/>
      <c r="E18" s="475"/>
      <c r="F18" s="475"/>
      <c r="G18" s="475"/>
      <c r="H18" s="475"/>
      <c r="I18" s="475"/>
      <c r="J18" s="475"/>
      <c r="K18" s="475"/>
      <c r="L18" s="476">
        <v>119.04</v>
      </c>
      <c r="M18" s="476"/>
      <c r="N18" s="476"/>
      <c r="O18" s="476"/>
      <c r="P18" s="476"/>
      <c r="Q18" s="476"/>
      <c r="R18" s="477"/>
      <c r="S18" s="477"/>
      <c r="T18" s="477"/>
      <c r="U18" s="477"/>
      <c r="V18" s="478"/>
      <c r="W18" s="494"/>
      <c r="X18" s="495"/>
      <c r="Y18" s="495"/>
      <c r="Z18" s="495"/>
      <c r="AA18" s="495"/>
      <c r="AB18" s="519"/>
      <c r="AC18" s="393">
        <v>52.8</v>
      </c>
      <c r="AD18" s="394"/>
      <c r="AE18" s="394"/>
      <c r="AF18" s="394"/>
      <c r="AG18" s="479"/>
      <c r="AH18" s="393">
        <v>50.6</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2379477</v>
      </c>
      <c r="BO18" s="424"/>
      <c r="BP18" s="424"/>
      <c r="BQ18" s="424"/>
      <c r="BR18" s="424"/>
      <c r="BS18" s="424"/>
      <c r="BT18" s="424"/>
      <c r="BU18" s="425"/>
      <c r="BV18" s="423">
        <v>2362574</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159</v>
      </c>
      <c r="C19" s="474"/>
      <c r="D19" s="474"/>
      <c r="E19" s="475"/>
      <c r="F19" s="475"/>
      <c r="G19" s="475"/>
      <c r="H19" s="475"/>
      <c r="I19" s="475"/>
      <c r="J19" s="475"/>
      <c r="K19" s="475"/>
      <c r="L19" s="483">
        <v>42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3748051</v>
      </c>
      <c r="BO19" s="424"/>
      <c r="BP19" s="424"/>
      <c r="BQ19" s="424"/>
      <c r="BR19" s="424"/>
      <c r="BS19" s="424"/>
      <c r="BT19" s="424"/>
      <c r="BU19" s="425"/>
      <c r="BV19" s="423">
        <v>3776709</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161</v>
      </c>
      <c r="C20" s="474"/>
      <c r="D20" s="474"/>
      <c r="E20" s="475"/>
      <c r="F20" s="475"/>
      <c r="G20" s="475"/>
      <c r="H20" s="475"/>
      <c r="I20" s="475"/>
      <c r="J20" s="475"/>
      <c r="K20" s="475"/>
      <c r="L20" s="483">
        <v>1580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5509247</v>
      </c>
      <c r="BO22" s="453"/>
      <c r="BP22" s="453"/>
      <c r="BQ22" s="453"/>
      <c r="BR22" s="453"/>
      <c r="BS22" s="453"/>
      <c r="BT22" s="453"/>
      <c r="BU22" s="454"/>
      <c r="BV22" s="452">
        <v>5199462</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5037205</v>
      </c>
      <c r="BO23" s="424"/>
      <c r="BP23" s="424"/>
      <c r="BQ23" s="424"/>
      <c r="BR23" s="424"/>
      <c r="BS23" s="424"/>
      <c r="BT23" s="424"/>
      <c r="BU23" s="425"/>
      <c r="BV23" s="423">
        <v>4604750</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171</v>
      </c>
      <c r="F24" s="380"/>
      <c r="G24" s="380"/>
      <c r="H24" s="380"/>
      <c r="I24" s="380"/>
      <c r="J24" s="380"/>
      <c r="K24" s="381"/>
      <c r="L24" s="376">
        <v>1</v>
      </c>
      <c r="M24" s="377"/>
      <c r="N24" s="377"/>
      <c r="O24" s="377"/>
      <c r="P24" s="378"/>
      <c r="Q24" s="376">
        <v>8200</v>
      </c>
      <c r="R24" s="377"/>
      <c r="S24" s="377"/>
      <c r="T24" s="377"/>
      <c r="U24" s="377"/>
      <c r="V24" s="378"/>
      <c r="W24" s="466"/>
      <c r="X24" s="403"/>
      <c r="Y24" s="404"/>
      <c r="Z24" s="379" t="s">
        <v>172</v>
      </c>
      <c r="AA24" s="380"/>
      <c r="AB24" s="380"/>
      <c r="AC24" s="380"/>
      <c r="AD24" s="380"/>
      <c r="AE24" s="380"/>
      <c r="AF24" s="380"/>
      <c r="AG24" s="381"/>
      <c r="AH24" s="376">
        <v>67</v>
      </c>
      <c r="AI24" s="377"/>
      <c r="AJ24" s="377"/>
      <c r="AK24" s="377"/>
      <c r="AL24" s="378"/>
      <c r="AM24" s="376">
        <v>199928</v>
      </c>
      <c r="AN24" s="377"/>
      <c r="AO24" s="377"/>
      <c r="AP24" s="377"/>
      <c r="AQ24" s="377"/>
      <c r="AR24" s="378"/>
      <c r="AS24" s="376">
        <v>2984</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4406040</v>
      </c>
      <c r="BO24" s="424"/>
      <c r="BP24" s="424"/>
      <c r="BQ24" s="424"/>
      <c r="BR24" s="424"/>
      <c r="BS24" s="424"/>
      <c r="BT24" s="424"/>
      <c r="BU24" s="425"/>
      <c r="BV24" s="423">
        <v>3985348</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174</v>
      </c>
      <c r="F25" s="380"/>
      <c r="G25" s="380"/>
      <c r="H25" s="380"/>
      <c r="I25" s="380"/>
      <c r="J25" s="380"/>
      <c r="K25" s="381"/>
      <c r="L25" s="376">
        <v>1</v>
      </c>
      <c r="M25" s="377"/>
      <c r="N25" s="377"/>
      <c r="O25" s="377"/>
      <c r="P25" s="378"/>
      <c r="Q25" s="376">
        <v>6200</v>
      </c>
      <c r="R25" s="377"/>
      <c r="S25" s="377"/>
      <c r="T25" s="377"/>
      <c r="U25" s="377"/>
      <c r="V25" s="378"/>
      <c r="W25" s="466"/>
      <c r="X25" s="403"/>
      <c r="Y25" s="404"/>
      <c r="Z25" s="379" t="s">
        <v>175</v>
      </c>
      <c r="AA25" s="380"/>
      <c r="AB25" s="380"/>
      <c r="AC25" s="380"/>
      <c r="AD25" s="380"/>
      <c r="AE25" s="380"/>
      <c r="AF25" s="380"/>
      <c r="AG25" s="381"/>
      <c r="AH25" s="376" t="s">
        <v>176</v>
      </c>
      <c r="AI25" s="377"/>
      <c r="AJ25" s="377"/>
      <c r="AK25" s="377"/>
      <c r="AL25" s="378"/>
      <c r="AM25" s="376" t="s">
        <v>177</v>
      </c>
      <c r="AN25" s="377"/>
      <c r="AO25" s="377"/>
      <c r="AP25" s="377"/>
      <c r="AQ25" s="377"/>
      <c r="AR25" s="378"/>
      <c r="AS25" s="376" t="s">
        <v>139</v>
      </c>
      <c r="AT25" s="377"/>
      <c r="AU25" s="377"/>
      <c r="AV25" s="377"/>
      <c r="AW25" s="377"/>
      <c r="AX25" s="436"/>
      <c r="AY25" s="449" t="s">
        <v>178</v>
      </c>
      <c r="AZ25" s="450"/>
      <c r="BA25" s="450"/>
      <c r="BB25" s="450"/>
      <c r="BC25" s="450"/>
      <c r="BD25" s="450"/>
      <c r="BE25" s="450"/>
      <c r="BF25" s="450"/>
      <c r="BG25" s="450"/>
      <c r="BH25" s="450"/>
      <c r="BI25" s="450"/>
      <c r="BJ25" s="450"/>
      <c r="BK25" s="450"/>
      <c r="BL25" s="450"/>
      <c r="BM25" s="451"/>
      <c r="BN25" s="452">
        <v>72867</v>
      </c>
      <c r="BO25" s="453"/>
      <c r="BP25" s="453"/>
      <c r="BQ25" s="453"/>
      <c r="BR25" s="453"/>
      <c r="BS25" s="453"/>
      <c r="BT25" s="453"/>
      <c r="BU25" s="454"/>
      <c r="BV25" s="452">
        <v>87013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179</v>
      </c>
      <c r="F26" s="380"/>
      <c r="G26" s="380"/>
      <c r="H26" s="380"/>
      <c r="I26" s="380"/>
      <c r="J26" s="380"/>
      <c r="K26" s="381"/>
      <c r="L26" s="376">
        <v>1</v>
      </c>
      <c r="M26" s="377"/>
      <c r="N26" s="377"/>
      <c r="O26" s="377"/>
      <c r="P26" s="378"/>
      <c r="Q26" s="376">
        <v>5750</v>
      </c>
      <c r="R26" s="377"/>
      <c r="S26" s="377"/>
      <c r="T26" s="377"/>
      <c r="U26" s="377"/>
      <c r="V26" s="378"/>
      <c r="W26" s="466"/>
      <c r="X26" s="403"/>
      <c r="Y26" s="404"/>
      <c r="Z26" s="379" t="s">
        <v>180</v>
      </c>
      <c r="AA26" s="434"/>
      <c r="AB26" s="434"/>
      <c r="AC26" s="434"/>
      <c r="AD26" s="434"/>
      <c r="AE26" s="434"/>
      <c r="AF26" s="434"/>
      <c r="AG26" s="435"/>
      <c r="AH26" s="376" t="s">
        <v>176</v>
      </c>
      <c r="AI26" s="377"/>
      <c r="AJ26" s="377"/>
      <c r="AK26" s="377"/>
      <c r="AL26" s="378"/>
      <c r="AM26" s="376" t="s">
        <v>139</v>
      </c>
      <c r="AN26" s="377"/>
      <c r="AO26" s="377"/>
      <c r="AP26" s="377"/>
      <c r="AQ26" s="377"/>
      <c r="AR26" s="378"/>
      <c r="AS26" s="376" t="s">
        <v>139</v>
      </c>
      <c r="AT26" s="377"/>
      <c r="AU26" s="377"/>
      <c r="AV26" s="377"/>
      <c r="AW26" s="377"/>
      <c r="AX26" s="436"/>
      <c r="AY26" s="463" t="s">
        <v>181</v>
      </c>
      <c r="AZ26" s="383"/>
      <c r="BA26" s="383"/>
      <c r="BB26" s="383"/>
      <c r="BC26" s="383"/>
      <c r="BD26" s="383"/>
      <c r="BE26" s="383"/>
      <c r="BF26" s="383"/>
      <c r="BG26" s="383"/>
      <c r="BH26" s="383"/>
      <c r="BI26" s="383"/>
      <c r="BJ26" s="383"/>
      <c r="BK26" s="383"/>
      <c r="BL26" s="383"/>
      <c r="BM26" s="464"/>
      <c r="BN26" s="423" t="s">
        <v>176</v>
      </c>
      <c r="BO26" s="424"/>
      <c r="BP26" s="424"/>
      <c r="BQ26" s="424"/>
      <c r="BR26" s="424"/>
      <c r="BS26" s="424"/>
      <c r="BT26" s="424"/>
      <c r="BU26" s="425"/>
      <c r="BV26" s="423" t="s">
        <v>176</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182</v>
      </c>
      <c r="F27" s="380"/>
      <c r="G27" s="380"/>
      <c r="H27" s="380"/>
      <c r="I27" s="380"/>
      <c r="J27" s="380"/>
      <c r="K27" s="381"/>
      <c r="L27" s="376">
        <v>1</v>
      </c>
      <c r="M27" s="377"/>
      <c r="N27" s="377"/>
      <c r="O27" s="377"/>
      <c r="P27" s="378"/>
      <c r="Q27" s="376">
        <v>3100</v>
      </c>
      <c r="R27" s="377"/>
      <c r="S27" s="377"/>
      <c r="T27" s="377"/>
      <c r="U27" s="377"/>
      <c r="V27" s="378"/>
      <c r="W27" s="466"/>
      <c r="X27" s="403"/>
      <c r="Y27" s="404"/>
      <c r="Z27" s="379" t="s">
        <v>183</v>
      </c>
      <c r="AA27" s="380"/>
      <c r="AB27" s="380"/>
      <c r="AC27" s="380"/>
      <c r="AD27" s="380"/>
      <c r="AE27" s="380"/>
      <c r="AF27" s="380"/>
      <c r="AG27" s="381"/>
      <c r="AH27" s="376" t="s">
        <v>177</v>
      </c>
      <c r="AI27" s="377"/>
      <c r="AJ27" s="377"/>
      <c r="AK27" s="377"/>
      <c r="AL27" s="378"/>
      <c r="AM27" s="376" t="s">
        <v>139</v>
      </c>
      <c r="AN27" s="377"/>
      <c r="AO27" s="377"/>
      <c r="AP27" s="377"/>
      <c r="AQ27" s="377"/>
      <c r="AR27" s="378"/>
      <c r="AS27" s="376" t="s">
        <v>176</v>
      </c>
      <c r="AT27" s="377"/>
      <c r="AU27" s="377"/>
      <c r="AV27" s="377"/>
      <c r="AW27" s="377"/>
      <c r="AX27" s="436"/>
      <c r="AY27" s="460" t="s">
        <v>184</v>
      </c>
      <c r="AZ27" s="461"/>
      <c r="BA27" s="461"/>
      <c r="BB27" s="461"/>
      <c r="BC27" s="461"/>
      <c r="BD27" s="461"/>
      <c r="BE27" s="461"/>
      <c r="BF27" s="461"/>
      <c r="BG27" s="461"/>
      <c r="BH27" s="461"/>
      <c r="BI27" s="461"/>
      <c r="BJ27" s="461"/>
      <c r="BK27" s="461"/>
      <c r="BL27" s="461"/>
      <c r="BM27" s="462"/>
      <c r="BN27" s="457">
        <v>100821</v>
      </c>
      <c r="BO27" s="458"/>
      <c r="BP27" s="458"/>
      <c r="BQ27" s="458"/>
      <c r="BR27" s="458"/>
      <c r="BS27" s="458"/>
      <c r="BT27" s="458"/>
      <c r="BU27" s="459"/>
      <c r="BV27" s="457">
        <v>100820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185</v>
      </c>
      <c r="F28" s="380"/>
      <c r="G28" s="380"/>
      <c r="H28" s="380"/>
      <c r="I28" s="380"/>
      <c r="J28" s="380"/>
      <c r="K28" s="381"/>
      <c r="L28" s="376">
        <v>1</v>
      </c>
      <c r="M28" s="377"/>
      <c r="N28" s="377"/>
      <c r="O28" s="377"/>
      <c r="P28" s="378"/>
      <c r="Q28" s="376">
        <v>2500</v>
      </c>
      <c r="R28" s="377"/>
      <c r="S28" s="377"/>
      <c r="T28" s="377"/>
      <c r="U28" s="377"/>
      <c r="V28" s="378"/>
      <c r="W28" s="466"/>
      <c r="X28" s="403"/>
      <c r="Y28" s="404"/>
      <c r="Z28" s="379" t="s">
        <v>186</v>
      </c>
      <c r="AA28" s="380"/>
      <c r="AB28" s="380"/>
      <c r="AC28" s="380"/>
      <c r="AD28" s="380"/>
      <c r="AE28" s="380"/>
      <c r="AF28" s="380"/>
      <c r="AG28" s="381"/>
      <c r="AH28" s="376" t="s">
        <v>177</v>
      </c>
      <c r="AI28" s="377"/>
      <c r="AJ28" s="377"/>
      <c r="AK28" s="377"/>
      <c r="AL28" s="378"/>
      <c r="AM28" s="376" t="s">
        <v>177</v>
      </c>
      <c r="AN28" s="377"/>
      <c r="AO28" s="377"/>
      <c r="AP28" s="377"/>
      <c r="AQ28" s="377"/>
      <c r="AR28" s="378"/>
      <c r="AS28" s="376" t="s">
        <v>176</v>
      </c>
      <c r="AT28" s="377"/>
      <c r="AU28" s="377"/>
      <c r="AV28" s="377"/>
      <c r="AW28" s="377"/>
      <c r="AX28" s="436"/>
      <c r="AY28" s="440" t="s">
        <v>187</v>
      </c>
      <c r="AZ28" s="441"/>
      <c r="BA28" s="441"/>
      <c r="BB28" s="442"/>
      <c r="BC28" s="449" t="s">
        <v>48</v>
      </c>
      <c r="BD28" s="450"/>
      <c r="BE28" s="450"/>
      <c r="BF28" s="450"/>
      <c r="BG28" s="450"/>
      <c r="BH28" s="450"/>
      <c r="BI28" s="450"/>
      <c r="BJ28" s="450"/>
      <c r="BK28" s="450"/>
      <c r="BL28" s="450"/>
      <c r="BM28" s="451"/>
      <c r="BN28" s="452">
        <v>606048</v>
      </c>
      <c r="BO28" s="453"/>
      <c r="BP28" s="453"/>
      <c r="BQ28" s="453"/>
      <c r="BR28" s="453"/>
      <c r="BS28" s="453"/>
      <c r="BT28" s="453"/>
      <c r="BU28" s="454"/>
      <c r="BV28" s="452">
        <v>500626</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188</v>
      </c>
      <c r="F29" s="380"/>
      <c r="G29" s="380"/>
      <c r="H29" s="380"/>
      <c r="I29" s="380"/>
      <c r="J29" s="380"/>
      <c r="K29" s="381"/>
      <c r="L29" s="376">
        <v>8</v>
      </c>
      <c r="M29" s="377"/>
      <c r="N29" s="377"/>
      <c r="O29" s="377"/>
      <c r="P29" s="378"/>
      <c r="Q29" s="376">
        <v>2300</v>
      </c>
      <c r="R29" s="377"/>
      <c r="S29" s="377"/>
      <c r="T29" s="377"/>
      <c r="U29" s="377"/>
      <c r="V29" s="378"/>
      <c r="W29" s="467"/>
      <c r="X29" s="468"/>
      <c r="Y29" s="469"/>
      <c r="Z29" s="379" t="s">
        <v>189</v>
      </c>
      <c r="AA29" s="380"/>
      <c r="AB29" s="380"/>
      <c r="AC29" s="380"/>
      <c r="AD29" s="380"/>
      <c r="AE29" s="380"/>
      <c r="AF29" s="380"/>
      <c r="AG29" s="381"/>
      <c r="AH29" s="376">
        <v>67</v>
      </c>
      <c r="AI29" s="377"/>
      <c r="AJ29" s="377"/>
      <c r="AK29" s="377"/>
      <c r="AL29" s="378"/>
      <c r="AM29" s="376">
        <v>199928</v>
      </c>
      <c r="AN29" s="377"/>
      <c r="AO29" s="377"/>
      <c r="AP29" s="377"/>
      <c r="AQ29" s="377"/>
      <c r="AR29" s="378"/>
      <c r="AS29" s="376">
        <v>2984</v>
      </c>
      <c r="AT29" s="377"/>
      <c r="AU29" s="377"/>
      <c r="AV29" s="377"/>
      <c r="AW29" s="377"/>
      <c r="AX29" s="436"/>
      <c r="AY29" s="443"/>
      <c r="AZ29" s="444"/>
      <c r="BA29" s="444"/>
      <c r="BB29" s="445"/>
      <c r="BC29" s="437" t="s">
        <v>190</v>
      </c>
      <c r="BD29" s="438"/>
      <c r="BE29" s="438"/>
      <c r="BF29" s="438"/>
      <c r="BG29" s="438"/>
      <c r="BH29" s="438"/>
      <c r="BI29" s="438"/>
      <c r="BJ29" s="438"/>
      <c r="BK29" s="438"/>
      <c r="BL29" s="438"/>
      <c r="BM29" s="439"/>
      <c r="BN29" s="423">
        <v>535198</v>
      </c>
      <c r="BO29" s="424"/>
      <c r="BP29" s="424"/>
      <c r="BQ29" s="424"/>
      <c r="BR29" s="424"/>
      <c r="BS29" s="424"/>
      <c r="BT29" s="424"/>
      <c r="BU29" s="425"/>
      <c r="BV29" s="423">
        <v>285192</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191</v>
      </c>
      <c r="X30" s="391"/>
      <c r="Y30" s="391"/>
      <c r="Z30" s="391"/>
      <c r="AA30" s="391"/>
      <c r="AB30" s="391"/>
      <c r="AC30" s="391"/>
      <c r="AD30" s="391"/>
      <c r="AE30" s="391"/>
      <c r="AF30" s="391"/>
      <c r="AG30" s="392"/>
      <c r="AH30" s="393">
        <v>99.2</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1576977</v>
      </c>
      <c r="BO30" s="458"/>
      <c r="BP30" s="458"/>
      <c r="BQ30" s="458"/>
      <c r="BR30" s="458"/>
      <c r="BS30" s="458"/>
      <c r="BT30" s="458"/>
      <c r="BU30" s="459"/>
      <c r="BV30" s="457">
        <v>1204925</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192</v>
      </c>
      <c r="D32" s="382"/>
      <c r="E32" s="382"/>
      <c r="F32" s="382"/>
      <c r="G32" s="382"/>
      <c r="H32" s="382"/>
      <c r="I32" s="382"/>
      <c r="J32" s="382"/>
      <c r="K32" s="382"/>
      <c r="L32" s="382"/>
      <c r="M32" s="382"/>
      <c r="N32" s="382"/>
      <c r="O32" s="382"/>
      <c r="P32" s="382"/>
      <c r="Q32" s="382"/>
      <c r="R32" s="382"/>
      <c r="S32" s="382"/>
      <c r="U32" s="383" t="s">
        <v>193</v>
      </c>
      <c r="V32" s="383"/>
      <c r="W32" s="383"/>
      <c r="X32" s="383"/>
      <c r="Y32" s="383"/>
      <c r="Z32" s="383"/>
      <c r="AA32" s="383"/>
      <c r="AB32" s="383"/>
      <c r="AC32" s="383"/>
      <c r="AD32" s="383"/>
      <c r="AE32" s="383"/>
      <c r="AF32" s="383"/>
      <c r="AG32" s="383"/>
      <c r="AH32" s="383"/>
      <c r="AI32" s="383"/>
      <c r="AJ32" s="383"/>
      <c r="AK32" s="383"/>
      <c r="AM32" s="383" t="s">
        <v>194</v>
      </c>
      <c r="AN32" s="383"/>
      <c r="AO32" s="383"/>
      <c r="AP32" s="383"/>
      <c r="AQ32" s="383"/>
      <c r="AR32" s="383"/>
      <c r="AS32" s="383"/>
      <c r="AT32" s="383"/>
      <c r="AU32" s="383"/>
      <c r="AV32" s="383"/>
      <c r="AW32" s="383"/>
      <c r="AX32" s="383"/>
      <c r="AY32" s="383"/>
      <c r="AZ32" s="383"/>
      <c r="BA32" s="383"/>
      <c r="BB32" s="383"/>
      <c r="BC32" s="383"/>
      <c r="BE32" s="383" t="s">
        <v>195</v>
      </c>
      <c r="BF32" s="383"/>
      <c r="BG32" s="383"/>
      <c r="BH32" s="383"/>
      <c r="BI32" s="383"/>
      <c r="BJ32" s="383"/>
      <c r="BK32" s="383"/>
      <c r="BL32" s="383"/>
      <c r="BM32" s="383"/>
      <c r="BN32" s="383"/>
      <c r="BO32" s="383"/>
      <c r="BP32" s="383"/>
      <c r="BQ32" s="383"/>
      <c r="BR32" s="383"/>
      <c r="BS32" s="383"/>
      <c r="BT32" s="383"/>
      <c r="BU32" s="383"/>
      <c r="BW32" s="383" t="s">
        <v>196</v>
      </c>
      <c r="BX32" s="383"/>
      <c r="BY32" s="383"/>
      <c r="BZ32" s="383"/>
      <c r="CA32" s="383"/>
      <c r="CB32" s="383"/>
      <c r="CC32" s="383"/>
      <c r="CD32" s="383"/>
      <c r="CE32" s="383"/>
      <c r="CF32" s="383"/>
      <c r="CG32" s="383"/>
      <c r="CH32" s="383"/>
      <c r="CI32" s="383"/>
      <c r="CJ32" s="383"/>
      <c r="CK32" s="383"/>
      <c r="CL32" s="383"/>
      <c r="CM32" s="383"/>
      <c r="CO32" s="383" t="s">
        <v>197</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198</v>
      </c>
      <c r="D33" s="375"/>
      <c r="E33" s="374" t="s">
        <v>199</v>
      </c>
      <c r="F33" s="374"/>
      <c r="G33" s="374"/>
      <c r="H33" s="374"/>
      <c r="I33" s="374"/>
      <c r="J33" s="374"/>
      <c r="K33" s="374"/>
      <c r="L33" s="374"/>
      <c r="M33" s="374"/>
      <c r="N33" s="374"/>
      <c r="O33" s="374"/>
      <c r="P33" s="374"/>
      <c r="Q33" s="374"/>
      <c r="R33" s="374"/>
      <c r="S33" s="374"/>
      <c r="T33" s="203"/>
      <c r="U33" s="375" t="s">
        <v>200</v>
      </c>
      <c r="V33" s="375"/>
      <c r="W33" s="374" t="s">
        <v>199</v>
      </c>
      <c r="X33" s="374"/>
      <c r="Y33" s="374"/>
      <c r="Z33" s="374"/>
      <c r="AA33" s="374"/>
      <c r="AB33" s="374"/>
      <c r="AC33" s="374"/>
      <c r="AD33" s="374"/>
      <c r="AE33" s="374"/>
      <c r="AF33" s="374"/>
      <c r="AG33" s="374"/>
      <c r="AH33" s="374"/>
      <c r="AI33" s="374"/>
      <c r="AJ33" s="374"/>
      <c r="AK33" s="374"/>
      <c r="AL33" s="203"/>
      <c r="AM33" s="375" t="s">
        <v>198</v>
      </c>
      <c r="AN33" s="375"/>
      <c r="AO33" s="374" t="s">
        <v>201</v>
      </c>
      <c r="AP33" s="374"/>
      <c r="AQ33" s="374"/>
      <c r="AR33" s="374"/>
      <c r="AS33" s="374"/>
      <c r="AT33" s="374"/>
      <c r="AU33" s="374"/>
      <c r="AV33" s="374"/>
      <c r="AW33" s="374"/>
      <c r="AX33" s="374"/>
      <c r="AY33" s="374"/>
      <c r="AZ33" s="374"/>
      <c r="BA33" s="374"/>
      <c r="BB33" s="374"/>
      <c r="BC33" s="374"/>
      <c r="BD33" s="204"/>
      <c r="BE33" s="374" t="s">
        <v>202</v>
      </c>
      <c r="BF33" s="374"/>
      <c r="BG33" s="374" t="s">
        <v>203</v>
      </c>
      <c r="BH33" s="374"/>
      <c r="BI33" s="374"/>
      <c r="BJ33" s="374"/>
      <c r="BK33" s="374"/>
      <c r="BL33" s="374"/>
      <c r="BM33" s="374"/>
      <c r="BN33" s="374"/>
      <c r="BO33" s="374"/>
      <c r="BP33" s="374"/>
      <c r="BQ33" s="374"/>
      <c r="BR33" s="374"/>
      <c r="BS33" s="374"/>
      <c r="BT33" s="374"/>
      <c r="BU33" s="374"/>
      <c r="BV33" s="204"/>
      <c r="BW33" s="375" t="s">
        <v>202</v>
      </c>
      <c r="BX33" s="375"/>
      <c r="BY33" s="374" t="s">
        <v>204</v>
      </c>
      <c r="BZ33" s="374"/>
      <c r="CA33" s="374"/>
      <c r="CB33" s="374"/>
      <c r="CC33" s="374"/>
      <c r="CD33" s="374"/>
      <c r="CE33" s="374"/>
      <c r="CF33" s="374"/>
      <c r="CG33" s="374"/>
      <c r="CH33" s="374"/>
      <c r="CI33" s="374"/>
      <c r="CJ33" s="374"/>
      <c r="CK33" s="374"/>
      <c r="CL33" s="374"/>
      <c r="CM33" s="374"/>
      <c r="CN33" s="203"/>
      <c r="CO33" s="375" t="s">
        <v>205</v>
      </c>
      <c r="CP33" s="375"/>
      <c r="CQ33" s="374" t="s">
        <v>206</v>
      </c>
      <c r="CR33" s="374"/>
      <c r="CS33" s="374"/>
      <c r="CT33" s="374"/>
      <c r="CU33" s="374"/>
      <c r="CV33" s="374"/>
      <c r="CW33" s="374"/>
      <c r="CX33" s="374"/>
      <c r="CY33" s="374"/>
      <c r="CZ33" s="374"/>
      <c r="DA33" s="374"/>
      <c r="DB33" s="374"/>
      <c r="DC33" s="374"/>
      <c r="DD33" s="374"/>
      <c r="DE33" s="374"/>
      <c r="DF33" s="203"/>
      <c r="DG33" s="373" t="s">
        <v>207</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f>IF(BG34="","",MAX(C34:D43,U34:V43,AM34:AN43)+1)</f>
        <v>6</v>
      </c>
      <c r="BF34" s="371"/>
      <c r="BG34" s="372" t="str">
        <f>IF('各会計、関係団体の財政状況及び健全化判断比率'!B32="","",'各会計、関係団体の財政状況及び健全化判断比率'!B32)</f>
        <v>農業集落排水事業特別会計</v>
      </c>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山形県消防補償等組合</v>
      </c>
      <c r="BZ34" s="372"/>
      <c r="CA34" s="372"/>
      <c r="CB34" s="372"/>
      <c r="CC34" s="372"/>
      <c r="CD34" s="372"/>
      <c r="CE34" s="372"/>
      <c r="CF34" s="372"/>
      <c r="CG34" s="372"/>
      <c r="CH34" s="372"/>
      <c r="CI34" s="372"/>
      <c r="CJ34" s="372"/>
      <c r="CK34" s="372"/>
      <c r="CL34" s="372"/>
      <c r="CM34" s="372"/>
      <c r="CN34" s="178"/>
      <c r="CO34" s="371">
        <f>IF(CQ34="","",MAX(C34:D43,U34:V43,AM34:AN43,BE34:BF43,BW34:BX43)+1)</f>
        <v>15</v>
      </c>
      <c r="CP34" s="371"/>
      <c r="CQ34" s="372" t="str">
        <f>IF('各会計、関係団体の財政状況及び健全化判断比率'!BS7="","",'各会計、関係団体の財政状況及び健全化判断比率'!BS7)</f>
        <v>舟形町振興公社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7</v>
      </c>
      <c r="BF35" s="371"/>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山形県自治会館管理組合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山形県市町村職員退職手当組合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山形県市町村交通災害共済組合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最上広域市町村圏事務組合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山形県後期高齢者医療広域連合（普通会計分）</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tr">
        <f>IF('各会計、関係団体の財政状況及び健全化判断比率'!B74="","",'各会計、関係団体の財政状況及び健全化判断比率'!B74)</f>
        <v>山形県後期高齢者医療広域連合（事業会計分）</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68" t="s">
        <v>209</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210</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211</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212</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213</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214</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215</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599</v>
      </c>
    </row>
    <row r="54" spans="5:113" x14ac:dyDescent="0.15"/>
    <row r="55" spans="5:113" x14ac:dyDescent="0.15"/>
    <row r="56" spans="5:113" x14ac:dyDescent="0.15"/>
  </sheetData>
  <sheetProtection algorithmName="SHA-512" hashValue="R8kwPIkHimEWSiNJ0F5Bs97gmcMRld6larm4jFz2fTlnCOwviyK00wDwCIlMhpUR9Oz25DRSqohXOaqcKL5tNA==" saltValue="UCtWfSMr9tjvx8V9lHE5T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0" t="s">
        <v>559</v>
      </c>
      <c r="D34" s="1180"/>
      <c r="E34" s="1181"/>
      <c r="F34" s="32">
        <v>8.9600000000000009</v>
      </c>
      <c r="G34" s="33">
        <v>6.4</v>
      </c>
      <c r="H34" s="33">
        <v>7.55</v>
      </c>
      <c r="I34" s="33">
        <v>9.77</v>
      </c>
      <c r="J34" s="34">
        <v>8.59</v>
      </c>
      <c r="K34" s="22"/>
      <c r="L34" s="22"/>
      <c r="M34" s="22"/>
      <c r="N34" s="22"/>
      <c r="O34" s="22"/>
      <c r="P34" s="22"/>
    </row>
    <row r="35" spans="1:16" ht="39" customHeight="1" x14ac:dyDescent="0.15">
      <c r="A35" s="22"/>
      <c r="B35" s="35"/>
      <c r="C35" s="1174" t="s">
        <v>560</v>
      </c>
      <c r="D35" s="1175"/>
      <c r="E35" s="1176"/>
      <c r="F35" s="36">
        <v>3.16</v>
      </c>
      <c r="G35" s="37">
        <v>3.13</v>
      </c>
      <c r="H35" s="37">
        <v>3.27</v>
      </c>
      <c r="I35" s="37">
        <v>2.97</v>
      </c>
      <c r="J35" s="38">
        <v>2.37</v>
      </c>
      <c r="K35" s="22"/>
      <c r="L35" s="22"/>
      <c r="M35" s="22"/>
      <c r="N35" s="22"/>
      <c r="O35" s="22"/>
      <c r="P35" s="22"/>
    </row>
    <row r="36" spans="1:16" ht="39" customHeight="1" x14ac:dyDescent="0.15">
      <c r="A36" s="22"/>
      <c r="B36" s="35"/>
      <c r="C36" s="1174" t="s">
        <v>561</v>
      </c>
      <c r="D36" s="1175"/>
      <c r="E36" s="1176"/>
      <c r="F36" s="36">
        <v>2.02</v>
      </c>
      <c r="G36" s="37">
        <v>1.27</v>
      </c>
      <c r="H36" s="37">
        <v>1.39</v>
      </c>
      <c r="I36" s="37">
        <v>1.27</v>
      </c>
      <c r="J36" s="38">
        <v>1.22</v>
      </c>
      <c r="K36" s="22"/>
      <c r="L36" s="22"/>
      <c r="M36" s="22"/>
      <c r="N36" s="22"/>
      <c r="O36" s="22"/>
      <c r="P36" s="22"/>
    </row>
    <row r="37" spans="1:16" ht="39" customHeight="1" x14ac:dyDescent="0.15">
      <c r="A37" s="22"/>
      <c r="B37" s="35"/>
      <c r="C37" s="1174" t="s">
        <v>562</v>
      </c>
      <c r="D37" s="1175"/>
      <c r="E37" s="1176"/>
      <c r="F37" s="36">
        <v>1.1399999999999999</v>
      </c>
      <c r="G37" s="37">
        <v>1.53</v>
      </c>
      <c r="H37" s="37">
        <v>0.88</v>
      </c>
      <c r="I37" s="37">
        <v>1.03</v>
      </c>
      <c r="J37" s="38">
        <v>0.79</v>
      </c>
      <c r="K37" s="22"/>
      <c r="L37" s="22"/>
      <c r="M37" s="22"/>
      <c r="N37" s="22"/>
      <c r="O37" s="22"/>
      <c r="P37" s="22"/>
    </row>
    <row r="38" spans="1:16" ht="39" customHeight="1" x14ac:dyDescent="0.15">
      <c r="A38" s="22"/>
      <c r="B38" s="35"/>
      <c r="C38" s="1174" t="s">
        <v>563</v>
      </c>
      <c r="D38" s="1175"/>
      <c r="E38" s="1176"/>
      <c r="F38" s="36">
        <v>0.13</v>
      </c>
      <c r="G38" s="37">
        <v>0.09</v>
      </c>
      <c r="H38" s="37">
        <v>0.08</v>
      </c>
      <c r="I38" s="37">
        <v>0.1</v>
      </c>
      <c r="J38" s="38">
        <v>0.1</v>
      </c>
      <c r="K38" s="22"/>
      <c r="L38" s="22"/>
      <c r="M38" s="22"/>
      <c r="N38" s="22"/>
      <c r="O38" s="22"/>
      <c r="P38" s="22"/>
    </row>
    <row r="39" spans="1:16" ht="39" customHeight="1" x14ac:dyDescent="0.15">
      <c r="A39" s="22"/>
      <c r="B39" s="35"/>
      <c r="C39" s="1174" t="s">
        <v>564</v>
      </c>
      <c r="D39" s="1175"/>
      <c r="E39" s="1176"/>
      <c r="F39" s="36">
        <v>0.24</v>
      </c>
      <c r="G39" s="37">
        <v>0.08</v>
      </c>
      <c r="H39" s="37">
        <v>0.12</v>
      </c>
      <c r="I39" s="37">
        <v>0.16</v>
      </c>
      <c r="J39" s="38">
        <v>0.09</v>
      </c>
      <c r="K39" s="22"/>
      <c r="L39" s="22"/>
      <c r="M39" s="22"/>
      <c r="N39" s="22"/>
      <c r="O39" s="22"/>
      <c r="P39" s="22"/>
    </row>
    <row r="40" spans="1:16" ht="39" customHeight="1" x14ac:dyDescent="0.15">
      <c r="A40" s="22"/>
      <c r="B40" s="35"/>
      <c r="C40" s="1174" t="s">
        <v>565</v>
      </c>
      <c r="D40" s="1175"/>
      <c r="E40" s="1176"/>
      <c r="F40" s="36">
        <v>0.06</v>
      </c>
      <c r="G40" s="37">
        <v>7.0000000000000007E-2</v>
      </c>
      <c r="H40" s="37">
        <v>0.05</v>
      </c>
      <c r="I40" s="37">
        <v>7.0000000000000007E-2</v>
      </c>
      <c r="J40" s="38">
        <v>0.02</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566</v>
      </c>
      <c r="D42" s="1175"/>
      <c r="E42" s="1176"/>
      <c r="F42" s="36" t="s">
        <v>510</v>
      </c>
      <c r="G42" s="37" t="s">
        <v>510</v>
      </c>
      <c r="H42" s="37" t="s">
        <v>510</v>
      </c>
      <c r="I42" s="37" t="s">
        <v>510</v>
      </c>
      <c r="J42" s="38" t="s">
        <v>510</v>
      </c>
      <c r="K42" s="22"/>
      <c r="L42" s="22"/>
      <c r="M42" s="22"/>
      <c r="N42" s="22"/>
      <c r="O42" s="22"/>
      <c r="P42" s="22"/>
    </row>
    <row r="43" spans="1:16" ht="39" customHeight="1" thickBot="1" x14ac:dyDescent="0.2">
      <c r="A43" s="22"/>
      <c r="B43" s="40"/>
      <c r="C43" s="1177" t="s">
        <v>567</v>
      </c>
      <c r="D43" s="1178"/>
      <c r="E43" s="1179"/>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UvH83W0PTOnlLs3mPxpoc8rQrM2GjJLbBP5SrIajCcGE79Rs7fLkFfTuBpk0RCa/QRJjsCOI7QGWaEF7U7iwA==" saltValue="sIpYe9+NJyHYpnp4XK/G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480</v>
      </c>
      <c r="L45" s="60">
        <v>470</v>
      </c>
      <c r="M45" s="60">
        <v>488</v>
      </c>
      <c r="N45" s="60">
        <v>475</v>
      </c>
      <c r="O45" s="61">
        <v>447</v>
      </c>
      <c r="P45" s="48"/>
      <c r="Q45" s="48"/>
      <c r="R45" s="48"/>
      <c r="S45" s="48"/>
      <c r="T45" s="48"/>
      <c r="U45" s="48"/>
    </row>
    <row r="46" spans="1:21" ht="30.75" customHeight="1" x14ac:dyDescent="0.15">
      <c r="A46" s="48"/>
      <c r="B46" s="1202"/>
      <c r="C46" s="1203"/>
      <c r="D46" s="62"/>
      <c r="E46" s="1184" t="s">
        <v>12</v>
      </c>
      <c r="F46" s="1184"/>
      <c r="G46" s="1184"/>
      <c r="H46" s="1184"/>
      <c r="I46" s="1184"/>
      <c r="J46" s="1185"/>
      <c r="K46" s="63" t="s">
        <v>510</v>
      </c>
      <c r="L46" s="64" t="s">
        <v>510</v>
      </c>
      <c r="M46" s="64" t="s">
        <v>510</v>
      </c>
      <c r="N46" s="64" t="s">
        <v>510</v>
      </c>
      <c r="O46" s="65" t="s">
        <v>510</v>
      </c>
      <c r="P46" s="48"/>
      <c r="Q46" s="48"/>
      <c r="R46" s="48"/>
      <c r="S46" s="48"/>
      <c r="T46" s="48"/>
      <c r="U46" s="48"/>
    </row>
    <row r="47" spans="1:21" ht="30.75" customHeight="1" x14ac:dyDescent="0.15">
      <c r="A47" s="48"/>
      <c r="B47" s="1202"/>
      <c r="C47" s="1203"/>
      <c r="D47" s="62"/>
      <c r="E47" s="1184" t="s">
        <v>13</v>
      </c>
      <c r="F47" s="1184"/>
      <c r="G47" s="1184"/>
      <c r="H47" s="1184"/>
      <c r="I47" s="1184"/>
      <c r="J47" s="1185"/>
      <c r="K47" s="63" t="s">
        <v>510</v>
      </c>
      <c r="L47" s="64" t="s">
        <v>510</v>
      </c>
      <c r="M47" s="64" t="s">
        <v>510</v>
      </c>
      <c r="N47" s="64" t="s">
        <v>510</v>
      </c>
      <c r="O47" s="65" t="s">
        <v>510</v>
      </c>
      <c r="P47" s="48"/>
      <c r="Q47" s="48"/>
      <c r="R47" s="48"/>
      <c r="S47" s="48"/>
      <c r="T47" s="48"/>
      <c r="U47" s="48"/>
    </row>
    <row r="48" spans="1:21" ht="30.75" customHeight="1" x14ac:dyDescent="0.15">
      <c r="A48" s="48"/>
      <c r="B48" s="1202"/>
      <c r="C48" s="1203"/>
      <c r="D48" s="62"/>
      <c r="E48" s="1184" t="s">
        <v>14</v>
      </c>
      <c r="F48" s="1184"/>
      <c r="G48" s="1184"/>
      <c r="H48" s="1184"/>
      <c r="I48" s="1184"/>
      <c r="J48" s="1185"/>
      <c r="K48" s="63">
        <v>241</v>
      </c>
      <c r="L48" s="64">
        <v>278</v>
      </c>
      <c r="M48" s="64">
        <v>294</v>
      </c>
      <c r="N48" s="64">
        <v>284</v>
      </c>
      <c r="O48" s="65">
        <v>273</v>
      </c>
      <c r="P48" s="48"/>
      <c r="Q48" s="48"/>
      <c r="R48" s="48"/>
      <c r="S48" s="48"/>
      <c r="T48" s="48"/>
      <c r="U48" s="48"/>
    </row>
    <row r="49" spans="1:21" ht="30.75" customHeight="1" x14ac:dyDescent="0.15">
      <c r="A49" s="48"/>
      <c r="B49" s="1202"/>
      <c r="C49" s="1203"/>
      <c r="D49" s="62"/>
      <c r="E49" s="1184" t="s">
        <v>15</v>
      </c>
      <c r="F49" s="1184"/>
      <c r="G49" s="1184"/>
      <c r="H49" s="1184"/>
      <c r="I49" s="1184"/>
      <c r="J49" s="1185"/>
      <c r="K49" s="63">
        <v>12</v>
      </c>
      <c r="L49" s="64">
        <v>5</v>
      </c>
      <c r="M49" s="64">
        <v>8</v>
      </c>
      <c r="N49" s="64">
        <v>6</v>
      </c>
      <c r="O49" s="65">
        <v>6</v>
      </c>
      <c r="P49" s="48"/>
      <c r="Q49" s="48"/>
      <c r="R49" s="48"/>
      <c r="S49" s="48"/>
      <c r="T49" s="48"/>
      <c r="U49" s="48"/>
    </row>
    <row r="50" spans="1:21" ht="30.75" customHeight="1" x14ac:dyDescent="0.15">
      <c r="A50" s="48"/>
      <c r="B50" s="1202"/>
      <c r="C50" s="1203"/>
      <c r="D50" s="62"/>
      <c r="E50" s="1184" t="s">
        <v>16</v>
      </c>
      <c r="F50" s="1184"/>
      <c r="G50" s="1184"/>
      <c r="H50" s="1184"/>
      <c r="I50" s="1184"/>
      <c r="J50" s="1185"/>
      <c r="K50" s="63">
        <v>2</v>
      </c>
      <c r="L50" s="64">
        <v>2</v>
      </c>
      <c r="M50" s="64">
        <v>2</v>
      </c>
      <c r="N50" s="64">
        <v>2</v>
      </c>
      <c r="O50" s="65">
        <v>2</v>
      </c>
      <c r="P50" s="48"/>
      <c r="Q50" s="48"/>
      <c r="R50" s="48"/>
      <c r="S50" s="48"/>
      <c r="T50" s="48"/>
      <c r="U50" s="48"/>
    </row>
    <row r="51" spans="1:21" ht="30.75" customHeight="1" x14ac:dyDescent="0.15">
      <c r="A51" s="48"/>
      <c r="B51" s="1204"/>
      <c r="C51" s="1205"/>
      <c r="D51" s="66"/>
      <c r="E51" s="1184" t="s">
        <v>17</v>
      </c>
      <c r="F51" s="1184"/>
      <c r="G51" s="1184"/>
      <c r="H51" s="1184"/>
      <c r="I51" s="1184"/>
      <c r="J51" s="1185"/>
      <c r="K51" s="63" t="s">
        <v>510</v>
      </c>
      <c r="L51" s="64">
        <v>0</v>
      </c>
      <c r="M51" s="64">
        <v>0</v>
      </c>
      <c r="N51" s="64">
        <v>0</v>
      </c>
      <c r="O51" s="65">
        <v>0</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482</v>
      </c>
      <c r="L52" s="64">
        <v>487</v>
      </c>
      <c r="M52" s="64">
        <v>496</v>
      </c>
      <c r="N52" s="64">
        <v>484</v>
      </c>
      <c r="O52" s="65">
        <v>472</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253</v>
      </c>
      <c r="L53" s="69">
        <v>268</v>
      </c>
      <c r="M53" s="69">
        <v>296</v>
      </c>
      <c r="N53" s="69">
        <v>283</v>
      </c>
      <c r="O53" s="70">
        <v>256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190" t="s">
        <v>25</v>
      </c>
      <c r="C57" s="1191"/>
      <c r="D57" s="1194" t="s">
        <v>26</v>
      </c>
      <c r="E57" s="1195"/>
      <c r="F57" s="1195"/>
      <c r="G57" s="1195"/>
      <c r="H57" s="1195"/>
      <c r="I57" s="1195"/>
      <c r="J57" s="1196"/>
      <c r="K57" s="83" t="s">
        <v>594</v>
      </c>
      <c r="L57" s="84" t="s">
        <v>595</v>
      </c>
      <c r="M57" s="84" t="s">
        <v>596</v>
      </c>
      <c r="N57" s="84" t="s">
        <v>597</v>
      </c>
      <c r="O57" s="85" t="s">
        <v>594</v>
      </c>
    </row>
    <row r="58" spans="1:21" ht="31.5" customHeight="1" thickBot="1" x14ac:dyDescent="0.2">
      <c r="B58" s="1192"/>
      <c r="C58" s="1193"/>
      <c r="D58" s="1197" t="s">
        <v>27</v>
      </c>
      <c r="E58" s="1198"/>
      <c r="F58" s="1198"/>
      <c r="G58" s="1198"/>
      <c r="H58" s="1198"/>
      <c r="I58" s="1198"/>
      <c r="J58" s="1199"/>
      <c r="K58" s="86" t="s">
        <v>596</v>
      </c>
      <c r="L58" s="87" t="s">
        <v>596</v>
      </c>
      <c r="M58" s="87" t="s">
        <v>596</v>
      </c>
      <c r="N58" s="87" t="s">
        <v>598</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3RKWStzylEWZEufGeZlidJH51rWq7PPLQsnYTj/AahQFFEO8VDi4ZSP82qTBu/lkJ2eMpWqoAmD1pmwqbulPw==" saltValue="5OH10Va7MR2jMkkCv0QE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20" t="s">
        <v>30</v>
      </c>
      <c r="C41" s="1221"/>
      <c r="D41" s="102"/>
      <c r="E41" s="1222" t="s">
        <v>31</v>
      </c>
      <c r="F41" s="1222"/>
      <c r="G41" s="1222"/>
      <c r="H41" s="1223"/>
      <c r="I41" s="351">
        <v>3802</v>
      </c>
      <c r="J41" s="352">
        <v>4189</v>
      </c>
      <c r="K41" s="352">
        <v>4774</v>
      </c>
      <c r="L41" s="352">
        <v>5199</v>
      </c>
      <c r="M41" s="353">
        <v>5509</v>
      </c>
    </row>
    <row r="42" spans="2:13" ht="27.75" customHeight="1" x14ac:dyDescent="0.15">
      <c r="B42" s="1210"/>
      <c r="C42" s="1211"/>
      <c r="D42" s="103"/>
      <c r="E42" s="1214" t="s">
        <v>32</v>
      </c>
      <c r="F42" s="1214"/>
      <c r="G42" s="1214"/>
      <c r="H42" s="1215"/>
      <c r="I42" s="354">
        <v>46</v>
      </c>
      <c r="J42" s="355">
        <v>44</v>
      </c>
      <c r="K42" s="355">
        <v>42</v>
      </c>
      <c r="L42" s="355">
        <v>40</v>
      </c>
      <c r="M42" s="356">
        <v>38</v>
      </c>
    </row>
    <row r="43" spans="2:13" ht="27.75" customHeight="1" x14ac:dyDescent="0.15">
      <c r="B43" s="1210"/>
      <c r="C43" s="1211"/>
      <c r="D43" s="103"/>
      <c r="E43" s="1214" t="s">
        <v>33</v>
      </c>
      <c r="F43" s="1214"/>
      <c r="G43" s="1214"/>
      <c r="H43" s="1215"/>
      <c r="I43" s="354">
        <v>3381</v>
      </c>
      <c r="J43" s="355">
        <v>3220</v>
      </c>
      <c r="K43" s="355">
        <v>2974</v>
      </c>
      <c r="L43" s="355">
        <v>2716</v>
      </c>
      <c r="M43" s="356">
        <v>2506</v>
      </c>
    </row>
    <row r="44" spans="2:13" ht="27.75" customHeight="1" x14ac:dyDescent="0.15">
      <c r="B44" s="1210"/>
      <c r="C44" s="1211"/>
      <c r="D44" s="103"/>
      <c r="E44" s="1214" t="s">
        <v>34</v>
      </c>
      <c r="F44" s="1214"/>
      <c r="G44" s="1214"/>
      <c r="H44" s="1215"/>
      <c r="I44" s="354">
        <v>7</v>
      </c>
      <c r="J44" s="355">
        <v>22</v>
      </c>
      <c r="K44" s="355">
        <v>14</v>
      </c>
      <c r="L44" s="355">
        <v>7</v>
      </c>
      <c r="M44" s="356">
        <v>7</v>
      </c>
    </row>
    <row r="45" spans="2:13" ht="27.75" customHeight="1" x14ac:dyDescent="0.15">
      <c r="B45" s="1210"/>
      <c r="C45" s="1211"/>
      <c r="D45" s="103"/>
      <c r="E45" s="1214" t="s">
        <v>35</v>
      </c>
      <c r="F45" s="1214"/>
      <c r="G45" s="1214"/>
      <c r="H45" s="1215"/>
      <c r="I45" s="354">
        <v>535</v>
      </c>
      <c r="J45" s="355">
        <v>504</v>
      </c>
      <c r="K45" s="355">
        <v>480</v>
      </c>
      <c r="L45" s="355">
        <v>465</v>
      </c>
      <c r="M45" s="356">
        <v>442</v>
      </c>
    </row>
    <row r="46" spans="2:13" ht="27.75" customHeight="1" x14ac:dyDescent="0.15">
      <c r="B46" s="1210"/>
      <c r="C46" s="1211"/>
      <c r="D46" s="104"/>
      <c r="E46" s="1214" t="s">
        <v>36</v>
      </c>
      <c r="F46" s="1214"/>
      <c r="G46" s="1214"/>
      <c r="H46" s="1215"/>
      <c r="I46" s="354" t="s">
        <v>510</v>
      </c>
      <c r="J46" s="355" t="s">
        <v>510</v>
      </c>
      <c r="K46" s="355" t="s">
        <v>510</v>
      </c>
      <c r="L46" s="355" t="s">
        <v>510</v>
      </c>
      <c r="M46" s="356" t="s">
        <v>510</v>
      </c>
    </row>
    <row r="47" spans="2:13" ht="27.75" customHeight="1" x14ac:dyDescent="0.15">
      <c r="B47" s="1210"/>
      <c r="C47" s="1211"/>
      <c r="D47" s="105"/>
      <c r="E47" s="1224" t="s">
        <v>37</v>
      </c>
      <c r="F47" s="1225"/>
      <c r="G47" s="1225"/>
      <c r="H47" s="1226"/>
      <c r="I47" s="354" t="s">
        <v>510</v>
      </c>
      <c r="J47" s="355" t="s">
        <v>510</v>
      </c>
      <c r="K47" s="355" t="s">
        <v>510</v>
      </c>
      <c r="L47" s="355" t="s">
        <v>510</v>
      </c>
      <c r="M47" s="356" t="s">
        <v>510</v>
      </c>
    </row>
    <row r="48" spans="2:13" ht="27.75" customHeight="1" x14ac:dyDescent="0.15">
      <c r="B48" s="1210"/>
      <c r="C48" s="1211"/>
      <c r="D48" s="103"/>
      <c r="E48" s="1214" t="s">
        <v>38</v>
      </c>
      <c r="F48" s="1214"/>
      <c r="G48" s="1214"/>
      <c r="H48" s="1215"/>
      <c r="I48" s="354" t="s">
        <v>510</v>
      </c>
      <c r="J48" s="355" t="s">
        <v>510</v>
      </c>
      <c r="K48" s="355" t="s">
        <v>510</v>
      </c>
      <c r="L48" s="355" t="s">
        <v>510</v>
      </c>
      <c r="M48" s="356" t="s">
        <v>510</v>
      </c>
    </row>
    <row r="49" spans="2:13" ht="27.75" customHeight="1" x14ac:dyDescent="0.15">
      <c r="B49" s="1212"/>
      <c r="C49" s="1213"/>
      <c r="D49" s="103"/>
      <c r="E49" s="1214" t="s">
        <v>39</v>
      </c>
      <c r="F49" s="1214"/>
      <c r="G49" s="1214"/>
      <c r="H49" s="1215"/>
      <c r="I49" s="354" t="s">
        <v>510</v>
      </c>
      <c r="J49" s="355" t="s">
        <v>510</v>
      </c>
      <c r="K49" s="355" t="s">
        <v>510</v>
      </c>
      <c r="L49" s="355" t="s">
        <v>510</v>
      </c>
      <c r="M49" s="356" t="s">
        <v>510</v>
      </c>
    </row>
    <row r="50" spans="2:13" ht="27.75" customHeight="1" x14ac:dyDescent="0.15">
      <c r="B50" s="1208" t="s">
        <v>40</v>
      </c>
      <c r="C50" s="1209"/>
      <c r="D50" s="106"/>
      <c r="E50" s="1214" t="s">
        <v>41</v>
      </c>
      <c r="F50" s="1214"/>
      <c r="G50" s="1214"/>
      <c r="H50" s="1215"/>
      <c r="I50" s="354">
        <v>2394</v>
      </c>
      <c r="J50" s="355">
        <v>2226</v>
      </c>
      <c r="K50" s="355">
        <v>2158</v>
      </c>
      <c r="L50" s="355">
        <v>2518</v>
      </c>
      <c r="M50" s="356">
        <v>3268</v>
      </c>
    </row>
    <row r="51" spans="2:13" ht="27.75" customHeight="1" x14ac:dyDescent="0.15">
      <c r="B51" s="1210"/>
      <c r="C51" s="1211"/>
      <c r="D51" s="103"/>
      <c r="E51" s="1214" t="s">
        <v>42</v>
      </c>
      <c r="F51" s="1214"/>
      <c r="G51" s="1214"/>
      <c r="H51" s="1215"/>
      <c r="I51" s="354">
        <v>53</v>
      </c>
      <c r="J51" s="355">
        <v>45</v>
      </c>
      <c r="K51" s="355">
        <v>102</v>
      </c>
      <c r="L51" s="355">
        <v>84</v>
      </c>
      <c r="M51" s="356">
        <v>76</v>
      </c>
    </row>
    <row r="52" spans="2:13" ht="27.75" customHeight="1" x14ac:dyDescent="0.15">
      <c r="B52" s="1212"/>
      <c r="C52" s="1213"/>
      <c r="D52" s="103"/>
      <c r="E52" s="1214" t="s">
        <v>43</v>
      </c>
      <c r="F52" s="1214"/>
      <c r="G52" s="1214"/>
      <c r="H52" s="1215"/>
      <c r="I52" s="354">
        <v>5000</v>
      </c>
      <c r="J52" s="355">
        <v>5149</v>
      </c>
      <c r="K52" s="355">
        <v>5454</v>
      </c>
      <c r="L52" s="355">
        <v>5794</v>
      </c>
      <c r="M52" s="356">
        <v>6078</v>
      </c>
    </row>
    <row r="53" spans="2:13" ht="27.75" customHeight="1" thickBot="1" x14ac:dyDescent="0.2">
      <c r="B53" s="1216" t="s">
        <v>44</v>
      </c>
      <c r="C53" s="1217"/>
      <c r="D53" s="107"/>
      <c r="E53" s="1218" t="s">
        <v>45</v>
      </c>
      <c r="F53" s="1218"/>
      <c r="G53" s="1218"/>
      <c r="H53" s="1219"/>
      <c r="I53" s="357">
        <v>323</v>
      </c>
      <c r="J53" s="358">
        <v>558</v>
      </c>
      <c r="K53" s="358">
        <v>569</v>
      </c>
      <c r="L53" s="358">
        <v>33</v>
      </c>
      <c r="M53" s="359">
        <v>-920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fFdmX8oqVQnEd7xc/tPBZ11PE+mui5EQcbucZOH5iJ7DkxUi32W5MaWKGadUZZeGoE1zzhhWBZzZV4SrYqKKQ==" saltValue="Cs7tLD7lUIJXvi/DH2Vq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35" t="s">
        <v>48</v>
      </c>
      <c r="D55" s="1235"/>
      <c r="E55" s="1236"/>
      <c r="F55" s="119">
        <v>480</v>
      </c>
      <c r="G55" s="119">
        <v>501</v>
      </c>
      <c r="H55" s="120">
        <v>606</v>
      </c>
    </row>
    <row r="56" spans="2:8" ht="52.5" customHeight="1" x14ac:dyDescent="0.15">
      <c r="B56" s="121"/>
      <c r="C56" s="1237" t="s">
        <v>49</v>
      </c>
      <c r="D56" s="1237"/>
      <c r="E56" s="1238"/>
      <c r="F56" s="122">
        <v>46</v>
      </c>
      <c r="G56" s="122">
        <v>285</v>
      </c>
      <c r="H56" s="123">
        <v>535</v>
      </c>
    </row>
    <row r="57" spans="2:8" ht="53.25" customHeight="1" x14ac:dyDescent="0.15">
      <c r="B57" s="121"/>
      <c r="C57" s="1239" t="s">
        <v>50</v>
      </c>
      <c r="D57" s="1239"/>
      <c r="E57" s="1240"/>
      <c r="F57" s="124">
        <v>1141</v>
      </c>
      <c r="G57" s="124">
        <v>1205</v>
      </c>
      <c r="H57" s="125">
        <v>1577</v>
      </c>
    </row>
    <row r="58" spans="2:8" ht="45.75" customHeight="1" x14ac:dyDescent="0.15">
      <c r="B58" s="126"/>
      <c r="C58" s="1227" t="s">
        <v>589</v>
      </c>
      <c r="D58" s="1228"/>
      <c r="E58" s="1229"/>
      <c r="F58" s="127">
        <v>715</v>
      </c>
      <c r="G58" s="127">
        <v>692</v>
      </c>
      <c r="H58" s="128">
        <v>787</v>
      </c>
    </row>
    <row r="59" spans="2:8" ht="45.75" customHeight="1" x14ac:dyDescent="0.15">
      <c r="B59" s="126"/>
      <c r="C59" s="1227" t="s">
        <v>590</v>
      </c>
      <c r="D59" s="1228"/>
      <c r="E59" s="1229"/>
      <c r="F59" s="127">
        <v>393</v>
      </c>
      <c r="G59" s="127">
        <v>479</v>
      </c>
      <c r="H59" s="128">
        <v>752</v>
      </c>
    </row>
    <row r="60" spans="2:8" ht="45.75" customHeight="1" x14ac:dyDescent="0.15">
      <c r="B60" s="126"/>
      <c r="C60" s="1227" t="s">
        <v>591</v>
      </c>
      <c r="D60" s="1228"/>
      <c r="E60" s="1229"/>
      <c r="F60" s="127">
        <v>20</v>
      </c>
      <c r="G60" s="127">
        <v>20</v>
      </c>
      <c r="H60" s="128">
        <v>20</v>
      </c>
    </row>
    <row r="61" spans="2:8" ht="45.75" customHeight="1" x14ac:dyDescent="0.15">
      <c r="B61" s="126"/>
      <c r="C61" s="1227" t="s">
        <v>592</v>
      </c>
      <c r="D61" s="1228"/>
      <c r="E61" s="1229"/>
      <c r="F61" s="127">
        <v>9</v>
      </c>
      <c r="G61" s="127">
        <v>9</v>
      </c>
      <c r="H61" s="128">
        <v>9</v>
      </c>
    </row>
    <row r="62" spans="2:8" ht="45.75" customHeight="1" thickBot="1" x14ac:dyDescent="0.2">
      <c r="B62" s="129"/>
      <c r="C62" s="1230" t="s">
        <v>593</v>
      </c>
      <c r="D62" s="1231"/>
      <c r="E62" s="1232"/>
      <c r="F62" s="130">
        <v>2</v>
      </c>
      <c r="G62" s="130">
        <v>3</v>
      </c>
      <c r="H62" s="131">
        <v>7</v>
      </c>
    </row>
    <row r="63" spans="2:8" ht="52.5" customHeight="1" thickBot="1" x14ac:dyDescent="0.2">
      <c r="B63" s="132"/>
      <c r="C63" s="1233" t="s">
        <v>51</v>
      </c>
      <c r="D63" s="1233"/>
      <c r="E63" s="1234"/>
      <c r="F63" s="133">
        <v>1667</v>
      </c>
      <c r="G63" s="133">
        <v>1991</v>
      </c>
      <c r="H63" s="134">
        <v>2718</v>
      </c>
    </row>
    <row r="64" spans="2:8" x14ac:dyDescent="0.15"/>
  </sheetData>
  <sheetProtection algorithmName="SHA-512" hashValue="c40+dY8rDeFQc7wUqkDpVWkWh+EIAO7C/z5LDEX3PoRNbOBonARr0p9tsNvuNTOZzGkIrzlkcFp6DCM6JzWMFw==" saltValue="pbdbFvQElOVBEMTrnAtv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600</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601</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613</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602</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552</v>
      </c>
      <c r="BQ50" s="1274"/>
      <c r="BR50" s="1274"/>
      <c r="BS50" s="1274"/>
      <c r="BT50" s="1274"/>
      <c r="BU50" s="1274"/>
      <c r="BV50" s="1274"/>
      <c r="BW50" s="1274"/>
      <c r="BX50" s="1274" t="s">
        <v>553</v>
      </c>
      <c r="BY50" s="1274"/>
      <c r="BZ50" s="1274"/>
      <c r="CA50" s="1274"/>
      <c r="CB50" s="1274"/>
      <c r="CC50" s="1274"/>
      <c r="CD50" s="1274"/>
      <c r="CE50" s="1274"/>
      <c r="CF50" s="1274" t="s">
        <v>554</v>
      </c>
      <c r="CG50" s="1274"/>
      <c r="CH50" s="1274"/>
      <c r="CI50" s="1274"/>
      <c r="CJ50" s="1274"/>
      <c r="CK50" s="1274"/>
      <c r="CL50" s="1274"/>
      <c r="CM50" s="1274"/>
      <c r="CN50" s="1274" t="s">
        <v>555</v>
      </c>
      <c r="CO50" s="1274"/>
      <c r="CP50" s="1274"/>
      <c r="CQ50" s="1274"/>
      <c r="CR50" s="1274"/>
      <c r="CS50" s="1274"/>
      <c r="CT50" s="1274"/>
      <c r="CU50" s="1274"/>
      <c r="CV50" s="1274" t="s">
        <v>556</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603</v>
      </c>
      <c r="AO51" s="1278"/>
      <c r="AP51" s="1278"/>
      <c r="AQ51" s="1278"/>
      <c r="AR51" s="1278"/>
      <c r="AS51" s="1278"/>
      <c r="AT51" s="1278"/>
      <c r="AU51" s="1278"/>
      <c r="AV51" s="1278"/>
      <c r="AW51" s="1278"/>
      <c r="AX51" s="1278"/>
      <c r="AY51" s="1278"/>
      <c r="AZ51" s="1278"/>
      <c r="BA51" s="1278"/>
      <c r="BB51" s="1278" t="s">
        <v>604</v>
      </c>
      <c r="BC51" s="1278"/>
      <c r="BD51" s="1278"/>
      <c r="BE51" s="1278"/>
      <c r="BF51" s="1278"/>
      <c r="BG51" s="1278"/>
      <c r="BH51" s="1278"/>
      <c r="BI51" s="1278"/>
      <c r="BJ51" s="1278"/>
      <c r="BK51" s="1278"/>
      <c r="BL51" s="1278"/>
      <c r="BM51" s="1278"/>
      <c r="BN51" s="1278"/>
      <c r="BO51" s="1278"/>
      <c r="BP51" s="1279">
        <v>15.4</v>
      </c>
      <c r="BQ51" s="1279"/>
      <c r="BR51" s="1279"/>
      <c r="BS51" s="1279"/>
      <c r="BT51" s="1279"/>
      <c r="BU51" s="1279"/>
      <c r="BV51" s="1279"/>
      <c r="BW51" s="1279"/>
      <c r="BX51" s="1279">
        <v>27</v>
      </c>
      <c r="BY51" s="1279"/>
      <c r="BZ51" s="1279"/>
      <c r="CA51" s="1279"/>
      <c r="CB51" s="1279"/>
      <c r="CC51" s="1279"/>
      <c r="CD51" s="1279"/>
      <c r="CE51" s="1279"/>
      <c r="CF51" s="1279">
        <v>27.6</v>
      </c>
      <c r="CG51" s="1279"/>
      <c r="CH51" s="1279"/>
      <c r="CI51" s="1279"/>
      <c r="CJ51" s="1279"/>
      <c r="CK51" s="1279"/>
      <c r="CL51" s="1279"/>
      <c r="CM51" s="1279"/>
      <c r="CN51" s="1279">
        <v>1.4</v>
      </c>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606</v>
      </c>
      <c r="BC53" s="1278"/>
      <c r="BD53" s="1278"/>
      <c r="BE53" s="1278"/>
      <c r="BF53" s="1278"/>
      <c r="BG53" s="1278"/>
      <c r="BH53" s="1278"/>
      <c r="BI53" s="1278"/>
      <c r="BJ53" s="1278"/>
      <c r="BK53" s="1278"/>
      <c r="BL53" s="1278"/>
      <c r="BM53" s="1278"/>
      <c r="BN53" s="1278"/>
      <c r="BO53" s="1278"/>
      <c r="BP53" s="1279">
        <v>44.2</v>
      </c>
      <c r="BQ53" s="1279"/>
      <c r="BR53" s="1279"/>
      <c r="BS53" s="1279"/>
      <c r="BT53" s="1279"/>
      <c r="BU53" s="1279"/>
      <c r="BV53" s="1279"/>
      <c r="BW53" s="1279"/>
      <c r="BX53" s="1279">
        <v>45</v>
      </c>
      <c r="BY53" s="1279"/>
      <c r="BZ53" s="1279"/>
      <c r="CA53" s="1279"/>
      <c r="CB53" s="1279"/>
      <c r="CC53" s="1279"/>
      <c r="CD53" s="1279"/>
      <c r="CE53" s="1279"/>
      <c r="CF53" s="1279">
        <v>46.2</v>
      </c>
      <c r="CG53" s="1279"/>
      <c r="CH53" s="1279"/>
      <c r="CI53" s="1279"/>
      <c r="CJ53" s="1279"/>
      <c r="CK53" s="1279"/>
      <c r="CL53" s="1279"/>
      <c r="CM53" s="1279"/>
      <c r="CN53" s="1279">
        <v>46.1</v>
      </c>
      <c r="CO53" s="1279"/>
      <c r="CP53" s="1279"/>
      <c r="CQ53" s="1279"/>
      <c r="CR53" s="1279"/>
      <c r="CS53" s="1279"/>
      <c r="CT53" s="1279"/>
      <c r="CU53" s="1279"/>
      <c r="CV53" s="1279">
        <v>47</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607</v>
      </c>
      <c r="AO55" s="1274"/>
      <c r="AP55" s="1274"/>
      <c r="AQ55" s="1274"/>
      <c r="AR55" s="1274"/>
      <c r="AS55" s="1274"/>
      <c r="AT55" s="1274"/>
      <c r="AU55" s="1274"/>
      <c r="AV55" s="1274"/>
      <c r="AW55" s="1274"/>
      <c r="AX55" s="1274"/>
      <c r="AY55" s="1274"/>
      <c r="AZ55" s="1274"/>
      <c r="BA55" s="1274"/>
      <c r="BB55" s="1278" t="s">
        <v>604</v>
      </c>
      <c r="BC55" s="1278"/>
      <c r="BD55" s="1278"/>
      <c r="BE55" s="1278"/>
      <c r="BF55" s="1278"/>
      <c r="BG55" s="1278"/>
      <c r="BH55" s="1278"/>
      <c r="BI55" s="1278"/>
      <c r="BJ55" s="1278"/>
      <c r="BK55" s="1278"/>
      <c r="BL55" s="1278"/>
      <c r="BM55" s="1278"/>
      <c r="BN55" s="1278"/>
      <c r="BO55" s="1278"/>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605</v>
      </c>
      <c r="BC57" s="1278"/>
      <c r="BD57" s="1278"/>
      <c r="BE57" s="1278"/>
      <c r="BF57" s="1278"/>
      <c r="BG57" s="1278"/>
      <c r="BH57" s="1278"/>
      <c r="BI57" s="1278"/>
      <c r="BJ57" s="1278"/>
      <c r="BK57" s="1278"/>
      <c r="BL57" s="1278"/>
      <c r="BM57" s="1278"/>
      <c r="BN57" s="1278"/>
      <c r="BO57" s="1278"/>
      <c r="BP57" s="1279">
        <v>59.1</v>
      </c>
      <c r="BQ57" s="1279"/>
      <c r="BR57" s="1279"/>
      <c r="BS57" s="1279"/>
      <c r="BT57" s="1279"/>
      <c r="BU57" s="1279"/>
      <c r="BV57" s="1279"/>
      <c r="BW57" s="1279"/>
      <c r="BX57" s="1279">
        <v>61.2</v>
      </c>
      <c r="BY57" s="1279"/>
      <c r="BZ57" s="1279"/>
      <c r="CA57" s="1279"/>
      <c r="CB57" s="1279"/>
      <c r="CC57" s="1279"/>
      <c r="CD57" s="1279"/>
      <c r="CE57" s="1279"/>
      <c r="CF57" s="1279">
        <v>62.8</v>
      </c>
      <c r="CG57" s="1279"/>
      <c r="CH57" s="1279"/>
      <c r="CI57" s="1279"/>
      <c r="CJ57" s="1279"/>
      <c r="CK57" s="1279"/>
      <c r="CL57" s="1279"/>
      <c r="CM57" s="1279"/>
      <c r="CN57" s="1279">
        <v>64.099999999999994</v>
      </c>
      <c r="CO57" s="1279"/>
      <c r="CP57" s="1279"/>
      <c r="CQ57" s="1279"/>
      <c r="CR57" s="1279"/>
      <c r="CS57" s="1279"/>
      <c r="CT57" s="1279"/>
      <c r="CU57" s="1279"/>
      <c r="CV57" s="1279">
        <v>66.3</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608</v>
      </c>
    </row>
    <row r="64" spans="1:109" x14ac:dyDescent="0.15">
      <c r="B64" s="1249"/>
      <c r="G64" s="1256"/>
      <c r="I64" s="1289"/>
      <c r="J64" s="1289"/>
      <c r="K64" s="1289"/>
      <c r="L64" s="1289"/>
      <c r="M64" s="1289"/>
      <c r="N64" s="1290"/>
      <c r="AM64" s="1256"/>
      <c r="AN64" s="1256" t="s">
        <v>601</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5" customHeight="1" x14ac:dyDescent="0.15">
      <c r="B65" s="1249"/>
      <c r="AN65" s="1258" t="s">
        <v>614</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602</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552</v>
      </c>
      <c r="BQ72" s="1274"/>
      <c r="BR72" s="1274"/>
      <c r="BS72" s="1274"/>
      <c r="BT72" s="1274"/>
      <c r="BU72" s="1274"/>
      <c r="BV72" s="1274"/>
      <c r="BW72" s="1274"/>
      <c r="BX72" s="1274" t="s">
        <v>553</v>
      </c>
      <c r="BY72" s="1274"/>
      <c r="BZ72" s="1274"/>
      <c r="CA72" s="1274"/>
      <c r="CB72" s="1274"/>
      <c r="CC72" s="1274"/>
      <c r="CD72" s="1274"/>
      <c r="CE72" s="1274"/>
      <c r="CF72" s="1274" t="s">
        <v>554</v>
      </c>
      <c r="CG72" s="1274"/>
      <c r="CH72" s="1274"/>
      <c r="CI72" s="1274"/>
      <c r="CJ72" s="1274"/>
      <c r="CK72" s="1274"/>
      <c r="CL72" s="1274"/>
      <c r="CM72" s="1274"/>
      <c r="CN72" s="1274" t="s">
        <v>555</v>
      </c>
      <c r="CO72" s="1274"/>
      <c r="CP72" s="1274"/>
      <c r="CQ72" s="1274"/>
      <c r="CR72" s="1274"/>
      <c r="CS72" s="1274"/>
      <c r="CT72" s="1274"/>
      <c r="CU72" s="1274"/>
      <c r="CV72" s="1274" t="s">
        <v>556</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603</v>
      </c>
      <c r="AO73" s="1278"/>
      <c r="AP73" s="1278"/>
      <c r="AQ73" s="1278"/>
      <c r="AR73" s="1278"/>
      <c r="AS73" s="1278"/>
      <c r="AT73" s="1278"/>
      <c r="AU73" s="1278"/>
      <c r="AV73" s="1278"/>
      <c r="AW73" s="1278"/>
      <c r="AX73" s="1278"/>
      <c r="AY73" s="1278"/>
      <c r="AZ73" s="1278"/>
      <c r="BA73" s="1278"/>
      <c r="BB73" s="1278" t="s">
        <v>604</v>
      </c>
      <c r="BC73" s="1278"/>
      <c r="BD73" s="1278"/>
      <c r="BE73" s="1278"/>
      <c r="BF73" s="1278"/>
      <c r="BG73" s="1278"/>
      <c r="BH73" s="1278"/>
      <c r="BI73" s="1278"/>
      <c r="BJ73" s="1278"/>
      <c r="BK73" s="1278"/>
      <c r="BL73" s="1278"/>
      <c r="BM73" s="1278"/>
      <c r="BN73" s="1278"/>
      <c r="BO73" s="1278"/>
      <c r="BP73" s="1279">
        <v>15.4</v>
      </c>
      <c r="BQ73" s="1279"/>
      <c r="BR73" s="1279"/>
      <c r="BS73" s="1279"/>
      <c r="BT73" s="1279"/>
      <c r="BU73" s="1279"/>
      <c r="BV73" s="1279"/>
      <c r="BW73" s="1279"/>
      <c r="BX73" s="1279">
        <v>27</v>
      </c>
      <c r="BY73" s="1279"/>
      <c r="BZ73" s="1279"/>
      <c r="CA73" s="1279"/>
      <c r="CB73" s="1279"/>
      <c r="CC73" s="1279"/>
      <c r="CD73" s="1279"/>
      <c r="CE73" s="1279"/>
      <c r="CF73" s="1279">
        <v>27.6</v>
      </c>
      <c r="CG73" s="1279"/>
      <c r="CH73" s="1279"/>
      <c r="CI73" s="1279"/>
      <c r="CJ73" s="1279"/>
      <c r="CK73" s="1279"/>
      <c r="CL73" s="1279"/>
      <c r="CM73" s="1279"/>
      <c r="CN73" s="1279">
        <v>1.4</v>
      </c>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609</v>
      </c>
      <c r="BC75" s="1278"/>
      <c r="BD75" s="1278"/>
      <c r="BE75" s="1278"/>
      <c r="BF75" s="1278"/>
      <c r="BG75" s="1278"/>
      <c r="BH75" s="1278"/>
      <c r="BI75" s="1278"/>
      <c r="BJ75" s="1278"/>
      <c r="BK75" s="1278"/>
      <c r="BL75" s="1278"/>
      <c r="BM75" s="1278"/>
      <c r="BN75" s="1278"/>
      <c r="BO75" s="1278"/>
      <c r="BP75" s="1279">
        <v>12.1</v>
      </c>
      <c r="BQ75" s="1279"/>
      <c r="BR75" s="1279"/>
      <c r="BS75" s="1279"/>
      <c r="BT75" s="1279"/>
      <c r="BU75" s="1279"/>
      <c r="BV75" s="1279"/>
      <c r="BW75" s="1279"/>
      <c r="BX75" s="1279">
        <v>12.5</v>
      </c>
      <c r="BY75" s="1279"/>
      <c r="BZ75" s="1279"/>
      <c r="CA75" s="1279"/>
      <c r="CB75" s="1279"/>
      <c r="CC75" s="1279"/>
      <c r="CD75" s="1279"/>
      <c r="CE75" s="1279"/>
      <c r="CF75" s="1279">
        <v>13.1</v>
      </c>
      <c r="CG75" s="1279"/>
      <c r="CH75" s="1279"/>
      <c r="CI75" s="1279"/>
      <c r="CJ75" s="1279"/>
      <c r="CK75" s="1279"/>
      <c r="CL75" s="1279"/>
      <c r="CM75" s="1279"/>
      <c r="CN75" s="1279">
        <v>13.4</v>
      </c>
      <c r="CO75" s="1279"/>
      <c r="CP75" s="1279"/>
      <c r="CQ75" s="1279"/>
      <c r="CR75" s="1279"/>
      <c r="CS75" s="1279"/>
      <c r="CT75" s="1279"/>
      <c r="CU75" s="1279"/>
      <c r="CV75" s="1279">
        <v>12.6</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610</v>
      </c>
      <c r="AO77" s="1274"/>
      <c r="AP77" s="1274"/>
      <c r="AQ77" s="1274"/>
      <c r="AR77" s="1274"/>
      <c r="AS77" s="1274"/>
      <c r="AT77" s="1274"/>
      <c r="AU77" s="1274"/>
      <c r="AV77" s="1274"/>
      <c r="AW77" s="1274"/>
      <c r="AX77" s="1274"/>
      <c r="AY77" s="1274"/>
      <c r="AZ77" s="1274"/>
      <c r="BA77" s="1274"/>
      <c r="BB77" s="1278" t="s">
        <v>604</v>
      </c>
      <c r="BC77" s="1278"/>
      <c r="BD77" s="1278"/>
      <c r="BE77" s="1278"/>
      <c r="BF77" s="1278"/>
      <c r="BG77" s="1278"/>
      <c r="BH77" s="1278"/>
      <c r="BI77" s="1278"/>
      <c r="BJ77" s="1278"/>
      <c r="BK77" s="1278"/>
      <c r="BL77" s="1278"/>
      <c r="BM77" s="1278"/>
      <c r="BN77" s="1278"/>
      <c r="BO77" s="1278"/>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609</v>
      </c>
      <c r="BC79" s="1278"/>
      <c r="BD79" s="1278"/>
      <c r="BE79" s="1278"/>
      <c r="BF79" s="1278"/>
      <c r="BG79" s="1278"/>
      <c r="BH79" s="1278"/>
      <c r="BI79" s="1278"/>
      <c r="BJ79" s="1278"/>
      <c r="BK79" s="1278"/>
      <c r="BL79" s="1278"/>
      <c r="BM79" s="1278"/>
      <c r="BN79" s="1278"/>
      <c r="BO79" s="1278"/>
      <c r="BP79" s="1279">
        <v>7.2</v>
      </c>
      <c r="BQ79" s="1279"/>
      <c r="BR79" s="1279"/>
      <c r="BS79" s="1279"/>
      <c r="BT79" s="1279"/>
      <c r="BU79" s="1279"/>
      <c r="BV79" s="1279"/>
      <c r="BW79" s="1279"/>
      <c r="BX79" s="1279">
        <v>7.2</v>
      </c>
      <c r="BY79" s="1279"/>
      <c r="BZ79" s="1279"/>
      <c r="CA79" s="1279"/>
      <c r="CB79" s="1279"/>
      <c r="CC79" s="1279"/>
      <c r="CD79" s="1279"/>
      <c r="CE79" s="1279"/>
      <c r="CF79" s="1279">
        <v>7.7</v>
      </c>
      <c r="CG79" s="1279"/>
      <c r="CH79" s="1279"/>
      <c r="CI79" s="1279"/>
      <c r="CJ79" s="1279"/>
      <c r="CK79" s="1279"/>
      <c r="CL79" s="1279"/>
      <c r="CM79" s="1279"/>
      <c r="CN79" s="1279">
        <v>8</v>
      </c>
      <c r="CO79" s="1279"/>
      <c r="CP79" s="1279"/>
      <c r="CQ79" s="1279"/>
      <c r="CR79" s="1279"/>
      <c r="CS79" s="1279"/>
      <c r="CT79" s="1279"/>
      <c r="CU79" s="1279"/>
      <c r="CV79" s="1279">
        <v>8</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OpvKzC6t0N0gBt5H1A46NKkVCVmv3s8PfYS4xo7UCiwDAR3K/XQI7LYWix70OpMY9Fy8/j95OwpXEsuA0U6I/g==" saltValue="r1tr1DKM8V8LNFbJy61Qa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611</v>
      </c>
    </row>
  </sheetData>
  <sheetProtection algorithmName="SHA-512" hashValue="h8IvHhvWndq4ExAYuBeJIU6sjPBomO3aJmVFQmI5GZYjHWvj9BmMlSYpuhG6zX4FvjsEW63aDIVGyiT5yfAV6Q==" saltValue="RPe92Vjk46D6//rLsK1b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612</v>
      </c>
    </row>
  </sheetData>
  <sheetProtection algorithmName="SHA-512" hashValue="d4TAhQanbVbpGVvrnQKvVSRJoEjC/txncmnodGpZObMeFSjlNDcGKyiQtxZ/EkpnoyWUQWtmxSKODSVGNChEkQ==" saltValue="d6N8HOzzHgccvGxWDUhu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123655</v>
      </c>
      <c r="E3" s="153"/>
      <c r="F3" s="154">
        <v>122882</v>
      </c>
      <c r="G3" s="155"/>
      <c r="H3" s="156"/>
    </row>
    <row r="4" spans="1:8" x14ac:dyDescent="0.15">
      <c r="A4" s="157"/>
      <c r="B4" s="158"/>
      <c r="C4" s="159"/>
      <c r="D4" s="160">
        <v>68351</v>
      </c>
      <c r="E4" s="161"/>
      <c r="F4" s="162">
        <v>65785</v>
      </c>
      <c r="G4" s="163"/>
      <c r="H4" s="164"/>
    </row>
    <row r="5" spans="1:8" x14ac:dyDescent="0.15">
      <c r="A5" s="145" t="s">
        <v>544</v>
      </c>
      <c r="B5" s="150"/>
      <c r="C5" s="151"/>
      <c r="D5" s="152">
        <v>135410</v>
      </c>
      <c r="E5" s="153"/>
      <c r="F5" s="154">
        <v>114790</v>
      </c>
      <c r="G5" s="155"/>
      <c r="H5" s="156"/>
    </row>
    <row r="6" spans="1:8" x14ac:dyDescent="0.15">
      <c r="A6" s="157"/>
      <c r="B6" s="158"/>
      <c r="C6" s="159"/>
      <c r="D6" s="160">
        <v>74039</v>
      </c>
      <c r="E6" s="161"/>
      <c r="F6" s="162">
        <v>55601</v>
      </c>
      <c r="G6" s="163"/>
      <c r="H6" s="164"/>
    </row>
    <row r="7" spans="1:8" x14ac:dyDescent="0.15">
      <c r="A7" s="145" t="s">
        <v>545</v>
      </c>
      <c r="B7" s="150"/>
      <c r="C7" s="151"/>
      <c r="D7" s="152">
        <v>250518</v>
      </c>
      <c r="E7" s="153"/>
      <c r="F7" s="154">
        <v>126262</v>
      </c>
      <c r="G7" s="155"/>
      <c r="H7" s="156"/>
    </row>
    <row r="8" spans="1:8" x14ac:dyDescent="0.15">
      <c r="A8" s="157"/>
      <c r="B8" s="158"/>
      <c r="C8" s="159"/>
      <c r="D8" s="160">
        <v>137482</v>
      </c>
      <c r="E8" s="161"/>
      <c r="F8" s="162">
        <v>56769</v>
      </c>
      <c r="G8" s="163"/>
      <c r="H8" s="164"/>
    </row>
    <row r="9" spans="1:8" x14ac:dyDescent="0.15">
      <c r="A9" s="145" t="s">
        <v>546</v>
      </c>
      <c r="B9" s="150"/>
      <c r="C9" s="151"/>
      <c r="D9" s="152">
        <v>316109</v>
      </c>
      <c r="E9" s="153"/>
      <c r="F9" s="154">
        <v>126525</v>
      </c>
      <c r="G9" s="155"/>
      <c r="H9" s="156"/>
    </row>
    <row r="10" spans="1:8" x14ac:dyDescent="0.15">
      <c r="A10" s="157"/>
      <c r="B10" s="158"/>
      <c r="C10" s="159"/>
      <c r="D10" s="160">
        <v>68373</v>
      </c>
      <c r="E10" s="161"/>
      <c r="F10" s="162">
        <v>67052</v>
      </c>
      <c r="G10" s="163"/>
      <c r="H10" s="164"/>
    </row>
    <row r="11" spans="1:8" x14ac:dyDescent="0.15">
      <c r="A11" s="145" t="s">
        <v>547</v>
      </c>
      <c r="B11" s="150"/>
      <c r="C11" s="151"/>
      <c r="D11" s="152">
        <v>207516</v>
      </c>
      <c r="E11" s="153"/>
      <c r="F11" s="154">
        <v>122054</v>
      </c>
      <c r="G11" s="155"/>
      <c r="H11" s="156"/>
    </row>
    <row r="12" spans="1:8" x14ac:dyDescent="0.15">
      <c r="A12" s="157"/>
      <c r="B12" s="158"/>
      <c r="C12" s="165"/>
      <c r="D12" s="160">
        <v>107026</v>
      </c>
      <c r="E12" s="161"/>
      <c r="F12" s="162">
        <v>68298</v>
      </c>
      <c r="G12" s="163"/>
      <c r="H12" s="164"/>
    </row>
    <row r="13" spans="1:8" x14ac:dyDescent="0.15">
      <c r="A13" s="145"/>
      <c r="B13" s="150"/>
      <c r="C13" s="166"/>
      <c r="D13" s="167">
        <v>206642</v>
      </c>
      <c r="E13" s="168"/>
      <c r="F13" s="169">
        <v>122503</v>
      </c>
      <c r="G13" s="170"/>
      <c r="H13" s="156"/>
    </row>
    <row r="14" spans="1:8" x14ac:dyDescent="0.15">
      <c r="A14" s="157"/>
      <c r="B14" s="158"/>
      <c r="C14" s="159"/>
      <c r="D14" s="160">
        <v>91054</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8.9700000000000006</v>
      </c>
      <c r="C19" s="171">
        <f>ROUND(VALUE(SUBSTITUTE(実質収支比率等に係る経年分析!G$48,"▲","-")),2)</f>
        <v>6.4</v>
      </c>
      <c r="D19" s="171">
        <f>ROUND(VALUE(SUBSTITUTE(実質収支比率等に係る経年分析!H$48,"▲","-")),2)</f>
        <v>7.56</v>
      </c>
      <c r="E19" s="171">
        <f>ROUND(VALUE(SUBSTITUTE(実質収支比率等に係る経年分析!I$48,"▲","-")),2)</f>
        <v>9.7799999999999994</v>
      </c>
      <c r="F19" s="171">
        <f>ROUND(VALUE(SUBSTITUTE(実質収支比率等に係る経年分析!J$48,"▲","-")),2)</f>
        <v>8.59</v>
      </c>
    </row>
    <row r="20" spans="1:11" x14ac:dyDescent="0.15">
      <c r="A20" s="171" t="s">
        <v>55</v>
      </c>
      <c r="B20" s="171">
        <f>ROUND(VALUE(SUBSTITUTE(実質収支比率等に係る経年分析!F$47,"▲","-")),2)</f>
        <v>30.87</v>
      </c>
      <c r="C20" s="171">
        <f>ROUND(VALUE(SUBSTITUTE(実質収支比率等に係る経年分析!G$47,"▲","-")),2)</f>
        <v>19.260000000000002</v>
      </c>
      <c r="D20" s="171">
        <f>ROUND(VALUE(SUBSTITUTE(実質収支比率等に係る経年分析!H$47,"▲","-")),2)</f>
        <v>18.850000000000001</v>
      </c>
      <c r="E20" s="171">
        <f>ROUND(VALUE(SUBSTITUTE(実質収支比率等に係る経年分析!I$47,"▲","-")),2)</f>
        <v>18.77</v>
      </c>
      <c r="F20" s="171">
        <f>ROUND(VALUE(SUBSTITUTE(実質収支比率等に係る経年分析!J$47,"▲","-")),2)</f>
        <v>21.09</v>
      </c>
    </row>
    <row r="21" spans="1:11" x14ac:dyDescent="0.15">
      <c r="A21" s="171" t="s">
        <v>56</v>
      </c>
      <c r="B21" s="171">
        <f>IF(ISNUMBER(VALUE(SUBSTITUTE(実質収支比率等に係る経年分析!F$49,"▲","-"))),ROUND(VALUE(SUBSTITUTE(実質収支比率等に係る経年分析!F$49,"▲","-")),2),NA())</f>
        <v>-3.2</v>
      </c>
      <c r="C21" s="171">
        <f>IF(ISNUMBER(VALUE(SUBSTITUTE(実質収支比率等に係る経年分析!G$49,"▲","-"))),ROUND(VALUE(SUBSTITUTE(実質収支比率等に係る経年分析!G$49,"▲","-")),2),NA())</f>
        <v>-14.49</v>
      </c>
      <c r="D21" s="171">
        <f>IF(ISNUMBER(VALUE(SUBSTITUTE(実質収支比率等に係る経年分析!H$49,"▲","-"))),ROUND(VALUE(SUBSTITUTE(実質収支比率等に係る経年分析!H$49,"▲","-")),2),NA())</f>
        <v>0.75</v>
      </c>
      <c r="E21" s="171">
        <f>IF(ISNUMBER(VALUE(SUBSTITUTE(実質収支比率等に係る経年分析!I$49,"▲","-"))),ROUND(VALUE(SUBSTITUTE(実質収支比率等に係る経年分析!I$49,"▲","-")),2),NA())</f>
        <v>3.34</v>
      </c>
      <c r="F21" s="171">
        <f>IF(ISNUMBER(VALUE(SUBSTITUTE(実質収支比率等に係る経年分析!J$49,"▲","-"))),ROUND(VALUE(SUBSTITUTE(実質収支比率等に係る経年分析!J$49,"▲","-")),2),NA())</f>
        <v>3.19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1.1399999999999999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0.79</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3.16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3.13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3.27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2.97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8.9600000000000009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8.59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482</v>
      </c>
      <c r="E42" s="173"/>
      <c r="F42" s="173"/>
      <c r="G42" s="173">
        <f>'実質公債費比率（分子）の構造'!L$52</f>
        <v>487</v>
      </c>
      <c r="H42" s="173"/>
      <c r="I42" s="173"/>
      <c r="J42" s="173">
        <f>'実質公債費比率（分子）の構造'!M$52</f>
        <v>496</v>
      </c>
      <c r="K42" s="173"/>
      <c r="L42" s="173"/>
      <c r="M42" s="173">
        <f>'実質公債費比率（分子）の構造'!N$52</f>
        <v>484</v>
      </c>
      <c r="N42" s="173"/>
      <c r="O42" s="173"/>
      <c r="P42" s="173">
        <f>'実質公債費比率（分子）の構造'!O$52</f>
        <v>472</v>
      </c>
    </row>
    <row r="43" spans="1:16" x14ac:dyDescent="0.15">
      <c r="A43" s="173" t="s">
        <v>64</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f>'実質公債費比率（分子）の構造'!O$50</f>
        <v>2</v>
      </c>
      <c r="O44" s="173"/>
      <c r="P44" s="173"/>
    </row>
    <row r="45" spans="1:16" x14ac:dyDescent="0.15">
      <c r="A45" s="173" t="s">
        <v>66</v>
      </c>
      <c r="B45" s="173">
        <f>'実質公債費比率（分子）の構造'!K$49</f>
        <v>12</v>
      </c>
      <c r="C45" s="173"/>
      <c r="D45" s="173"/>
      <c r="E45" s="173">
        <f>'実質公債費比率（分子）の構造'!L$49</f>
        <v>5</v>
      </c>
      <c r="F45" s="173"/>
      <c r="G45" s="173"/>
      <c r="H45" s="173">
        <f>'実質公債費比率（分子）の構造'!M$49</f>
        <v>8</v>
      </c>
      <c r="I45" s="173"/>
      <c r="J45" s="173"/>
      <c r="K45" s="173">
        <f>'実質公債費比率（分子）の構造'!N$49</f>
        <v>6</v>
      </c>
      <c r="L45" s="173"/>
      <c r="M45" s="173"/>
      <c r="N45" s="173">
        <f>'実質公債費比率（分子）の構造'!O$49</f>
        <v>6</v>
      </c>
      <c r="O45" s="173"/>
      <c r="P45" s="173"/>
    </row>
    <row r="46" spans="1:16" x14ac:dyDescent="0.15">
      <c r="A46" s="173" t="s">
        <v>67</v>
      </c>
      <c r="B46" s="173">
        <f>'実質公債費比率（分子）の構造'!K$48</f>
        <v>241</v>
      </c>
      <c r="C46" s="173"/>
      <c r="D46" s="173"/>
      <c r="E46" s="173">
        <f>'実質公債費比率（分子）の構造'!L$48</f>
        <v>278</v>
      </c>
      <c r="F46" s="173"/>
      <c r="G46" s="173"/>
      <c r="H46" s="173">
        <f>'実質公債費比率（分子）の構造'!M$48</f>
        <v>294</v>
      </c>
      <c r="I46" s="173"/>
      <c r="J46" s="173"/>
      <c r="K46" s="173">
        <f>'実質公債費比率（分子）の構造'!N$48</f>
        <v>284</v>
      </c>
      <c r="L46" s="173"/>
      <c r="M46" s="173"/>
      <c r="N46" s="173">
        <f>'実質公債費比率（分子）の構造'!O$48</f>
        <v>273</v>
      </c>
      <c r="O46" s="173"/>
      <c r="P46" s="173"/>
    </row>
    <row r="47" spans="1:16" x14ac:dyDescent="0.15">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480</v>
      </c>
      <c r="C49" s="173"/>
      <c r="D49" s="173"/>
      <c r="E49" s="173">
        <f>'実質公債費比率（分子）の構造'!L$45</f>
        <v>470</v>
      </c>
      <c r="F49" s="173"/>
      <c r="G49" s="173"/>
      <c r="H49" s="173">
        <f>'実質公債費比率（分子）の構造'!M$45</f>
        <v>488</v>
      </c>
      <c r="I49" s="173"/>
      <c r="J49" s="173"/>
      <c r="K49" s="173">
        <f>'実質公債費比率（分子）の構造'!N$45</f>
        <v>475</v>
      </c>
      <c r="L49" s="173"/>
      <c r="M49" s="173"/>
      <c r="N49" s="173">
        <f>'実質公債費比率（分子）の構造'!O$45</f>
        <v>447</v>
      </c>
      <c r="O49" s="173"/>
      <c r="P49" s="173"/>
    </row>
    <row r="50" spans="1:16" x14ac:dyDescent="0.15">
      <c r="A50" s="173" t="s">
        <v>70</v>
      </c>
      <c r="B50" s="173" t="e">
        <f>NA()</f>
        <v>#N/A</v>
      </c>
      <c r="C50" s="173">
        <f>IF(ISNUMBER('実質公債費比率（分子）の構造'!K$53),'実質公債費比率（分子）の構造'!K$53,NA())</f>
        <v>253</v>
      </c>
      <c r="D50" s="173" t="e">
        <f>NA()</f>
        <v>#N/A</v>
      </c>
      <c r="E50" s="173" t="e">
        <f>NA()</f>
        <v>#N/A</v>
      </c>
      <c r="F50" s="173">
        <f>IF(ISNUMBER('実質公債費比率（分子）の構造'!L$53),'実質公債費比率（分子）の構造'!L$53,NA())</f>
        <v>268</v>
      </c>
      <c r="G50" s="173" t="e">
        <f>NA()</f>
        <v>#N/A</v>
      </c>
      <c r="H50" s="173" t="e">
        <f>NA()</f>
        <v>#N/A</v>
      </c>
      <c r="I50" s="173">
        <f>IF(ISNUMBER('実質公債費比率（分子）の構造'!M$53),'実質公債費比率（分子）の構造'!M$53,NA())</f>
        <v>296</v>
      </c>
      <c r="J50" s="173" t="e">
        <f>NA()</f>
        <v>#N/A</v>
      </c>
      <c r="K50" s="173" t="e">
        <f>NA()</f>
        <v>#N/A</v>
      </c>
      <c r="L50" s="173">
        <f>IF(ISNUMBER('実質公債費比率（分子）の構造'!N$53),'実質公債費比率（分子）の構造'!N$53,NA())</f>
        <v>283</v>
      </c>
      <c r="M50" s="173" t="e">
        <f>NA()</f>
        <v>#N/A</v>
      </c>
      <c r="N50" s="173" t="e">
        <f>NA()</f>
        <v>#N/A</v>
      </c>
      <c r="O50" s="173">
        <f>IF(ISNUMBER('実質公債費比率（分子）の構造'!O$53),'実質公債費比率（分子）の構造'!O$53,NA())</f>
        <v>256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5000</v>
      </c>
      <c r="E56" s="172"/>
      <c r="F56" s="172"/>
      <c r="G56" s="172">
        <f>'将来負担比率（分子）の構造'!J$52</f>
        <v>5149</v>
      </c>
      <c r="H56" s="172"/>
      <c r="I56" s="172"/>
      <c r="J56" s="172">
        <f>'将来負担比率（分子）の構造'!K$52</f>
        <v>5454</v>
      </c>
      <c r="K56" s="172"/>
      <c r="L56" s="172"/>
      <c r="M56" s="172">
        <f>'将来負担比率（分子）の構造'!L$52</f>
        <v>5794</v>
      </c>
      <c r="N56" s="172"/>
      <c r="O56" s="172"/>
      <c r="P56" s="172">
        <f>'将来負担比率（分子）の構造'!M$52</f>
        <v>6078</v>
      </c>
    </row>
    <row r="57" spans="1:16" x14ac:dyDescent="0.15">
      <c r="A57" s="172" t="s">
        <v>42</v>
      </c>
      <c r="B57" s="172"/>
      <c r="C57" s="172"/>
      <c r="D57" s="172">
        <f>'将来負担比率（分子）の構造'!I$51</f>
        <v>53</v>
      </c>
      <c r="E57" s="172"/>
      <c r="F57" s="172"/>
      <c r="G57" s="172">
        <f>'将来負担比率（分子）の構造'!J$51</f>
        <v>45</v>
      </c>
      <c r="H57" s="172"/>
      <c r="I57" s="172"/>
      <c r="J57" s="172">
        <f>'将来負担比率（分子）の構造'!K$51</f>
        <v>102</v>
      </c>
      <c r="K57" s="172"/>
      <c r="L57" s="172"/>
      <c r="M57" s="172">
        <f>'将来負担比率（分子）の構造'!L$51</f>
        <v>84</v>
      </c>
      <c r="N57" s="172"/>
      <c r="O57" s="172"/>
      <c r="P57" s="172">
        <f>'将来負担比率（分子）の構造'!M$51</f>
        <v>76</v>
      </c>
    </row>
    <row r="58" spans="1:16" x14ac:dyDescent="0.15">
      <c r="A58" s="172" t="s">
        <v>41</v>
      </c>
      <c r="B58" s="172"/>
      <c r="C58" s="172"/>
      <c r="D58" s="172">
        <f>'将来負担比率（分子）の構造'!I$50</f>
        <v>2394</v>
      </c>
      <c r="E58" s="172"/>
      <c r="F58" s="172"/>
      <c r="G58" s="172">
        <f>'将来負担比率（分子）の構造'!J$50</f>
        <v>2226</v>
      </c>
      <c r="H58" s="172"/>
      <c r="I58" s="172"/>
      <c r="J58" s="172">
        <f>'将来負担比率（分子）の構造'!K$50</f>
        <v>2158</v>
      </c>
      <c r="K58" s="172"/>
      <c r="L58" s="172"/>
      <c r="M58" s="172">
        <f>'将来負担比率（分子）の構造'!L$50</f>
        <v>2518</v>
      </c>
      <c r="N58" s="172"/>
      <c r="O58" s="172"/>
      <c r="P58" s="172">
        <f>'将来負担比率（分子）の構造'!M$50</f>
        <v>3268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535</v>
      </c>
      <c r="C62" s="172"/>
      <c r="D62" s="172"/>
      <c r="E62" s="172">
        <f>'将来負担比率（分子）の構造'!J$45</f>
        <v>504</v>
      </c>
      <c r="F62" s="172"/>
      <c r="G62" s="172"/>
      <c r="H62" s="172">
        <f>'将来負担比率（分子）の構造'!K$45</f>
        <v>480</v>
      </c>
      <c r="I62" s="172"/>
      <c r="J62" s="172"/>
      <c r="K62" s="172">
        <f>'将来負担比率（分子）の構造'!L$45</f>
        <v>465</v>
      </c>
      <c r="L62" s="172"/>
      <c r="M62" s="172"/>
      <c r="N62" s="172">
        <f>'将来負担比率（分子）の構造'!M$45</f>
        <v>442</v>
      </c>
      <c r="O62" s="172"/>
      <c r="P62" s="172"/>
    </row>
    <row r="63" spans="1:16" x14ac:dyDescent="0.15">
      <c r="A63" s="172" t="s">
        <v>34</v>
      </c>
      <c r="B63" s="172">
        <f>'将来負担比率（分子）の構造'!I$44</f>
        <v>7</v>
      </c>
      <c r="C63" s="172"/>
      <c r="D63" s="172"/>
      <c r="E63" s="172">
        <f>'将来負担比率（分子）の構造'!J$44</f>
        <v>22</v>
      </c>
      <c r="F63" s="172"/>
      <c r="G63" s="172"/>
      <c r="H63" s="172">
        <f>'将来負担比率（分子）の構造'!K$44</f>
        <v>14</v>
      </c>
      <c r="I63" s="172"/>
      <c r="J63" s="172"/>
      <c r="K63" s="172">
        <f>'将来負担比率（分子）の構造'!L$44</f>
        <v>7</v>
      </c>
      <c r="L63" s="172"/>
      <c r="M63" s="172"/>
      <c r="N63" s="172">
        <f>'将来負担比率（分子）の構造'!M$44</f>
        <v>7</v>
      </c>
      <c r="O63" s="172"/>
      <c r="P63" s="172"/>
    </row>
    <row r="64" spans="1:16" x14ac:dyDescent="0.15">
      <c r="A64" s="172" t="s">
        <v>33</v>
      </c>
      <c r="B64" s="172">
        <f>'将来負担比率（分子）の構造'!I$43</f>
        <v>3381</v>
      </c>
      <c r="C64" s="172"/>
      <c r="D64" s="172"/>
      <c r="E64" s="172">
        <f>'将来負担比率（分子）の構造'!J$43</f>
        <v>3220</v>
      </c>
      <c r="F64" s="172"/>
      <c r="G64" s="172"/>
      <c r="H64" s="172">
        <f>'将来負担比率（分子）の構造'!K$43</f>
        <v>2974</v>
      </c>
      <c r="I64" s="172"/>
      <c r="J64" s="172"/>
      <c r="K64" s="172">
        <f>'将来負担比率（分子）の構造'!L$43</f>
        <v>2716</v>
      </c>
      <c r="L64" s="172"/>
      <c r="M64" s="172"/>
      <c r="N64" s="172">
        <f>'将来負担比率（分子）の構造'!M$43</f>
        <v>2506</v>
      </c>
      <c r="O64" s="172"/>
      <c r="P64" s="172"/>
    </row>
    <row r="65" spans="1:16" x14ac:dyDescent="0.15">
      <c r="A65" s="172" t="s">
        <v>32</v>
      </c>
      <c r="B65" s="172">
        <f>'将来負担比率（分子）の構造'!I$42</f>
        <v>46</v>
      </c>
      <c r="C65" s="172"/>
      <c r="D65" s="172"/>
      <c r="E65" s="172">
        <f>'将来負担比率（分子）の構造'!J$42</f>
        <v>44</v>
      </c>
      <c r="F65" s="172"/>
      <c r="G65" s="172"/>
      <c r="H65" s="172">
        <f>'将来負担比率（分子）の構造'!K$42</f>
        <v>42</v>
      </c>
      <c r="I65" s="172"/>
      <c r="J65" s="172"/>
      <c r="K65" s="172">
        <f>'将来負担比率（分子）の構造'!L$42</f>
        <v>40</v>
      </c>
      <c r="L65" s="172"/>
      <c r="M65" s="172"/>
      <c r="N65" s="172">
        <f>'将来負担比率（分子）の構造'!M$42</f>
        <v>38</v>
      </c>
      <c r="O65" s="172"/>
      <c r="P65" s="172"/>
    </row>
    <row r="66" spans="1:16" x14ac:dyDescent="0.15">
      <c r="A66" s="172" t="s">
        <v>31</v>
      </c>
      <c r="B66" s="172">
        <f>'将来負担比率（分子）の構造'!I$41</f>
        <v>3802</v>
      </c>
      <c r="C66" s="172"/>
      <c r="D66" s="172"/>
      <c r="E66" s="172">
        <f>'将来負担比率（分子）の構造'!J$41</f>
        <v>4189</v>
      </c>
      <c r="F66" s="172"/>
      <c r="G66" s="172"/>
      <c r="H66" s="172">
        <f>'将来負担比率（分子）の構造'!K$41</f>
        <v>4774</v>
      </c>
      <c r="I66" s="172"/>
      <c r="J66" s="172"/>
      <c r="K66" s="172">
        <f>'将来負担比率（分子）の構造'!L$41</f>
        <v>5199</v>
      </c>
      <c r="L66" s="172"/>
      <c r="M66" s="172"/>
      <c r="N66" s="172">
        <f>'将来負担比率（分子）の構造'!M$41</f>
        <v>5509</v>
      </c>
      <c r="O66" s="172"/>
      <c r="P66" s="172"/>
    </row>
    <row r="67" spans="1:16" x14ac:dyDescent="0.15">
      <c r="A67" s="172" t="s">
        <v>74</v>
      </c>
      <c r="B67" s="172" t="e">
        <f>NA()</f>
        <v>#N/A</v>
      </c>
      <c r="C67" s="172">
        <f>IF(ISNUMBER('将来負担比率（分子）の構造'!I$53), IF('将来負担比率（分子）の構造'!I$53 &lt; 0, 0, '将来負担比率（分子）の構造'!I$53), NA())</f>
        <v>323</v>
      </c>
      <c r="D67" s="172" t="e">
        <f>NA()</f>
        <v>#N/A</v>
      </c>
      <c r="E67" s="172" t="e">
        <f>NA()</f>
        <v>#N/A</v>
      </c>
      <c r="F67" s="172">
        <f>IF(ISNUMBER('将来負担比率（分子）の構造'!J$53), IF('将来負担比率（分子）の構造'!J$53 &lt; 0, 0, '将来負担比率（分子）の構造'!J$53), NA())</f>
        <v>558</v>
      </c>
      <c r="G67" s="172" t="e">
        <f>NA()</f>
        <v>#N/A</v>
      </c>
      <c r="H67" s="172" t="e">
        <f>NA()</f>
        <v>#N/A</v>
      </c>
      <c r="I67" s="172">
        <f>IF(ISNUMBER('将来負担比率（分子）の構造'!K$53), IF('将来負担比率（分子）の構造'!K$53 &lt; 0, 0, '将来負担比率（分子）の構造'!K$53), NA())</f>
        <v>569</v>
      </c>
      <c r="J67" s="172" t="e">
        <f>NA()</f>
        <v>#N/A</v>
      </c>
      <c r="K67" s="172" t="e">
        <f>NA()</f>
        <v>#N/A</v>
      </c>
      <c r="L67" s="172">
        <f>IF(ISNUMBER('将来負担比率（分子）の構造'!L$53), IF('将来負担比率（分子）の構造'!L$53 &lt; 0, 0, '将来負担比率（分子）の構造'!L$53), NA())</f>
        <v>33</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480</v>
      </c>
      <c r="C72" s="176">
        <f>基金残高に係る経年分析!G55</f>
        <v>501</v>
      </c>
      <c r="D72" s="176">
        <f>基金残高に係る経年分析!H55</f>
        <v>606</v>
      </c>
    </row>
    <row r="73" spans="1:16" x14ac:dyDescent="0.15">
      <c r="A73" s="175" t="s">
        <v>77</v>
      </c>
      <c r="B73" s="176">
        <f>基金残高に係る経年分析!F56</f>
        <v>46</v>
      </c>
      <c r="C73" s="176">
        <f>基金残高に係る経年分析!G56</f>
        <v>285</v>
      </c>
      <c r="D73" s="176">
        <f>基金残高に係る経年分析!H56</f>
        <v>535</v>
      </c>
    </row>
    <row r="74" spans="1:16" x14ac:dyDescent="0.15">
      <c r="A74" s="175" t="s">
        <v>78</v>
      </c>
      <c r="B74" s="176">
        <f>基金残高に係る経年分析!F57</f>
        <v>1141</v>
      </c>
      <c r="C74" s="176">
        <f>基金残高に係る経年分析!G57</f>
        <v>1205</v>
      </c>
      <c r="D74" s="176">
        <f>基金残高に係る経年分析!H57</f>
        <v>1577</v>
      </c>
    </row>
  </sheetData>
  <sheetProtection algorithmName="SHA-512" hashValue="/RppFtCJfJpGU57iRWK4rwAXLBtE7AIBuQ+jQb2korQpiGiL36uO9dKWNqS2O7/gchrmlIhULf53a7/QR59R1Q==" saltValue="m0pUbqCK7lEgHZJ743o+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216</v>
      </c>
      <c r="DI1" s="607"/>
      <c r="DJ1" s="607"/>
      <c r="DK1" s="607"/>
      <c r="DL1" s="607"/>
      <c r="DM1" s="607"/>
      <c r="DN1" s="608"/>
      <c r="DO1" s="212"/>
      <c r="DP1" s="606" t="s">
        <v>217</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219</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220</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221</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222</v>
      </c>
      <c r="S4" s="610"/>
      <c r="T4" s="610"/>
      <c r="U4" s="610"/>
      <c r="V4" s="610"/>
      <c r="W4" s="610"/>
      <c r="X4" s="610"/>
      <c r="Y4" s="611"/>
      <c r="Z4" s="609" t="s">
        <v>223</v>
      </c>
      <c r="AA4" s="610"/>
      <c r="AB4" s="610"/>
      <c r="AC4" s="611"/>
      <c r="AD4" s="609" t="s">
        <v>224</v>
      </c>
      <c r="AE4" s="610"/>
      <c r="AF4" s="610"/>
      <c r="AG4" s="610"/>
      <c r="AH4" s="610"/>
      <c r="AI4" s="610"/>
      <c r="AJ4" s="610"/>
      <c r="AK4" s="611"/>
      <c r="AL4" s="609" t="s">
        <v>223</v>
      </c>
      <c r="AM4" s="610"/>
      <c r="AN4" s="610"/>
      <c r="AO4" s="611"/>
      <c r="AP4" s="615" t="s">
        <v>225</v>
      </c>
      <c r="AQ4" s="615"/>
      <c r="AR4" s="615"/>
      <c r="AS4" s="615"/>
      <c r="AT4" s="615"/>
      <c r="AU4" s="615"/>
      <c r="AV4" s="615"/>
      <c r="AW4" s="615"/>
      <c r="AX4" s="615"/>
      <c r="AY4" s="615"/>
      <c r="AZ4" s="615"/>
      <c r="BA4" s="615"/>
      <c r="BB4" s="615"/>
      <c r="BC4" s="615"/>
      <c r="BD4" s="615"/>
      <c r="BE4" s="615"/>
      <c r="BF4" s="615"/>
      <c r="BG4" s="615" t="s">
        <v>226</v>
      </c>
      <c r="BH4" s="615"/>
      <c r="BI4" s="615"/>
      <c r="BJ4" s="615"/>
      <c r="BK4" s="615"/>
      <c r="BL4" s="615"/>
      <c r="BM4" s="615"/>
      <c r="BN4" s="615"/>
      <c r="BO4" s="615" t="s">
        <v>223</v>
      </c>
      <c r="BP4" s="615"/>
      <c r="BQ4" s="615"/>
      <c r="BR4" s="615"/>
      <c r="BS4" s="615" t="s">
        <v>227</v>
      </c>
      <c r="BT4" s="615"/>
      <c r="BU4" s="615"/>
      <c r="BV4" s="615"/>
      <c r="BW4" s="615"/>
      <c r="BX4" s="615"/>
      <c r="BY4" s="615"/>
      <c r="BZ4" s="615"/>
      <c r="CA4" s="615"/>
      <c r="CB4" s="615"/>
      <c r="CD4" s="612" t="s">
        <v>228</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229</v>
      </c>
      <c r="C5" s="617"/>
      <c r="D5" s="617"/>
      <c r="E5" s="617"/>
      <c r="F5" s="617"/>
      <c r="G5" s="617"/>
      <c r="H5" s="617"/>
      <c r="I5" s="617"/>
      <c r="J5" s="617"/>
      <c r="K5" s="617"/>
      <c r="L5" s="617"/>
      <c r="M5" s="617"/>
      <c r="N5" s="617"/>
      <c r="O5" s="617"/>
      <c r="P5" s="617"/>
      <c r="Q5" s="618"/>
      <c r="R5" s="619">
        <v>467640</v>
      </c>
      <c r="S5" s="620"/>
      <c r="T5" s="620"/>
      <c r="U5" s="620"/>
      <c r="V5" s="620"/>
      <c r="W5" s="620"/>
      <c r="X5" s="620"/>
      <c r="Y5" s="621"/>
      <c r="Z5" s="622">
        <v>7.6</v>
      </c>
      <c r="AA5" s="622"/>
      <c r="AB5" s="622"/>
      <c r="AC5" s="622"/>
      <c r="AD5" s="623">
        <v>467640</v>
      </c>
      <c r="AE5" s="623"/>
      <c r="AF5" s="623"/>
      <c r="AG5" s="623"/>
      <c r="AH5" s="623"/>
      <c r="AI5" s="623"/>
      <c r="AJ5" s="623"/>
      <c r="AK5" s="623"/>
      <c r="AL5" s="624">
        <v>16.600000000000001</v>
      </c>
      <c r="AM5" s="625"/>
      <c r="AN5" s="625"/>
      <c r="AO5" s="626"/>
      <c r="AP5" s="616" t="s">
        <v>230</v>
      </c>
      <c r="AQ5" s="617"/>
      <c r="AR5" s="617"/>
      <c r="AS5" s="617"/>
      <c r="AT5" s="617"/>
      <c r="AU5" s="617"/>
      <c r="AV5" s="617"/>
      <c r="AW5" s="617"/>
      <c r="AX5" s="617"/>
      <c r="AY5" s="617"/>
      <c r="AZ5" s="617"/>
      <c r="BA5" s="617"/>
      <c r="BB5" s="617"/>
      <c r="BC5" s="617"/>
      <c r="BD5" s="617"/>
      <c r="BE5" s="617"/>
      <c r="BF5" s="618"/>
      <c r="BG5" s="630">
        <v>467460</v>
      </c>
      <c r="BH5" s="631"/>
      <c r="BI5" s="631"/>
      <c r="BJ5" s="631"/>
      <c r="BK5" s="631"/>
      <c r="BL5" s="631"/>
      <c r="BM5" s="631"/>
      <c r="BN5" s="632"/>
      <c r="BO5" s="633">
        <v>100</v>
      </c>
      <c r="BP5" s="633"/>
      <c r="BQ5" s="633"/>
      <c r="BR5" s="633"/>
      <c r="BS5" s="634">
        <v>2496</v>
      </c>
      <c r="BT5" s="634"/>
      <c r="BU5" s="634"/>
      <c r="BV5" s="634"/>
      <c r="BW5" s="634"/>
      <c r="BX5" s="634"/>
      <c r="BY5" s="634"/>
      <c r="BZ5" s="634"/>
      <c r="CA5" s="634"/>
      <c r="CB5" s="638"/>
      <c r="CD5" s="612" t="s">
        <v>225</v>
      </c>
      <c r="CE5" s="613"/>
      <c r="CF5" s="613"/>
      <c r="CG5" s="613"/>
      <c r="CH5" s="613"/>
      <c r="CI5" s="613"/>
      <c r="CJ5" s="613"/>
      <c r="CK5" s="613"/>
      <c r="CL5" s="613"/>
      <c r="CM5" s="613"/>
      <c r="CN5" s="613"/>
      <c r="CO5" s="613"/>
      <c r="CP5" s="613"/>
      <c r="CQ5" s="614"/>
      <c r="CR5" s="612" t="s">
        <v>231</v>
      </c>
      <c r="CS5" s="613"/>
      <c r="CT5" s="613"/>
      <c r="CU5" s="613"/>
      <c r="CV5" s="613"/>
      <c r="CW5" s="613"/>
      <c r="CX5" s="613"/>
      <c r="CY5" s="614"/>
      <c r="CZ5" s="612" t="s">
        <v>223</v>
      </c>
      <c r="DA5" s="613"/>
      <c r="DB5" s="613"/>
      <c r="DC5" s="614"/>
      <c r="DD5" s="612" t="s">
        <v>232</v>
      </c>
      <c r="DE5" s="613"/>
      <c r="DF5" s="613"/>
      <c r="DG5" s="613"/>
      <c r="DH5" s="613"/>
      <c r="DI5" s="613"/>
      <c r="DJ5" s="613"/>
      <c r="DK5" s="613"/>
      <c r="DL5" s="613"/>
      <c r="DM5" s="613"/>
      <c r="DN5" s="613"/>
      <c r="DO5" s="613"/>
      <c r="DP5" s="614"/>
      <c r="DQ5" s="612" t="s">
        <v>233</v>
      </c>
      <c r="DR5" s="613"/>
      <c r="DS5" s="613"/>
      <c r="DT5" s="613"/>
      <c r="DU5" s="613"/>
      <c r="DV5" s="613"/>
      <c r="DW5" s="613"/>
      <c r="DX5" s="613"/>
      <c r="DY5" s="613"/>
      <c r="DZ5" s="613"/>
      <c r="EA5" s="613"/>
      <c r="EB5" s="613"/>
      <c r="EC5" s="614"/>
    </row>
    <row r="6" spans="2:143" ht="11.25" customHeight="1" x14ac:dyDescent="0.15">
      <c r="B6" s="627" t="s">
        <v>234</v>
      </c>
      <c r="C6" s="628"/>
      <c r="D6" s="628"/>
      <c r="E6" s="628"/>
      <c r="F6" s="628"/>
      <c r="G6" s="628"/>
      <c r="H6" s="628"/>
      <c r="I6" s="628"/>
      <c r="J6" s="628"/>
      <c r="K6" s="628"/>
      <c r="L6" s="628"/>
      <c r="M6" s="628"/>
      <c r="N6" s="628"/>
      <c r="O6" s="628"/>
      <c r="P6" s="628"/>
      <c r="Q6" s="629"/>
      <c r="R6" s="630">
        <v>37671</v>
      </c>
      <c r="S6" s="631"/>
      <c r="T6" s="631"/>
      <c r="U6" s="631"/>
      <c r="V6" s="631"/>
      <c r="W6" s="631"/>
      <c r="X6" s="631"/>
      <c r="Y6" s="632"/>
      <c r="Z6" s="633">
        <v>0.6</v>
      </c>
      <c r="AA6" s="633"/>
      <c r="AB6" s="633"/>
      <c r="AC6" s="633"/>
      <c r="AD6" s="634">
        <v>37671</v>
      </c>
      <c r="AE6" s="634"/>
      <c r="AF6" s="634"/>
      <c r="AG6" s="634"/>
      <c r="AH6" s="634"/>
      <c r="AI6" s="634"/>
      <c r="AJ6" s="634"/>
      <c r="AK6" s="634"/>
      <c r="AL6" s="635">
        <v>1.3</v>
      </c>
      <c r="AM6" s="636"/>
      <c r="AN6" s="636"/>
      <c r="AO6" s="637"/>
      <c r="AP6" s="627" t="s">
        <v>235</v>
      </c>
      <c r="AQ6" s="628"/>
      <c r="AR6" s="628"/>
      <c r="AS6" s="628"/>
      <c r="AT6" s="628"/>
      <c r="AU6" s="628"/>
      <c r="AV6" s="628"/>
      <c r="AW6" s="628"/>
      <c r="AX6" s="628"/>
      <c r="AY6" s="628"/>
      <c r="AZ6" s="628"/>
      <c r="BA6" s="628"/>
      <c r="BB6" s="628"/>
      <c r="BC6" s="628"/>
      <c r="BD6" s="628"/>
      <c r="BE6" s="628"/>
      <c r="BF6" s="629"/>
      <c r="BG6" s="630">
        <v>467460</v>
      </c>
      <c r="BH6" s="631"/>
      <c r="BI6" s="631"/>
      <c r="BJ6" s="631"/>
      <c r="BK6" s="631"/>
      <c r="BL6" s="631"/>
      <c r="BM6" s="631"/>
      <c r="BN6" s="632"/>
      <c r="BO6" s="633">
        <v>100</v>
      </c>
      <c r="BP6" s="633"/>
      <c r="BQ6" s="633"/>
      <c r="BR6" s="633"/>
      <c r="BS6" s="634">
        <v>2496</v>
      </c>
      <c r="BT6" s="634"/>
      <c r="BU6" s="634"/>
      <c r="BV6" s="634"/>
      <c r="BW6" s="634"/>
      <c r="BX6" s="634"/>
      <c r="BY6" s="634"/>
      <c r="BZ6" s="634"/>
      <c r="CA6" s="634"/>
      <c r="CB6" s="638"/>
      <c r="CD6" s="641" t="s">
        <v>236</v>
      </c>
      <c r="CE6" s="642"/>
      <c r="CF6" s="642"/>
      <c r="CG6" s="642"/>
      <c r="CH6" s="642"/>
      <c r="CI6" s="642"/>
      <c r="CJ6" s="642"/>
      <c r="CK6" s="642"/>
      <c r="CL6" s="642"/>
      <c r="CM6" s="642"/>
      <c r="CN6" s="642"/>
      <c r="CO6" s="642"/>
      <c r="CP6" s="642"/>
      <c r="CQ6" s="643"/>
      <c r="CR6" s="630">
        <v>70337</v>
      </c>
      <c r="CS6" s="631"/>
      <c r="CT6" s="631"/>
      <c r="CU6" s="631"/>
      <c r="CV6" s="631"/>
      <c r="CW6" s="631"/>
      <c r="CX6" s="631"/>
      <c r="CY6" s="632"/>
      <c r="CZ6" s="624">
        <v>1.2</v>
      </c>
      <c r="DA6" s="625"/>
      <c r="DB6" s="625"/>
      <c r="DC6" s="644"/>
      <c r="DD6" s="639" t="s">
        <v>129</v>
      </c>
      <c r="DE6" s="631"/>
      <c r="DF6" s="631"/>
      <c r="DG6" s="631"/>
      <c r="DH6" s="631"/>
      <c r="DI6" s="631"/>
      <c r="DJ6" s="631"/>
      <c r="DK6" s="631"/>
      <c r="DL6" s="631"/>
      <c r="DM6" s="631"/>
      <c r="DN6" s="631"/>
      <c r="DO6" s="631"/>
      <c r="DP6" s="632"/>
      <c r="DQ6" s="639">
        <v>70037</v>
      </c>
      <c r="DR6" s="631"/>
      <c r="DS6" s="631"/>
      <c r="DT6" s="631"/>
      <c r="DU6" s="631"/>
      <c r="DV6" s="631"/>
      <c r="DW6" s="631"/>
      <c r="DX6" s="631"/>
      <c r="DY6" s="631"/>
      <c r="DZ6" s="631"/>
      <c r="EA6" s="631"/>
      <c r="EB6" s="631"/>
      <c r="EC6" s="640"/>
    </row>
    <row r="7" spans="2:143" ht="11.25" customHeight="1" x14ac:dyDescent="0.15">
      <c r="B7" s="627" t="s">
        <v>237</v>
      </c>
      <c r="C7" s="628"/>
      <c r="D7" s="628"/>
      <c r="E7" s="628"/>
      <c r="F7" s="628"/>
      <c r="G7" s="628"/>
      <c r="H7" s="628"/>
      <c r="I7" s="628"/>
      <c r="J7" s="628"/>
      <c r="K7" s="628"/>
      <c r="L7" s="628"/>
      <c r="M7" s="628"/>
      <c r="N7" s="628"/>
      <c r="O7" s="628"/>
      <c r="P7" s="628"/>
      <c r="Q7" s="629"/>
      <c r="R7" s="630">
        <v>311</v>
      </c>
      <c r="S7" s="631"/>
      <c r="T7" s="631"/>
      <c r="U7" s="631"/>
      <c r="V7" s="631"/>
      <c r="W7" s="631"/>
      <c r="X7" s="631"/>
      <c r="Y7" s="632"/>
      <c r="Z7" s="633">
        <v>0</v>
      </c>
      <c r="AA7" s="633"/>
      <c r="AB7" s="633"/>
      <c r="AC7" s="633"/>
      <c r="AD7" s="634">
        <v>311</v>
      </c>
      <c r="AE7" s="634"/>
      <c r="AF7" s="634"/>
      <c r="AG7" s="634"/>
      <c r="AH7" s="634"/>
      <c r="AI7" s="634"/>
      <c r="AJ7" s="634"/>
      <c r="AK7" s="634"/>
      <c r="AL7" s="635">
        <v>0</v>
      </c>
      <c r="AM7" s="636"/>
      <c r="AN7" s="636"/>
      <c r="AO7" s="637"/>
      <c r="AP7" s="627" t="s">
        <v>238</v>
      </c>
      <c r="AQ7" s="628"/>
      <c r="AR7" s="628"/>
      <c r="AS7" s="628"/>
      <c r="AT7" s="628"/>
      <c r="AU7" s="628"/>
      <c r="AV7" s="628"/>
      <c r="AW7" s="628"/>
      <c r="AX7" s="628"/>
      <c r="AY7" s="628"/>
      <c r="AZ7" s="628"/>
      <c r="BA7" s="628"/>
      <c r="BB7" s="628"/>
      <c r="BC7" s="628"/>
      <c r="BD7" s="628"/>
      <c r="BE7" s="628"/>
      <c r="BF7" s="629"/>
      <c r="BG7" s="630">
        <v>189795</v>
      </c>
      <c r="BH7" s="631"/>
      <c r="BI7" s="631"/>
      <c r="BJ7" s="631"/>
      <c r="BK7" s="631"/>
      <c r="BL7" s="631"/>
      <c r="BM7" s="631"/>
      <c r="BN7" s="632"/>
      <c r="BO7" s="633">
        <v>40.6</v>
      </c>
      <c r="BP7" s="633"/>
      <c r="BQ7" s="633"/>
      <c r="BR7" s="633"/>
      <c r="BS7" s="634">
        <v>2496</v>
      </c>
      <c r="BT7" s="634"/>
      <c r="BU7" s="634"/>
      <c r="BV7" s="634"/>
      <c r="BW7" s="634"/>
      <c r="BX7" s="634"/>
      <c r="BY7" s="634"/>
      <c r="BZ7" s="634"/>
      <c r="CA7" s="634"/>
      <c r="CB7" s="638"/>
      <c r="CD7" s="645" t="s">
        <v>239</v>
      </c>
      <c r="CE7" s="646"/>
      <c r="CF7" s="646"/>
      <c r="CG7" s="646"/>
      <c r="CH7" s="646"/>
      <c r="CI7" s="646"/>
      <c r="CJ7" s="646"/>
      <c r="CK7" s="646"/>
      <c r="CL7" s="646"/>
      <c r="CM7" s="646"/>
      <c r="CN7" s="646"/>
      <c r="CO7" s="646"/>
      <c r="CP7" s="646"/>
      <c r="CQ7" s="647"/>
      <c r="CR7" s="630">
        <v>1693370</v>
      </c>
      <c r="CS7" s="631"/>
      <c r="CT7" s="631"/>
      <c r="CU7" s="631"/>
      <c r="CV7" s="631"/>
      <c r="CW7" s="631"/>
      <c r="CX7" s="631"/>
      <c r="CY7" s="632"/>
      <c r="CZ7" s="633">
        <v>28.6</v>
      </c>
      <c r="DA7" s="633"/>
      <c r="DB7" s="633"/>
      <c r="DC7" s="633"/>
      <c r="DD7" s="639">
        <v>26015</v>
      </c>
      <c r="DE7" s="631"/>
      <c r="DF7" s="631"/>
      <c r="DG7" s="631"/>
      <c r="DH7" s="631"/>
      <c r="DI7" s="631"/>
      <c r="DJ7" s="631"/>
      <c r="DK7" s="631"/>
      <c r="DL7" s="631"/>
      <c r="DM7" s="631"/>
      <c r="DN7" s="631"/>
      <c r="DO7" s="631"/>
      <c r="DP7" s="632"/>
      <c r="DQ7" s="639">
        <v>985651</v>
      </c>
      <c r="DR7" s="631"/>
      <c r="DS7" s="631"/>
      <c r="DT7" s="631"/>
      <c r="DU7" s="631"/>
      <c r="DV7" s="631"/>
      <c r="DW7" s="631"/>
      <c r="DX7" s="631"/>
      <c r="DY7" s="631"/>
      <c r="DZ7" s="631"/>
      <c r="EA7" s="631"/>
      <c r="EB7" s="631"/>
      <c r="EC7" s="640"/>
    </row>
    <row r="8" spans="2:143" ht="11.25" customHeight="1" x14ac:dyDescent="0.15">
      <c r="B8" s="627" t="s">
        <v>240</v>
      </c>
      <c r="C8" s="628"/>
      <c r="D8" s="628"/>
      <c r="E8" s="628"/>
      <c r="F8" s="628"/>
      <c r="G8" s="628"/>
      <c r="H8" s="628"/>
      <c r="I8" s="628"/>
      <c r="J8" s="628"/>
      <c r="K8" s="628"/>
      <c r="L8" s="628"/>
      <c r="M8" s="628"/>
      <c r="N8" s="628"/>
      <c r="O8" s="628"/>
      <c r="P8" s="628"/>
      <c r="Q8" s="629"/>
      <c r="R8" s="630">
        <v>1515</v>
      </c>
      <c r="S8" s="631"/>
      <c r="T8" s="631"/>
      <c r="U8" s="631"/>
      <c r="V8" s="631"/>
      <c r="W8" s="631"/>
      <c r="X8" s="631"/>
      <c r="Y8" s="632"/>
      <c r="Z8" s="633">
        <v>0</v>
      </c>
      <c r="AA8" s="633"/>
      <c r="AB8" s="633"/>
      <c r="AC8" s="633"/>
      <c r="AD8" s="634">
        <v>1515</v>
      </c>
      <c r="AE8" s="634"/>
      <c r="AF8" s="634"/>
      <c r="AG8" s="634"/>
      <c r="AH8" s="634"/>
      <c r="AI8" s="634"/>
      <c r="AJ8" s="634"/>
      <c r="AK8" s="634"/>
      <c r="AL8" s="635">
        <v>0.1</v>
      </c>
      <c r="AM8" s="636"/>
      <c r="AN8" s="636"/>
      <c r="AO8" s="637"/>
      <c r="AP8" s="627" t="s">
        <v>241</v>
      </c>
      <c r="AQ8" s="628"/>
      <c r="AR8" s="628"/>
      <c r="AS8" s="628"/>
      <c r="AT8" s="628"/>
      <c r="AU8" s="628"/>
      <c r="AV8" s="628"/>
      <c r="AW8" s="628"/>
      <c r="AX8" s="628"/>
      <c r="AY8" s="628"/>
      <c r="AZ8" s="628"/>
      <c r="BA8" s="628"/>
      <c r="BB8" s="628"/>
      <c r="BC8" s="628"/>
      <c r="BD8" s="628"/>
      <c r="BE8" s="628"/>
      <c r="BF8" s="629"/>
      <c r="BG8" s="630">
        <v>8239</v>
      </c>
      <c r="BH8" s="631"/>
      <c r="BI8" s="631"/>
      <c r="BJ8" s="631"/>
      <c r="BK8" s="631"/>
      <c r="BL8" s="631"/>
      <c r="BM8" s="631"/>
      <c r="BN8" s="632"/>
      <c r="BO8" s="633">
        <v>1.8</v>
      </c>
      <c r="BP8" s="633"/>
      <c r="BQ8" s="633"/>
      <c r="BR8" s="633"/>
      <c r="BS8" s="634" t="s">
        <v>129</v>
      </c>
      <c r="BT8" s="634"/>
      <c r="BU8" s="634"/>
      <c r="BV8" s="634"/>
      <c r="BW8" s="634"/>
      <c r="BX8" s="634"/>
      <c r="BY8" s="634"/>
      <c r="BZ8" s="634"/>
      <c r="CA8" s="634"/>
      <c r="CB8" s="638"/>
      <c r="CD8" s="645" t="s">
        <v>242</v>
      </c>
      <c r="CE8" s="646"/>
      <c r="CF8" s="646"/>
      <c r="CG8" s="646"/>
      <c r="CH8" s="646"/>
      <c r="CI8" s="646"/>
      <c r="CJ8" s="646"/>
      <c r="CK8" s="646"/>
      <c r="CL8" s="646"/>
      <c r="CM8" s="646"/>
      <c r="CN8" s="646"/>
      <c r="CO8" s="646"/>
      <c r="CP8" s="646"/>
      <c r="CQ8" s="647"/>
      <c r="CR8" s="630">
        <v>911618</v>
      </c>
      <c r="CS8" s="631"/>
      <c r="CT8" s="631"/>
      <c r="CU8" s="631"/>
      <c r="CV8" s="631"/>
      <c r="CW8" s="631"/>
      <c r="CX8" s="631"/>
      <c r="CY8" s="632"/>
      <c r="CZ8" s="633">
        <v>15.4</v>
      </c>
      <c r="DA8" s="633"/>
      <c r="DB8" s="633"/>
      <c r="DC8" s="633"/>
      <c r="DD8" s="639">
        <v>17296</v>
      </c>
      <c r="DE8" s="631"/>
      <c r="DF8" s="631"/>
      <c r="DG8" s="631"/>
      <c r="DH8" s="631"/>
      <c r="DI8" s="631"/>
      <c r="DJ8" s="631"/>
      <c r="DK8" s="631"/>
      <c r="DL8" s="631"/>
      <c r="DM8" s="631"/>
      <c r="DN8" s="631"/>
      <c r="DO8" s="631"/>
      <c r="DP8" s="632"/>
      <c r="DQ8" s="639">
        <v>532923</v>
      </c>
      <c r="DR8" s="631"/>
      <c r="DS8" s="631"/>
      <c r="DT8" s="631"/>
      <c r="DU8" s="631"/>
      <c r="DV8" s="631"/>
      <c r="DW8" s="631"/>
      <c r="DX8" s="631"/>
      <c r="DY8" s="631"/>
      <c r="DZ8" s="631"/>
      <c r="EA8" s="631"/>
      <c r="EB8" s="631"/>
      <c r="EC8" s="640"/>
    </row>
    <row r="9" spans="2:143" ht="11.25" customHeight="1" x14ac:dyDescent="0.15">
      <c r="B9" s="627" t="s">
        <v>243</v>
      </c>
      <c r="C9" s="628"/>
      <c r="D9" s="628"/>
      <c r="E9" s="628"/>
      <c r="F9" s="628"/>
      <c r="G9" s="628"/>
      <c r="H9" s="628"/>
      <c r="I9" s="628"/>
      <c r="J9" s="628"/>
      <c r="K9" s="628"/>
      <c r="L9" s="628"/>
      <c r="M9" s="628"/>
      <c r="N9" s="628"/>
      <c r="O9" s="628"/>
      <c r="P9" s="628"/>
      <c r="Q9" s="629"/>
      <c r="R9" s="630">
        <v>1972</v>
      </c>
      <c r="S9" s="631"/>
      <c r="T9" s="631"/>
      <c r="U9" s="631"/>
      <c r="V9" s="631"/>
      <c r="W9" s="631"/>
      <c r="X9" s="631"/>
      <c r="Y9" s="632"/>
      <c r="Z9" s="633">
        <v>0</v>
      </c>
      <c r="AA9" s="633"/>
      <c r="AB9" s="633"/>
      <c r="AC9" s="633"/>
      <c r="AD9" s="634">
        <v>1972</v>
      </c>
      <c r="AE9" s="634"/>
      <c r="AF9" s="634"/>
      <c r="AG9" s="634"/>
      <c r="AH9" s="634"/>
      <c r="AI9" s="634"/>
      <c r="AJ9" s="634"/>
      <c r="AK9" s="634"/>
      <c r="AL9" s="635">
        <v>0.1</v>
      </c>
      <c r="AM9" s="636"/>
      <c r="AN9" s="636"/>
      <c r="AO9" s="637"/>
      <c r="AP9" s="627" t="s">
        <v>244</v>
      </c>
      <c r="AQ9" s="628"/>
      <c r="AR9" s="628"/>
      <c r="AS9" s="628"/>
      <c r="AT9" s="628"/>
      <c r="AU9" s="628"/>
      <c r="AV9" s="628"/>
      <c r="AW9" s="628"/>
      <c r="AX9" s="628"/>
      <c r="AY9" s="628"/>
      <c r="AZ9" s="628"/>
      <c r="BA9" s="628"/>
      <c r="BB9" s="628"/>
      <c r="BC9" s="628"/>
      <c r="BD9" s="628"/>
      <c r="BE9" s="628"/>
      <c r="BF9" s="629"/>
      <c r="BG9" s="630">
        <v>162087</v>
      </c>
      <c r="BH9" s="631"/>
      <c r="BI9" s="631"/>
      <c r="BJ9" s="631"/>
      <c r="BK9" s="631"/>
      <c r="BL9" s="631"/>
      <c r="BM9" s="631"/>
      <c r="BN9" s="632"/>
      <c r="BO9" s="633">
        <v>34.700000000000003</v>
      </c>
      <c r="BP9" s="633"/>
      <c r="BQ9" s="633"/>
      <c r="BR9" s="633"/>
      <c r="BS9" s="634" t="s">
        <v>129</v>
      </c>
      <c r="BT9" s="634"/>
      <c r="BU9" s="634"/>
      <c r="BV9" s="634"/>
      <c r="BW9" s="634"/>
      <c r="BX9" s="634"/>
      <c r="BY9" s="634"/>
      <c r="BZ9" s="634"/>
      <c r="CA9" s="634"/>
      <c r="CB9" s="638"/>
      <c r="CD9" s="645" t="s">
        <v>245</v>
      </c>
      <c r="CE9" s="646"/>
      <c r="CF9" s="646"/>
      <c r="CG9" s="646"/>
      <c r="CH9" s="646"/>
      <c r="CI9" s="646"/>
      <c r="CJ9" s="646"/>
      <c r="CK9" s="646"/>
      <c r="CL9" s="646"/>
      <c r="CM9" s="646"/>
      <c r="CN9" s="646"/>
      <c r="CO9" s="646"/>
      <c r="CP9" s="646"/>
      <c r="CQ9" s="647"/>
      <c r="CR9" s="630">
        <v>306062</v>
      </c>
      <c r="CS9" s="631"/>
      <c r="CT9" s="631"/>
      <c r="CU9" s="631"/>
      <c r="CV9" s="631"/>
      <c r="CW9" s="631"/>
      <c r="CX9" s="631"/>
      <c r="CY9" s="632"/>
      <c r="CZ9" s="633">
        <v>5.2</v>
      </c>
      <c r="DA9" s="633"/>
      <c r="DB9" s="633"/>
      <c r="DC9" s="633"/>
      <c r="DD9" s="639">
        <v>8594</v>
      </c>
      <c r="DE9" s="631"/>
      <c r="DF9" s="631"/>
      <c r="DG9" s="631"/>
      <c r="DH9" s="631"/>
      <c r="DI9" s="631"/>
      <c r="DJ9" s="631"/>
      <c r="DK9" s="631"/>
      <c r="DL9" s="631"/>
      <c r="DM9" s="631"/>
      <c r="DN9" s="631"/>
      <c r="DO9" s="631"/>
      <c r="DP9" s="632"/>
      <c r="DQ9" s="639">
        <v>194193</v>
      </c>
      <c r="DR9" s="631"/>
      <c r="DS9" s="631"/>
      <c r="DT9" s="631"/>
      <c r="DU9" s="631"/>
      <c r="DV9" s="631"/>
      <c r="DW9" s="631"/>
      <c r="DX9" s="631"/>
      <c r="DY9" s="631"/>
      <c r="DZ9" s="631"/>
      <c r="EA9" s="631"/>
      <c r="EB9" s="631"/>
      <c r="EC9" s="640"/>
    </row>
    <row r="10" spans="2:143" ht="11.25" customHeight="1" x14ac:dyDescent="0.15">
      <c r="B10" s="627" t="s">
        <v>246</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247</v>
      </c>
      <c r="AQ10" s="628"/>
      <c r="AR10" s="628"/>
      <c r="AS10" s="628"/>
      <c r="AT10" s="628"/>
      <c r="AU10" s="628"/>
      <c r="AV10" s="628"/>
      <c r="AW10" s="628"/>
      <c r="AX10" s="628"/>
      <c r="AY10" s="628"/>
      <c r="AZ10" s="628"/>
      <c r="BA10" s="628"/>
      <c r="BB10" s="628"/>
      <c r="BC10" s="628"/>
      <c r="BD10" s="628"/>
      <c r="BE10" s="628"/>
      <c r="BF10" s="629"/>
      <c r="BG10" s="630">
        <v>6889</v>
      </c>
      <c r="BH10" s="631"/>
      <c r="BI10" s="631"/>
      <c r="BJ10" s="631"/>
      <c r="BK10" s="631"/>
      <c r="BL10" s="631"/>
      <c r="BM10" s="631"/>
      <c r="BN10" s="632"/>
      <c r="BO10" s="633">
        <v>1.5</v>
      </c>
      <c r="BP10" s="633"/>
      <c r="BQ10" s="633"/>
      <c r="BR10" s="633"/>
      <c r="BS10" s="634" t="s">
        <v>129</v>
      </c>
      <c r="BT10" s="634"/>
      <c r="BU10" s="634"/>
      <c r="BV10" s="634"/>
      <c r="BW10" s="634"/>
      <c r="BX10" s="634"/>
      <c r="BY10" s="634"/>
      <c r="BZ10" s="634"/>
      <c r="CA10" s="634"/>
      <c r="CB10" s="638"/>
      <c r="CD10" s="645" t="s">
        <v>248</v>
      </c>
      <c r="CE10" s="646"/>
      <c r="CF10" s="646"/>
      <c r="CG10" s="646"/>
      <c r="CH10" s="646"/>
      <c r="CI10" s="646"/>
      <c r="CJ10" s="646"/>
      <c r="CK10" s="646"/>
      <c r="CL10" s="646"/>
      <c r="CM10" s="646"/>
      <c r="CN10" s="646"/>
      <c r="CO10" s="646"/>
      <c r="CP10" s="646"/>
      <c r="CQ10" s="647"/>
      <c r="CR10" s="630" t="s">
        <v>129</v>
      </c>
      <c r="CS10" s="631"/>
      <c r="CT10" s="631"/>
      <c r="CU10" s="631"/>
      <c r="CV10" s="631"/>
      <c r="CW10" s="631"/>
      <c r="CX10" s="631"/>
      <c r="CY10" s="632"/>
      <c r="CZ10" s="633" t="s">
        <v>129</v>
      </c>
      <c r="DA10" s="633"/>
      <c r="DB10" s="633"/>
      <c r="DC10" s="633"/>
      <c r="DD10" s="639" t="s">
        <v>129</v>
      </c>
      <c r="DE10" s="631"/>
      <c r="DF10" s="631"/>
      <c r="DG10" s="631"/>
      <c r="DH10" s="631"/>
      <c r="DI10" s="631"/>
      <c r="DJ10" s="631"/>
      <c r="DK10" s="631"/>
      <c r="DL10" s="631"/>
      <c r="DM10" s="631"/>
      <c r="DN10" s="631"/>
      <c r="DO10" s="631"/>
      <c r="DP10" s="632"/>
      <c r="DQ10" s="639" t="s">
        <v>129</v>
      </c>
      <c r="DR10" s="631"/>
      <c r="DS10" s="631"/>
      <c r="DT10" s="631"/>
      <c r="DU10" s="631"/>
      <c r="DV10" s="631"/>
      <c r="DW10" s="631"/>
      <c r="DX10" s="631"/>
      <c r="DY10" s="631"/>
      <c r="DZ10" s="631"/>
      <c r="EA10" s="631"/>
      <c r="EB10" s="631"/>
      <c r="EC10" s="640"/>
    </row>
    <row r="11" spans="2:143" ht="11.25" customHeight="1" x14ac:dyDescent="0.15">
      <c r="B11" s="627" t="s">
        <v>249</v>
      </c>
      <c r="C11" s="628"/>
      <c r="D11" s="628"/>
      <c r="E11" s="628"/>
      <c r="F11" s="628"/>
      <c r="G11" s="628"/>
      <c r="H11" s="628"/>
      <c r="I11" s="628"/>
      <c r="J11" s="628"/>
      <c r="K11" s="628"/>
      <c r="L11" s="628"/>
      <c r="M11" s="628"/>
      <c r="N11" s="628"/>
      <c r="O11" s="628"/>
      <c r="P11" s="628"/>
      <c r="Q11" s="629"/>
      <c r="R11" s="630">
        <v>122501</v>
      </c>
      <c r="S11" s="631"/>
      <c r="T11" s="631"/>
      <c r="U11" s="631"/>
      <c r="V11" s="631"/>
      <c r="W11" s="631"/>
      <c r="X11" s="631"/>
      <c r="Y11" s="632"/>
      <c r="Z11" s="635">
        <v>2</v>
      </c>
      <c r="AA11" s="636"/>
      <c r="AB11" s="636"/>
      <c r="AC11" s="648"/>
      <c r="AD11" s="639">
        <v>122501</v>
      </c>
      <c r="AE11" s="631"/>
      <c r="AF11" s="631"/>
      <c r="AG11" s="631"/>
      <c r="AH11" s="631"/>
      <c r="AI11" s="631"/>
      <c r="AJ11" s="631"/>
      <c r="AK11" s="632"/>
      <c r="AL11" s="635">
        <v>4.4000000000000004</v>
      </c>
      <c r="AM11" s="636"/>
      <c r="AN11" s="636"/>
      <c r="AO11" s="637"/>
      <c r="AP11" s="627" t="s">
        <v>250</v>
      </c>
      <c r="AQ11" s="628"/>
      <c r="AR11" s="628"/>
      <c r="AS11" s="628"/>
      <c r="AT11" s="628"/>
      <c r="AU11" s="628"/>
      <c r="AV11" s="628"/>
      <c r="AW11" s="628"/>
      <c r="AX11" s="628"/>
      <c r="AY11" s="628"/>
      <c r="AZ11" s="628"/>
      <c r="BA11" s="628"/>
      <c r="BB11" s="628"/>
      <c r="BC11" s="628"/>
      <c r="BD11" s="628"/>
      <c r="BE11" s="628"/>
      <c r="BF11" s="629"/>
      <c r="BG11" s="630">
        <v>12580</v>
      </c>
      <c r="BH11" s="631"/>
      <c r="BI11" s="631"/>
      <c r="BJ11" s="631"/>
      <c r="BK11" s="631"/>
      <c r="BL11" s="631"/>
      <c r="BM11" s="631"/>
      <c r="BN11" s="632"/>
      <c r="BO11" s="633">
        <v>2.7</v>
      </c>
      <c r="BP11" s="633"/>
      <c r="BQ11" s="633"/>
      <c r="BR11" s="633"/>
      <c r="BS11" s="634">
        <v>2496</v>
      </c>
      <c r="BT11" s="634"/>
      <c r="BU11" s="634"/>
      <c r="BV11" s="634"/>
      <c r="BW11" s="634"/>
      <c r="BX11" s="634"/>
      <c r="BY11" s="634"/>
      <c r="BZ11" s="634"/>
      <c r="CA11" s="634"/>
      <c r="CB11" s="638"/>
      <c r="CD11" s="645" t="s">
        <v>251</v>
      </c>
      <c r="CE11" s="646"/>
      <c r="CF11" s="646"/>
      <c r="CG11" s="646"/>
      <c r="CH11" s="646"/>
      <c r="CI11" s="646"/>
      <c r="CJ11" s="646"/>
      <c r="CK11" s="646"/>
      <c r="CL11" s="646"/>
      <c r="CM11" s="646"/>
      <c r="CN11" s="646"/>
      <c r="CO11" s="646"/>
      <c r="CP11" s="646"/>
      <c r="CQ11" s="647"/>
      <c r="CR11" s="630">
        <v>508864</v>
      </c>
      <c r="CS11" s="631"/>
      <c r="CT11" s="631"/>
      <c r="CU11" s="631"/>
      <c r="CV11" s="631"/>
      <c r="CW11" s="631"/>
      <c r="CX11" s="631"/>
      <c r="CY11" s="632"/>
      <c r="CZ11" s="633">
        <v>8.6</v>
      </c>
      <c r="DA11" s="633"/>
      <c r="DB11" s="633"/>
      <c r="DC11" s="633"/>
      <c r="DD11" s="639">
        <v>122886</v>
      </c>
      <c r="DE11" s="631"/>
      <c r="DF11" s="631"/>
      <c r="DG11" s="631"/>
      <c r="DH11" s="631"/>
      <c r="DI11" s="631"/>
      <c r="DJ11" s="631"/>
      <c r="DK11" s="631"/>
      <c r="DL11" s="631"/>
      <c r="DM11" s="631"/>
      <c r="DN11" s="631"/>
      <c r="DO11" s="631"/>
      <c r="DP11" s="632"/>
      <c r="DQ11" s="639">
        <v>323358</v>
      </c>
      <c r="DR11" s="631"/>
      <c r="DS11" s="631"/>
      <c r="DT11" s="631"/>
      <c r="DU11" s="631"/>
      <c r="DV11" s="631"/>
      <c r="DW11" s="631"/>
      <c r="DX11" s="631"/>
      <c r="DY11" s="631"/>
      <c r="DZ11" s="631"/>
      <c r="EA11" s="631"/>
      <c r="EB11" s="631"/>
      <c r="EC11" s="640"/>
    </row>
    <row r="12" spans="2:143" ht="11.25" customHeight="1" x14ac:dyDescent="0.15">
      <c r="B12" s="627" t="s">
        <v>252</v>
      </c>
      <c r="C12" s="628"/>
      <c r="D12" s="628"/>
      <c r="E12" s="628"/>
      <c r="F12" s="628"/>
      <c r="G12" s="628"/>
      <c r="H12" s="628"/>
      <c r="I12" s="628"/>
      <c r="J12" s="628"/>
      <c r="K12" s="628"/>
      <c r="L12" s="628"/>
      <c r="M12" s="628"/>
      <c r="N12" s="628"/>
      <c r="O12" s="628"/>
      <c r="P12" s="628"/>
      <c r="Q12" s="629"/>
      <c r="R12" s="630">
        <v>4299</v>
      </c>
      <c r="S12" s="631"/>
      <c r="T12" s="631"/>
      <c r="U12" s="631"/>
      <c r="V12" s="631"/>
      <c r="W12" s="631"/>
      <c r="X12" s="631"/>
      <c r="Y12" s="632"/>
      <c r="Z12" s="633">
        <v>0.1</v>
      </c>
      <c r="AA12" s="633"/>
      <c r="AB12" s="633"/>
      <c r="AC12" s="633"/>
      <c r="AD12" s="634">
        <v>4299</v>
      </c>
      <c r="AE12" s="634"/>
      <c r="AF12" s="634"/>
      <c r="AG12" s="634"/>
      <c r="AH12" s="634"/>
      <c r="AI12" s="634"/>
      <c r="AJ12" s="634"/>
      <c r="AK12" s="634"/>
      <c r="AL12" s="635">
        <v>0.2</v>
      </c>
      <c r="AM12" s="636"/>
      <c r="AN12" s="636"/>
      <c r="AO12" s="637"/>
      <c r="AP12" s="627" t="s">
        <v>253</v>
      </c>
      <c r="AQ12" s="628"/>
      <c r="AR12" s="628"/>
      <c r="AS12" s="628"/>
      <c r="AT12" s="628"/>
      <c r="AU12" s="628"/>
      <c r="AV12" s="628"/>
      <c r="AW12" s="628"/>
      <c r="AX12" s="628"/>
      <c r="AY12" s="628"/>
      <c r="AZ12" s="628"/>
      <c r="BA12" s="628"/>
      <c r="BB12" s="628"/>
      <c r="BC12" s="628"/>
      <c r="BD12" s="628"/>
      <c r="BE12" s="628"/>
      <c r="BF12" s="629"/>
      <c r="BG12" s="630">
        <v>233957</v>
      </c>
      <c r="BH12" s="631"/>
      <c r="BI12" s="631"/>
      <c r="BJ12" s="631"/>
      <c r="BK12" s="631"/>
      <c r="BL12" s="631"/>
      <c r="BM12" s="631"/>
      <c r="BN12" s="632"/>
      <c r="BO12" s="633">
        <v>50</v>
      </c>
      <c r="BP12" s="633"/>
      <c r="BQ12" s="633"/>
      <c r="BR12" s="633"/>
      <c r="BS12" s="634" t="s">
        <v>129</v>
      </c>
      <c r="BT12" s="634"/>
      <c r="BU12" s="634"/>
      <c r="BV12" s="634"/>
      <c r="BW12" s="634"/>
      <c r="BX12" s="634"/>
      <c r="BY12" s="634"/>
      <c r="BZ12" s="634"/>
      <c r="CA12" s="634"/>
      <c r="CB12" s="638"/>
      <c r="CD12" s="645" t="s">
        <v>254</v>
      </c>
      <c r="CE12" s="646"/>
      <c r="CF12" s="646"/>
      <c r="CG12" s="646"/>
      <c r="CH12" s="646"/>
      <c r="CI12" s="646"/>
      <c r="CJ12" s="646"/>
      <c r="CK12" s="646"/>
      <c r="CL12" s="646"/>
      <c r="CM12" s="646"/>
      <c r="CN12" s="646"/>
      <c r="CO12" s="646"/>
      <c r="CP12" s="646"/>
      <c r="CQ12" s="647"/>
      <c r="CR12" s="630">
        <v>463008</v>
      </c>
      <c r="CS12" s="631"/>
      <c r="CT12" s="631"/>
      <c r="CU12" s="631"/>
      <c r="CV12" s="631"/>
      <c r="CW12" s="631"/>
      <c r="CX12" s="631"/>
      <c r="CY12" s="632"/>
      <c r="CZ12" s="633">
        <v>7.8</v>
      </c>
      <c r="DA12" s="633"/>
      <c r="DB12" s="633"/>
      <c r="DC12" s="633"/>
      <c r="DD12" s="639">
        <v>286184</v>
      </c>
      <c r="DE12" s="631"/>
      <c r="DF12" s="631"/>
      <c r="DG12" s="631"/>
      <c r="DH12" s="631"/>
      <c r="DI12" s="631"/>
      <c r="DJ12" s="631"/>
      <c r="DK12" s="631"/>
      <c r="DL12" s="631"/>
      <c r="DM12" s="631"/>
      <c r="DN12" s="631"/>
      <c r="DO12" s="631"/>
      <c r="DP12" s="632"/>
      <c r="DQ12" s="639">
        <v>182478</v>
      </c>
      <c r="DR12" s="631"/>
      <c r="DS12" s="631"/>
      <c r="DT12" s="631"/>
      <c r="DU12" s="631"/>
      <c r="DV12" s="631"/>
      <c r="DW12" s="631"/>
      <c r="DX12" s="631"/>
      <c r="DY12" s="631"/>
      <c r="DZ12" s="631"/>
      <c r="EA12" s="631"/>
      <c r="EB12" s="631"/>
      <c r="EC12" s="640"/>
    </row>
    <row r="13" spans="2:143" ht="11.25" customHeight="1" x14ac:dyDescent="0.15">
      <c r="B13" s="627" t="s">
        <v>255</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256</v>
      </c>
      <c r="AQ13" s="628"/>
      <c r="AR13" s="628"/>
      <c r="AS13" s="628"/>
      <c r="AT13" s="628"/>
      <c r="AU13" s="628"/>
      <c r="AV13" s="628"/>
      <c r="AW13" s="628"/>
      <c r="AX13" s="628"/>
      <c r="AY13" s="628"/>
      <c r="AZ13" s="628"/>
      <c r="BA13" s="628"/>
      <c r="BB13" s="628"/>
      <c r="BC13" s="628"/>
      <c r="BD13" s="628"/>
      <c r="BE13" s="628"/>
      <c r="BF13" s="629"/>
      <c r="BG13" s="630">
        <v>227994</v>
      </c>
      <c r="BH13" s="631"/>
      <c r="BI13" s="631"/>
      <c r="BJ13" s="631"/>
      <c r="BK13" s="631"/>
      <c r="BL13" s="631"/>
      <c r="BM13" s="631"/>
      <c r="BN13" s="632"/>
      <c r="BO13" s="633">
        <v>48.8</v>
      </c>
      <c r="BP13" s="633"/>
      <c r="BQ13" s="633"/>
      <c r="BR13" s="633"/>
      <c r="BS13" s="634" t="s">
        <v>129</v>
      </c>
      <c r="BT13" s="634"/>
      <c r="BU13" s="634"/>
      <c r="BV13" s="634"/>
      <c r="BW13" s="634"/>
      <c r="BX13" s="634"/>
      <c r="BY13" s="634"/>
      <c r="BZ13" s="634"/>
      <c r="CA13" s="634"/>
      <c r="CB13" s="638"/>
      <c r="CD13" s="645" t="s">
        <v>257</v>
      </c>
      <c r="CE13" s="646"/>
      <c r="CF13" s="646"/>
      <c r="CG13" s="646"/>
      <c r="CH13" s="646"/>
      <c r="CI13" s="646"/>
      <c r="CJ13" s="646"/>
      <c r="CK13" s="646"/>
      <c r="CL13" s="646"/>
      <c r="CM13" s="646"/>
      <c r="CN13" s="646"/>
      <c r="CO13" s="646"/>
      <c r="CP13" s="646"/>
      <c r="CQ13" s="647"/>
      <c r="CR13" s="630">
        <v>730125</v>
      </c>
      <c r="CS13" s="631"/>
      <c r="CT13" s="631"/>
      <c r="CU13" s="631"/>
      <c r="CV13" s="631"/>
      <c r="CW13" s="631"/>
      <c r="CX13" s="631"/>
      <c r="CY13" s="632"/>
      <c r="CZ13" s="633">
        <v>12.3</v>
      </c>
      <c r="DA13" s="633"/>
      <c r="DB13" s="633"/>
      <c r="DC13" s="633"/>
      <c r="DD13" s="639">
        <v>325051</v>
      </c>
      <c r="DE13" s="631"/>
      <c r="DF13" s="631"/>
      <c r="DG13" s="631"/>
      <c r="DH13" s="631"/>
      <c r="DI13" s="631"/>
      <c r="DJ13" s="631"/>
      <c r="DK13" s="631"/>
      <c r="DL13" s="631"/>
      <c r="DM13" s="631"/>
      <c r="DN13" s="631"/>
      <c r="DO13" s="631"/>
      <c r="DP13" s="632"/>
      <c r="DQ13" s="639">
        <v>314641</v>
      </c>
      <c r="DR13" s="631"/>
      <c r="DS13" s="631"/>
      <c r="DT13" s="631"/>
      <c r="DU13" s="631"/>
      <c r="DV13" s="631"/>
      <c r="DW13" s="631"/>
      <c r="DX13" s="631"/>
      <c r="DY13" s="631"/>
      <c r="DZ13" s="631"/>
      <c r="EA13" s="631"/>
      <c r="EB13" s="631"/>
      <c r="EC13" s="640"/>
    </row>
    <row r="14" spans="2:143" ht="11.25" customHeight="1" x14ac:dyDescent="0.15">
      <c r="B14" s="627" t="s">
        <v>258</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129</v>
      </c>
      <c r="AM14" s="636"/>
      <c r="AN14" s="636"/>
      <c r="AO14" s="637"/>
      <c r="AP14" s="627" t="s">
        <v>259</v>
      </c>
      <c r="AQ14" s="628"/>
      <c r="AR14" s="628"/>
      <c r="AS14" s="628"/>
      <c r="AT14" s="628"/>
      <c r="AU14" s="628"/>
      <c r="AV14" s="628"/>
      <c r="AW14" s="628"/>
      <c r="AX14" s="628"/>
      <c r="AY14" s="628"/>
      <c r="AZ14" s="628"/>
      <c r="BA14" s="628"/>
      <c r="BB14" s="628"/>
      <c r="BC14" s="628"/>
      <c r="BD14" s="628"/>
      <c r="BE14" s="628"/>
      <c r="BF14" s="629"/>
      <c r="BG14" s="630">
        <v>20518</v>
      </c>
      <c r="BH14" s="631"/>
      <c r="BI14" s="631"/>
      <c r="BJ14" s="631"/>
      <c r="BK14" s="631"/>
      <c r="BL14" s="631"/>
      <c r="BM14" s="631"/>
      <c r="BN14" s="632"/>
      <c r="BO14" s="633">
        <v>4.4000000000000004</v>
      </c>
      <c r="BP14" s="633"/>
      <c r="BQ14" s="633"/>
      <c r="BR14" s="633"/>
      <c r="BS14" s="634" t="s">
        <v>129</v>
      </c>
      <c r="BT14" s="634"/>
      <c r="BU14" s="634"/>
      <c r="BV14" s="634"/>
      <c r="BW14" s="634"/>
      <c r="BX14" s="634"/>
      <c r="BY14" s="634"/>
      <c r="BZ14" s="634"/>
      <c r="CA14" s="634"/>
      <c r="CB14" s="638"/>
      <c r="CD14" s="645" t="s">
        <v>260</v>
      </c>
      <c r="CE14" s="646"/>
      <c r="CF14" s="646"/>
      <c r="CG14" s="646"/>
      <c r="CH14" s="646"/>
      <c r="CI14" s="646"/>
      <c r="CJ14" s="646"/>
      <c r="CK14" s="646"/>
      <c r="CL14" s="646"/>
      <c r="CM14" s="646"/>
      <c r="CN14" s="646"/>
      <c r="CO14" s="646"/>
      <c r="CP14" s="646"/>
      <c r="CQ14" s="647"/>
      <c r="CR14" s="630">
        <v>321100</v>
      </c>
      <c r="CS14" s="631"/>
      <c r="CT14" s="631"/>
      <c r="CU14" s="631"/>
      <c r="CV14" s="631"/>
      <c r="CW14" s="631"/>
      <c r="CX14" s="631"/>
      <c r="CY14" s="632"/>
      <c r="CZ14" s="633">
        <v>5.4</v>
      </c>
      <c r="DA14" s="633"/>
      <c r="DB14" s="633"/>
      <c r="DC14" s="633"/>
      <c r="DD14" s="639">
        <v>179991</v>
      </c>
      <c r="DE14" s="631"/>
      <c r="DF14" s="631"/>
      <c r="DG14" s="631"/>
      <c r="DH14" s="631"/>
      <c r="DI14" s="631"/>
      <c r="DJ14" s="631"/>
      <c r="DK14" s="631"/>
      <c r="DL14" s="631"/>
      <c r="DM14" s="631"/>
      <c r="DN14" s="631"/>
      <c r="DO14" s="631"/>
      <c r="DP14" s="632"/>
      <c r="DQ14" s="639">
        <v>144229</v>
      </c>
      <c r="DR14" s="631"/>
      <c r="DS14" s="631"/>
      <c r="DT14" s="631"/>
      <c r="DU14" s="631"/>
      <c r="DV14" s="631"/>
      <c r="DW14" s="631"/>
      <c r="DX14" s="631"/>
      <c r="DY14" s="631"/>
      <c r="DZ14" s="631"/>
      <c r="EA14" s="631"/>
      <c r="EB14" s="631"/>
      <c r="EC14" s="640"/>
    </row>
    <row r="15" spans="2:143" ht="11.25" customHeight="1" x14ac:dyDescent="0.15">
      <c r="B15" s="627" t="s">
        <v>261</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262</v>
      </c>
      <c r="AQ15" s="628"/>
      <c r="AR15" s="628"/>
      <c r="AS15" s="628"/>
      <c r="AT15" s="628"/>
      <c r="AU15" s="628"/>
      <c r="AV15" s="628"/>
      <c r="AW15" s="628"/>
      <c r="AX15" s="628"/>
      <c r="AY15" s="628"/>
      <c r="AZ15" s="628"/>
      <c r="BA15" s="628"/>
      <c r="BB15" s="628"/>
      <c r="BC15" s="628"/>
      <c r="BD15" s="628"/>
      <c r="BE15" s="628"/>
      <c r="BF15" s="629"/>
      <c r="BG15" s="630">
        <v>23190</v>
      </c>
      <c r="BH15" s="631"/>
      <c r="BI15" s="631"/>
      <c r="BJ15" s="631"/>
      <c r="BK15" s="631"/>
      <c r="BL15" s="631"/>
      <c r="BM15" s="631"/>
      <c r="BN15" s="632"/>
      <c r="BO15" s="633">
        <v>5</v>
      </c>
      <c r="BP15" s="633"/>
      <c r="BQ15" s="633"/>
      <c r="BR15" s="633"/>
      <c r="BS15" s="634" t="s">
        <v>129</v>
      </c>
      <c r="BT15" s="634"/>
      <c r="BU15" s="634"/>
      <c r="BV15" s="634"/>
      <c r="BW15" s="634"/>
      <c r="BX15" s="634"/>
      <c r="BY15" s="634"/>
      <c r="BZ15" s="634"/>
      <c r="CA15" s="634"/>
      <c r="CB15" s="638"/>
      <c r="CD15" s="645" t="s">
        <v>263</v>
      </c>
      <c r="CE15" s="646"/>
      <c r="CF15" s="646"/>
      <c r="CG15" s="646"/>
      <c r="CH15" s="646"/>
      <c r="CI15" s="646"/>
      <c r="CJ15" s="646"/>
      <c r="CK15" s="646"/>
      <c r="CL15" s="646"/>
      <c r="CM15" s="646"/>
      <c r="CN15" s="646"/>
      <c r="CO15" s="646"/>
      <c r="CP15" s="646"/>
      <c r="CQ15" s="647"/>
      <c r="CR15" s="630">
        <v>400938</v>
      </c>
      <c r="CS15" s="631"/>
      <c r="CT15" s="631"/>
      <c r="CU15" s="631"/>
      <c r="CV15" s="631"/>
      <c r="CW15" s="631"/>
      <c r="CX15" s="631"/>
      <c r="CY15" s="632"/>
      <c r="CZ15" s="633">
        <v>6.8</v>
      </c>
      <c r="DA15" s="633"/>
      <c r="DB15" s="633"/>
      <c r="DC15" s="633"/>
      <c r="DD15" s="639">
        <v>74882</v>
      </c>
      <c r="DE15" s="631"/>
      <c r="DF15" s="631"/>
      <c r="DG15" s="631"/>
      <c r="DH15" s="631"/>
      <c r="DI15" s="631"/>
      <c r="DJ15" s="631"/>
      <c r="DK15" s="631"/>
      <c r="DL15" s="631"/>
      <c r="DM15" s="631"/>
      <c r="DN15" s="631"/>
      <c r="DO15" s="631"/>
      <c r="DP15" s="632"/>
      <c r="DQ15" s="639">
        <v>277341</v>
      </c>
      <c r="DR15" s="631"/>
      <c r="DS15" s="631"/>
      <c r="DT15" s="631"/>
      <c r="DU15" s="631"/>
      <c r="DV15" s="631"/>
      <c r="DW15" s="631"/>
      <c r="DX15" s="631"/>
      <c r="DY15" s="631"/>
      <c r="DZ15" s="631"/>
      <c r="EA15" s="631"/>
      <c r="EB15" s="631"/>
      <c r="EC15" s="640"/>
    </row>
    <row r="16" spans="2:143" ht="11.25" customHeight="1" x14ac:dyDescent="0.15">
      <c r="B16" s="627" t="s">
        <v>264</v>
      </c>
      <c r="C16" s="628"/>
      <c r="D16" s="628"/>
      <c r="E16" s="628"/>
      <c r="F16" s="628"/>
      <c r="G16" s="628"/>
      <c r="H16" s="628"/>
      <c r="I16" s="628"/>
      <c r="J16" s="628"/>
      <c r="K16" s="628"/>
      <c r="L16" s="628"/>
      <c r="M16" s="628"/>
      <c r="N16" s="628"/>
      <c r="O16" s="628"/>
      <c r="P16" s="628"/>
      <c r="Q16" s="629"/>
      <c r="R16" s="630">
        <v>2541</v>
      </c>
      <c r="S16" s="631"/>
      <c r="T16" s="631"/>
      <c r="U16" s="631"/>
      <c r="V16" s="631"/>
      <c r="W16" s="631"/>
      <c r="X16" s="631"/>
      <c r="Y16" s="632"/>
      <c r="Z16" s="633">
        <v>0</v>
      </c>
      <c r="AA16" s="633"/>
      <c r="AB16" s="633"/>
      <c r="AC16" s="633"/>
      <c r="AD16" s="634">
        <v>2541</v>
      </c>
      <c r="AE16" s="634"/>
      <c r="AF16" s="634"/>
      <c r="AG16" s="634"/>
      <c r="AH16" s="634"/>
      <c r="AI16" s="634"/>
      <c r="AJ16" s="634"/>
      <c r="AK16" s="634"/>
      <c r="AL16" s="635">
        <v>0.1</v>
      </c>
      <c r="AM16" s="636"/>
      <c r="AN16" s="636"/>
      <c r="AO16" s="637"/>
      <c r="AP16" s="627" t="s">
        <v>265</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266</v>
      </c>
      <c r="CE16" s="646"/>
      <c r="CF16" s="646"/>
      <c r="CG16" s="646"/>
      <c r="CH16" s="646"/>
      <c r="CI16" s="646"/>
      <c r="CJ16" s="646"/>
      <c r="CK16" s="646"/>
      <c r="CL16" s="646"/>
      <c r="CM16" s="646"/>
      <c r="CN16" s="646"/>
      <c r="CO16" s="646"/>
      <c r="CP16" s="646"/>
      <c r="CQ16" s="647"/>
      <c r="CR16" s="630">
        <v>68961</v>
      </c>
      <c r="CS16" s="631"/>
      <c r="CT16" s="631"/>
      <c r="CU16" s="631"/>
      <c r="CV16" s="631"/>
      <c r="CW16" s="631"/>
      <c r="CX16" s="631"/>
      <c r="CY16" s="632"/>
      <c r="CZ16" s="633">
        <v>1.2</v>
      </c>
      <c r="DA16" s="633"/>
      <c r="DB16" s="633"/>
      <c r="DC16" s="633"/>
      <c r="DD16" s="639" t="s">
        <v>129</v>
      </c>
      <c r="DE16" s="631"/>
      <c r="DF16" s="631"/>
      <c r="DG16" s="631"/>
      <c r="DH16" s="631"/>
      <c r="DI16" s="631"/>
      <c r="DJ16" s="631"/>
      <c r="DK16" s="631"/>
      <c r="DL16" s="631"/>
      <c r="DM16" s="631"/>
      <c r="DN16" s="631"/>
      <c r="DO16" s="631"/>
      <c r="DP16" s="632"/>
      <c r="DQ16" s="639">
        <v>19385</v>
      </c>
      <c r="DR16" s="631"/>
      <c r="DS16" s="631"/>
      <c r="DT16" s="631"/>
      <c r="DU16" s="631"/>
      <c r="DV16" s="631"/>
      <c r="DW16" s="631"/>
      <c r="DX16" s="631"/>
      <c r="DY16" s="631"/>
      <c r="DZ16" s="631"/>
      <c r="EA16" s="631"/>
      <c r="EB16" s="631"/>
      <c r="EC16" s="640"/>
    </row>
    <row r="17" spans="2:133" ht="11.25" customHeight="1" x14ac:dyDescent="0.15">
      <c r="B17" s="627" t="s">
        <v>267</v>
      </c>
      <c r="C17" s="628"/>
      <c r="D17" s="628"/>
      <c r="E17" s="628"/>
      <c r="F17" s="628"/>
      <c r="G17" s="628"/>
      <c r="H17" s="628"/>
      <c r="I17" s="628"/>
      <c r="J17" s="628"/>
      <c r="K17" s="628"/>
      <c r="L17" s="628"/>
      <c r="M17" s="628"/>
      <c r="N17" s="628"/>
      <c r="O17" s="628"/>
      <c r="P17" s="628"/>
      <c r="Q17" s="629"/>
      <c r="R17" s="630">
        <v>5630</v>
      </c>
      <c r="S17" s="631"/>
      <c r="T17" s="631"/>
      <c r="U17" s="631"/>
      <c r="V17" s="631"/>
      <c r="W17" s="631"/>
      <c r="X17" s="631"/>
      <c r="Y17" s="632"/>
      <c r="Z17" s="633">
        <v>0.1</v>
      </c>
      <c r="AA17" s="633"/>
      <c r="AB17" s="633"/>
      <c r="AC17" s="633"/>
      <c r="AD17" s="634">
        <v>5630</v>
      </c>
      <c r="AE17" s="634"/>
      <c r="AF17" s="634"/>
      <c r="AG17" s="634"/>
      <c r="AH17" s="634"/>
      <c r="AI17" s="634"/>
      <c r="AJ17" s="634"/>
      <c r="AK17" s="634"/>
      <c r="AL17" s="635">
        <v>0.2</v>
      </c>
      <c r="AM17" s="636"/>
      <c r="AN17" s="636"/>
      <c r="AO17" s="637"/>
      <c r="AP17" s="627" t="s">
        <v>268</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269</v>
      </c>
      <c r="CE17" s="646"/>
      <c r="CF17" s="646"/>
      <c r="CG17" s="646"/>
      <c r="CH17" s="646"/>
      <c r="CI17" s="646"/>
      <c r="CJ17" s="646"/>
      <c r="CK17" s="646"/>
      <c r="CL17" s="646"/>
      <c r="CM17" s="646"/>
      <c r="CN17" s="646"/>
      <c r="CO17" s="646"/>
      <c r="CP17" s="646"/>
      <c r="CQ17" s="647"/>
      <c r="CR17" s="630">
        <v>446787</v>
      </c>
      <c r="CS17" s="631"/>
      <c r="CT17" s="631"/>
      <c r="CU17" s="631"/>
      <c r="CV17" s="631"/>
      <c r="CW17" s="631"/>
      <c r="CX17" s="631"/>
      <c r="CY17" s="632"/>
      <c r="CZ17" s="633">
        <v>7.5</v>
      </c>
      <c r="DA17" s="633"/>
      <c r="DB17" s="633"/>
      <c r="DC17" s="633"/>
      <c r="DD17" s="639" t="s">
        <v>129</v>
      </c>
      <c r="DE17" s="631"/>
      <c r="DF17" s="631"/>
      <c r="DG17" s="631"/>
      <c r="DH17" s="631"/>
      <c r="DI17" s="631"/>
      <c r="DJ17" s="631"/>
      <c r="DK17" s="631"/>
      <c r="DL17" s="631"/>
      <c r="DM17" s="631"/>
      <c r="DN17" s="631"/>
      <c r="DO17" s="631"/>
      <c r="DP17" s="632"/>
      <c r="DQ17" s="639">
        <v>442108</v>
      </c>
      <c r="DR17" s="631"/>
      <c r="DS17" s="631"/>
      <c r="DT17" s="631"/>
      <c r="DU17" s="631"/>
      <c r="DV17" s="631"/>
      <c r="DW17" s="631"/>
      <c r="DX17" s="631"/>
      <c r="DY17" s="631"/>
      <c r="DZ17" s="631"/>
      <c r="EA17" s="631"/>
      <c r="EB17" s="631"/>
      <c r="EC17" s="640"/>
    </row>
    <row r="18" spans="2:133" ht="11.25" customHeight="1" x14ac:dyDescent="0.15">
      <c r="B18" s="627" t="s">
        <v>270</v>
      </c>
      <c r="C18" s="628"/>
      <c r="D18" s="628"/>
      <c r="E18" s="628"/>
      <c r="F18" s="628"/>
      <c r="G18" s="628"/>
      <c r="H18" s="628"/>
      <c r="I18" s="628"/>
      <c r="J18" s="628"/>
      <c r="K18" s="628"/>
      <c r="L18" s="628"/>
      <c r="M18" s="628"/>
      <c r="N18" s="628"/>
      <c r="O18" s="628"/>
      <c r="P18" s="628"/>
      <c r="Q18" s="629"/>
      <c r="R18" s="630">
        <v>3772</v>
      </c>
      <c r="S18" s="631"/>
      <c r="T18" s="631"/>
      <c r="U18" s="631"/>
      <c r="V18" s="631"/>
      <c r="W18" s="631"/>
      <c r="X18" s="631"/>
      <c r="Y18" s="632"/>
      <c r="Z18" s="633">
        <v>0.1</v>
      </c>
      <c r="AA18" s="633"/>
      <c r="AB18" s="633"/>
      <c r="AC18" s="633"/>
      <c r="AD18" s="634">
        <v>3772</v>
      </c>
      <c r="AE18" s="634"/>
      <c r="AF18" s="634"/>
      <c r="AG18" s="634"/>
      <c r="AH18" s="634"/>
      <c r="AI18" s="634"/>
      <c r="AJ18" s="634"/>
      <c r="AK18" s="634"/>
      <c r="AL18" s="635">
        <v>0.10000000149011612</v>
      </c>
      <c r="AM18" s="636"/>
      <c r="AN18" s="636"/>
      <c r="AO18" s="637"/>
      <c r="AP18" s="627" t="s">
        <v>271</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272</v>
      </c>
      <c r="CE18" s="646"/>
      <c r="CF18" s="646"/>
      <c r="CG18" s="646"/>
      <c r="CH18" s="646"/>
      <c r="CI18" s="646"/>
      <c r="CJ18" s="646"/>
      <c r="CK18" s="646"/>
      <c r="CL18" s="646"/>
      <c r="CM18" s="646"/>
      <c r="CN18" s="646"/>
      <c r="CO18" s="646"/>
      <c r="CP18" s="646"/>
      <c r="CQ18" s="647"/>
      <c r="CR18" s="630" t="s">
        <v>129</v>
      </c>
      <c r="CS18" s="631"/>
      <c r="CT18" s="631"/>
      <c r="CU18" s="631"/>
      <c r="CV18" s="631"/>
      <c r="CW18" s="631"/>
      <c r="CX18" s="631"/>
      <c r="CY18" s="632"/>
      <c r="CZ18" s="633" t="s">
        <v>129</v>
      </c>
      <c r="DA18" s="633"/>
      <c r="DB18" s="633"/>
      <c r="DC18" s="633"/>
      <c r="DD18" s="639" t="s">
        <v>129</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x14ac:dyDescent="0.15">
      <c r="B19" s="627" t="s">
        <v>273</v>
      </c>
      <c r="C19" s="628"/>
      <c r="D19" s="628"/>
      <c r="E19" s="628"/>
      <c r="F19" s="628"/>
      <c r="G19" s="628"/>
      <c r="H19" s="628"/>
      <c r="I19" s="628"/>
      <c r="J19" s="628"/>
      <c r="K19" s="628"/>
      <c r="L19" s="628"/>
      <c r="M19" s="628"/>
      <c r="N19" s="628"/>
      <c r="O19" s="628"/>
      <c r="P19" s="628"/>
      <c r="Q19" s="629"/>
      <c r="R19" s="630">
        <v>1671</v>
      </c>
      <c r="S19" s="631"/>
      <c r="T19" s="631"/>
      <c r="U19" s="631"/>
      <c r="V19" s="631"/>
      <c r="W19" s="631"/>
      <c r="X19" s="631"/>
      <c r="Y19" s="632"/>
      <c r="Z19" s="633">
        <v>0</v>
      </c>
      <c r="AA19" s="633"/>
      <c r="AB19" s="633"/>
      <c r="AC19" s="633"/>
      <c r="AD19" s="634">
        <v>1671</v>
      </c>
      <c r="AE19" s="634"/>
      <c r="AF19" s="634"/>
      <c r="AG19" s="634"/>
      <c r="AH19" s="634"/>
      <c r="AI19" s="634"/>
      <c r="AJ19" s="634"/>
      <c r="AK19" s="634"/>
      <c r="AL19" s="635">
        <v>0.1</v>
      </c>
      <c r="AM19" s="636"/>
      <c r="AN19" s="636"/>
      <c r="AO19" s="637"/>
      <c r="AP19" s="627" t="s">
        <v>274</v>
      </c>
      <c r="AQ19" s="628"/>
      <c r="AR19" s="628"/>
      <c r="AS19" s="628"/>
      <c r="AT19" s="628"/>
      <c r="AU19" s="628"/>
      <c r="AV19" s="628"/>
      <c r="AW19" s="628"/>
      <c r="AX19" s="628"/>
      <c r="AY19" s="628"/>
      <c r="AZ19" s="628"/>
      <c r="BA19" s="628"/>
      <c r="BB19" s="628"/>
      <c r="BC19" s="628"/>
      <c r="BD19" s="628"/>
      <c r="BE19" s="628"/>
      <c r="BF19" s="629"/>
      <c r="BG19" s="630">
        <v>180</v>
      </c>
      <c r="BH19" s="631"/>
      <c r="BI19" s="631"/>
      <c r="BJ19" s="631"/>
      <c r="BK19" s="631"/>
      <c r="BL19" s="631"/>
      <c r="BM19" s="631"/>
      <c r="BN19" s="632"/>
      <c r="BO19" s="633">
        <v>0</v>
      </c>
      <c r="BP19" s="633"/>
      <c r="BQ19" s="633"/>
      <c r="BR19" s="633"/>
      <c r="BS19" s="634" t="s">
        <v>129</v>
      </c>
      <c r="BT19" s="634"/>
      <c r="BU19" s="634"/>
      <c r="BV19" s="634"/>
      <c r="BW19" s="634"/>
      <c r="BX19" s="634"/>
      <c r="BY19" s="634"/>
      <c r="BZ19" s="634"/>
      <c r="CA19" s="634"/>
      <c r="CB19" s="638"/>
      <c r="CD19" s="645" t="s">
        <v>275</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15">
      <c r="B20" s="627" t="s">
        <v>276</v>
      </c>
      <c r="C20" s="628"/>
      <c r="D20" s="628"/>
      <c r="E20" s="628"/>
      <c r="F20" s="628"/>
      <c r="G20" s="628"/>
      <c r="H20" s="628"/>
      <c r="I20" s="628"/>
      <c r="J20" s="628"/>
      <c r="K20" s="628"/>
      <c r="L20" s="628"/>
      <c r="M20" s="628"/>
      <c r="N20" s="628"/>
      <c r="O20" s="628"/>
      <c r="P20" s="628"/>
      <c r="Q20" s="629"/>
      <c r="R20" s="630">
        <v>791</v>
      </c>
      <c r="S20" s="631"/>
      <c r="T20" s="631"/>
      <c r="U20" s="631"/>
      <c r="V20" s="631"/>
      <c r="W20" s="631"/>
      <c r="X20" s="631"/>
      <c r="Y20" s="632"/>
      <c r="Z20" s="633">
        <v>0</v>
      </c>
      <c r="AA20" s="633"/>
      <c r="AB20" s="633"/>
      <c r="AC20" s="633"/>
      <c r="AD20" s="634">
        <v>791</v>
      </c>
      <c r="AE20" s="634"/>
      <c r="AF20" s="634"/>
      <c r="AG20" s="634"/>
      <c r="AH20" s="634"/>
      <c r="AI20" s="634"/>
      <c r="AJ20" s="634"/>
      <c r="AK20" s="634"/>
      <c r="AL20" s="635">
        <v>0</v>
      </c>
      <c r="AM20" s="636"/>
      <c r="AN20" s="636"/>
      <c r="AO20" s="637"/>
      <c r="AP20" s="627" t="s">
        <v>277</v>
      </c>
      <c r="AQ20" s="628"/>
      <c r="AR20" s="628"/>
      <c r="AS20" s="628"/>
      <c r="AT20" s="628"/>
      <c r="AU20" s="628"/>
      <c r="AV20" s="628"/>
      <c r="AW20" s="628"/>
      <c r="AX20" s="628"/>
      <c r="AY20" s="628"/>
      <c r="AZ20" s="628"/>
      <c r="BA20" s="628"/>
      <c r="BB20" s="628"/>
      <c r="BC20" s="628"/>
      <c r="BD20" s="628"/>
      <c r="BE20" s="628"/>
      <c r="BF20" s="629"/>
      <c r="BG20" s="630">
        <v>180</v>
      </c>
      <c r="BH20" s="631"/>
      <c r="BI20" s="631"/>
      <c r="BJ20" s="631"/>
      <c r="BK20" s="631"/>
      <c r="BL20" s="631"/>
      <c r="BM20" s="631"/>
      <c r="BN20" s="632"/>
      <c r="BO20" s="633">
        <v>0</v>
      </c>
      <c r="BP20" s="633"/>
      <c r="BQ20" s="633"/>
      <c r="BR20" s="633"/>
      <c r="BS20" s="634" t="s">
        <v>129</v>
      </c>
      <c r="BT20" s="634"/>
      <c r="BU20" s="634"/>
      <c r="BV20" s="634"/>
      <c r="BW20" s="634"/>
      <c r="BX20" s="634"/>
      <c r="BY20" s="634"/>
      <c r="BZ20" s="634"/>
      <c r="CA20" s="634"/>
      <c r="CB20" s="638"/>
      <c r="CD20" s="645" t="s">
        <v>278</v>
      </c>
      <c r="CE20" s="646"/>
      <c r="CF20" s="646"/>
      <c r="CG20" s="646"/>
      <c r="CH20" s="646"/>
      <c r="CI20" s="646"/>
      <c r="CJ20" s="646"/>
      <c r="CK20" s="646"/>
      <c r="CL20" s="646"/>
      <c r="CM20" s="646"/>
      <c r="CN20" s="646"/>
      <c r="CO20" s="646"/>
      <c r="CP20" s="646"/>
      <c r="CQ20" s="647"/>
      <c r="CR20" s="630">
        <v>5921170</v>
      </c>
      <c r="CS20" s="631"/>
      <c r="CT20" s="631"/>
      <c r="CU20" s="631"/>
      <c r="CV20" s="631"/>
      <c r="CW20" s="631"/>
      <c r="CX20" s="631"/>
      <c r="CY20" s="632"/>
      <c r="CZ20" s="633">
        <v>100</v>
      </c>
      <c r="DA20" s="633"/>
      <c r="DB20" s="633"/>
      <c r="DC20" s="633"/>
      <c r="DD20" s="639">
        <v>1040899</v>
      </c>
      <c r="DE20" s="631"/>
      <c r="DF20" s="631"/>
      <c r="DG20" s="631"/>
      <c r="DH20" s="631"/>
      <c r="DI20" s="631"/>
      <c r="DJ20" s="631"/>
      <c r="DK20" s="631"/>
      <c r="DL20" s="631"/>
      <c r="DM20" s="631"/>
      <c r="DN20" s="631"/>
      <c r="DO20" s="631"/>
      <c r="DP20" s="632"/>
      <c r="DQ20" s="639">
        <v>3486344</v>
      </c>
      <c r="DR20" s="631"/>
      <c r="DS20" s="631"/>
      <c r="DT20" s="631"/>
      <c r="DU20" s="631"/>
      <c r="DV20" s="631"/>
      <c r="DW20" s="631"/>
      <c r="DX20" s="631"/>
      <c r="DY20" s="631"/>
      <c r="DZ20" s="631"/>
      <c r="EA20" s="631"/>
      <c r="EB20" s="631"/>
      <c r="EC20" s="640"/>
    </row>
    <row r="21" spans="2:133" ht="11.25" customHeight="1" x14ac:dyDescent="0.15">
      <c r="B21" s="627" t="s">
        <v>279</v>
      </c>
      <c r="C21" s="628"/>
      <c r="D21" s="628"/>
      <c r="E21" s="628"/>
      <c r="F21" s="628"/>
      <c r="G21" s="628"/>
      <c r="H21" s="628"/>
      <c r="I21" s="628"/>
      <c r="J21" s="628"/>
      <c r="K21" s="628"/>
      <c r="L21" s="628"/>
      <c r="M21" s="628"/>
      <c r="N21" s="628"/>
      <c r="O21" s="628"/>
      <c r="P21" s="628"/>
      <c r="Q21" s="629"/>
      <c r="R21" s="630">
        <v>162</v>
      </c>
      <c r="S21" s="631"/>
      <c r="T21" s="631"/>
      <c r="U21" s="631"/>
      <c r="V21" s="631"/>
      <c r="W21" s="631"/>
      <c r="X21" s="631"/>
      <c r="Y21" s="632"/>
      <c r="Z21" s="633">
        <v>0</v>
      </c>
      <c r="AA21" s="633"/>
      <c r="AB21" s="633"/>
      <c r="AC21" s="633"/>
      <c r="AD21" s="634">
        <v>162</v>
      </c>
      <c r="AE21" s="634"/>
      <c r="AF21" s="634"/>
      <c r="AG21" s="634"/>
      <c r="AH21" s="634"/>
      <c r="AI21" s="634"/>
      <c r="AJ21" s="634"/>
      <c r="AK21" s="634"/>
      <c r="AL21" s="635">
        <v>0</v>
      </c>
      <c r="AM21" s="636"/>
      <c r="AN21" s="636"/>
      <c r="AO21" s="637"/>
      <c r="AP21" s="649" t="s">
        <v>280</v>
      </c>
      <c r="AQ21" s="650"/>
      <c r="AR21" s="650"/>
      <c r="AS21" s="650"/>
      <c r="AT21" s="650"/>
      <c r="AU21" s="650"/>
      <c r="AV21" s="650"/>
      <c r="AW21" s="650"/>
      <c r="AX21" s="650"/>
      <c r="AY21" s="650"/>
      <c r="AZ21" s="650"/>
      <c r="BA21" s="650"/>
      <c r="BB21" s="650"/>
      <c r="BC21" s="650"/>
      <c r="BD21" s="650"/>
      <c r="BE21" s="650"/>
      <c r="BF21" s="651"/>
      <c r="BG21" s="630">
        <v>180</v>
      </c>
      <c r="BH21" s="631"/>
      <c r="BI21" s="631"/>
      <c r="BJ21" s="631"/>
      <c r="BK21" s="631"/>
      <c r="BL21" s="631"/>
      <c r="BM21" s="631"/>
      <c r="BN21" s="632"/>
      <c r="BO21" s="633">
        <v>0</v>
      </c>
      <c r="BP21" s="633"/>
      <c r="BQ21" s="633"/>
      <c r="BR21" s="633"/>
      <c r="BS21" s="634" t="s">
        <v>129</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281</v>
      </c>
      <c r="C22" s="656"/>
      <c r="D22" s="656"/>
      <c r="E22" s="656"/>
      <c r="F22" s="656"/>
      <c r="G22" s="656"/>
      <c r="H22" s="656"/>
      <c r="I22" s="656"/>
      <c r="J22" s="656"/>
      <c r="K22" s="656"/>
      <c r="L22" s="656"/>
      <c r="M22" s="656"/>
      <c r="N22" s="656"/>
      <c r="O22" s="656"/>
      <c r="P22" s="656"/>
      <c r="Q22" s="657"/>
      <c r="R22" s="630">
        <v>1148</v>
      </c>
      <c r="S22" s="631"/>
      <c r="T22" s="631"/>
      <c r="U22" s="631"/>
      <c r="V22" s="631"/>
      <c r="W22" s="631"/>
      <c r="X22" s="631"/>
      <c r="Y22" s="632"/>
      <c r="Z22" s="633">
        <v>0</v>
      </c>
      <c r="AA22" s="633"/>
      <c r="AB22" s="633"/>
      <c r="AC22" s="633"/>
      <c r="AD22" s="634">
        <v>1148</v>
      </c>
      <c r="AE22" s="634"/>
      <c r="AF22" s="634"/>
      <c r="AG22" s="634"/>
      <c r="AH22" s="634"/>
      <c r="AI22" s="634"/>
      <c r="AJ22" s="634"/>
      <c r="AK22" s="634"/>
      <c r="AL22" s="635">
        <v>0</v>
      </c>
      <c r="AM22" s="636"/>
      <c r="AN22" s="636"/>
      <c r="AO22" s="637"/>
      <c r="AP22" s="649" t="s">
        <v>282</v>
      </c>
      <c r="AQ22" s="650"/>
      <c r="AR22" s="650"/>
      <c r="AS22" s="650"/>
      <c r="AT22" s="650"/>
      <c r="AU22" s="650"/>
      <c r="AV22" s="650"/>
      <c r="AW22" s="650"/>
      <c r="AX22" s="650"/>
      <c r="AY22" s="650"/>
      <c r="AZ22" s="650"/>
      <c r="BA22" s="650"/>
      <c r="BB22" s="650"/>
      <c r="BC22" s="650"/>
      <c r="BD22" s="650"/>
      <c r="BE22" s="650"/>
      <c r="BF22" s="651"/>
      <c r="BG22" s="630" t="s">
        <v>129</v>
      </c>
      <c r="BH22" s="631"/>
      <c r="BI22" s="631"/>
      <c r="BJ22" s="631"/>
      <c r="BK22" s="631"/>
      <c r="BL22" s="631"/>
      <c r="BM22" s="631"/>
      <c r="BN22" s="632"/>
      <c r="BO22" s="633" t="s">
        <v>129</v>
      </c>
      <c r="BP22" s="633"/>
      <c r="BQ22" s="633"/>
      <c r="BR22" s="633"/>
      <c r="BS22" s="634" t="s">
        <v>129</v>
      </c>
      <c r="BT22" s="634"/>
      <c r="BU22" s="634"/>
      <c r="BV22" s="634"/>
      <c r="BW22" s="634"/>
      <c r="BX22" s="634"/>
      <c r="BY22" s="634"/>
      <c r="BZ22" s="634"/>
      <c r="CA22" s="634"/>
      <c r="CB22" s="638"/>
      <c r="CD22" s="612" t="s">
        <v>283</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284</v>
      </c>
      <c r="C23" s="628"/>
      <c r="D23" s="628"/>
      <c r="E23" s="628"/>
      <c r="F23" s="628"/>
      <c r="G23" s="628"/>
      <c r="H23" s="628"/>
      <c r="I23" s="628"/>
      <c r="J23" s="628"/>
      <c r="K23" s="628"/>
      <c r="L23" s="628"/>
      <c r="M23" s="628"/>
      <c r="N23" s="628"/>
      <c r="O23" s="628"/>
      <c r="P23" s="628"/>
      <c r="Q23" s="629"/>
      <c r="R23" s="630">
        <v>2496675</v>
      </c>
      <c r="S23" s="631"/>
      <c r="T23" s="631"/>
      <c r="U23" s="631"/>
      <c r="V23" s="631"/>
      <c r="W23" s="631"/>
      <c r="X23" s="631"/>
      <c r="Y23" s="632"/>
      <c r="Z23" s="633">
        <v>40.4</v>
      </c>
      <c r="AA23" s="633"/>
      <c r="AB23" s="633"/>
      <c r="AC23" s="633"/>
      <c r="AD23" s="634">
        <v>2157939</v>
      </c>
      <c r="AE23" s="634"/>
      <c r="AF23" s="634"/>
      <c r="AG23" s="634"/>
      <c r="AH23" s="634"/>
      <c r="AI23" s="634"/>
      <c r="AJ23" s="634"/>
      <c r="AK23" s="634"/>
      <c r="AL23" s="635">
        <v>76.8</v>
      </c>
      <c r="AM23" s="636"/>
      <c r="AN23" s="636"/>
      <c r="AO23" s="637"/>
      <c r="AP23" s="649" t="s">
        <v>285</v>
      </c>
      <c r="AQ23" s="650"/>
      <c r="AR23" s="650"/>
      <c r="AS23" s="650"/>
      <c r="AT23" s="650"/>
      <c r="AU23" s="650"/>
      <c r="AV23" s="650"/>
      <c r="AW23" s="650"/>
      <c r="AX23" s="650"/>
      <c r="AY23" s="650"/>
      <c r="AZ23" s="650"/>
      <c r="BA23" s="650"/>
      <c r="BB23" s="650"/>
      <c r="BC23" s="650"/>
      <c r="BD23" s="650"/>
      <c r="BE23" s="650"/>
      <c r="BF23" s="651"/>
      <c r="BG23" s="630" t="s">
        <v>129</v>
      </c>
      <c r="BH23" s="631"/>
      <c r="BI23" s="631"/>
      <c r="BJ23" s="631"/>
      <c r="BK23" s="631"/>
      <c r="BL23" s="631"/>
      <c r="BM23" s="631"/>
      <c r="BN23" s="632"/>
      <c r="BO23" s="633" t="s">
        <v>129</v>
      </c>
      <c r="BP23" s="633"/>
      <c r="BQ23" s="633"/>
      <c r="BR23" s="633"/>
      <c r="BS23" s="634" t="s">
        <v>129</v>
      </c>
      <c r="BT23" s="634"/>
      <c r="BU23" s="634"/>
      <c r="BV23" s="634"/>
      <c r="BW23" s="634"/>
      <c r="BX23" s="634"/>
      <c r="BY23" s="634"/>
      <c r="BZ23" s="634"/>
      <c r="CA23" s="634"/>
      <c r="CB23" s="638"/>
      <c r="CD23" s="612" t="s">
        <v>225</v>
      </c>
      <c r="CE23" s="613"/>
      <c r="CF23" s="613"/>
      <c r="CG23" s="613"/>
      <c r="CH23" s="613"/>
      <c r="CI23" s="613"/>
      <c r="CJ23" s="613"/>
      <c r="CK23" s="613"/>
      <c r="CL23" s="613"/>
      <c r="CM23" s="613"/>
      <c r="CN23" s="613"/>
      <c r="CO23" s="613"/>
      <c r="CP23" s="613"/>
      <c r="CQ23" s="614"/>
      <c r="CR23" s="612" t="s">
        <v>286</v>
      </c>
      <c r="CS23" s="613"/>
      <c r="CT23" s="613"/>
      <c r="CU23" s="613"/>
      <c r="CV23" s="613"/>
      <c r="CW23" s="613"/>
      <c r="CX23" s="613"/>
      <c r="CY23" s="614"/>
      <c r="CZ23" s="612" t="s">
        <v>287</v>
      </c>
      <c r="DA23" s="613"/>
      <c r="DB23" s="613"/>
      <c r="DC23" s="614"/>
      <c r="DD23" s="612" t="s">
        <v>288</v>
      </c>
      <c r="DE23" s="613"/>
      <c r="DF23" s="613"/>
      <c r="DG23" s="613"/>
      <c r="DH23" s="613"/>
      <c r="DI23" s="613"/>
      <c r="DJ23" s="613"/>
      <c r="DK23" s="614"/>
      <c r="DL23" s="664" t="s">
        <v>289</v>
      </c>
      <c r="DM23" s="665"/>
      <c r="DN23" s="665"/>
      <c r="DO23" s="665"/>
      <c r="DP23" s="665"/>
      <c r="DQ23" s="665"/>
      <c r="DR23" s="665"/>
      <c r="DS23" s="665"/>
      <c r="DT23" s="665"/>
      <c r="DU23" s="665"/>
      <c r="DV23" s="666"/>
      <c r="DW23" s="612" t="s">
        <v>290</v>
      </c>
      <c r="DX23" s="613"/>
      <c r="DY23" s="613"/>
      <c r="DZ23" s="613"/>
      <c r="EA23" s="613"/>
      <c r="EB23" s="613"/>
      <c r="EC23" s="614"/>
    </row>
    <row r="24" spans="2:133" ht="11.25" customHeight="1" x14ac:dyDescent="0.15">
      <c r="B24" s="627" t="s">
        <v>291</v>
      </c>
      <c r="C24" s="628"/>
      <c r="D24" s="628"/>
      <c r="E24" s="628"/>
      <c r="F24" s="628"/>
      <c r="G24" s="628"/>
      <c r="H24" s="628"/>
      <c r="I24" s="628"/>
      <c r="J24" s="628"/>
      <c r="K24" s="628"/>
      <c r="L24" s="628"/>
      <c r="M24" s="628"/>
      <c r="N24" s="628"/>
      <c r="O24" s="628"/>
      <c r="P24" s="628"/>
      <c r="Q24" s="629"/>
      <c r="R24" s="630">
        <v>2157939</v>
      </c>
      <c r="S24" s="631"/>
      <c r="T24" s="631"/>
      <c r="U24" s="631"/>
      <c r="V24" s="631"/>
      <c r="W24" s="631"/>
      <c r="X24" s="631"/>
      <c r="Y24" s="632"/>
      <c r="Z24" s="633">
        <v>34.9</v>
      </c>
      <c r="AA24" s="633"/>
      <c r="AB24" s="633"/>
      <c r="AC24" s="633"/>
      <c r="AD24" s="634">
        <v>2157939</v>
      </c>
      <c r="AE24" s="634"/>
      <c r="AF24" s="634"/>
      <c r="AG24" s="634"/>
      <c r="AH24" s="634"/>
      <c r="AI24" s="634"/>
      <c r="AJ24" s="634"/>
      <c r="AK24" s="634"/>
      <c r="AL24" s="635">
        <v>76.8</v>
      </c>
      <c r="AM24" s="636"/>
      <c r="AN24" s="636"/>
      <c r="AO24" s="637"/>
      <c r="AP24" s="649" t="s">
        <v>292</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293</v>
      </c>
      <c r="CE24" s="642"/>
      <c r="CF24" s="642"/>
      <c r="CG24" s="642"/>
      <c r="CH24" s="642"/>
      <c r="CI24" s="642"/>
      <c r="CJ24" s="642"/>
      <c r="CK24" s="642"/>
      <c r="CL24" s="642"/>
      <c r="CM24" s="642"/>
      <c r="CN24" s="642"/>
      <c r="CO24" s="642"/>
      <c r="CP24" s="642"/>
      <c r="CQ24" s="643"/>
      <c r="CR24" s="619">
        <v>1505351</v>
      </c>
      <c r="CS24" s="620"/>
      <c r="CT24" s="620"/>
      <c r="CU24" s="620"/>
      <c r="CV24" s="620"/>
      <c r="CW24" s="620"/>
      <c r="CX24" s="620"/>
      <c r="CY24" s="621"/>
      <c r="CZ24" s="624">
        <v>25.4</v>
      </c>
      <c r="DA24" s="625"/>
      <c r="DB24" s="625"/>
      <c r="DC24" s="644"/>
      <c r="DD24" s="667">
        <v>1123060</v>
      </c>
      <c r="DE24" s="620"/>
      <c r="DF24" s="620"/>
      <c r="DG24" s="620"/>
      <c r="DH24" s="620"/>
      <c r="DI24" s="620"/>
      <c r="DJ24" s="620"/>
      <c r="DK24" s="621"/>
      <c r="DL24" s="667">
        <v>1112362</v>
      </c>
      <c r="DM24" s="620"/>
      <c r="DN24" s="620"/>
      <c r="DO24" s="620"/>
      <c r="DP24" s="620"/>
      <c r="DQ24" s="620"/>
      <c r="DR24" s="620"/>
      <c r="DS24" s="620"/>
      <c r="DT24" s="620"/>
      <c r="DU24" s="620"/>
      <c r="DV24" s="621"/>
      <c r="DW24" s="624">
        <v>38.700000000000003</v>
      </c>
      <c r="DX24" s="625"/>
      <c r="DY24" s="625"/>
      <c r="DZ24" s="625"/>
      <c r="EA24" s="625"/>
      <c r="EB24" s="625"/>
      <c r="EC24" s="626"/>
    </row>
    <row r="25" spans="2:133" ht="11.25" customHeight="1" x14ac:dyDescent="0.15">
      <c r="B25" s="627" t="s">
        <v>294</v>
      </c>
      <c r="C25" s="628"/>
      <c r="D25" s="628"/>
      <c r="E25" s="628"/>
      <c r="F25" s="628"/>
      <c r="G25" s="628"/>
      <c r="H25" s="628"/>
      <c r="I25" s="628"/>
      <c r="J25" s="628"/>
      <c r="K25" s="628"/>
      <c r="L25" s="628"/>
      <c r="M25" s="628"/>
      <c r="N25" s="628"/>
      <c r="O25" s="628"/>
      <c r="P25" s="628"/>
      <c r="Q25" s="629"/>
      <c r="R25" s="630">
        <v>338736</v>
      </c>
      <c r="S25" s="631"/>
      <c r="T25" s="631"/>
      <c r="U25" s="631"/>
      <c r="V25" s="631"/>
      <c r="W25" s="631"/>
      <c r="X25" s="631"/>
      <c r="Y25" s="632"/>
      <c r="Z25" s="633">
        <v>5.5</v>
      </c>
      <c r="AA25" s="633"/>
      <c r="AB25" s="633"/>
      <c r="AC25" s="633"/>
      <c r="AD25" s="634" t="s">
        <v>129</v>
      </c>
      <c r="AE25" s="634"/>
      <c r="AF25" s="634"/>
      <c r="AG25" s="634"/>
      <c r="AH25" s="634"/>
      <c r="AI25" s="634"/>
      <c r="AJ25" s="634"/>
      <c r="AK25" s="634"/>
      <c r="AL25" s="635" t="s">
        <v>129</v>
      </c>
      <c r="AM25" s="636"/>
      <c r="AN25" s="636"/>
      <c r="AO25" s="637"/>
      <c r="AP25" s="649" t="s">
        <v>295</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296</v>
      </c>
      <c r="CE25" s="646"/>
      <c r="CF25" s="646"/>
      <c r="CG25" s="646"/>
      <c r="CH25" s="646"/>
      <c r="CI25" s="646"/>
      <c r="CJ25" s="646"/>
      <c r="CK25" s="646"/>
      <c r="CL25" s="646"/>
      <c r="CM25" s="646"/>
      <c r="CN25" s="646"/>
      <c r="CO25" s="646"/>
      <c r="CP25" s="646"/>
      <c r="CQ25" s="647"/>
      <c r="CR25" s="630">
        <v>701455</v>
      </c>
      <c r="CS25" s="668"/>
      <c r="CT25" s="668"/>
      <c r="CU25" s="668"/>
      <c r="CV25" s="668"/>
      <c r="CW25" s="668"/>
      <c r="CX25" s="668"/>
      <c r="CY25" s="669"/>
      <c r="CZ25" s="635">
        <v>11.8</v>
      </c>
      <c r="DA25" s="670"/>
      <c r="DB25" s="670"/>
      <c r="DC25" s="673"/>
      <c r="DD25" s="639">
        <v>617359</v>
      </c>
      <c r="DE25" s="668"/>
      <c r="DF25" s="668"/>
      <c r="DG25" s="668"/>
      <c r="DH25" s="668"/>
      <c r="DI25" s="668"/>
      <c r="DJ25" s="668"/>
      <c r="DK25" s="669"/>
      <c r="DL25" s="639">
        <v>614326</v>
      </c>
      <c r="DM25" s="668"/>
      <c r="DN25" s="668"/>
      <c r="DO25" s="668"/>
      <c r="DP25" s="668"/>
      <c r="DQ25" s="668"/>
      <c r="DR25" s="668"/>
      <c r="DS25" s="668"/>
      <c r="DT25" s="668"/>
      <c r="DU25" s="668"/>
      <c r="DV25" s="669"/>
      <c r="DW25" s="635">
        <v>21.3</v>
      </c>
      <c r="DX25" s="670"/>
      <c r="DY25" s="670"/>
      <c r="DZ25" s="670"/>
      <c r="EA25" s="670"/>
      <c r="EB25" s="670"/>
      <c r="EC25" s="671"/>
    </row>
    <row r="26" spans="2:133" ht="11.25" customHeight="1" x14ac:dyDescent="0.15">
      <c r="B26" s="627" t="s">
        <v>297</v>
      </c>
      <c r="C26" s="628"/>
      <c r="D26" s="628"/>
      <c r="E26" s="628"/>
      <c r="F26" s="628"/>
      <c r="G26" s="628"/>
      <c r="H26" s="628"/>
      <c r="I26" s="628"/>
      <c r="J26" s="628"/>
      <c r="K26" s="628"/>
      <c r="L26" s="628"/>
      <c r="M26" s="628"/>
      <c r="N26" s="628"/>
      <c r="O26" s="628"/>
      <c r="P26" s="628"/>
      <c r="Q26" s="629"/>
      <c r="R26" s="630" t="s">
        <v>129</v>
      </c>
      <c r="S26" s="631"/>
      <c r="T26" s="631"/>
      <c r="U26" s="631"/>
      <c r="V26" s="631"/>
      <c r="W26" s="631"/>
      <c r="X26" s="631"/>
      <c r="Y26" s="632"/>
      <c r="Z26" s="633" t="s">
        <v>129</v>
      </c>
      <c r="AA26" s="633"/>
      <c r="AB26" s="633"/>
      <c r="AC26" s="633"/>
      <c r="AD26" s="634" t="s">
        <v>129</v>
      </c>
      <c r="AE26" s="634"/>
      <c r="AF26" s="634"/>
      <c r="AG26" s="634"/>
      <c r="AH26" s="634"/>
      <c r="AI26" s="634"/>
      <c r="AJ26" s="634"/>
      <c r="AK26" s="634"/>
      <c r="AL26" s="635" t="s">
        <v>129</v>
      </c>
      <c r="AM26" s="636"/>
      <c r="AN26" s="636"/>
      <c r="AO26" s="637"/>
      <c r="AP26" s="649" t="s">
        <v>298</v>
      </c>
      <c r="AQ26" s="672"/>
      <c r="AR26" s="672"/>
      <c r="AS26" s="672"/>
      <c r="AT26" s="672"/>
      <c r="AU26" s="672"/>
      <c r="AV26" s="672"/>
      <c r="AW26" s="672"/>
      <c r="AX26" s="672"/>
      <c r="AY26" s="672"/>
      <c r="AZ26" s="672"/>
      <c r="BA26" s="672"/>
      <c r="BB26" s="672"/>
      <c r="BC26" s="672"/>
      <c r="BD26" s="672"/>
      <c r="BE26" s="672"/>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299</v>
      </c>
      <c r="CE26" s="646"/>
      <c r="CF26" s="646"/>
      <c r="CG26" s="646"/>
      <c r="CH26" s="646"/>
      <c r="CI26" s="646"/>
      <c r="CJ26" s="646"/>
      <c r="CK26" s="646"/>
      <c r="CL26" s="646"/>
      <c r="CM26" s="646"/>
      <c r="CN26" s="646"/>
      <c r="CO26" s="646"/>
      <c r="CP26" s="646"/>
      <c r="CQ26" s="647"/>
      <c r="CR26" s="630">
        <v>341363</v>
      </c>
      <c r="CS26" s="631"/>
      <c r="CT26" s="631"/>
      <c r="CU26" s="631"/>
      <c r="CV26" s="631"/>
      <c r="CW26" s="631"/>
      <c r="CX26" s="631"/>
      <c r="CY26" s="632"/>
      <c r="CZ26" s="635">
        <v>5.8</v>
      </c>
      <c r="DA26" s="670"/>
      <c r="DB26" s="670"/>
      <c r="DC26" s="673"/>
      <c r="DD26" s="639">
        <v>314429</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70"/>
      <c r="DY26" s="670"/>
      <c r="DZ26" s="670"/>
      <c r="EA26" s="670"/>
      <c r="EB26" s="670"/>
      <c r="EC26" s="671"/>
    </row>
    <row r="27" spans="2:133" ht="11.25" customHeight="1" x14ac:dyDescent="0.15">
      <c r="B27" s="627" t="s">
        <v>300</v>
      </c>
      <c r="C27" s="628"/>
      <c r="D27" s="628"/>
      <c r="E27" s="628"/>
      <c r="F27" s="628"/>
      <c r="G27" s="628"/>
      <c r="H27" s="628"/>
      <c r="I27" s="628"/>
      <c r="J27" s="628"/>
      <c r="K27" s="628"/>
      <c r="L27" s="628"/>
      <c r="M27" s="628"/>
      <c r="N27" s="628"/>
      <c r="O27" s="628"/>
      <c r="P27" s="628"/>
      <c r="Q27" s="629"/>
      <c r="R27" s="630">
        <v>3144527</v>
      </c>
      <c r="S27" s="631"/>
      <c r="T27" s="631"/>
      <c r="U27" s="631"/>
      <c r="V27" s="631"/>
      <c r="W27" s="631"/>
      <c r="X27" s="631"/>
      <c r="Y27" s="632"/>
      <c r="Z27" s="633">
        <v>50.9</v>
      </c>
      <c r="AA27" s="633"/>
      <c r="AB27" s="633"/>
      <c r="AC27" s="633"/>
      <c r="AD27" s="634">
        <v>2805791</v>
      </c>
      <c r="AE27" s="634"/>
      <c r="AF27" s="634"/>
      <c r="AG27" s="634"/>
      <c r="AH27" s="634"/>
      <c r="AI27" s="634"/>
      <c r="AJ27" s="634"/>
      <c r="AK27" s="634"/>
      <c r="AL27" s="635">
        <v>99.900001525878906</v>
      </c>
      <c r="AM27" s="636"/>
      <c r="AN27" s="636"/>
      <c r="AO27" s="637"/>
      <c r="AP27" s="627" t="s">
        <v>301</v>
      </c>
      <c r="AQ27" s="628"/>
      <c r="AR27" s="628"/>
      <c r="AS27" s="628"/>
      <c r="AT27" s="628"/>
      <c r="AU27" s="628"/>
      <c r="AV27" s="628"/>
      <c r="AW27" s="628"/>
      <c r="AX27" s="628"/>
      <c r="AY27" s="628"/>
      <c r="AZ27" s="628"/>
      <c r="BA27" s="628"/>
      <c r="BB27" s="628"/>
      <c r="BC27" s="628"/>
      <c r="BD27" s="628"/>
      <c r="BE27" s="628"/>
      <c r="BF27" s="629"/>
      <c r="BG27" s="630">
        <v>467640</v>
      </c>
      <c r="BH27" s="631"/>
      <c r="BI27" s="631"/>
      <c r="BJ27" s="631"/>
      <c r="BK27" s="631"/>
      <c r="BL27" s="631"/>
      <c r="BM27" s="631"/>
      <c r="BN27" s="632"/>
      <c r="BO27" s="633">
        <v>100</v>
      </c>
      <c r="BP27" s="633"/>
      <c r="BQ27" s="633"/>
      <c r="BR27" s="633"/>
      <c r="BS27" s="634">
        <v>2496</v>
      </c>
      <c r="BT27" s="634"/>
      <c r="BU27" s="634"/>
      <c r="BV27" s="634"/>
      <c r="BW27" s="634"/>
      <c r="BX27" s="634"/>
      <c r="BY27" s="634"/>
      <c r="BZ27" s="634"/>
      <c r="CA27" s="634"/>
      <c r="CB27" s="638"/>
      <c r="CD27" s="645" t="s">
        <v>302</v>
      </c>
      <c r="CE27" s="646"/>
      <c r="CF27" s="646"/>
      <c r="CG27" s="646"/>
      <c r="CH27" s="646"/>
      <c r="CI27" s="646"/>
      <c r="CJ27" s="646"/>
      <c r="CK27" s="646"/>
      <c r="CL27" s="646"/>
      <c r="CM27" s="646"/>
      <c r="CN27" s="646"/>
      <c r="CO27" s="646"/>
      <c r="CP27" s="646"/>
      <c r="CQ27" s="647"/>
      <c r="CR27" s="630">
        <v>357109</v>
      </c>
      <c r="CS27" s="668"/>
      <c r="CT27" s="668"/>
      <c r="CU27" s="668"/>
      <c r="CV27" s="668"/>
      <c r="CW27" s="668"/>
      <c r="CX27" s="668"/>
      <c r="CY27" s="669"/>
      <c r="CZ27" s="635">
        <v>6</v>
      </c>
      <c r="DA27" s="670"/>
      <c r="DB27" s="670"/>
      <c r="DC27" s="673"/>
      <c r="DD27" s="639">
        <v>63593</v>
      </c>
      <c r="DE27" s="668"/>
      <c r="DF27" s="668"/>
      <c r="DG27" s="668"/>
      <c r="DH27" s="668"/>
      <c r="DI27" s="668"/>
      <c r="DJ27" s="668"/>
      <c r="DK27" s="669"/>
      <c r="DL27" s="639">
        <v>55928</v>
      </c>
      <c r="DM27" s="668"/>
      <c r="DN27" s="668"/>
      <c r="DO27" s="668"/>
      <c r="DP27" s="668"/>
      <c r="DQ27" s="668"/>
      <c r="DR27" s="668"/>
      <c r="DS27" s="668"/>
      <c r="DT27" s="668"/>
      <c r="DU27" s="668"/>
      <c r="DV27" s="669"/>
      <c r="DW27" s="635">
        <v>1.9</v>
      </c>
      <c r="DX27" s="670"/>
      <c r="DY27" s="670"/>
      <c r="DZ27" s="670"/>
      <c r="EA27" s="670"/>
      <c r="EB27" s="670"/>
      <c r="EC27" s="671"/>
    </row>
    <row r="28" spans="2:133" ht="11.25" customHeight="1" x14ac:dyDescent="0.15">
      <c r="B28" s="627" t="s">
        <v>303</v>
      </c>
      <c r="C28" s="628"/>
      <c r="D28" s="628"/>
      <c r="E28" s="628"/>
      <c r="F28" s="628"/>
      <c r="G28" s="628"/>
      <c r="H28" s="628"/>
      <c r="I28" s="628"/>
      <c r="J28" s="628"/>
      <c r="K28" s="628"/>
      <c r="L28" s="628"/>
      <c r="M28" s="628"/>
      <c r="N28" s="628"/>
      <c r="O28" s="628"/>
      <c r="P28" s="628"/>
      <c r="Q28" s="629"/>
      <c r="R28" s="630">
        <v>686</v>
      </c>
      <c r="S28" s="631"/>
      <c r="T28" s="631"/>
      <c r="U28" s="631"/>
      <c r="V28" s="631"/>
      <c r="W28" s="631"/>
      <c r="X28" s="631"/>
      <c r="Y28" s="632"/>
      <c r="Z28" s="633">
        <v>0</v>
      </c>
      <c r="AA28" s="633"/>
      <c r="AB28" s="633"/>
      <c r="AC28" s="633"/>
      <c r="AD28" s="634">
        <v>686</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304</v>
      </c>
      <c r="CE28" s="646"/>
      <c r="CF28" s="646"/>
      <c r="CG28" s="646"/>
      <c r="CH28" s="646"/>
      <c r="CI28" s="646"/>
      <c r="CJ28" s="646"/>
      <c r="CK28" s="646"/>
      <c r="CL28" s="646"/>
      <c r="CM28" s="646"/>
      <c r="CN28" s="646"/>
      <c r="CO28" s="646"/>
      <c r="CP28" s="646"/>
      <c r="CQ28" s="647"/>
      <c r="CR28" s="630">
        <v>446787</v>
      </c>
      <c r="CS28" s="631"/>
      <c r="CT28" s="631"/>
      <c r="CU28" s="631"/>
      <c r="CV28" s="631"/>
      <c r="CW28" s="631"/>
      <c r="CX28" s="631"/>
      <c r="CY28" s="632"/>
      <c r="CZ28" s="635">
        <v>7.5</v>
      </c>
      <c r="DA28" s="670"/>
      <c r="DB28" s="670"/>
      <c r="DC28" s="673"/>
      <c r="DD28" s="639">
        <v>442108</v>
      </c>
      <c r="DE28" s="631"/>
      <c r="DF28" s="631"/>
      <c r="DG28" s="631"/>
      <c r="DH28" s="631"/>
      <c r="DI28" s="631"/>
      <c r="DJ28" s="631"/>
      <c r="DK28" s="632"/>
      <c r="DL28" s="639">
        <v>442108</v>
      </c>
      <c r="DM28" s="631"/>
      <c r="DN28" s="631"/>
      <c r="DO28" s="631"/>
      <c r="DP28" s="631"/>
      <c r="DQ28" s="631"/>
      <c r="DR28" s="631"/>
      <c r="DS28" s="631"/>
      <c r="DT28" s="631"/>
      <c r="DU28" s="631"/>
      <c r="DV28" s="632"/>
      <c r="DW28" s="635">
        <v>15.4</v>
      </c>
      <c r="DX28" s="670"/>
      <c r="DY28" s="670"/>
      <c r="DZ28" s="670"/>
      <c r="EA28" s="670"/>
      <c r="EB28" s="670"/>
      <c r="EC28" s="671"/>
    </row>
    <row r="29" spans="2:133" ht="11.25" customHeight="1" x14ac:dyDescent="0.15">
      <c r="B29" s="627" t="s">
        <v>305</v>
      </c>
      <c r="C29" s="628"/>
      <c r="D29" s="628"/>
      <c r="E29" s="628"/>
      <c r="F29" s="628"/>
      <c r="G29" s="628"/>
      <c r="H29" s="628"/>
      <c r="I29" s="628"/>
      <c r="J29" s="628"/>
      <c r="K29" s="628"/>
      <c r="L29" s="628"/>
      <c r="M29" s="628"/>
      <c r="N29" s="628"/>
      <c r="O29" s="628"/>
      <c r="P29" s="628"/>
      <c r="Q29" s="629"/>
      <c r="R29" s="630">
        <v>20437</v>
      </c>
      <c r="S29" s="631"/>
      <c r="T29" s="631"/>
      <c r="U29" s="631"/>
      <c r="V29" s="631"/>
      <c r="W29" s="631"/>
      <c r="X29" s="631"/>
      <c r="Y29" s="632"/>
      <c r="Z29" s="633">
        <v>0.3</v>
      </c>
      <c r="AA29" s="633"/>
      <c r="AB29" s="633"/>
      <c r="AC29" s="633"/>
      <c r="AD29" s="634" t="s">
        <v>129</v>
      </c>
      <c r="AE29" s="634"/>
      <c r="AF29" s="634"/>
      <c r="AG29" s="634"/>
      <c r="AH29" s="634"/>
      <c r="AI29" s="634"/>
      <c r="AJ29" s="634"/>
      <c r="AK29" s="634"/>
      <c r="AL29" s="635" t="s">
        <v>129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306</v>
      </c>
      <c r="CE29" s="680"/>
      <c r="CF29" s="645" t="s">
        <v>69</v>
      </c>
      <c r="CG29" s="646"/>
      <c r="CH29" s="646"/>
      <c r="CI29" s="646"/>
      <c r="CJ29" s="646"/>
      <c r="CK29" s="646"/>
      <c r="CL29" s="646"/>
      <c r="CM29" s="646"/>
      <c r="CN29" s="646"/>
      <c r="CO29" s="646"/>
      <c r="CP29" s="646"/>
      <c r="CQ29" s="647"/>
      <c r="CR29" s="630">
        <v>446746</v>
      </c>
      <c r="CS29" s="668"/>
      <c r="CT29" s="668"/>
      <c r="CU29" s="668"/>
      <c r="CV29" s="668"/>
      <c r="CW29" s="668"/>
      <c r="CX29" s="668"/>
      <c r="CY29" s="669"/>
      <c r="CZ29" s="635">
        <v>7.5</v>
      </c>
      <c r="DA29" s="670"/>
      <c r="DB29" s="670"/>
      <c r="DC29" s="673"/>
      <c r="DD29" s="639">
        <v>442067</v>
      </c>
      <c r="DE29" s="668"/>
      <c r="DF29" s="668"/>
      <c r="DG29" s="668"/>
      <c r="DH29" s="668"/>
      <c r="DI29" s="668"/>
      <c r="DJ29" s="668"/>
      <c r="DK29" s="669"/>
      <c r="DL29" s="639">
        <v>442067</v>
      </c>
      <c r="DM29" s="668"/>
      <c r="DN29" s="668"/>
      <c r="DO29" s="668"/>
      <c r="DP29" s="668"/>
      <c r="DQ29" s="668"/>
      <c r="DR29" s="668"/>
      <c r="DS29" s="668"/>
      <c r="DT29" s="668"/>
      <c r="DU29" s="668"/>
      <c r="DV29" s="669"/>
      <c r="DW29" s="635">
        <v>15.4</v>
      </c>
      <c r="DX29" s="670"/>
      <c r="DY29" s="670"/>
      <c r="DZ29" s="670"/>
      <c r="EA29" s="670"/>
      <c r="EB29" s="670"/>
      <c r="EC29" s="671"/>
    </row>
    <row r="30" spans="2:133" ht="11.25" customHeight="1" x14ac:dyDescent="0.15">
      <c r="B30" s="627" t="s">
        <v>307</v>
      </c>
      <c r="C30" s="628"/>
      <c r="D30" s="628"/>
      <c r="E30" s="628"/>
      <c r="F30" s="628"/>
      <c r="G30" s="628"/>
      <c r="H30" s="628"/>
      <c r="I30" s="628"/>
      <c r="J30" s="628"/>
      <c r="K30" s="628"/>
      <c r="L30" s="628"/>
      <c r="M30" s="628"/>
      <c r="N30" s="628"/>
      <c r="O30" s="628"/>
      <c r="P30" s="628"/>
      <c r="Q30" s="629"/>
      <c r="R30" s="630">
        <v>33388</v>
      </c>
      <c r="S30" s="631"/>
      <c r="T30" s="631"/>
      <c r="U30" s="631"/>
      <c r="V30" s="631"/>
      <c r="W30" s="631"/>
      <c r="X30" s="631"/>
      <c r="Y30" s="632"/>
      <c r="Z30" s="633">
        <v>0.5</v>
      </c>
      <c r="AA30" s="633"/>
      <c r="AB30" s="633"/>
      <c r="AC30" s="633"/>
      <c r="AD30" s="634">
        <v>1064</v>
      </c>
      <c r="AE30" s="634"/>
      <c r="AF30" s="634"/>
      <c r="AG30" s="634"/>
      <c r="AH30" s="634"/>
      <c r="AI30" s="634"/>
      <c r="AJ30" s="634"/>
      <c r="AK30" s="634"/>
      <c r="AL30" s="635">
        <v>0</v>
      </c>
      <c r="AM30" s="636"/>
      <c r="AN30" s="636"/>
      <c r="AO30" s="637"/>
      <c r="AP30" s="609" t="s">
        <v>225</v>
      </c>
      <c r="AQ30" s="610"/>
      <c r="AR30" s="610"/>
      <c r="AS30" s="610"/>
      <c r="AT30" s="610"/>
      <c r="AU30" s="610"/>
      <c r="AV30" s="610"/>
      <c r="AW30" s="610"/>
      <c r="AX30" s="610"/>
      <c r="AY30" s="610"/>
      <c r="AZ30" s="610"/>
      <c r="BA30" s="610"/>
      <c r="BB30" s="610"/>
      <c r="BC30" s="610"/>
      <c r="BD30" s="610"/>
      <c r="BE30" s="610"/>
      <c r="BF30" s="611"/>
      <c r="BG30" s="609" t="s">
        <v>308</v>
      </c>
      <c r="BH30" s="677"/>
      <c r="BI30" s="677"/>
      <c r="BJ30" s="677"/>
      <c r="BK30" s="677"/>
      <c r="BL30" s="677"/>
      <c r="BM30" s="677"/>
      <c r="BN30" s="677"/>
      <c r="BO30" s="677"/>
      <c r="BP30" s="677"/>
      <c r="BQ30" s="678"/>
      <c r="BR30" s="609" t="s">
        <v>309</v>
      </c>
      <c r="BS30" s="677"/>
      <c r="BT30" s="677"/>
      <c r="BU30" s="677"/>
      <c r="BV30" s="677"/>
      <c r="BW30" s="677"/>
      <c r="BX30" s="677"/>
      <c r="BY30" s="677"/>
      <c r="BZ30" s="677"/>
      <c r="CA30" s="677"/>
      <c r="CB30" s="678"/>
      <c r="CD30" s="681"/>
      <c r="CE30" s="682"/>
      <c r="CF30" s="645" t="s">
        <v>310</v>
      </c>
      <c r="CG30" s="646"/>
      <c r="CH30" s="646"/>
      <c r="CI30" s="646"/>
      <c r="CJ30" s="646"/>
      <c r="CK30" s="646"/>
      <c r="CL30" s="646"/>
      <c r="CM30" s="646"/>
      <c r="CN30" s="646"/>
      <c r="CO30" s="646"/>
      <c r="CP30" s="646"/>
      <c r="CQ30" s="647"/>
      <c r="CR30" s="630">
        <v>436515</v>
      </c>
      <c r="CS30" s="631"/>
      <c r="CT30" s="631"/>
      <c r="CU30" s="631"/>
      <c r="CV30" s="631"/>
      <c r="CW30" s="631"/>
      <c r="CX30" s="631"/>
      <c r="CY30" s="632"/>
      <c r="CZ30" s="635">
        <v>7.4</v>
      </c>
      <c r="DA30" s="670"/>
      <c r="DB30" s="670"/>
      <c r="DC30" s="673"/>
      <c r="DD30" s="639">
        <v>431942</v>
      </c>
      <c r="DE30" s="631"/>
      <c r="DF30" s="631"/>
      <c r="DG30" s="631"/>
      <c r="DH30" s="631"/>
      <c r="DI30" s="631"/>
      <c r="DJ30" s="631"/>
      <c r="DK30" s="632"/>
      <c r="DL30" s="639">
        <v>431942</v>
      </c>
      <c r="DM30" s="631"/>
      <c r="DN30" s="631"/>
      <c r="DO30" s="631"/>
      <c r="DP30" s="631"/>
      <c r="DQ30" s="631"/>
      <c r="DR30" s="631"/>
      <c r="DS30" s="631"/>
      <c r="DT30" s="631"/>
      <c r="DU30" s="631"/>
      <c r="DV30" s="632"/>
      <c r="DW30" s="635">
        <v>15</v>
      </c>
      <c r="DX30" s="670"/>
      <c r="DY30" s="670"/>
      <c r="DZ30" s="670"/>
      <c r="EA30" s="670"/>
      <c r="EB30" s="670"/>
      <c r="EC30" s="671"/>
    </row>
    <row r="31" spans="2:133" ht="11.25" customHeight="1" x14ac:dyDescent="0.15">
      <c r="B31" s="627" t="s">
        <v>311</v>
      </c>
      <c r="C31" s="628"/>
      <c r="D31" s="628"/>
      <c r="E31" s="628"/>
      <c r="F31" s="628"/>
      <c r="G31" s="628"/>
      <c r="H31" s="628"/>
      <c r="I31" s="628"/>
      <c r="J31" s="628"/>
      <c r="K31" s="628"/>
      <c r="L31" s="628"/>
      <c r="M31" s="628"/>
      <c r="N31" s="628"/>
      <c r="O31" s="628"/>
      <c r="P31" s="628"/>
      <c r="Q31" s="629"/>
      <c r="R31" s="630">
        <v>14088</v>
      </c>
      <c r="S31" s="631"/>
      <c r="T31" s="631"/>
      <c r="U31" s="631"/>
      <c r="V31" s="631"/>
      <c r="W31" s="631"/>
      <c r="X31" s="631"/>
      <c r="Y31" s="632"/>
      <c r="Z31" s="633">
        <v>0.2</v>
      </c>
      <c r="AA31" s="633"/>
      <c r="AB31" s="633"/>
      <c r="AC31" s="633"/>
      <c r="AD31" s="634" t="s">
        <v>129</v>
      </c>
      <c r="AE31" s="634"/>
      <c r="AF31" s="634"/>
      <c r="AG31" s="634"/>
      <c r="AH31" s="634"/>
      <c r="AI31" s="634"/>
      <c r="AJ31" s="634"/>
      <c r="AK31" s="634"/>
      <c r="AL31" s="635" t="s">
        <v>129</v>
      </c>
      <c r="AM31" s="636"/>
      <c r="AN31" s="636"/>
      <c r="AO31" s="637"/>
      <c r="AP31" s="685" t="s">
        <v>312</v>
      </c>
      <c r="AQ31" s="686"/>
      <c r="AR31" s="686"/>
      <c r="AS31" s="686"/>
      <c r="AT31" s="691" t="s">
        <v>313</v>
      </c>
      <c r="AU31" s="360"/>
      <c r="AV31" s="360"/>
      <c r="AW31" s="360"/>
      <c r="AX31" s="616" t="s">
        <v>189</v>
      </c>
      <c r="AY31" s="617"/>
      <c r="AZ31" s="617"/>
      <c r="BA31" s="617"/>
      <c r="BB31" s="617"/>
      <c r="BC31" s="617"/>
      <c r="BD31" s="617"/>
      <c r="BE31" s="617"/>
      <c r="BF31" s="618"/>
      <c r="BG31" s="694">
        <v>99.9</v>
      </c>
      <c r="BH31" s="695"/>
      <c r="BI31" s="695"/>
      <c r="BJ31" s="695"/>
      <c r="BK31" s="695"/>
      <c r="BL31" s="695"/>
      <c r="BM31" s="625">
        <v>99.6</v>
      </c>
      <c r="BN31" s="695"/>
      <c r="BO31" s="695"/>
      <c r="BP31" s="695"/>
      <c r="BQ31" s="696"/>
      <c r="BR31" s="694">
        <v>100</v>
      </c>
      <c r="BS31" s="695"/>
      <c r="BT31" s="695"/>
      <c r="BU31" s="695"/>
      <c r="BV31" s="695"/>
      <c r="BW31" s="695"/>
      <c r="BX31" s="625">
        <v>99.6</v>
      </c>
      <c r="BY31" s="695"/>
      <c r="BZ31" s="695"/>
      <c r="CA31" s="695"/>
      <c r="CB31" s="696"/>
      <c r="CD31" s="681"/>
      <c r="CE31" s="682"/>
      <c r="CF31" s="645" t="s">
        <v>314</v>
      </c>
      <c r="CG31" s="646"/>
      <c r="CH31" s="646"/>
      <c r="CI31" s="646"/>
      <c r="CJ31" s="646"/>
      <c r="CK31" s="646"/>
      <c r="CL31" s="646"/>
      <c r="CM31" s="646"/>
      <c r="CN31" s="646"/>
      <c r="CO31" s="646"/>
      <c r="CP31" s="646"/>
      <c r="CQ31" s="647"/>
      <c r="CR31" s="630">
        <v>10231</v>
      </c>
      <c r="CS31" s="668"/>
      <c r="CT31" s="668"/>
      <c r="CU31" s="668"/>
      <c r="CV31" s="668"/>
      <c r="CW31" s="668"/>
      <c r="CX31" s="668"/>
      <c r="CY31" s="669"/>
      <c r="CZ31" s="635">
        <v>0.2</v>
      </c>
      <c r="DA31" s="670"/>
      <c r="DB31" s="670"/>
      <c r="DC31" s="673"/>
      <c r="DD31" s="639">
        <v>10125</v>
      </c>
      <c r="DE31" s="668"/>
      <c r="DF31" s="668"/>
      <c r="DG31" s="668"/>
      <c r="DH31" s="668"/>
      <c r="DI31" s="668"/>
      <c r="DJ31" s="668"/>
      <c r="DK31" s="669"/>
      <c r="DL31" s="639">
        <v>10125</v>
      </c>
      <c r="DM31" s="668"/>
      <c r="DN31" s="668"/>
      <c r="DO31" s="668"/>
      <c r="DP31" s="668"/>
      <c r="DQ31" s="668"/>
      <c r="DR31" s="668"/>
      <c r="DS31" s="668"/>
      <c r="DT31" s="668"/>
      <c r="DU31" s="668"/>
      <c r="DV31" s="669"/>
      <c r="DW31" s="635">
        <v>0.4</v>
      </c>
      <c r="DX31" s="670"/>
      <c r="DY31" s="670"/>
      <c r="DZ31" s="670"/>
      <c r="EA31" s="670"/>
      <c r="EB31" s="670"/>
      <c r="EC31" s="671"/>
    </row>
    <row r="32" spans="2:133" ht="11.25" customHeight="1" x14ac:dyDescent="0.15">
      <c r="B32" s="627" t="s">
        <v>315</v>
      </c>
      <c r="C32" s="628"/>
      <c r="D32" s="628"/>
      <c r="E32" s="628"/>
      <c r="F32" s="628"/>
      <c r="G32" s="628"/>
      <c r="H32" s="628"/>
      <c r="I32" s="628"/>
      <c r="J32" s="628"/>
      <c r="K32" s="628"/>
      <c r="L32" s="628"/>
      <c r="M32" s="628"/>
      <c r="N32" s="628"/>
      <c r="O32" s="628"/>
      <c r="P32" s="628"/>
      <c r="Q32" s="629"/>
      <c r="R32" s="630">
        <v>810894</v>
      </c>
      <c r="S32" s="631"/>
      <c r="T32" s="631"/>
      <c r="U32" s="631"/>
      <c r="V32" s="631"/>
      <c r="W32" s="631"/>
      <c r="X32" s="631"/>
      <c r="Y32" s="632"/>
      <c r="Z32" s="633">
        <v>13.1</v>
      </c>
      <c r="AA32" s="633"/>
      <c r="AB32" s="633"/>
      <c r="AC32" s="633"/>
      <c r="AD32" s="634" t="s">
        <v>129</v>
      </c>
      <c r="AE32" s="634"/>
      <c r="AF32" s="634"/>
      <c r="AG32" s="634"/>
      <c r="AH32" s="634"/>
      <c r="AI32" s="634"/>
      <c r="AJ32" s="634"/>
      <c r="AK32" s="634"/>
      <c r="AL32" s="635" t="s">
        <v>129</v>
      </c>
      <c r="AM32" s="636"/>
      <c r="AN32" s="636"/>
      <c r="AO32" s="637"/>
      <c r="AP32" s="687"/>
      <c r="AQ32" s="688"/>
      <c r="AR32" s="688"/>
      <c r="AS32" s="688"/>
      <c r="AT32" s="692"/>
      <c r="AU32" s="361" t="s">
        <v>316</v>
      </c>
      <c r="AV32" s="361"/>
      <c r="AW32" s="361"/>
      <c r="AX32" s="627" t="s">
        <v>317</v>
      </c>
      <c r="AY32" s="628"/>
      <c r="AZ32" s="628"/>
      <c r="BA32" s="628"/>
      <c r="BB32" s="628"/>
      <c r="BC32" s="628"/>
      <c r="BD32" s="628"/>
      <c r="BE32" s="628"/>
      <c r="BF32" s="629"/>
      <c r="BG32" s="697">
        <v>100</v>
      </c>
      <c r="BH32" s="668"/>
      <c r="BI32" s="668"/>
      <c r="BJ32" s="668"/>
      <c r="BK32" s="668"/>
      <c r="BL32" s="668"/>
      <c r="BM32" s="636">
        <v>99.9</v>
      </c>
      <c r="BN32" s="698"/>
      <c r="BO32" s="698"/>
      <c r="BP32" s="698"/>
      <c r="BQ32" s="699"/>
      <c r="BR32" s="697">
        <v>100</v>
      </c>
      <c r="BS32" s="668"/>
      <c r="BT32" s="668"/>
      <c r="BU32" s="668"/>
      <c r="BV32" s="668"/>
      <c r="BW32" s="668"/>
      <c r="BX32" s="636">
        <v>99.9</v>
      </c>
      <c r="BY32" s="698"/>
      <c r="BZ32" s="698"/>
      <c r="CA32" s="698"/>
      <c r="CB32" s="699"/>
      <c r="CD32" s="683"/>
      <c r="CE32" s="684"/>
      <c r="CF32" s="645" t="s">
        <v>318</v>
      </c>
      <c r="CG32" s="646"/>
      <c r="CH32" s="646"/>
      <c r="CI32" s="646"/>
      <c r="CJ32" s="646"/>
      <c r="CK32" s="646"/>
      <c r="CL32" s="646"/>
      <c r="CM32" s="646"/>
      <c r="CN32" s="646"/>
      <c r="CO32" s="646"/>
      <c r="CP32" s="646"/>
      <c r="CQ32" s="647"/>
      <c r="CR32" s="630">
        <v>41</v>
      </c>
      <c r="CS32" s="631"/>
      <c r="CT32" s="631"/>
      <c r="CU32" s="631"/>
      <c r="CV32" s="631"/>
      <c r="CW32" s="631"/>
      <c r="CX32" s="631"/>
      <c r="CY32" s="632"/>
      <c r="CZ32" s="635">
        <v>0</v>
      </c>
      <c r="DA32" s="670"/>
      <c r="DB32" s="670"/>
      <c r="DC32" s="673"/>
      <c r="DD32" s="639">
        <v>41</v>
      </c>
      <c r="DE32" s="631"/>
      <c r="DF32" s="631"/>
      <c r="DG32" s="631"/>
      <c r="DH32" s="631"/>
      <c r="DI32" s="631"/>
      <c r="DJ32" s="631"/>
      <c r="DK32" s="632"/>
      <c r="DL32" s="639">
        <v>41</v>
      </c>
      <c r="DM32" s="631"/>
      <c r="DN32" s="631"/>
      <c r="DO32" s="631"/>
      <c r="DP32" s="631"/>
      <c r="DQ32" s="631"/>
      <c r="DR32" s="631"/>
      <c r="DS32" s="631"/>
      <c r="DT32" s="631"/>
      <c r="DU32" s="631"/>
      <c r="DV32" s="632"/>
      <c r="DW32" s="635">
        <v>0</v>
      </c>
      <c r="DX32" s="670"/>
      <c r="DY32" s="670"/>
      <c r="DZ32" s="670"/>
      <c r="EA32" s="670"/>
      <c r="EB32" s="670"/>
      <c r="EC32" s="671"/>
    </row>
    <row r="33" spans="2:133" ht="11.25" customHeight="1" x14ac:dyDescent="0.15">
      <c r="B33" s="655" t="s">
        <v>319</v>
      </c>
      <c r="C33" s="656"/>
      <c r="D33" s="656"/>
      <c r="E33" s="656"/>
      <c r="F33" s="656"/>
      <c r="G33" s="656"/>
      <c r="H33" s="656"/>
      <c r="I33" s="656"/>
      <c r="J33" s="656"/>
      <c r="K33" s="656"/>
      <c r="L33" s="656"/>
      <c r="M33" s="656"/>
      <c r="N33" s="656"/>
      <c r="O33" s="656"/>
      <c r="P33" s="656"/>
      <c r="Q33" s="657"/>
      <c r="R33" s="630" t="s">
        <v>129</v>
      </c>
      <c r="S33" s="631"/>
      <c r="T33" s="631"/>
      <c r="U33" s="631"/>
      <c r="V33" s="631"/>
      <c r="W33" s="631"/>
      <c r="X33" s="631"/>
      <c r="Y33" s="632"/>
      <c r="Z33" s="633" t="s">
        <v>129</v>
      </c>
      <c r="AA33" s="633"/>
      <c r="AB33" s="633"/>
      <c r="AC33" s="633"/>
      <c r="AD33" s="634" t="s">
        <v>129</v>
      </c>
      <c r="AE33" s="634"/>
      <c r="AF33" s="634"/>
      <c r="AG33" s="634"/>
      <c r="AH33" s="634"/>
      <c r="AI33" s="634"/>
      <c r="AJ33" s="634"/>
      <c r="AK33" s="634"/>
      <c r="AL33" s="635" t="s">
        <v>129</v>
      </c>
      <c r="AM33" s="636"/>
      <c r="AN33" s="636"/>
      <c r="AO33" s="637"/>
      <c r="AP33" s="689"/>
      <c r="AQ33" s="690"/>
      <c r="AR33" s="690"/>
      <c r="AS33" s="690"/>
      <c r="AT33" s="693"/>
      <c r="AU33" s="362"/>
      <c r="AV33" s="362"/>
      <c r="AW33" s="362"/>
      <c r="AX33" s="674" t="s">
        <v>320</v>
      </c>
      <c r="AY33" s="675"/>
      <c r="AZ33" s="675"/>
      <c r="BA33" s="675"/>
      <c r="BB33" s="675"/>
      <c r="BC33" s="675"/>
      <c r="BD33" s="675"/>
      <c r="BE33" s="675"/>
      <c r="BF33" s="676"/>
      <c r="BG33" s="700">
        <v>99.8</v>
      </c>
      <c r="BH33" s="701"/>
      <c r="BI33" s="701"/>
      <c r="BJ33" s="701"/>
      <c r="BK33" s="701"/>
      <c r="BL33" s="701"/>
      <c r="BM33" s="702">
        <v>99.3</v>
      </c>
      <c r="BN33" s="701"/>
      <c r="BO33" s="701"/>
      <c r="BP33" s="701"/>
      <c r="BQ33" s="703"/>
      <c r="BR33" s="700">
        <v>99.9</v>
      </c>
      <c r="BS33" s="701"/>
      <c r="BT33" s="701"/>
      <c r="BU33" s="701"/>
      <c r="BV33" s="701"/>
      <c r="BW33" s="701"/>
      <c r="BX33" s="702">
        <v>99.2</v>
      </c>
      <c r="BY33" s="701"/>
      <c r="BZ33" s="701"/>
      <c r="CA33" s="701"/>
      <c r="CB33" s="703"/>
      <c r="CD33" s="645" t="s">
        <v>321</v>
      </c>
      <c r="CE33" s="646"/>
      <c r="CF33" s="646"/>
      <c r="CG33" s="646"/>
      <c r="CH33" s="646"/>
      <c r="CI33" s="646"/>
      <c r="CJ33" s="646"/>
      <c r="CK33" s="646"/>
      <c r="CL33" s="646"/>
      <c r="CM33" s="646"/>
      <c r="CN33" s="646"/>
      <c r="CO33" s="646"/>
      <c r="CP33" s="646"/>
      <c r="CQ33" s="647"/>
      <c r="CR33" s="630">
        <v>3305959</v>
      </c>
      <c r="CS33" s="668"/>
      <c r="CT33" s="668"/>
      <c r="CU33" s="668"/>
      <c r="CV33" s="668"/>
      <c r="CW33" s="668"/>
      <c r="CX33" s="668"/>
      <c r="CY33" s="669"/>
      <c r="CZ33" s="635">
        <v>55.8</v>
      </c>
      <c r="DA33" s="670"/>
      <c r="DB33" s="670"/>
      <c r="DC33" s="673"/>
      <c r="DD33" s="639">
        <v>2191036</v>
      </c>
      <c r="DE33" s="668"/>
      <c r="DF33" s="668"/>
      <c r="DG33" s="668"/>
      <c r="DH33" s="668"/>
      <c r="DI33" s="668"/>
      <c r="DJ33" s="668"/>
      <c r="DK33" s="669"/>
      <c r="DL33" s="639">
        <v>1267115</v>
      </c>
      <c r="DM33" s="668"/>
      <c r="DN33" s="668"/>
      <c r="DO33" s="668"/>
      <c r="DP33" s="668"/>
      <c r="DQ33" s="668"/>
      <c r="DR33" s="668"/>
      <c r="DS33" s="668"/>
      <c r="DT33" s="668"/>
      <c r="DU33" s="668"/>
      <c r="DV33" s="669"/>
      <c r="DW33" s="635">
        <v>44</v>
      </c>
      <c r="DX33" s="670"/>
      <c r="DY33" s="670"/>
      <c r="DZ33" s="670"/>
      <c r="EA33" s="670"/>
      <c r="EB33" s="670"/>
      <c r="EC33" s="671"/>
    </row>
    <row r="34" spans="2:133" ht="11.25" customHeight="1" x14ac:dyDescent="0.15">
      <c r="B34" s="627" t="s">
        <v>322</v>
      </c>
      <c r="C34" s="628"/>
      <c r="D34" s="628"/>
      <c r="E34" s="628"/>
      <c r="F34" s="628"/>
      <c r="G34" s="628"/>
      <c r="H34" s="628"/>
      <c r="I34" s="628"/>
      <c r="J34" s="628"/>
      <c r="K34" s="628"/>
      <c r="L34" s="628"/>
      <c r="M34" s="628"/>
      <c r="N34" s="628"/>
      <c r="O34" s="628"/>
      <c r="P34" s="628"/>
      <c r="Q34" s="629"/>
      <c r="R34" s="630">
        <v>282928</v>
      </c>
      <c r="S34" s="631"/>
      <c r="T34" s="631"/>
      <c r="U34" s="631"/>
      <c r="V34" s="631"/>
      <c r="W34" s="631"/>
      <c r="X34" s="631"/>
      <c r="Y34" s="632"/>
      <c r="Z34" s="633">
        <v>4.5999999999999996</v>
      </c>
      <c r="AA34" s="633"/>
      <c r="AB34" s="633"/>
      <c r="AC34" s="633"/>
      <c r="AD34" s="634" t="s">
        <v>129</v>
      </c>
      <c r="AE34" s="634"/>
      <c r="AF34" s="634"/>
      <c r="AG34" s="634"/>
      <c r="AH34" s="634"/>
      <c r="AI34" s="634"/>
      <c r="AJ34" s="634"/>
      <c r="AK34" s="634"/>
      <c r="AL34" s="635" t="s">
        <v>129</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323</v>
      </c>
      <c r="CE34" s="646"/>
      <c r="CF34" s="646"/>
      <c r="CG34" s="646"/>
      <c r="CH34" s="646"/>
      <c r="CI34" s="646"/>
      <c r="CJ34" s="646"/>
      <c r="CK34" s="646"/>
      <c r="CL34" s="646"/>
      <c r="CM34" s="646"/>
      <c r="CN34" s="646"/>
      <c r="CO34" s="646"/>
      <c r="CP34" s="646"/>
      <c r="CQ34" s="647"/>
      <c r="CR34" s="630">
        <v>770001</v>
      </c>
      <c r="CS34" s="631"/>
      <c r="CT34" s="631"/>
      <c r="CU34" s="631"/>
      <c r="CV34" s="631"/>
      <c r="CW34" s="631"/>
      <c r="CX34" s="631"/>
      <c r="CY34" s="632"/>
      <c r="CZ34" s="635">
        <v>13</v>
      </c>
      <c r="DA34" s="670"/>
      <c r="DB34" s="670"/>
      <c r="DC34" s="673"/>
      <c r="DD34" s="639">
        <v>476800</v>
      </c>
      <c r="DE34" s="631"/>
      <c r="DF34" s="631"/>
      <c r="DG34" s="631"/>
      <c r="DH34" s="631"/>
      <c r="DI34" s="631"/>
      <c r="DJ34" s="631"/>
      <c r="DK34" s="632"/>
      <c r="DL34" s="639">
        <v>381690</v>
      </c>
      <c r="DM34" s="631"/>
      <c r="DN34" s="631"/>
      <c r="DO34" s="631"/>
      <c r="DP34" s="631"/>
      <c r="DQ34" s="631"/>
      <c r="DR34" s="631"/>
      <c r="DS34" s="631"/>
      <c r="DT34" s="631"/>
      <c r="DU34" s="631"/>
      <c r="DV34" s="632"/>
      <c r="DW34" s="635">
        <v>13.3</v>
      </c>
      <c r="DX34" s="670"/>
      <c r="DY34" s="670"/>
      <c r="DZ34" s="670"/>
      <c r="EA34" s="670"/>
      <c r="EB34" s="670"/>
      <c r="EC34" s="671"/>
    </row>
    <row r="35" spans="2:133" ht="11.25" customHeight="1" x14ac:dyDescent="0.15">
      <c r="B35" s="627" t="s">
        <v>324</v>
      </c>
      <c r="C35" s="628"/>
      <c r="D35" s="628"/>
      <c r="E35" s="628"/>
      <c r="F35" s="628"/>
      <c r="G35" s="628"/>
      <c r="H35" s="628"/>
      <c r="I35" s="628"/>
      <c r="J35" s="628"/>
      <c r="K35" s="628"/>
      <c r="L35" s="628"/>
      <c r="M35" s="628"/>
      <c r="N35" s="628"/>
      <c r="O35" s="628"/>
      <c r="P35" s="628"/>
      <c r="Q35" s="629"/>
      <c r="R35" s="630">
        <v>14483</v>
      </c>
      <c r="S35" s="631"/>
      <c r="T35" s="631"/>
      <c r="U35" s="631"/>
      <c r="V35" s="631"/>
      <c r="W35" s="631"/>
      <c r="X35" s="631"/>
      <c r="Y35" s="632"/>
      <c r="Z35" s="633">
        <v>0.2</v>
      </c>
      <c r="AA35" s="633"/>
      <c r="AB35" s="633"/>
      <c r="AC35" s="633"/>
      <c r="AD35" s="634">
        <v>1715</v>
      </c>
      <c r="AE35" s="634"/>
      <c r="AF35" s="634"/>
      <c r="AG35" s="634"/>
      <c r="AH35" s="634"/>
      <c r="AI35" s="634"/>
      <c r="AJ35" s="634"/>
      <c r="AK35" s="634"/>
      <c r="AL35" s="635">
        <v>0.1</v>
      </c>
      <c r="AM35" s="636"/>
      <c r="AN35" s="636"/>
      <c r="AO35" s="637"/>
      <c r="AP35" s="218"/>
      <c r="AQ35" s="609" t="s">
        <v>325</v>
      </c>
      <c r="AR35" s="610"/>
      <c r="AS35" s="610"/>
      <c r="AT35" s="610"/>
      <c r="AU35" s="610"/>
      <c r="AV35" s="610"/>
      <c r="AW35" s="610"/>
      <c r="AX35" s="610"/>
      <c r="AY35" s="610"/>
      <c r="AZ35" s="610"/>
      <c r="BA35" s="610"/>
      <c r="BB35" s="610"/>
      <c r="BC35" s="610"/>
      <c r="BD35" s="610"/>
      <c r="BE35" s="610"/>
      <c r="BF35" s="611"/>
      <c r="BG35" s="609" t="s">
        <v>326</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327</v>
      </c>
      <c r="CE35" s="646"/>
      <c r="CF35" s="646"/>
      <c r="CG35" s="646"/>
      <c r="CH35" s="646"/>
      <c r="CI35" s="646"/>
      <c r="CJ35" s="646"/>
      <c r="CK35" s="646"/>
      <c r="CL35" s="646"/>
      <c r="CM35" s="646"/>
      <c r="CN35" s="646"/>
      <c r="CO35" s="646"/>
      <c r="CP35" s="646"/>
      <c r="CQ35" s="647"/>
      <c r="CR35" s="630">
        <v>288604</v>
      </c>
      <c r="CS35" s="668"/>
      <c r="CT35" s="668"/>
      <c r="CU35" s="668"/>
      <c r="CV35" s="668"/>
      <c r="CW35" s="668"/>
      <c r="CX35" s="668"/>
      <c r="CY35" s="669"/>
      <c r="CZ35" s="635">
        <v>4.9000000000000004</v>
      </c>
      <c r="DA35" s="670"/>
      <c r="DB35" s="670"/>
      <c r="DC35" s="673"/>
      <c r="DD35" s="639">
        <v>159607</v>
      </c>
      <c r="DE35" s="668"/>
      <c r="DF35" s="668"/>
      <c r="DG35" s="668"/>
      <c r="DH35" s="668"/>
      <c r="DI35" s="668"/>
      <c r="DJ35" s="668"/>
      <c r="DK35" s="669"/>
      <c r="DL35" s="639">
        <v>96036</v>
      </c>
      <c r="DM35" s="668"/>
      <c r="DN35" s="668"/>
      <c r="DO35" s="668"/>
      <c r="DP35" s="668"/>
      <c r="DQ35" s="668"/>
      <c r="DR35" s="668"/>
      <c r="DS35" s="668"/>
      <c r="DT35" s="668"/>
      <c r="DU35" s="668"/>
      <c r="DV35" s="669"/>
      <c r="DW35" s="635">
        <v>3.3</v>
      </c>
      <c r="DX35" s="670"/>
      <c r="DY35" s="670"/>
      <c r="DZ35" s="670"/>
      <c r="EA35" s="670"/>
      <c r="EB35" s="670"/>
      <c r="EC35" s="671"/>
    </row>
    <row r="36" spans="2:133" ht="11.25" customHeight="1" x14ac:dyDescent="0.15">
      <c r="B36" s="627" t="s">
        <v>328</v>
      </c>
      <c r="C36" s="628"/>
      <c r="D36" s="628"/>
      <c r="E36" s="628"/>
      <c r="F36" s="628"/>
      <c r="G36" s="628"/>
      <c r="H36" s="628"/>
      <c r="I36" s="628"/>
      <c r="J36" s="628"/>
      <c r="K36" s="628"/>
      <c r="L36" s="628"/>
      <c r="M36" s="628"/>
      <c r="N36" s="628"/>
      <c r="O36" s="628"/>
      <c r="P36" s="628"/>
      <c r="Q36" s="629"/>
      <c r="R36" s="630">
        <v>635299</v>
      </c>
      <c r="S36" s="631"/>
      <c r="T36" s="631"/>
      <c r="U36" s="631"/>
      <c r="V36" s="631"/>
      <c r="W36" s="631"/>
      <c r="X36" s="631"/>
      <c r="Y36" s="632"/>
      <c r="Z36" s="633">
        <v>10.3</v>
      </c>
      <c r="AA36" s="633"/>
      <c r="AB36" s="633"/>
      <c r="AC36" s="633"/>
      <c r="AD36" s="634" t="s">
        <v>129</v>
      </c>
      <c r="AE36" s="634"/>
      <c r="AF36" s="634"/>
      <c r="AG36" s="634"/>
      <c r="AH36" s="634"/>
      <c r="AI36" s="634"/>
      <c r="AJ36" s="634"/>
      <c r="AK36" s="634"/>
      <c r="AL36" s="635" t="s">
        <v>129</v>
      </c>
      <c r="AM36" s="636"/>
      <c r="AN36" s="636"/>
      <c r="AO36" s="637"/>
      <c r="AP36" s="218"/>
      <c r="AQ36" s="704" t="s">
        <v>329</v>
      </c>
      <c r="AR36" s="705"/>
      <c r="AS36" s="705"/>
      <c r="AT36" s="705"/>
      <c r="AU36" s="705"/>
      <c r="AV36" s="705"/>
      <c r="AW36" s="705"/>
      <c r="AX36" s="705"/>
      <c r="AY36" s="706"/>
      <c r="AZ36" s="619">
        <v>626943</v>
      </c>
      <c r="BA36" s="620"/>
      <c r="BB36" s="620"/>
      <c r="BC36" s="620"/>
      <c r="BD36" s="620"/>
      <c r="BE36" s="620"/>
      <c r="BF36" s="707"/>
      <c r="BG36" s="641" t="s">
        <v>330</v>
      </c>
      <c r="BH36" s="642"/>
      <c r="BI36" s="642"/>
      <c r="BJ36" s="642"/>
      <c r="BK36" s="642"/>
      <c r="BL36" s="642"/>
      <c r="BM36" s="642"/>
      <c r="BN36" s="642"/>
      <c r="BO36" s="642"/>
      <c r="BP36" s="642"/>
      <c r="BQ36" s="642"/>
      <c r="BR36" s="642"/>
      <c r="BS36" s="642"/>
      <c r="BT36" s="642"/>
      <c r="BU36" s="643"/>
      <c r="BV36" s="619">
        <v>35139</v>
      </c>
      <c r="BW36" s="620"/>
      <c r="BX36" s="620"/>
      <c r="BY36" s="620"/>
      <c r="BZ36" s="620"/>
      <c r="CA36" s="620"/>
      <c r="CB36" s="707"/>
      <c r="CD36" s="645" t="s">
        <v>331</v>
      </c>
      <c r="CE36" s="646"/>
      <c r="CF36" s="646"/>
      <c r="CG36" s="646"/>
      <c r="CH36" s="646"/>
      <c r="CI36" s="646"/>
      <c r="CJ36" s="646"/>
      <c r="CK36" s="646"/>
      <c r="CL36" s="646"/>
      <c r="CM36" s="646"/>
      <c r="CN36" s="646"/>
      <c r="CO36" s="646"/>
      <c r="CP36" s="646"/>
      <c r="CQ36" s="647"/>
      <c r="CR36" s="630">
        <v>820013</v>
      </c>
      <c r="CS36" s="631"/>
      <c r="CT36" s="631"/>
      <c r="CU36" s="631"/>
      <c r="CV36" s="631"/>
      <c r="CW36" s="631"/>
      <c r="CX36" s="631"/>
      <c r="CY36" s="632"/>
      <c r="CZ36" s="635">
        <v>13.8</v>
      </c>
      <c r="DA36" s="670"/>
      <c r="DB36" s="670"/>
      <c r="DC36" s="673"/>
      <c r="DD36" s="639">
        <v>502662</v>
      </c>
      <c r="DE36" s="631"/>
      <c r="DF36" s="631"/>
      <c r="DG36" s="631"/>
      <c r="DH36" s="631"/>
      <c r="DI36" s="631"/>
      <c r="DJ36" s="631"/>
      <c r="DK36" s="632"/>
      <c r="DL36" s="639">
        <v>330861</v>
      </c>
      <c r="DM36" s="631"/>
      <c r="DN36" s="631"/>
      <c r="DO36" s="631"/>
      <c r="DP36" s="631"/>
      <c r="DQ36" s="631"/>
      <c r="DR36" s="631"/>
      <c r="DS36" s="631"/>
      <c r="DT36" s="631"/>
      <c r="DU36" s="631"/>
      <c r="DV36" s="632"/>
      <c r="DW36" s="635">
        <v>11.5</v>
      </c>
      <c r="DX36" s="670"/>
      <c r="DY36" s="670"/>
      <c r="DZ36" s="670"/>
      <c r="EA36" s="670"/>
      <c r="EB36" s="670"/>
      <c r="EC36" s="671"/>
    </row>
    <row r="37" spans="2:133" ht="11.25" customHeight="1" x14ac:dyDescent="0.15">
      <c r="B37" s="627" t="s">
        <v>332</v>
      </c>
      <c r="C37" s="628"/>
      <c r="D37" s="628"/>
      <c r="E37" s="628"/>
      <c r="F37" s="628"/>
      <c r="G37" s="628"/>
      <c r="H37" s="628"/>
      <c r="I37" s="628"/>
      <c r="J37" s="628"/>
      <c r="K37" s="628"/>
      <c r="L37" s="628"/>
      <c r="M37" s="628"/>
      <c r="N37" s="628"/>
      <c r="O37" s="628"/>
      <c r="P37" s="628"/>
      <c r="Q37" s="629"/>
      <c r="R37" s="630">
        <v>148731</v>
      </c>
      <c r="S37" s="631"/>
      <c r="T37" s="631"/>
      <c r="U37" s="631"/>
      <c r="V37" s="631"/>
      <c r="W37" s="631"/>
      <c r="X37" s="631"/>
      <c r="Y37" s="632"/>
      <c r="Z37" s="633">
        <v>2.4</v>
      </c>
      <c r="AA37" s="633"/>
      <c r="AB37" s="633"/>
      <c r="AC37" s="633"/>
      <c r="AD37" s="634" t="s">
        <v>129</v>
      </c>
      <c r="AE37" s="634"/>
      <c r="AF37" s="634"/>
      <c r="AG37" s="634"/>
      <c r="AH37" s="634"/>
      <c r="AI37" s="634"/>
      <c r="AJ37" s="634"/>
      <c r="AK37" s="634"/>
      <c r="AL37" s="635" t="s">
        <v>129</v>
      </c>
      <c r="AM37" s="636"/>
      <c r="AN37" s="636"/>
      <c r="AO37" s="637"/>
      <c r="AQ37" s="708" t="s">
        <v>333</v>
      </c>
      <c r="AR37" s="709"/>
      <c r="AS37" s="709"/>
      <c r="AT37" s="709"/>
      <c r="AU37" s="709"/>
      <c r="AV37" s="709"/>
      <c r="AW37" s="709"/>
      <c r="AX37" s="709"/>
      <c r="AY37" s="710"/>
      <c r="AZ37" s="630">
        <v>264435</v>
      </c>
      <c r="BA37" s="631"/>
      <c r="BB37" s="631"/>
      <c r="BC37" s="631"/>
      <c r="BD37" s="668"/>
      <c r="BE37" s="668"/>
      <c r="BF37" s="699"/>
      <c r="BG37" s="645" t="s">
        <v>334</v>
      </c>
      <c r="BH37" s="646"/>
      <c r="BI37" s="646"/>
      <c r="BJ37" s="646"/>
      <c r="BK37" s="646"/>
      <c r="BL37" s="646"/>
      <c r="BM37" s="646"/>
      <c r="BN37" s="646"/>
      <c r="BO37" s="646"/>
      <c r="BP37" s="646"/>
      <c r="BQ37" s="646"/>
      <c r="BR37" s="646"/>
      <c r="BS37" s="646"/>
      <c r="BT37" s="646"/>
      <c r="BU37" s="647"/>
      <c r="BV37" s="630">
        <v>31278</v>
      </c>
      <c r="BW37" s="631"/>
      <c r="BX37" s="631"/>
      <c r="BY37" s="631"/>
      <c r="BZ37" s="631"/>
      <c r="CA37" s="631"/>
      <c r="CB37" s="640"/>
      <c r="CD37" s="645" t="s">
        <v>335</v>
      </c>
      <c r="CE37" s="646"/>
      <c r="CF37" s="646"/>
      <c r="CG37" s="646"/>
      <c r="CH37" s="646"/>
      <c r="CI37" s="646"/>
      <c r="CJ37" s="646"/>
      <c r="CK37" s="646"/>
      <c r="CL37" s="646"/>
      <c r="CM37" s="646"/>
      <c r="CN37" s="646"/>
      <c r="CO37" s="646"/>
      <c r="CP37" s="646"/>
      <c r="CQ37" s="647"/>
      <c r="CR37" s="630">
        <v>188783</v>
      </c>
      <c r="CS37" s="668"/>
      <c r="CT37" s="668"/>
      <c r="CU37" s="668"/>
      <c r="CV37" s="668"/>
      <c r="CW37" s="668"/>
      <c r="CX37" s="668"/>
      <c r="CY37" s="669"/>
      <c r="CZ37" s="635">
        <v>3.2</v>
      </c>
      <c r="DA37" s="670"/>
      <c r="DB37" s="670"/>
      <c r="DC37" s="673"/>
      <c r="DD37" s="639">
        <v>185383</v>
      </c>
      <c r="DE37" s="668"/>
      <c r="DF37" s="668"/>
      <c r="DG37" s="668"/>
      <c r="DH37" s="668"/>
      <c r="DI37" s="668"/>
      <c r="DJ37" s="668"/>
      <c r="DK37" s="669"/>
      <c r="DL37" s="639">
        <v>169749</v>
      </c>
      <c r="DM37" s="668"/>
      <c r="DN37" s="668"/>
      <c r="DO37" s="668"/>
      <c r="DP37" s="668"/>
      <c r="DQ37" s="668"/>
      <c r="DR37" s="668"/>
      <c r="DS37" s="668"/>
      <c r="DT37" s="668"/>
      <c r="DU37" s="668"/>
      <c r="DV37" s="669"/>
      <c r="DW37" s="635">
        <v>5.9</v>
      </c>
      <c r="DX37" s="670"/>
      <c r="DY37" s="670"/>
      <c r="DZ37" s="670"/>
      <c r="EA37" s="670"/>
      <c r="EB37" s="670"/>
      <c r="EC37" s="671"/>
    </row>
    <row r="38" spans="2:133" ht="11.25" customHeight="1" x14ac:dyDescent="0.15">
      <c r="B38" s="627" t="s">
        <v>336</v>
      </c>
      <c r="C38" s="628"/>
      <c r="D38" s="628"/>
      <c r="E38" s="628"/>
      <c r="F38" s="628"/>
      <c r="G38" s="628"/>
      <c r="H38" s="628"/>
      <c r="I38" s="628"/>
      <c r="J38" s="628"/>
      <c r="K38" s="628"/>
      <c r="L38" s="628"/>
      <c r="M38" s="628"/>
      <c r="N38" s="628"/>
      <c r="O38" s="628"/>
      <c r="P38" s="628"/>
      <c r="Q38" s="629"/>
      <c r="R38" s="630">
        <v>287378</v>
      </c>
      <c r="S38" s="631"/>
      <c r="T38" s="631"/>
      <c r="U38" s="631"/>
      <c r="V38" s="631"/>
      <c r="W38" s="631"/>
      <c r="X38" s="631"/>
      <c r="Y38" s="632"/>
      <c r="Z38" s="633">
        <v>4.5999999999999996</v>
      </c>
      <c r="AA38" s="633"/>
      <c r="AB38" s="633"/>
      <c r="AC38" s="633"/>
      <c r="AD38" s="634" t="s">
        <v>129</v>
      </c>
      <c r="AE38" s="634"/>
      <c r="AF38" s="634"/>
      <c r="AG38" s="634"/>
      <c r="AH38" s="634"/>
      <c r="AI38" s="634"/>
      <c r="AJ38" s="634"/>
      <c r="AK38" s="634"/>
      <c r="AL38" s="635" t="s">
        <v>129</v>
      </c>
      <c r="AM38" s="636"/>
      <c r="AN38" s="636"/>
      <c r="AO38" s="637"/>
      <c r="AQ38" s="708" t="s">
        <v>337</v>
      </c>
      <c r="AR38" s="709"/>
      <c r="AS38" s="709"/>
      <c r="AT38" s="709"/>
      <c r="AU38" s="709"/>
      <c r="AV38" s="709"/>
      <c r="AW38" s="709"/>
      <c r="AX38" s="709"/>
      <c r="AY38" s="710"/>
      <c r="AZ38" s="630">
        <v>54828</v>
      </c>
      <c r="BA38" s="631"/>
      <c r="BB38" s="631"/>
      <c r="BC38" s="631"/>
      <c r="BD38" s="668"/>
      <c r="BE38" s="668"/>
      <c r="BF38" s="699"/>
      <c r="BG38" s="645" t="s">
        <v>338</v>
      </c>
      <c r="BH38" s="646"/>
      <c r="BI38" s="646"/>
      <c r="BJ38" s="646"/>
      <c r="BK38" s="646"/>
      <c r="BL38" s="646"/>
      <c r="BM38" s="646"/>
      <c r="BN38" s="646"/>
      <c r="BO38" s="646"/>
      <c r="BP38" s="646"/>
      <c r="BQ38" s="646"/>
      <c r="BR38" s="646"/>
      <c r="BS38" s="646"/>
      <c r="BT38" s="646"/>
      <c r="BU38" s="647"/>
      <c r="BV38" s="630">
        <v>705</v>
      </c>
      <c r="BW38" s="631"/>
      <c r="BX38" s="631"/>
      <c r="BY38" s="631"/>
      <c r="BZ38" s="631"/>
      <c r="CA38" s="631"/>
      <c r="CB38" s="640"/>
      <c r="CD38" s="645" t="s">
        <v>339</v>
      </c>
      <c r="CE38" s="646"/>
      <c r="CF38" s="646"/>
      <c r="CG38" s="646"/>
      <c r="CH38" s="646"/>
      <c r="CI38" s="646"/>
      <c r="CJ38" s="646"/>
      <c r="CK38" s="646"/>
      <c r="CL38" s="646"/>
      <c r="CM38" s="646"/>
      <c r="CN38" s="646"/>
      <c r="CO38" s="646"/>
      <c r="CP38" s="646"/>
      <c r="CQ38" s="647"/>
      <c r="CR38" s="630">
        <v>572115</v>
      </c>
      <c r="CS38" s="631"/>
      <c r="CT38" s="631"/>
      <c r="CU38" s="631"/>
      <c r="CV38" s="631"/>
      <c r="CW38" s="631"/>
      <c r="CX38" s="631"/>
      <c r="CY38" s="632"/>
      <c r="CZ38" s="635">
        <v>9.6999999999999993</v>
      </c>
      <c r="DA38" s="670"/>
      <c r="DB38" s="670"/>
      <c r="DC38" s="673"/>
      <c r="DD38" s="639">
        <v>526557</v>
      </c>
      <c r="DE38" s="631"/>
      <c r="DF38" s="631"/>
      <c r="DG38" s="631"/>
      <c r="DH38" s="631"/>
      <c r="DI38" s="631"/>
      <c r="DJ38" s="631"/>
      <c r="DK38" s="632"/>
      <c r="DL38" s="639">
        <v>458528</v>
      </c>
      <c r="DM38" s="631"/>
      <c r="DN38" s="631"/>
      <c r="DO38" s="631"/>
      <c r="DP38" s="631"/>
      <c r="DQ38" s="631"/>
      <c r="DR38" s="631"/>
      <c r="DS38" s="631"/>
      <c r="DT38" s="631"/>
      <c r="DU38" s="631"/>
      <c r="DV38" s="632"/>
      <c r="DW38" s="635">
        <v>15.9</v>
      </c>
      <c r="DX38" s="670"/>
      <c r="DY38" s="670"/>
      <c r="DZ38" s="670"/>
      <c r="EA38" s="670"/>
      <c r="EB38" s="670"/>
      <c r="EC38" s="671"/>
    </row>
    <row r="39" spans="2:133" ht="11.25" customHeight="1" x14ac:dyDescent="0.15">
      <c r="B39" s="627" t="s">
        <v>340</v>
      </c>
      <c r="C39" s="628"/>
      <c r="D39" s="628"/>
      <c r="E39" s="628"/>
      <c r="F39" s="628"/>
      <c r="G39" s="628"/>
      <c r="H39" s="628"/>
      <c r="I39" s="628"/>
      <c r="J39" s="628"/>
      <c r="K39" s="628"/>
      <c r="L39" s="628"/>
      <c r="M39" s="628"/>
      <c r="N39" s="628"/>
      <c r="O39" s="628"/>
      <c r="P39" s="628"/>
      <c r="Q39" s="629"/>
      <c r="R39" s="630">
        <v>43738</v>
      </c>
      <c r="S39" s="631"/>
      <c r="T39" s="631"/>
      <c r="U39" s="631"/>
      <c r="V39" s="631"/>
      <c r="W39" s="631"/>
      <c r="X39" s="631"/>
      <c r="Y39" s="632"/>
      <c r="Z39" s="633">
        <v>0.7</v>
      </c>
      <c r="AA39" s="633"/>
      <c r="AB39" s="633"/>
      <c r="AC39" s="633"/>
      <c r="AD39" s="634">
        <v>82</v>
      </c>
      <c r="AE39" s="634"/>
      <c r="AF39" s="634"/>
      <c r="AG39" s="634"/>
      <c r="AH39" s="634"/>
      <c r="AI39" s="634"/>
      <c r="AJ39" s="634"/>
      <c r="AK39" s="634"/>
      <c r="AL39" s="635">
        <v>0</v>
      </c>
      <c r="AM39" s="636"/>
      <c r="AN39" s="636"/>
      <c r="AO39" s="637"/>
      <c r="AQ39" s="708" t="s">
        <v>341</v>
      </c>
      <c r="AR39" s="709"/>
      <c r="AS39" s="709"/>
      <c r="AT39" s="709"/>
      <c r="AU39" s="709"/>
      <c r="AV39" s="709"/>
      <c r="AW39" s="709"/>
      <c r="AX39" s="709"/>
      <c r="AY39" s="710"/>
      <c r="AZ39" s="630">
        <v>21960</v>
      </c>
      <c r="BA39" s="631"/>
      <c r="BB39" s="631"/>
      <c r="BC39" s="631"/>
      <c r="BD39" s="668"/>
      <c r="BE39" s="668"/>
      <c r="BF39" s="699"/>
      <c r="BG39" s="645" t="s">
        <v>342</v>
      </c>
      <c r="BH39" s="646"/>
      <c r="BI39" s="646"/>
      <c r="BJ39" s="646"/>
      <c r="BK39" s="646"/>
      <c r="BL39" s="646"/>
      <c r="BM39" s="646"/>
      <c r="BN39" s="646"/>
      <c r="BO39" s="646"/>
      <c r="BP39" s="646"/>
      <c r="BQ39" s="646"/>
      <c r="BR39" s="646"/>
      <c r="BS39" s="646"/>
      <c r="BT39" s="646"/>
      <c r="BU39" s="647"/>
      <c r="BV39" s="630">
        <v>1165</v>
      </c>
      <c r="BW39" s="631"/>
      <c r="BX39" s="631"/>
      <c r="BY39" s="631"/>
      <c r="BZ39" s="631"/>
      <c r="CA39" s="631"/>
      <c r="CB39" s="640"/>
      <c r="CD39" s="645" t="s">
        <v>343</v>
      </c>
      <c r="CE39" s="646"/>
      <c r="CF39" s="646"/>
      <c r="CG39" s="646"/>
      <c r="CH39" s="646"/>
      <c r="CI39" s="646"/>
      <c r="CJ39" s="646"/>
      <c r="CK39" s="646"/>
      <c r="CL39" s="646"/>
      <c r="CM39" s="646"/>
      <c r="CN39" s="646"/>
      <c r="CO39" s="646"/>
      <c r="CP39" s="646"/>
      <c r="CQ39" s="647"/>
      <c r="CR39" s="630">
        <v>849226</v>
      </c>
      <c r="CS39" s="668"/>
      <c r="CT39" s="668"/>
      <c r="CU39" s="668"/>
      <c r="CV39" s="668"/>
      <c r="CW39" s="668"/>
      <c r="CX39" s="668"/>
      <c r="CY39" s="669"/>
      <c r="CZ39" s="635">
        <v>14.3</v>
      </c>
      <c r="DA39" s="670"/>
      <c r="DB39" s="670"/>
      <c r="DC39" s="673"/>
      <c r="DD39" s="639">
        <v>525410</v>
      </c>
      <c r="DE39" s="668"/>
      <c r="DF39" s="668"/>
      <c r="DG39" s="668"/>
      <c r="DH39" s="668"/>
      <c r="DI39" s="668"/>
      <c r="DJ39" s="668"/>
      <c r="DK39" s="669"/>
      <c r="DL39" s="639" t="s">
        <v>129</v>
      </c>
      <c r="DM39" s="668"/>
      <c r="DN39" s="668"/>
      <c r="DO39" s="668"/>
      <c r="DP39" s="668"/>
      <c r="DQ39" s="668"/>
      <c r="DR39" s="668"/>
      <c r="DS39" s="668"/>
      <c r="DT39" s="668"/>
      <c r="DU39" s="668"/>
      <c r="DV39" s="669"/>
      <c r="DW39" s="635" t="s">
        <v>129</v>
      </c>
      <c r="DX39" s="670"/>
      <c r="DY39" s="670"/>
      <c r="DZ39" s="670"/>
      <c r="EA39" s="670"/>
      <c r="EB39" s="670"/>
      <c r="EC39" s="671"/>
    </row>
    <row r="40" spans="2:133" ht="11.25" customHeight="1" x14ac:dyDescent="0.15">
      <c r="B40" s="627" t="s">
        <v>344</v>
      </c>
      <c r="C40" s="628"/>
      <c r="D40" s="628"/>
      <c r="E40" s="628"/>
      <c r="F40" s="628"/>
      <c r="G40" s="628"/>
      <c r="H40" s="628"/>
      <c r="I40" s="628"/>
      <c r="J40" s="628"/>
      <c r="K40" s="628"/>
      <c r="L40" s="628"/>
      <c r="M40" s="628"/>
      <c r="N40" s="628"/>
      <c r="O40" s="628"/>
      <c r="P40" s="628"/>
      <c r="Q40" s="629"/>
      <c r="R40" s="630">
        <v>746300</v>
      </c>
      <c r="S40" s="631"/>
      <c r="T40" s="631"/>
      <c r="U40" s="631"/>
      <c r="V40" s="631"/>
      <c r="W40" s="631"/>
      <c r="X40" s="631"/>
      <c r="Y40" s="632"/>
      <c r="Z40" s="633">
        <v>12.1</v>
      </c>
      <c r="AA40" s="633"/>
      <c r="AB40" s="633"/>
      <c r="AC40" s="633"/>
      <c r="AD40" s="634" t="s">
        <v>129</v>
      </c>
      <c r="AE40" s="634"/>
      <c r="AF40" s="634"/>
      <c r="AG40" s="634"/>
      <c r="AH40" s="634"/>
      <c r="AI40" s="634"/>
      <c r="AJ40" s="634"/>
      <c r="AK40" s="634"/>
      <c r="AL40" s="635" t="s">
        <v>129</v>
      </c>
      <c r="AM40" s="636"/>
      <c r="AN40" s="636"/>
      <c r="AO40" s="637"/>
      <c r="AQ40" s="708" t="s">
        <v>345</v>
      </c>
      <c r="AR40" s="709"/>
      <c r="AS40" s="709"/>
      <c r="AT40" s="709"/>
      <c r="AU40" s="709"/>
      <c r="AV40" s="709"/>
      <c r="AW40" s="709"/>
      <c r="AX40" s="709"/>
      <c r="AY40" s="710"/>
      <c r="AZ40" s="630" t="s">
        <v>129</v>
      </c>
      <c r="BA40" s="631"/>
      <c r="BB40" s="631"/>
      <c r="BC40" s="631"/>
      <c r="BD40" s="668"/>
      <c r="BE40" s="668"/>
      <c r="BF40" s="699"/>
      <c r="BG40" s="711" t="s">
        <v>346</v>
      </c>
      <c r="BH40" s="712"/>
      <c r="BI40" s="712"/>
      <c r="BJ40" s="712"/>
      <c r="BK40" s="712"/>
      <c r="BL40" s="363"/>
      <c r="BM40" s="646" t="s">
        <v>347</v>
      </c>
      <c r="BN40" s="646"/>
      <c r="BO40" s="646"/>
      <c r="BP40" s="646"/>
      <c r="BQ40" s="646"/>
      <c r="BR40" s="646"/>
      <c r="BS40" s="646"/>
      <c r="BT40" s="646"/>
      <c r="BU40" s="647"/>
      <c r="BV40" s="630">
        <v>114</v>
      </c>
      <c r="BW40" s="631"/>
      <c r="BX40" s="631"/>
      <c r="BY40" s="631"/>
      <c r="BZ40" s="631"/>
      <c r="CA40" s="631"/>
      <c r="CB40" s="640"/>
      <c r="CD40" s="645" t="s">
        <v>348</v>
      </c>
      <c r="CE40" s="646"/>
      <c r="CF40" s="646"/>
      <c r="CG40" s="646"/>
      <c r="CH40" s="646"/>
      <c r="CI40" s="646"/>
      <c r="CJ40" s="646"/>
      <c r="CK40" s="646"/>
      <c r="CL40" s="646"/>
      <c r="CM40" s="646"/>
      <c r="CN40" s="646"/>
      <c r="CO40" s="646"/>
      <c r="CP40" s="646"/>
      <c r="CQ40" s="647"/>
      <c r="CR40" s="630">
        <v>6000</v>
      </c>
      <c r="CS40" s="631"/>
      <c r="CT40" s="631"/>
      <c r="CU40" s="631"/>
      <c r="CV40" s="631"/>
      <c r="CW40" s="631"/>
      <c r="CX40" s="631"/>
      <c r="CY40" s="632"/>
      <c r="CZ40" s="635">
        <v>0.1</v>
      </c>
      <c r="DA40" s="670"/>
      <c r="DB40" s="670"/>
      <c r="DC40" s="673"/>
      <c r="DD40" s="639" t="s">
        <v>129</v>
      </c>
      <c r="DE40" s="631"/>
      <c r="DF40" s="631"/>
      <c r="DG40" s="631"/>
      <c r="DH40" s="631"/>
      <c r="DI40" s="631"/>
      <c r="DJ40" s="631"/>
      <c r="DK40" s="632"/>
      <c r="DL40" s="639" t="s">
        <v>129</v>
      </c>
      <c r="DM40" s="631"/>
      <c r="DN40" s="631"/>
      <c r="DO40" s="631"/>
      <c r="DP40" s="631"/>
      <c r="DQ40" s="631"/>
      <c r="DR40" s="631"/>
      <c r="DS40" s="631"/>
      <c r="DT40" s="631"/>
      <c r="DU40" s="631"/>
      <c r="DV40" s="632"/>
      <c r="DW40" s="635" t="s">
        <v>129</v>
      </c>
      <c r="DX40" s="670"/>
      <c r="DY40" s="670"/>
      <c r="DZ40" s="670"/>
      <c r="EA40" s="670"/>
      <c r="EB40" s="670"/>
      <c r="EC40" s="671"/>
    </row>
    <row r="41" spans="2:133" ht="11.25" customHeight="1" x14ac:dyDescent="0.15">
      <c r="B41" s="627" t="s">
        <v>349</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350</v>
      </c>
      <c r="AR41" s="709"/>
      <c r="AS41" s="709"/>
      <c r="AT41" s="709"/>
      <c r="AU41" s="709"/>
      <c r="AV41" s="709"/>
      <c r="AW41" s="709"/>
      <c r="AX41" s="709"/>
      <c r="AY41" s="710"/>
      <c r="AZ41" s="630">
        <v>61481</v>
      </c>
      <c r="BA41" s="631"/>
      <c r="BB41" s="631"/>
      <c r="BC41" s="631"/>
      <c r="BD41" s="668"/>
      <c r="BE41" s="668"/>
      <c r="BF41" s="699"/>
      <c r="BG41" s="711"/>
      <c r="BH41" s="712"/>
      <c r="BI41" s="712"/>
      <c r="BJ41" s="712"/>
      <c r="BK41" s="712"/>
      <c r="BL41" s="363"/>
      <c r="BM41" s="646" t="s">
        <v>351</v>
      </c>
      <c r="BN41" s="646"/>
      <c r="BO41" s="646"/>
      <c r="BP41" s="646"/>
      <c r="BQ41" s="646"/>
      <c r="BR41" s="646"/>
      <c r="BS41" s="646"/>
      <c r="BT41" s="646"/>
      <c r="BU41" s="647"/>
      <c r="BV41" s="630" t="s">
        <v>129</v>
      </c>
      <c r="BW41" s="631"/>
      <c r="BX41" s="631"/>
      <c r="BY41" s="631"/>
      <c r="BZ41" s="631"/>
      <c r="CA41" s="631"/>
      <c r="CB41" s="640"/>
      <c r="CD41" s="645" t="s">
        <v>352</v>
      </c>
      <c r="CE41" s="646"/>
      <c r="CF41" s="646"/>
      <c r="CG41" s="646"/>
      <c r="CH41" s="646"/>
      <c r="CI41" s="646"/>
      <c r="CJ41" s="646"/>
      <c r="CK41" s="646"/>
      <c r="CL41" s="646"/>
      <c r="CM41" s="646"/>
      <c r="CN41" s="646"/>
      <c r="CO41" s="646"/>
      <c r="CP41" s="646"/>
      <c r="CQ41" s="647"/>
      <c r="CR41" s="630" t="s">
        <v>129</v>
      </c>
      <c r="CS41" s="668"/>
      <c r="CT41" s="668"/>
      <c r="CU41" s="668"/>
      <c r="CV41" s="668"/>
      <c r="CW41" s="668"/>
      <c r="CX41" s="668"/>
      <c r="CY41" s="669"/>
      <c r="CZ41" s="635" t="s">
        <v>129</v>
      </c>
      <c r="DA41" s="670"/>
      <c r="DB41" s="670"/>
      <c r="DC41" s="673"/>
      <c r="DD41" s="639" t="s">
        <v>129</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353</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8" t="s">
        <v>354</v>
      </c>
      <c r="AR42" s="719"/>
      <c r="AS42" s="719"/>
      <c r="AT42" s="719"/>
      <c r="AU42" s="719"/>
      <c r="AV42" s="719"/>
      <c r="AW42" s="719"/>
      <c r="AX42" s="719"/>
      <c r="AY42" s="720"/>
      <c r="AZ42" s="724">
        <v>224239</v>
      </c>
      <c r="BA42" s="725"/>
      <c r="BB42" s="725"/>
      <c r="BC42" s="725"/>
      <c r="BD42" s="701"/>
      <c r="BE42" s="701"/>
      <c r="BF42" s="703"/>
      <c r="BG42" s="713"/>
      <c r="BH42" s="714"/>
      <c r="BI42" s="714"/>
      <c r="BJ42" s="714"/>
      <c r="BK42" s="714"/>
      <c r="BL42" s="364"/>
      <c r="BM42" s="659" t="s">
        <v>355</v>
      </c>
      <c r="BN42" s="659"/>
      <c r="BO42" s="659"/>
      <c r="BP42" s="659"/>
      <c r="BQ42" s="659"/>
      <c r="BR42" s="659"/>
      <c r="BS42" s="659"/>
      <c r="BT42" s="659"/>
      <c r="BU42" s="660"/>
      <c r="BV42" s="724">
        <v>349</v>
      </c>
      <c r="BW42" s="725"/>
      <c r="BX42" s="725"/>
      <c r="BY42" s="725"/>
      <c r="BZ42" s="725"/>
      <c r="CA42" s="725"/>
      <c r="CB42" s="737"/>
      <c r="CD42" s="627" t="s">
        <v>356</v>
      </c>
      <c r="CE42" s="628"/>
      <c r="CF42" s="628"/>
      <c r="CG42" s="628"/>
      <c r="CH42" s="628"/>
      <c r="CI42" s="628"/>
      <c r="CJ42" s="628"/>
      <c r="CK42" s="628"/>
      <c r="CL42" s="628"/>
      <c r="CM42" s="628"/>
      <c r="CN42" s="628"/>
      <c r="CO42" s="628"/>
      <c r="CP42" s="628"/>
      <c r="CQ42" s="629"/>
      <c r="CR42" s="630">
        <v>1109860</v>
      </c>
      <c r="CS42" s="668"/>
      <c r="CT42" s="668"/>
      <c r="CU42" s="668"/>
      <c r="CV42" s="668"/>
      <c r="CW42" s="668"/>
      <c r="CX42" s="668"/>
      <c r="CY42" s="669"/>
      <c r="CZ42" s="635">
        <v>18.7</v>
      </c>
      <c r="DA42" s="670"/>
      <c r="DB42" s="670"/>
      <c r="DC42" s="673"/>
      <c r="DD42" s="639">
        <v>172248</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357</v>
      </c>
      <c r="C43" s="628"/>
      <c r="D43" s="628"/>
      <c r="E43" s="628"/>
      <c r="F43" s="628"/>
      <c r="G43" s="628"/>
      <c r="H43" s="628"/>
      <c r="I43" s="628"/>
      <c r="J43" s="628"/>
      <c r="K43" s="628"/>
      <c r="L43" s="628"/>
      <c r="M43" s="628"/>
      <c r="N43" s="628"/>
      <c r="O43" s="628"/>
      <c r="P43" s="628"/>
      <c r="Q43" s="629"/>
      <c r="R43" s="630">
        <v>68100</v>
      </c>
      <c r="S43" s="631"/>
      <c r="T43" s="631"/>
      <c r="U43" s="631"/>
      <c r="V43" s="631"/>
      <c r="W43" s="631"/>
      <c r="X43" s="631"/>
      <c r="Y43" s="632"/>
      <c r="Z43" s="633">
        <v>1.1000000000000001</v>
      </c>
      <c r="AA43" s="633"/>
      <c r="AB43" s="633"/>
      <c r="AC43" s="633"/>
      <c r="AD43" s="634" t="s">
        <v>129</v>
      </c>
      <c r="AE43" s="634"/>
      <c r="AF43" s="634"/>
      <c r="AG43" s="634"/>
      <c r="AH43" s="634"/>
      <c r="AI43" s="634"/>
      <c r="AJ43" s="634"/>
      <c r="AK43" s="634"/>
      <c r="AL43" s="635" t="s">
        <v>129</v>
      </c>
      <c r="AM43" s="636"/>
      <c r="AN43" s="636"/>
      <c r="AO43" s="637"/>
      <c r="BV43" s="219"/>
      <c r="BW43" s="219"/>
      <c r="BX43" s="219"/>
      <c r="BY43" s="219"/>
      <c r="BZ43" s="219"/>
      <c r="CA43" s="219"/>
      <c r="CB43" s="219"/>
      <c r="CD43" s="627" t="s">
        <v>358</v>
      </c>
      <c r="CE43" s="628"/>
      <c r="CF43" s="628"/>
      <c r="CG43" s="628"/>
      <c r="CH43" s="628"/>
      <c r="CI43" s="628"/>
      <c r="CJ43" s="628"/>
      <c r="CK43" s="628"/>
      <c r="CL43" s="628"/>
      <c r="CM43" s="628"/>
      <c r="CN43" s="628"/>
      <c r="CO43" s="628"/>
      <c r="CP43" s="628"/>
      <c r="CQ43" s="629"/>
      <c r="CR43" s="630">
        <v>32325</v>
      </c>
      <c r="CS43" s="668"/>
      <c r="CT43" s="668"/>
      <c r="CU43" s="668"/>
      <c r="CV43" s="668"/>
      <c r="CW43" s="668"/>
      <c r="CX43" s="668"/>
      <c r="CY43" s="669"/>
      <c r="CZ43" s="635">
        <v>0.5</v>
      </c>
      <c r="DA43" s="670"/>
      <c r="DB43" s="670"/>
      <c r="DC43" s="673"/>
      <c r="DD43" s="639">
        <v>32325</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359</v>
      </c>
      <c r="C44" s="675"/>
      <c r="D44" s="675"/>
      <c r="E44" s="675"/>
      <c r="F44" s="675"/>
      <c r="G44" s="675"/>
      <c r="H44" s="675"/>
      <c r="I44" s="675"/>
      <c r="J44" s="675"/>
      <c r="K44" s="675"/>
      <c r="L44" s="675"/>
      <c r="M44" s="675"/>
      <c r="N44" s="675"/>
      <c r="O44" s="675"/>
      <c r="P44" s="675"/>
      <c r="Q44" s="676"/>
      <c r="R44" s="724">
        <v>6182877</v>
      </c>
      <c r="S44" s="725"/>
      <c r="T44" s="725"/>
      <c r="U44" s="725"/>
      <c r="V44" s="725"/>
      <c r="W44" s="725"/>
      <c r="X44" s="725"/>
      <c r="Y44" s="726"/>
      <c r="Z44" s="727">
        <v>100</v>
      </c>
      <c r="AA44" s="727"/>
      <c r="AB44" s="727"/>
      <c r="AC44" s="727"/>
      <c r="AD44" s="728">
        <v>2809338</v>
      </c>
      <c r="AE44" s="728"/>
      <c r="AF44" s="728"/>
      <c r="AG44" s="728"/>
      <c r="AH44" s="728"/>
      <c r="AI44" s="728"/>
      <c r="AJ44" s="728"/>
      <c r="AK44" s="728"/>
      <c r="AL44" s="729">
        <v>100</v>
      </c>
      <c r="AM44" s="702"/>
      <c r="AN44" s="702"/>
      <c r="AO44" s="730"/>
      <c r="CD44" s="731" t="s">
        <v>306</v>
      </c>
      <c r="CE44" s="732"/>
      <c r="CF44" s="627" t="s">
        <v>360</v>
      </c>
      <c r="CG44" s="628"/>
      <c r="CH44" s="628"/>
      <c r="CI44" s="628"/>
      <c r="CJ44" s="628"/>
      <c r="CK44" s="628"/>
      <c r="CL44" s="628"/>
      <c r="CM44" s="628"/>
      <c r="CN44" s="628"/>
      <c r="CO44" s="628"/>
      <c r="CP44" s="628"/>
      <c r="CQ44" s="629"/>
      <c r="CR44" s="630">
        <v>1040899</v>
      </c>
      <c r="CS44" s="631"/>
      <c r="CT44" s="631"/>
      <c r="CU44" s="631"/>
      <c r="CV44" s="631"/>
      <c r="CW44" s="631"/>
      <c r="CX44" s="631"/>
      <c r="CY44" s="632"/>
      <c r="CZ44" s="635">
        <v>17.600000000000001</v>
      </c>
      <c r="DA44" s="636"/>
      <c r="DB44" s="636"/>
      <c r="DC44" s="648"/>
      <c r="DD44" s="639">
        <v>152863</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361</v>
      </c>
      <c r="CG45" s="628"/>
      <c r="CH45" s="628"/>
      <c r="CI45" s="628"/>
      <c r="CJ45" s="628"/>
      <c r="CK45" s="628"/>
      <c r="CL45" s="628"/>
      <c r="CM45" s="628"/>
      <c r="CN45" s="628"/>
      <c r="CO45" s="628"/>
      <c r="CP45" s="628"/>
      <c r="CQ45" s="629"/>
      <c r="CR45" s="630">
        <v>449673</v>
      </c>
      <c r="CS45" s="668"/>
      <c r="CT45" s="668"/>
      <c r="CU45" s="668"/>
      <c r="CV45" s="668"/>
      <c r="CW45" s="668"/>
      <c r="CX45" s="668"/>
      <c r="CY45" s="669"/>
      <c r="CZ45" s="635">
        <v>7.6</v>
      </c>
      <c r="DA45" s="670"/>
      <c r="DB45" s="670"/>
      <c r="DC45" s="673"/>
      <c r="DD45" s="639">
        <v>22976</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363</v>
      </c>
      <c r="CG46" s="628"/>
      <c r="CH46" s="628"/>
      <c r="CI46" s="628"/>
      <c r="CJ46" s="628"/>
      <c r="CK46" s="628"/>
      <c r="CL46" s="628"/>
      <c r="CM46" s="628"/>
      <c r="CN46" s="628"/>
      <c r="CO46" s="628"/>
      <c r="CP46" s="628"/>
      <c r="CQ46" s="629"/>
      <c r="CR46" s="630">
        <v>536842</v>
      </c>
      <c r="CS46" s="631"/>
      <c r="CT46" s="631"/>
      <c r="CU46" s="631"/>
      <c r="CV46" s="631"/>
      <c r="CW46" s="631"/>
      <c r="CX46" s="631"/>
      <c r="CY46" s="632"/>
      <c r="CZ46" s="635">
        <v>9.1</v>
      </c>
      <c r="DA46" s="636"/>
      <c r="DB46" s="636"/>
      <c r="DC46" s="648"/>
      <c r="DD46" s="639">
        <v>122203</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364</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365</v>
      </c>
      <c r="CG47" s="628"/>
      <c r="CH47" s="628"/>
      <c r="CI47" s="628"/>
      <c r="CJ47" s="628"/>
      <c r="CK47" s="628"/>
      <c r="CL47" s="628"/>
      <c r="CM47" s="628"/>
      <c r="CN47" s="628"/>
      <c r="CO47" s="628"/>
      <c r="CP47" s="628"/>
      <c r="CQ47" s="629"/>
      <c r="CR47" s="630">
        <v>68961</v>
      </c>
      <c r="CS47" s="668"/>
      <c r="CT47" s="668"/>
      <c r="CU47" s="668"/>
      <c r="CV47" s="668"/>
      <c r="CW47" s="668"/>
      <c r="CX47" s="668"/>
      <c r="CY47" s="669"/>
      <c r="CZ47" s="635">
        <v>1.2</v>
      </c>
      <c r="DA47" s="670"/>
      <c r="DB47" s="670"/>
      <c r="DC47" s="673"/>
      <c r="DD47" s="639">
        <v>19385</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366</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367</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368</v>
      </c>
      <c r="CE49" s="675"/>
      <c r="CF49" s="675"/>
      <c r="CG49" s="675"/>
      <c r="CH49" s="675"/>
      <c r="CI49" s="675"/>
      <c r="CJ49" s="675"/>
      <c r="CK49" s="675"/>
      <c r="CL49" s="675"/>
      <c r="CM49" s="675"/>
      <c r="CN49" s="675"/>
      <c r="CO49" s="675"/>
      <c r="CP49" s="675"/>
      <c r="CQ49" s="676"/>
      <c r="CR49" s="724">
        <v>5921170</v>
      </c>
      <c r="CS49" s="701"/>
      <c r="CT49" s="701"/>
      <c r="CU49" s="701"/>
      <c r="CV49" s="701"/>
      <c r="CW49" s="701"/>
      <c r="CX49" s="701"/>
      <c r="CY49" s="738"/>
      <c r="CZ49" s="729">
        <v>100</v>
      </c>
      <c r="DA49" s="739"/>
      <c r="DB49" s="739"/>
      <c r="DC49" s="740"/>
      <c r="DD49" s="741">
        <v>3486344</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1zSsiiFXv57G5mD/j8UxGnU+iQf/ysWNAgpYhEzsJGH3TrFGVJzWYjjfdQEw0PxK0fiHCcJLmBo56WqfpccQA==" saltValue="lmbW4MGh/X6QtcIVndSlW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369</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370</v>
      </c>
      <c r="DK2" s="1121"/>
      <c r="DL2" s="1121"/>
      <c r="DM2" s="1121"/>
      <c r="DN2" s="1121"/>
      <c r="DO2" s="1122"/>
      <c r="DP2" s="224"/>
      <c r="DQ2" s="1120" t="s">
        <v>371</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373</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374</v>
      </c>
      <c r="B5" s="1025"/>
      <c r="C5" s="1025"/>
      <c r="D5" s="1025"/>
      <c r="E5" s="1025"/>
      <c r="F5" s="1025"/>
      <c r="G5" s="1025"/>
      <c r="H5" s="1025"/>
      <c r="I5" s="1025"/>
      <c r="J5" s="1025"/>
      <c r="K5" s="1025"/>
      <c r="L5" s="1025"/>
      <c r="M5" s="1025"/>
      <c r="N5" s="1025"/>
      <c r="O5" s="1025"/>
      <c r="P5" s="1026"/>
      <c r="Q5" s="1030" t="s">
        <v>375</v>
      </c>
      <c r="R5" s="1031"/>
      <c r="S5" s="1031"/>
      <c r="T5" s="1031"/>
      <c r="U5" s="1032"/>
      <c r="V5" s="1030" t="s">
        <v>376</v>
      </c>
      <c r="W5" s="1031"/>
      <c r="X5" s="1031"/>
      <c r="Y5" s="1031"/>
      <c r="Z5" s="1032"/>
      <c r="AA5" s="1030" t="s">
        <v>377</v>
      </c>
      <c r="AB5" s="1031"/>
      <c r="AC5" s="1031"/>
      <c r="AD5" s="1031"/>
      <c r="AE5" s="1031"/>
      <c r="AF5" s="1123" t="s">
        <v>378</v>
      </c>
      <c r="AG5" s="1031"/>
      <c r="AH5" s="1031"/>
      <c r="AI5" s="1031"/>
      <c r="AJ5" s="1044"/>
      <c r="AK5" s="1031" t="s">
        <v>379</v>
      </c>
      <c r="AL5" s="1031"/>
      <c r="AM5" s="1031"/>
      <c r="AN5" s="1031"/>
      <c r="AO5" s="1032"/>
      <c r="AP5" s="1030" t="s">
        <v>380</v>
      </c>
      <c r="AQ5" s="1031"/>
      <c r="AR5" s="1031"/>
      <c r="AS5" s="1031"/>
      <c r="AT5" s="1032"/>
      <c r="AU5" s="1030" t="s">
        <v>381</v>
      </c>
      <c r="AV5" s="1031"/>
      <c r="AW5" s="1031"/>
      <c r="AX5" s="1031"/>
      <c r="AY5" s="1044"/>
      <c r="AZ5" s="228"/>
      <c r="BA5" s="228"/>
      <c r="BB5" s="228"/>
      <c r="BC5" s="228"/>
      <c r="BD5" s="228"/>
      <c r="BE5" s="229"/>
      <c r="BF5" s="229"/>
      <c r="BG5" s="229"/>
      <c r="BH5" s="229"/>
      <c r="BI5" s="229"/>
      <c r="BJ5" s="229"/>
      <c r="BK5" s="229"/>
      <c r="BL5" s="229"/>
      <c r="BM5" s="229"/>
      <c r="BN5" s="229"/>
      <c r="BO5" s="229"/>
      <c r="BP5" s="229"/>
      <c r="BQ5" s="1024" t="s">
        <v>382</v>
      </c>
      <c r="BR5" s="1025"/>
      <c r="BS5" s="1025"/>
      <c r="BT5" s="1025"/>
      <c r="BU5" s="1025"/>
      <c r="BV5" s="1025"/>
      <c r="BW5" s="1025"/>
      <c r="BX5" s="1025"/>
      <c r="BY5" s="1025"/>
      <c r="BZ5" s="1025"/>
      <c r="CA5" s="1025"/>
      <c r="CB5" s="1025"/>
      <c r="CC5" s="1025"/>
      <c r="CD5" s="1025"/>
      <c r="CE5" s="1025"/>
      <c r="CF5" s="1025"/>
      <c r="CG5" s="1026"/>
      <c r="CH5" s="1030" t="s">
        <v>383</v>
      </c>
      <c r="CI5" s="1031"/>
      <c r="CJ5" s="1031"/>
      <c r="CK5" s="1031"/>
      <c r="CL5" s="1032"/>
      <c r="CM5" s="1030" t="s">
        <v>384</v>
      </c>
      <c r="CN5" s="1031"/>
      <c r="CO5" s="1031"/>
      <c r="CP5" s="1031"/>
      <c r="CQ5" s="1032"/>
      <c r="CR5" s="1030" t="s">
        <v>385</v>
      </c>
      <c r="CS5" s="1031"/>
      <c r="CT5" s="1031"/>
      <c r="CU5" s="1031"/>
      <c r="CV5" s="1032"/>
      <c r="CW5" s="1030" t="s">
        <v>386</v>
      </c>
      <c r="CX5" s="1031"/>
      <c r="CY5" s="1031"/>
      <c r="CZ5" s="1031"/>
      <c r="DA5" s="1032"/>
      <c r="DB5" s="1030" t="s">
        <v>387</v>
      </c>
      <c r="DC5" s="1031"/>
      <c r="DD5" s="1031"/>
      <c r="DE5" s="1031"/>
      <c r="DF5" s="1032"/>
      <c r="DG5" s="1113" t="s">
        <v>388</v>
      </c>
      <c r="DH5" s="1114"/>
      <c r="DI5" s="1114"/>
      <c r="DJ5" s="1114"/>
      <c r="DK5" s="1115"/>
      <c r="DL5" s="1113" t="s">
        <v>389</v>
      </c>
      <c r="DM5" s="1114"/>
      <c r="DN5" s="1114"/>
      <c r="DO5" s="1114"/>
      <c r="DP5" s="1115"/>
      <c r="DQ5" s="1030" t="s">
        <v>390</v>
      </c>
      <c r="DR5" s="1031"/>
      <c r="DS5" s="1031"/>
      <c r="DT5" s="1031"/>
      <c r="DU5" s="1032"/>
      <c r="DV5" s="1030" t="s">
        <v>381</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391</v>
      </c>
      <c r="C7" s="1077"/>
      <c r="D7" s="1077"/>
      <c r="E7" s="1077"/>
      <c r="F7" s="1077"/>
      <c r="G7" s="1077"/>
      <c r="H7" s="1077"/>
      <c r="I7" s="1077"/>
      <c r="J7" s="1077"/>
      <c r="K7" s="1077"/>
      <c r="L7" s="1077"/>
      <c r="M7" s="1077"/>
      <c r="N7" s="1077"/>
      <c r="O7" s="1077"/>
      <c r="P7" s="1078"/>
      <c r="Q7" s="1131">
        <v>6183</v>
      </c>
      <c r="R7" s="1132"/>
      <c r="S7" s="1132"/>
      <c r="T7" s="1132"/>
      <c r="U7" s="1132"/>
      <c r="V7" s="1132">
        <v>5921</v>
      </c>
      <c r="W7" s="1132"/>
      <c r="X7" s="1132"/>
      <c r="Y7" s="1132"/>
      <c r="Z7" s="1132"/>
      <c r="AA7" s="1132">
        <v>262</v>
      </c>
      <c r="AB7" s="1132"/>
      <c r="AC7" s="1132"/>
      <c r="AD7" s="1132"/>
      <c r="AE7" s="1133"/>
      <c r="AF7" s="1134">
        <v>247</v>
      </c>
      <c r="AG7" s="1135"/>
      <c r="AH7" s="1135"/>
      <c r="AI7" s="1135"/>
      <c r="AJ7" s="1136"/>
      <c r="AK7" s="1137">
        <v>149</v>
      </c>
      <c r="AL7" s="1138"/>
      <c r="AM7" s="1138"/>
      <c r="AN7" s="1138"/>
      <c r="AO7" s="1138"/>
      <c r="AP7" s="1138">
        <v>5509</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587</v>
      </c>
      <c r="BT7" s="1129"/>
      <c r="BU7" s="1129"/>
      <c r="BV7" s="1129"/>
      <c r="BW7" s="1129"/>
      <c r="BX7" s="1129"/>
      <c r="BY7" s="1129"/>
      <c r="BZ7" s="1129"/>
      <c r="CA7" s="1129"/>
      <c r="CB7" s="1129"/>
      <c r="CC7" s="1129"/>
      <c r="CD7" s="1129"/>
      <c r="CE7" s="1129"/>
      <c r="CF7" s="1129"/>
      <c r="CG7" s="1141"/>
      <c r="CH7" s="1125">
        <v>0</v>
      </c>
      <c r="CI7" s="1126"/>
      <c r="CJ7" s="1126"/>
      <c r="CK7" s="1126"/>
      <c r="CL7" s="1127"/>
      <c r="CM7" s="1125">
        <v>10</v>
      </c>
      <c r="CN7" s="1126"/>
      <c r="CO7" s="1126"/>
      <c r="CP7" s="1126"/>
      <c r="CQ7" s="1127"/>
      <c r="CR7" s="1125">
        <v>10</v>
      </c>
      <c r="CS7" s="1126"/>
      <c r="CT7" s="1126"/>
      <c r="CU7" s="1126"/>
      <c r="CV7" s="1127"/>
      <c r="CW7" s="1125">
        <v>43</v>
      </c>
      <c r="CX7" s="1126"/>
      <c r="CY7" s="1126"/>
      <c r="CZ7" s="1126"/>
      <c r="DA7" s="1127"/>
      <c r="DB7" s="1125" t="s">
        <v>588</v>
      </c>
      <c r="DC7" s="1126"/>
      <c r="DD7" s="1126"/>
      <c r="DE7" s="1126"/>
      <c r="DF7" s="1127"/>
      <c r="DG7" s="1125" t="s">
        <v>573</v>
      </c>
      <c r="DH7" s="1126"/>
      <c r="DI7" s="1126"/>
      <c r="DJ7" s="1126"/>
      <c r="DK7" s="1127"/>
      <c r="DL7" s="1125" t="s">
        <v>573</v>
      </c>
      <c r="DM7" s="1126"/>
      <c r="DN7" s="1126"/>
      <c r="DO7" s="1126"/>
      <c r="DP7" s="1127"/>
      <c r="DQ7" s="1125" t="s">
        <v>586</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392</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393</v>
      </c>
      <c r="B23" s="966" t="s">
        <v>394</v>
      </c>
      <c r="C23" s="967"/>
      <c r="D23" s="967"/>
      <c r="E23" s="967"/>
      <c r="F23" s="967"/>
      <c r="G23" s="967"/>
      <c r="H23" s="967"/>
      <c r="I23" s="967"/>
      <c r="J23" s="967"/>
      <c r="K23" s="967"/>
      <c r="L23" s="967"/>
      <c r="M23" s="967"/>
      <c r="N23" s="967"/>
      <c r="O23" s="967"/>
      <c r="P23" s="977"/>
      <c r="Q23" s="1096">
        <v>6183</v>
      </c>
      <c r="R23" s="1090"/>
      <c r="S23" s="1090"/>
      <c r="T23" s="1090"/>
      <c r="U23" s="1090"/>
      <c r="V23" s="1090">
        <v>5921</v>
      </c>
      <c r="W23" s="1090"/>
      <c r="X23" s="1090"/>
      <c r="Y23" s="1090"/>
      <c r="Z23" s="1090"/>
      <c r="AA23" s="1090">
        <v>262</v>
      </c>
      <c r="AB23" s="1090"/>
      <c r="AC23" s="1090"/>
      <c r="AD23" s="1090"/>
      <c r="AE23" s="1097"/>
      <c r="AF23" s="1098">
        <v>247</v>
      </c>
      <c r="AG23" s="1090"/>
      <c r="AH23" s="1090"/>
      <c r="AI23" s="1090"/>
      <c r="AJ23" s="1099"/>
      <c r="AK23" s="1100"/>
      <c r="AL23" s="1101"/>
      <c r="AM23" s="1101"/>
      <c r="AN23" s="1101"/>
      <c r="AO23" s="1101"/>
      <c r="AP23" s="1090">
        <v>5509</v>
      </c>
      <c r="AQ23" s="1090"/>
      <c r="AR23" s="1090"/>
      <c r="AS23" s="1090"/>
      <c r="AT23" s="1090"/>
      <c r="AU23" s="1091"/>
      <c r="AV23" s="1091"/>
      <c r="AW23" s="1091"/>
      <c r="AX23" s="1091"/>
      <c r="AY23" s="1092"/>
      <c r="AZ23" s="1093" t="s">
        <v>177</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374</v>
      </c>
      <c r="B26" s="1025"/>
      <c r="C26" s="1025"/>
      <c r="D26" s="1025"/>
      <c r="E26" s="1025"/>
      <c r="F26" s="1025"/>
      <c r="G26" s="1025"/>
      <c r="H26" s="1025"/>
      <c r="I26" s="1025"/>
      <c r="J26" s="1025"/>
      <c r="K26" s="1025"/>
      <c r="L26" s="1025"/>
      <c r="M26" s="1025"/>
      <c r="N26" s="1025"/>
      <c r="O26" s="1025"/>
      <c r="P26" s="1026"/>
      <c r="Q26" s="1030" t="s">
        <v>397</v>
      </c>
      <c r="R26" s="1031"/>
      <c r="S26" s="1031"/>
      <c r="T26" s="1031"/>
      <c r="U26" s="1032"/>
      <c r="V26" s="1030" t="s">
        <v>398</v>
      </c>
      <c r="W26" s="1031"/>
      <c r="X26" s="1031"/>
      <c r="Y26" s="1031"/>
      <c r="Z26" s="1032"/>
      <c r="AA26" s="1030" t="s">
        <v>399</v>
      </c>
      <c r="AB26" s="1031"/>
      <c r="AC26" s="1031"/>
      <c r="AD26" s="1031"/>
      <c r="AE26" s="1031"/>
      <c r="AF26" s="1084" t="s">
        <v>400</v>
      </c>
      <c r="AG26" s="1037"/>
      <c r="AH26" s="1037"/>
      <c r="AI26" s="1037"/>
      <c r="AJ26" s="1085"/>
      <c r="AK26" s="1031" t="s">
        <v>401</v>
      </c>
      <c r="AL26" s="1031"/>
      <c r="AM26" s="1031"/>
      <c r="AN26" s="1031"/>
      <c r="AO26" s="1032"/>
      <c r="AP26" s="1030" t="s">
        <v>402</v>
      </c>
      <c r="AQ26" s="1031"/>
      <c r="AR26" s="1031"/>
      <c r="AS26" s="1031"/>
      <c r="AT26" s="1032"/>
      <c r="AU26" s="1030" t="s">
        <v>403</v>
      </c>
      <c r="AV26" s="1031"/>
      <c r="AW26" s="1031"/>
      <c r="AX26" s="1031"/>
      <c r="AY26" s="1032"/>
      <c r="AZ26" s="1030" t="s">
        <v>404</v>
      </c>
      <c r="BA26" s="1031"/>
      <c r="BB26" s="1031"/>
      <c r="BC26" s="1031"/>
      <c r="BD26" s="1032"/>
      <c r="BE26" s="1030" t="s">
        <v>381</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405</v>
      </c>
      <c r="C28" s="1077"/>
      <c r="D28" s="1077"/>
      <c r="E28" s="1077"/>
      <c r="F28" s="1077"/>
      <c r="G28" s="1077"/>
      <c r="H28" s="1077"/>
      <c r="I28" s="1077"/>
      <c r="J28" s="1077"/>
      <c r="K28" s="1077"/>
      <c r="L28" s="1077"/>
      <c r="M28" s="1077"/>
      <c r="N28" s="1077"/>
      <c r="O28" s="1077"/>
      <c r="P28" s="1078"/>
      <c r="Q28" s="1079">
        <v>664</v>
      </c>
      <c r="R28" s="1080"/>
      <c r="S28" s="1080"/>
      <c r="T28" s="1080"/>
      <c r="U28" s="1080"/>
      <c r="V28" s="1080">
        <v>629</v>
      </c>
      <c r="W28" s="1080"/>
      <c r="X28" s="1080"/>
      <c r="Y28" s="1080"/>
      <c r="Z28" s="1080"/>
      <c r="AA28" s="1080">
        <v>35</v>
      </c>
      <c r="AB28" s="1080"/>
      <c r="AC28" s="1080"/>
      <c r="AD28" s="1080"/>
      <c r="AE28" s="1081"/>
      <c r="AF28" s="1082">
        <v>35</v>
      </c>
      <c r="AG28" s="1080"/>
      <c r="AH28" s="1080"/>
      <c r="AI28" s="1080"/>
      <c r="AJ28" s="1083"/>
      <c r="AK28" s="1071">
        <v>61</v>
      </c>
      <c r="AL28" s="1072"/>
      <c r="AM28" s="1072"/>
      <c r="AN28" s="1072"/>
      <c r="AO28" s="1072"/>
      <c r="AP28" s="1072" t="s">
        <v>573</v>
      </c>
      <c r="AQ28" s="1072"/>
      <c r="AR28" s="1072"/>
      <c r="AS28" s="1072"/>
      <c r="AT28" s="1072"/>
      <c r="AU28" s="1072" t="s">
        <v>573</v>
      </c>
      <c r="AV28" s="1072"/>
      <c r="AW28" s="1072"/>
      <c r="AX28" s="1072"/>
      <c r="AY28" s="1072"/>
      <c r="AZ28" s="1073" t="s">
        <v>573</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406</v>
      </c>
      <c r="C29" s="1060"/>
      <c r="D29" s="1060"/>
      <c r="E29" s="1060"/>
      <c r="F29" s="1060"/>
      <c r="G29" s="1060"/>
      <c r="H29" s="1060"/>
      <c r="I29" s="1060"/>
      <c r="J29" s="1060"/>
      <c r="K29" s="1060"/>
      <c r="L29" s="1060"/>
      <c r="M29" s="1060"/>
      <c r="N29" s="1060"/>
      <c r="O29" s="1060"/>
      <c r="P29" s="1061"/>
      <c r="Q29" s="1067">
        <v>793</v>
      </c>
      <c r="R29" s="1068"/>
      <c r="S29" s="1068"/>
      <c r="T29" s="1068"/>
      <c r="U29" s="1068"/>
      <c r="V29" s="1068">
        <v>770</v>
      </c>
      <c r="W29" s="1068"/>
      <c r="X29" s="1068"/>
      <c r="Y29" s="1068"/>
      <c r="Z29" s="1068"/>
      <c r="AA29" s="1068">
        <v>23</v>
      </c>
      <c r="AB29" s="1068"/>
      <c r="AC29" s="1068"/>
      <c r="AD29" s="1068"/>
      <c r="AE29" s="1069"/>
      <c r="AF29" s="1064">
        <v>23</v>
      </c>
      <c r="AG29" s="1065"/>
      <c r="AH29" s="1065"/>
      <c r="AI29" s="1065"/>
      <c r="AJ29" s="1066"/>
      <c r="AK29" s="1009">
        <v>133</v>
      </c>
      <c r="AL29" s="1000"/>
      <c r="AM29" s="1000"/>
      <c r="AN29" s="1000"/>
      <c r="AO29" s="1000"/>
      <c r="AP29" s="1000" t="s">
        <v>574</v>
      </c>
      <c r="AQ29" s="1000"/>
      <c r="AR29" s="1000"/>
      <c r="AS29" s="1000"/>
      <c r="AT29" s="1000"/>
      <c r="AU29" s="1000" t="s">
        <v>573</v>
      </c>
      <c r="AV29" s="1000"/>
      <c r="AW29" s="1000"/>
      <c r="AX29" s="1000"/>
      <c r="AY29" s="1000"/>
      <c r="AZ29" s="1070" t="s">
        <v>573</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407</v>
      </c>
      <c r="C30" s="1060"/>
      <c r="D30" s="1060"/>
      <c r="E30" s="1060"/>
      <c r="F30" s="1060"/>
      <c r="G30" s="1060"/>
      <c r="H30" s="1060"/>
      <c r="I30" s="1060"/>
      <c r="J30" s="1060"/>
      <c r="K30" s="1060"/>
      <c r="L30" s="1060"/>
      <c r="M30" s="1060"/>
      <c r="N30" s="1060"/>
      <c r="O30" s="1060"/>
      <c r="P30" s="1061"/>
      <c r="Q30" s="1067">
        <v>72</v>
      </c>
      <c r="R30" s="1068"/>
      <c r="S30" s="1068"/>
      <c r="T30" s="1068"/>
      <c r="U30" s="1068"/>
      <c r="V30" s="1068">
        <v>72</v>
      </c>
      <c r="W30" s="1068"/>
      <c r="X30" s="1068"/>
      <c r="Y30" s="1068"/>
      <c r="Z30" s="1068"/>
      <c r="AA30" s="1068">
        <v>1</v>
      </c>
      <c r="AB30" s="1068"/>
      <c r="AC30" s="1068"/>
      <c r="AD30" s="1068"/>
      <c r="AE30" s="1069"/>
      <c r="AF30" s="1064">
        <v>1</v>
      </c>
      <c r="AG30" s="1065"/>
      <c r="AH30" s="1065"/>
      <c r="AI30" s="1065"/>
      <c r="AJ30" s="1066"/>
      <c r="AK30" s="1009">
        <v>25</v>
      </c>
      <c r="AL30" s="1000"/>
      <c r="AM30" s="1000"/>
      <c r="AN30" s="1000"/>
      <c r="AO30" s="1000"/>
      <c r="AP30" s="1000" t="s">
        <v>573</v>
      </c>
      <c r="AQ30" s="1000"/>
      <c r="AR30" s="1000"/>
      <c r="AS30" s="1000"/>
      <c r="AT30" s="1000"/>
      <c r="AU30" s="1000" t="s">
        <v>573</v>
      </c>
      <c r="AV30" s="1000"/>
      <c r="AW30" s="1000"/>
      <c r="AX30" s="1000"/>
      <c r="AY30" s="1000"/>
      <c r="AZ30" s="1070" t="s">
        <v>573</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408</v>
      </c>
      <c r="C31" s="1060"/>
      <c r="D31" s="1060"/>
      <c r="E31" s="1060"/>
      <c r="F31" s="1060"/>
      <c r="G31" s="1060"/>
      <c r="H31" s="1060"/>
      <c r="I31" s="1060"/>
      <c r="J31" s="1060"/>
      <c r="K31" s="1060"/>
      <c r="L31" s="1060"/>
      <c r="M31" s="1060"/>
      <c r="N31" s="1060"/>
      <c r="O31" s="1060"/>
      <c r="P31" s="1061"/>
      <c r="Q31" s="1067">
        <v>186</v>
      </c>
      <c r="R31" s="1068"/>
      <c r="S31" s="1068"/>
      <c r="T31" s="1068"/>
      <c r="U31" s="1068"/>
      <c r="V31" s="1068">
        <v>192</v>
      </c>
      <c r="W31" s="1068"/>
      <c r="X31" s="1068"/>
      <c r="Y31" s="1068"/>
      <c r="Z31" s="1068"/>
      <c r="AA31" s="1068">
        <v>-6</v>
      </c>
      <c r="AB31" s="1068"/>
      <c r="AC31" s="1068"/>
      <c r="AD31" s="1068"/>
      <c r="AE31" s="1069"/>
      <c r="AF31" s="1064">
        <v>68</v>
      </c>
      <c r="AG31" s="1065"/>
      <c r="AH31" s="1065"/>
      <c r="AI31" s="1065"/>
      <c r="AJ31" s="1066"/>
      <c r="AK31" s="1009">
        <v>55</v>
      </c>
      <c r="AL31" s="1000"/>
      <c r="AM31" s="1000"/>
      <c r="AN31" s="1000"/>
      <c r="AO31" s="1000"/>
      <c r="AP31" s="1000">
        <v>1055</v>
      </c>
      <c r="AQ31" s="1000"/>
      <c r="AR31" s="1000"/>
      <c r="AS31" s="1000"/>
      <c r="AT31" s="1000"/>
      <c r="AU31" s="1000">
        <v>531</v>
      </c>
      <c r="AV31" s="1000"/>
      <c r="AW31" s="1000"/>
      <c r="AX31" s="1000"/>
      <c r="AY31" s="1000"/>
      <c r="AZ31" s="1070" t="s">
        <v>573</v>
      </c>
      <c r="BA31" s="1070"/>
      <c r="BB31" s="1070"/>
      <c r="BC31" s="1070"/>
      <c r="BD31" s="1070"/>
      <c r="BE31" s="1001" t="s">
        <v>409</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410</v>
      </c>
      <c r="C32" s="1060"/>
      <c r="D32" s="1060"/>
      <c r="E32" s="1060"/>
      <c r="F32" s="1060"/>
      <c r="G32" s="1060"/>
      <c r="H32" s="1060"/>
      <c r="I32" s="1060"/>
      <c r="J32" s="1060"/>
      <c r="K32" s="1060"/>
      <c r="L32" s="1060"/>
      <c r="M32" s="1060"/>
      <c r="N32" s="1060"/>
      <c r="O32" s="1060"/>
      <c r="P32" s="1061"/>
      <c r="Q32" s="1067">
        <v>233</v>
      </c>
      <c r="R32" s="1068"/>
      <c r="S32" s="1068"/>
      <c r="T32" s="1068"/>
      <c r="U32" s="1068"/>
      <c r="V32" s="1068">
        <v>230</v>
      </c>
      <c r="W32" s="1068"/>
      <c r="X32" s="1068"/>
      <c r="Y32" s="1068"/>
      <c r="Z32" s="1068"/>
      <c r="AA32" s="1068">
        <v>3</v>
      </c>
      <c r="AB32" s="1068"/>
      <c r="AC32" s="1068"/>
      <c r="AD32" s="1068"/>
      <c r="AE32" s="1069"/>
      <c r="AF32" s="1064">
        <v>3</v>
      </c>
      <c r="AG32" s="1065"/>
      <c r="AH32" s="1065"/>
      <c r="AI32" s="1065"/>
      <c r="AJ32" s="1066"/>
      <c r="AK32" s="1009">
        <v>147</v>
      </c>
      <c r="AL32" s="1000"/>
      <c r="AM32" s="1000"/>
      <c r="AN32" s="1000"/>
      <c r="AO32" s="1000"/>
      <c r="AP32" s="1000">
        <v>978</v>
      </c>
      <c r="AQ32" s="1000"/>
      <c r="AR32" s="1000"/>
      <c r="AS32" s="1000"/>
      <c r="AT32" s="1000"/>
      <c r="AU32" s="1000">
        <v>972</v>
      </c>
      <c r="AV32" s="1000"/>
      <c r="AW32" s="1000"/>
      <c r="AX32" s="1000"/>
      <c r="AY32" s="1000"/>
      <c r="AZ32" s="1070" t="s">
        <v>573</v>
      </c>
      <c r="BA32" s="1070"/>
      <c r="BB32" s="1070"/>
      <c r="BC32" s="1070"/>
      <c r="BD32" s="1070"/>
      <c r="BE32" s="1001" t="s">
        <v>411</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412</v>
      </c>
      <c r="C33" s="1060"/>
      <c r="D33" s="1060"/>
      <c r="E33" s="1060"/>
      <c r="F33" s="1060"/>
      <c r="G33" s="1060"/>
      <c r="H33" s="1060"/>
      <c r="I33" s="1060"/>
      <c r="J33" s="1060"/>
      <c r="K33" s="1060"/>
      <c r="L33" s="1060"/>
      <c r="M33" s="1060"/>
      <c r="N33" s="1060"/>
      <c r="O33" s="1060"/>
      <c r="P33" s="1061"/>
      <c r="Q33" s="1067">
        <v>198</v>
      </c>
      <c r="R33" s="1068"/>
      <c r="S33" s="1068"/>
      <c r="T33" s="1068"/>
      <c r="U33" s="1068"/>
      <c r="V33" s="1068">
        <v>195</v>
      </c>
      <c r="W33" s="1068"/>
      <c r="X33" s="1068"/>
      <c r="Y33" s="1068"/>
      <c r="Z33" s="1068"/>
      <c r="AA33" s="1068">
        <v>3</v>
      </c>
      <c r="AB33" s="1068"/>
      <c r="AC33" s="1068"/>
      <c r="AD33" s="1068"/>
      <c r="AE33" s="1069"/>
      <c r="AF33" s="1064">
        <v>3</v>
      </c>
      <c r="AG33" s="1065"/>
      <c r="AH33" s="1065"/>
      <c r="AI33" s="1065"/>
      <c r="AJ33" s="1066"/>
      <c r="AK33" s="1009">
        <v>117</v>
      </c>
      <c r="AL33" s="1000"/>
      <c r="AM33" s="1000"/>
      <c r="AN33" s="1000"/>
      <c r="AO33" s="1000"/>
      <c r="AP33" s="1000">
        <v>1003</v>
      </c>
      <c r="AQ33" s="1000"/>
      <c r="AR33" s="1000"/>
      <c r="AS33" s="1000"/>
      <c r="AT33" s="1000"/>
      <c r="AU33" s="1000">
        <v>1003</v>
      </c>
      <c r="AV33" s="1000"/>
      <c r="AW33" s="1000"/>
      <c r="AX33" s="1000"/>
      <c r="AY33" s="1000"/>
      <c r="AZ33" s="1070" t="s">
        <v>573</v>
      </c>
      <c r="BA33" s="1070"/>
      <c r="BB33" s="1070"/>
      <c r="BC33" s="1070"/>
      <c r="BD33" s="1070"/>
      <c r="BE33" s="1001" t="s">
        <v>411</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413</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393</v>
      </c>
      <c r="B63" s="966" t="s">
        <v>414</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133</v>
      </c>
      <c r="AG63" s="988"/>
      <c r="AH63" s="988"/>
      <c r="AI63" s="988"/>
      <c r="AJ63" s="1051"/>
      <c r="AK63" s="1052"/>
      <c r="AL63" s="992"/>
      <c r="AM63" s="992"/>
      <c r="AN63" s="992"/>
      <c r="AO63" s="992"/>
      <c r="AP63" s="988">
        <v>3036</v>
      </c>
      <c r="AQ63" s="988"/>
      <c r="AR63" s="988"/>
      <c r="AS63" s="988"/>
      <c r="AT63" s="988"/>
      <c r="AU63" s="988">
        <v>2506</v>
      </c>
      <c r="AV63" s="988"/>
      <c r="AW63" s="988"/>
      <c r="AX63" s="988"/>
      <c r="AY63" s="988"/>
      <c r="AZ63" s="1046"/>
      <c r="BA63" s="1046"/>
      <c r="BB63" s="1046"/>
      <c r="BC63" s="1046"/>
      <c r="BD63" s="1046"/>
      <c r="BE63" s="989"/>
      <c r="BF63" s="989"/>
      <c r="BG63" s="989"/>
      <c r="BH63" s="989"/>
      <c r="BI63" s="990"/>
      <c r="BJ63" s="1047" t="s">
        <v>415</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417</v>
      </c>
      <c r="B66" s="1025"/>
      <c r="C66" s="1025"/>
      <c r="D66" s="1025"/>
      <c r="E66" s="1025"/>
      <c r="F66" s="1025"/>
      <c r="G66" s="1025"/>
      <c r="H66" s="1025"/>
      <c r="I66" s="1025"/>
      <c r="J66" s="1025"/>
      <c r="K66" s="1025"/>
      <c r="L66" s="1025"/>
      <c r="M66" s="1025"/>
      <c r="N66" s="1025"/>
      <c r="O66" s="1025"/>
      <c r="P66" s="1026"/>
      <c r="Q66" s="1030" t="s">
        <v>397</v>
      </c>
      <c r="R66" s="1031"/>
      <c r="S66" s="1031"/>
      <c r="T66" s="1031"/>
      <c r="U66" s="1032"/>
      <c r="V66" s="1030" t="s">
        <v>398</v>
      </c>
      <c r="W66" s="1031"/>
      <c r="X66" s="1031"/>
      <c r="Y66" s="1031"/>
      <c r="Z66" s="1032"/>
      <c r="AA66" s="1030" t="s">
        <v>399</v>
      </c>
      <c r="AB66" s="1031"/>
      <c r="AC66" s="1031"/>
      <c r="AD66" s="1031"/>
      <c r="AE66" s="1032"/>
      <c r="AF66" s="1036" t="s">
        <v>418</v>
      </c>
      <c r="AG66" s="1037"/>
      <c r="AH66" s="1037"/>
      <c r="AI66" s="1037"/>
      <c r="AJ66" s="1038"/>
      <c r="AK66" s="1030" t="s">
        <v>419</v>
      </c>
      <c r="AL66" s="1025"/>
      <c r="AM66" s="1025"/>
      <c r="AN66" s="1025"/>
      <c r="AO66" s="1026"/>
      <c r="AP66" s="1030" t="s">
        <v>402</v>
      </c>
      <c r="AQ66" s="1031"/>
      <c r="AR66" s="1031"/>
      <c r="AS66" s="1031"/>
      <c r="AT66" s="1032"/>
      <c r="AU66" s="1030" t="s">
        <v>420</v>
      </c>
      <c r="AV66" s="1031"/>
      <c r="AW66" s="1031"/>
      <c r="AX66" s="1031"/>
      <c r="AY66" s="1032"/>
      <c r="AZ66" s="1030" t="s">
        <v>381</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575</v>
      </c>
      <c r="C68" s="1015"/>
      <c r="D68" s="1015"/>
      <c r="E68" s="1015"/>
      <c r="F68" s="1015"/>
      <c r="G68" s="1015"/>
      <c r="H68" s="1015"/>
      <c r="I68" s="1015"/>
      <c r="J68" s="1015"/>
      <c r="K68" s="1015"/>
      <c r="L68" s="1015"/>
      <c r="M68" s="1015"/>
      <c r="N68" s="1015"/>
      <c r="O68" s="1015"/>
      <c r="P68" s="1016"/>
      <c r="Q68" s="1017">
        <v>1065</v>
      </c>
      <c r="R68" s="1011"/>
      <c r="S68" s="1011"/>
      <c r="T68" s="1011"/>
      <c r="U68" s="1011"/>
      <c r="V68" s="1011">
        <v>1062</v>
      </c>
      <c r="W68" s="1011"/>
      <c r="X68" s="1011"/>
      <c r="Y68" s="1011"/>
      <c r="Z68" s="1011"/>
      <c r="AA68" s="1011">
        <v>4</v>
      </c>
      <c r="AB68" s="1011"/>
      <c r="AC68" s="1011"/>
      <c r="AD68" s="1011"/>
      <c r="AE68" s="1011"/>
      <c r="AF68" s="1011">
        <v>4</v>
      </c>
      <c r="AG68" s="1011"/>
      <c r="AH68" s="1011"/>
      <c r="AI68" s="1011"/>
      <c r="AJ68" s="1011"/>
      <c r="AK68" s="1011" t="s">
        <v>573</v>
      </c>
      <c r="AL68" s="1011"/>
      <c r="AM68" s="1011"/>
      <c r="AN68" s="1011"/>
      <c r="AO68" s="1011"/>
      <c r="AP68" s="1011" t="s">
        <v>573</v>
      </c>
      <c r="AQ68" s="1011"/>
      <c r="AR68" s="1011"/>
      <c r="AS68" s="1011"/>
      <c r="AT68" s="1011"/>
      <c r="AU68" s="1011" t="s">
        <v>573</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576</v>
      </c>
      <c r="C69" s="1004"/>
      <c r="D69" s="1004"/>
      <c r="E69" s="1004"/>
      <c r="F69" s="1004"/>
      <c r="G69" s="1004"/>
      <c r="H69" s="1004"/>
      <c r="I69" s="1004"/>
      <c r="J69" s="1004"/>
      <c r="K69" s="1004"/>
      <c r="L69" s="1004"/>
      <c r="M69" s="1004"/>
      <c r="N69" s="1004"/>
      <c r="O69" s="1004"/>
      <c r="P69" s="1005"/>
      <c r="Q69" s="1006">
        <v>88</v>
      </c>
      <c r="R69" s="1000"/>
      <c r="S69" s="1000"/>
      <c r="T69" s="1000"/>
      <c r="U69" s="1000"/>
      <c r="V69" s="1000">
        <v>76</v>
      </c>
      <c r="W69" s="1000"/>
      <c r="X69" s="1000"/>
      <c r="Y69" s="1000"/>
      <c r="Z69" s="1000"/>
      <c r="AA69" s="1000">
        <v>12</v>
      </c>
      <c r="AB69" s="1000"/>
      <c r="AC69" s="1000"/>
      <c r="AD69" s="1000"/>
      <c r="AE69" s="1000"/>
      <c r="AF69" s="1000">
        <v>12</v>
      </c>
      <c r="AG69" s="1000"/>
      <c r="AH69" s="1000"/>
      <c r="AI69" s="1000"/>
      <c r="AJ69" s="1000"/>
      <c r="AK69" s="1000" t="s">
        <v>582</v>
      </c>
      <c r="AL69" s="1000"/>
      <c r="AM69" s="1000"/>
      <c r="AN69" s="1000"/>
      <c r="AO69" s="1000"/>
      <c r="AP69" s="1000" t="s">
        <v>583</v>
      </c>
      <c r="AQ69" s="1000"/>
      <c r="AR69" s="1000"/>
      <c r="AS69" s="1000"/>
      <c r="AT69" s="1000"/>
      <c r="AU69" s="1000" t="s">
        <v>573</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577</v>
      </c>
      <c r="C70" s="1004"/>
      <c r="D70" s="1004"/>
      <c r="E70" s="1004"/>
      <c r="F70" s="1004"/>
      <c r="G70" s="1004"/>
      <c r="H70" s="1004"/>
      <c r="I70" s="1004"/>
      <c r="J70" s="1004"/>
      <c r="K70" s="1004"/>
      <c r="L70" s="1004"/>
      <c r="M70" s="1004"/>
      <c r="N70" s="1004"/>
      <c r="O70" s="1004"/>
      <c r="P70" s="1005"/>
      <c r="Q70" s="1006">
        <v>6846</v>
      </c>
      <c r="R70" s="1000"/>
      <c r="S70" s="1000"/>
      <c r="T70" s="1000"/>
      <c r="U70" s="1000"/>
      <c r="V70" s="1000">
        <v>6764</v>
      </c>
      <c r="W70" s="1000"/>
      <c r="X70" s="1000"/>
      <c r="Y70" s="1000"/>
      <c r="Z70" s="1000"/>
      <c r="AA70" s="1000">
        <v>82</v>
      </c>
      <c r="AB70" s="1000"/>
      <c r="AC70" s="1000"/>
      <c r="AD70" s="1000"/>
      <c r="AE70" s="1000"/>
      <c r="AF70" s="1000">
        <v>82</v>
      </c>
      <c r="AG70" s="1000"/>
      <c r="AH70" s="1000"/>
      <c r="AI70" s="1000"/>
      <c r="AJ70" s="1000"/>
      <c r="AK70" s="1000" t="s">
        <v>573</v>
      </c>
      <c r="AL70" s="1000"/>
      <c r="AM70" s="1000"/>
      <c r="AN70" s="1000"/>
      <c r="AO70" s="1000"/>
      <c r="AP70" s="1000" t="s">
        <v>573</v>
      </c>
      <c r="AQ70" s="1000"/>
      <c r="AR70" s="1000"/>
      <c r="AS70" s="1000"/>
      <c r="AT70" s="1000"/>
      <c r="AU70" s="1000" t="s">
        <v>584</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578</v>
      </c>
      <c r="C71" s="1004"/>
      <c r="D71" s="1004"/>
      <c r="E71" s="1004"/>
      <c r="F71" s="1004"/>
      <c r="G71" s="1004"/>
      <c r="H71" s="1004"/>
      <c r="I71" s="1004"/>
      <c r="J71" s="1004"/>
      <c r="K71" s="1004"/>
      <c r="L71" s="1004"/>
      <c r="M71" s="1004"/>
      <c r="N71" s="1004"/>
      <c r="O71" s="1004"/>
      <c r="P71" s="1005"/>
      <c r="Q71" s="1006">
        <v>32</v>
      </c>
      <c r="R71" s="1000"/>
      <c r="S71" s="1000"/>
      <c r="T71" s="1000"/>
      <c r="U71" s="1000"/>
      <c r="V71" s="1000">
        <v>28</v>
      </c>
      <c r="W71" s="1000"/>
      <c r="X71" s="1000"/>
      <c r="Y71" s="1000"/>
      <c r="Z71" s="1000"/>
      <c r="AA71" s="1000">
        <v>4</v>
      </c>
      <c r="AB71" s="1000"/>
      <c r="AC71" s="1000"/>
      <c r="AD71" s="1000"/>
      <c r="AE71" s="1000"/>
      <c r="AF71" s="1000">
        <v>4</v>
      </c>
      <c r="AG71" s="1000"/>
      <c r="AH71" s="1000"/>
      <c r="AI71" s="1000"/>
      <c r="AJ71" s="1000"/>
      <c r="AK71" s="1000">
        <v>8</v>
      </c>
      <c r="AL71" s="1000"/>
      <c r="AM71" s="1000"/>
      <c r="AN71" s="1000"/>
      <c r="AO71" s="1000"/>
      <c r="AP71" s="1000" t="s">
        <v>583</v>
      </c>
      <c r="AQ71" s="1000"/>
      <c r="AR71" s="1000"/>
      <c r="AS71" s="1000"/>
      <c r="AT71" s="1000"/>
      <c r="AU71" s="1000" t="s">
        <v>573</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579</v>
      </c>
      <c r="C72" s="1004"/>
      <c r="D72" s="1004"/>
      <c r="E72" s="1004"/>
      <c r="F72" s="1004"/>
      <c r="G72" s="1004"/>
      <c r="H72" s="1004"/>
      <c r="I72" s="1004"/>
      <c r="J72" s="1004"/>
      <c r="K72" s="1004"/>
      <c r="L72" s="1004"/>
      <c r="M72" s="1004"/>
      <c r="N72" s="1004"/>
      <c r="O72" s="1004"/>
      <c r="P72" s="1005"/>
      <c r="Q72" s="1006">
        <v>3145</v>
      </c>
      <c r="R72" s="1000"/>
      <c r="S72" s="1000"/>
      <c r="T72" s="1000"/>
      <c r="U72" s="1000"/>
      <c r="V72" s="1000">
        <v>3067</v>
      </c>
      <c r="W72" s="1000"/>
      <c r="X72" s="1000"/>
      <c r="Y72" s="1000"/>
      <c r="Z72" s="1000"/>
      <c r="AA72" s="1000">
        <v>79</v>
      </c>
      <c r="AB72" s="1000"/>
      <c r="AC72" s="1000"/>
      <c r="AD72" s="1000"/>
      <c r="AE72" s="1000"/>
      <c r="AF72" s="1000">
        <v>79</v>
      </c>
      <c r="AG72" s="1000"/>
      <c r="AH72" s="1000"/>
      <c r="AI72" s="1000"/>
      <c r="AJ72" s="1000"/>
      <c r="AK72" s="1000">
        <v>0</v>
      </c>
      <c r="AL72" s="1000"/>
      <c r="AM72" s="1000"/>
      <c r="AN72" s="1000"/>
      <c r="AO72" s="1000"/>
      <c r="AP72" s="1000">
        <v>807</v>
      </c>
      <c r="AQ72" s="1000"/>
      <c r="AR72" s="1000"/>
      <c r="AS72" s="1000"/>
      <c r="AT72" s="1000"/>
      <c r="AU72" s="1000">
        <v>7</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580</v>
      </c>
      <c r="C73" s="1004"/>
      <c r="D73" s="1004"/>
      <c r="E73" s="1004"/>
      <c r="F73" s="1004"/>
      <c r="G73" s="1004"/>
      <c r="H73" s="1004"/>
      <c r="I73" s="1004"/>
      <c r="J73" s="1004"/>
      <c r="K73" s="1004"/>
      <c r="L73" s="1004"/>
      <c r="M73" s="1004"/>
      <c r="N73" s="1004"/>
      <c r="O73" s="1004"/>
      <c r="P73" s="1005"/>
      <c r="Q73" s="1006">
        <v>222</v>
      </c>
      <c r="R73" s="1000"/>
      <c r="S73" s="1000"/>
      <c r="T73" s="1000"/>
      <c r="U73" s="1000"/>
      <c r="V73" s="1000">
        <v>127</v>
      </c>
      <c r="W73" s="1000"/>
      <c r="X73" s="1000"/>
      <c r="Y73" s="1000"/>
      <c r="Z73" s="1000"/>
      <c r="AA73" s="1000">
        <v>95</v>
      </c>
      <c r="AB73" s="1000"/>
      <c r="AC73" s="1000"/>
      <c r="AD73" s="1000"/>
      <c r="AE73" s="1000"/>
      <c r="AF73" s="1000">
        <v>95</v>
      </c>
      <c r="AG73" s="1000"/>
      <c r="AH73" s="1000"/>
      <c r="AI73" s="1000"/>
      <c r="AJ73" s="1000"/>
      <c r="AK73" s="1000" t="s">
        <v>582</v>
      </c>
      <c r="AL73" s="1000"/>
      <c r="AM73" s="1000"/>
      <c r="AN73" s="1000"/>
      <c r="AO73" s="1000"/>
      <c r="AP73" s="1000" t="s">
        <v>573</v>
      </c>
      <c r="AQ73" s="1000"/>
      <c r="AR73" s="1000"/>
      <c r="AS73" s="1000"/>
      <c r="AT73" s="1000"/>
      <c r="AU73" s="1000" t="s">
        <v>585</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581</v>
      </c>
      <c r="C74" s="1004"/>
      <c r="D74" s="1004"/>
      <c r="E74" s="1004"/>
      <c r="F74" s="1004"/>
      <c r="G74" s="1004"/>
      <c r="H74" s="1004"/>
      <c r="I74" s="1004"/>
      <c r="J74" s="1004"/>
      <c r="K74" s="1004"/>
      <c r="L74" s="1004"/>
      <c r="M74" s="1004"/>
      <c r="N74" s="1004"/>
      <c r="O74" s="1004"/>
      <c r="P74" s="1005"/>
      <c r="Q74" s="1006">
        <v>159547</v>
      </c>
      <c r="R74" s="1000"/>
      <c r="S74" s="1000"/>
      <c r="T74" s="1000"/>
      <c r="U74" s="1000"/>
      <c r="V74" s="1000">
        <v>155011</v>
      </c>
      <c r="W74" s="1000"/>
      <c r="X74" s="1000"/>
      <c r="Y74" s="1000"/>
      <c r="Z74" s="1000"/>
      <c r="AA74" s="1000">
        <v>4536</v>
      </c>
      <c r="AB74" s="1000"/>
      <c r="AC74" s="1000"/>
      <c r="AD74" s="1000"/>
      <c r="AE74" s="1000"/>
      <c r="AF74" s="1000">
        <v>4536</v>
      </c>
      <c r="AG74" s="1000"/>
      <c r="AH74" s="1000"/>
      <c r="AI74" s="1000"/>
      <c r="AJ74" s="1000"/>
      <c r="AK74" s="1000">
        <v>1201</v>
      </c>
      <c r="AL74" s="1000"/>
      <c r="AM74" s="1000"/>
      <c r="AN74" s="1000"/>
      <c r="AO74" s="1000"/>
      <c r="AP74" s="1000" t="s">
        <v>586</v>
      </c>
      <c r="AQ74" s="1000"/>
      <c r="AR74" s="1000"/>
      <c r="AS74" s="1000"/>
      <c r="AT74" s="1000"/>
      <c r="AU74" s="1000" t="s">
        <v>573</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393</v>
      </c>
      <c r="B88" s="966" t="s">
        <v>421</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4812</v>
      </c>
      <c r="AG88" s="988"/>
      <c r="AH88" s="988"/>
      <c r="AI88" s="988"/>
      <c r="AJ88" s="988"/>
      <c r="AK88" s="992"/>
      <c r="AL88" s="992"/>
      <c r="AM88" s="992"/>
      <c r="AN88" s="992"/>
      <c r="AO88" s="992"/>
      <c r="AP88" s="988">
        <v>807</v>
      </c>
      <c r="AQ88" s="988"/>
      <c r="AR88" s="988"/>
      <c r="AS88" s="988"/>
      <c r="AT88" s="988"/>
      <c r="AU88" s="988">
        <v>7</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66" t="s">
        <v>422</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10</v>
      </c>
      <c r="CS102" s="982"/>
      <c r="CT102" s="982"/>
      <c r="CU102" s="982"/>
      <c r="CV102" s="983"/>
      <c r="CW102" s="981">
        <v>43</v>
      </c>
      <c r="CX102" s="982"/>
      <c r="CY102" s="982"/>
      <c r="CZ102" s="982"/>
      <c r="DA102" s="983"/>
      <c r="DB102" s="981" t="s">
        <v>573</v>
      </c>
      <c r="DC102" s="982"/>
      <c r="DD102" s="982"/>
      <c r="DE102" s="982"/>
      <c r="DF102" s="983"/>
      <c r="DG102" s="981" t="s">
        <v>586</v>
      </c>
      <c r="DH102" s="982"/>
      <c r="DI102" s="982"/>
      <c r="DJ102" s="982"/>
      <c r="DK102" s="983"/>
      <c r="DL102" s="981" t="s">
        <v>586</v>
      </c>
      <c r="DM102" s="982"/>
      <c r="DN102" s="982"/>
      <c r="DO102" s="982"/>
      <c r="DP102" s="983"/>
      <c r="DQ102" s="981" t="s">
        <v>585</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423</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424</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427</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428</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431</v>
      </c>
      <c r="AG109" s="925"/>
      <c r="AH109" s="925"/>
      <c r="AI109" s="925"/>
      <c r="AJ109" s="926"/>
      <c r="AK109" s="927" t="s">
        <v>308</v>
      </c>
      <c r="AL109" s="925"/>
      <c r="AM109" s="925"/>
      <c r="AN109" s="925"/>
      <c r="AO109" s="926"/>
      <c r="AP109" s="927" t="s">
        <v>432</v>
      </c>
      <c r="AQ109" s="925"/>
      <c r="AR109" s="925"/>
      <c r="AS109" s="925"/>
      <c r="AT109" s="958"/>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431</v>
      </c>
      <c r="BW109" s="925"/>
      <c r="BX109" s="925"/>
      <c r="BY109" s="925"/>
      <c r="BZ109" s="926"/>
      <c r="CA109" s="927" t="s">
        <v>308</v>
      </c>
      <c r="CB109" s="925"/>
      <c r="CC109" s="925"/>
      <c r="CD109" s="925"/>
      <c r="CE109" s="926"/>
      <c r="CF109" s="965" t="s">
        <v>432</v>
      </c>
      <c r="CG109" s="965"/>
      <c r="CH109" s="965"/>
      <c r="CI109" s="965"/>
      <c r="CJ109" s="965"/>
      <c r="CK109" s="927" t="s">
        <v>433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431</v>
      </c>
      <c r="DM109" s="925"/>
      <c r="DN109" s="925"/>
      <c r="DO109" s="925"/>
      <c r="DP109" s="926"/>
      <c r="DQ109" s="927" t="s">
        <v>308</v>
      </c>
      <c r="DR109" s="925"/>
      <c r="DS109" s="925"/>
      <c r="DT109" s="925"/>
      <c r="DU109" s="926"/>
      <c r="DV109" s="927" t="s">
        <v>432</v>
      </c>
      <c r="DW109" s="925"/>
      <c r="DX109" s="925"/>
      <c r="DY109" s="925"/>
      <c r="DZ109" s="958"/>
    </row>
    <row r="110" spans="1:131" s="226" customFormat="1" ht="26.25" customHeight="1" x14ac:dyDescent="0.15">
      <c r="A110" s="836" t="s">
        <v>434</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488283</v>
      </c>
      <c r="AB110" s="918"/>
      <c r="AC110" s="918"/>
      <c r="AD110" s="918"/>
      <c r="AE110" s="919"/>
      <c r="AF110" s="920">
        <v>474534</v>
      </c>
      <c r="AG110" s="918"/>
      <c r="AH110" s="918"/>
      <c r="AI110" s="918"/>
      <c r="AJ110" s="919"/>
      <c r="AK110" s="920">
        <v>446746</v>
      </c>
      <c r="AL110" s="918"/>
      <c r="AM110" s="918"/>
      <c r="AN110" s="918"/>
      <c r="AO110" s="919"/>
      <c r="AP110" s="921">
        <v>18.600000000000001</v>
      </c>
      <c r="AQ110" s="922"/>
      <c r="AR110" s="922"/>
      <c r="AS110" s="922"/>
      <c r="AT110" s="923"/>
      <c r="AU110" s="959" t="s">
        <v>72</v>
      </c>
      <c r="AV110" s="960"/>
      <c r="AW110" s="960"/>
      <c r="AX110" s="960"/>
      <c r="AY110" s="960"/>
      <c r="AZ110" s="889" t="s">
        <v>435</v>
      </c>
      <c r="BA110" s="837"/>
      <c r="BB110" s="837"/>
      <c r="BC110" s="837"/>
      <c r="BD110" s="837"/>
      <c r="BE110" s="837"/>
      <c r="BF110" s="837"/>
      <c r="BG110" s="837"/>
      <c r="BH110" s="837"/>
      <c r="BI110" s="837"/>
      <c r="BJ110" s="837"/>
      <c r="BK110" s="837"/>
      <c r="BL110" s="837"/>
      <c r="BM110" s="837"/>
      <c r="BN110" s="837"/>
      <c r="BO110" s="837"/>
      <c r="BP110" s="838"/>
      <c r="BQ110" s="890">
        <v>4773892</v>
      </c>
      <c r="BR110" s="871"/>
      <c r="BS110" s="871"/>
      <c r="BT110" s="871"/>
      <c r="BU110" s="871"/>
      <c r="BV110" s="871">
        <v>5199462</v>
      </c>
      <c r="BW110" s="871"/>
      <c r="BX110" s="871"/>
      <c r="BY110" s="871"/>
      <c r="BZ110" s="871"/>
      <c r="CA110" s="871">
        <v>5509247</v>
      </c>
      <c r="CB110" s="871"/>
      <c r="CC110" s="871"/>
      <c r="CD110" s="871"/>
      <c r="CE110" s="871"/>
      <c r="CF110" s="895">
        <v>229</v>
      </c>
      <c r="CG110" s="896"/>
      <c r="CH110" s="896"/>
      <c r="CI110" s="896"/>
      <c r="CJ110" s="896"/>
      <c r="CK110" s="955" t="s">
        <v>436</v>
      </c>
      <c r="CL110" s="848"/>
      <c r="CM110" s="889" t="s">
        <v>437</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177</v>
      </c>
      <c r="DH110" s="871"/>
      <c r="DI110" s="871"/>
      <c r="DJ110" s="871"/>
      <c r="DK110" s="871"/>
      <c r="DL110" s="871" t="s">
        <v>177</v>
      </c>
      <c r="DM110" s="871"/>
      <c r="DN110" s="871"/>
      <c r="DO110" s="871"/>
      <c r="DP110" s="871"/>
      <c r="DQ110" s="871" t="s">
        <v>438</v>
      </c>
      <c r="DR110" s="871"/>
      <c r="DS110" s="871"/>
      <c r="DT110" s="871"/>
      <c r="DU110" s="871"/>
      <c r="DV110" s="872" t="s">
        <v>177</v>
      </c>
      <c r="DW110" s="872"/>
      <c r="DX110" s="872"/>
      <c r="DY110" s="872"/>
      <c r="DZ110" s="873"/>
    </row>
    <row r="111" spans="1:131" s="226" customFormat="1" ht="26.25" customHeight="1" x14ac:dyDescent="0.15">
      <c r="A111" s="803" t="s">
        <v>439</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177</v>
      </c>
      <c r="AB111" s="948"/>
      <c r="AC111" s="948"/>
      <c r="AD111" s="948"/>
      <c r="AE111" s="949"/>
      <c r="AF111" s="950" t="s">
        <v>177</v>
      </c>
      <c r="AG111" s="948"/>
      <c r="AH111" s="948"/>
      <c r="AI111" s="948"/>
      <c r="AJ111" s="949"/>
      <c r="AK111" s="950" t="s">
        <v>177</v>
      </c>
      <c r="AL111" s="948"/>
      <c r="AM111" s="948"/>
      <c r="AN111" s="948"/>
      <c r="AO111" s="949"/>
      <c r="AP111" s="951" t="s">
        <v>177</v>
      </c>
      <c r="AQ111" s="952"/>
      <c r="AR111" s="952"/>
      <c r="AS111" s="952"/>
      <c r="AT111" s="953"/>
      <c r="AU111" s="961"/>
      <c r="AV111" s="962"/>
      <c r="AW111" s="962"/>
      <c r="AX111" s="962"/>
      <c r="AY111" s="962"/>
      <c r="AZ111" s="844" t="s">
        <v>440</v>
      </c>
      <c r="BA111" s="781"/>
      <c r="BB111" s="781"/>
      <c r="BC111" s="781"/>
      <c r="BD111" s="781"/>
      <c r="BE111" s="781"/>
      <c r="BF111" s="781"/>
      <c r="BG111" s="781"/>
      <c r="BH111" s="781"/>
      <c r="BI111" s="781"/>
      <c r="BJ111" s="781"/>
      <c r="BK111" s="781"/>
      <c r="BL111" s="781"/>
      <c r="BM111" s="781"/>
      <c r="BN111" s="781"/>
      <c r="BO111" s="781"/>
      <c r="BP111" s="782"/>
      <c r="BQ111" s="845">
        <v>42000</v>
      </c>
      <c r="BR111" s="846"/>
      <c r="BS111" s="846"/>
      <c r="BT111" s="846"/>
      <c r="BU111" s="846"/>
      <c r="BV111" s="846">
        <v>40000</v>
      </c>
      <c r="BW111" s="846"/>
      <c r="BX111" s="846"/>
      <c r="BY111" s="846"/>
      <c r="BZ111" s="846"/>
      <c r="CA111" s="846">
        <v>38000</v>
      </c>
      <c r="CB111" s="846"/>
      <c r="CC111" s="846"/>
      <c r="CD111" s="846"/>
      <c r="CE111" s="846"/>
      <c r="CF111" s="904">
        <v>1.6</v>
      </c>
      <c r="CG111" s="905"/>
      <c r="CH111" s="905"/>
      <c r="CI111" s="905"/>
      <c r="CJ111" s="905"/>
      <c r="CK111" s="956"/>
      <c r="CL111" s="850"/>
      <c r="CM111" s="844" t="s">
        <v>441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438</v>
      </c>
      <c r="DH111" s="846"/>
      <c r="DI111" s="846"/>
      <c r="DJ111" s="846"/>
      <c r="DK111" s="846"/>
      <c r="DL111" s="846" t="s">
        <v>438</v>
      </c>
      <c r="DM111" s="846"/>
      <c r="DN111" s="846"/>
      <c r="DO111" s="846"/>
      <c r="DP111" s="846"/>
      <c r="DQ111" s="846" t="s">
        <v>438</v>
      </c>
      <c r="DR111" s="846"/>
      <c r="DS111" s="846"/>
      <c r="DT111" s="846"/>
      <c r="DU111" s="846"/>
      <c r="DV111" s="823" t="s">
        <v>177</v>
      </c>
      <c r="DW111" s="823"/>
      <c r="DX111" s="823"/>
      <c r="DY111" s="823"/>
      <c r="DZ111" s="824"/>
    </row>
    <row r="112" spans="1:131" s="226" customFormat="1" ht="26.25" customHeight="1" x14ac:dyDescent="0.15">
      <c r="A112" s="941" t="s">
        <v>442</v>
      </c>
      <c r="B112" s="942"/>
      <c r="C112" s="781" t="s">
        <v>443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177</v>
      </c>
      <c r="AB112" s="809"/>
      <c r="AC112" s="809"/>
      <c r="AD112" s="809"/>
      <c r="AE112" s="810"/>
      <c r="AF112" s="811" t="s">
        <v>177</v>
      </c>
      <c r="AG112" s="809"/>
      <c r="AH112" s="809"/>
      <c r="AI112" s="809"/>
      <c r="AJ112" s="810"/>
      <c r="AK112" s="811" t="s">
        <v>177</v>
      </c>
      <c r="AL112" s="809"/>
      <c r="AM112" s="809"/>
      <c r="AN112" s="809"/>
      <c r="AO112" s="810"/>
      <c r="AP112" s="853" t="s">
        <v>177</v>
      </c>
      <c r="AQ112" s="854"/>
      <c r="AR112" s="854"/>
      <c r="AS112" s="854"/>
      <c r="AT112" s="855"/>
      <c r="AU112" s="961"/>
      <c r="AV112" s="962"/>
      <c r="AW112" s="962"/>
      <c r="AX112" s="962"/>
      <c r="AY112" s="962"/>
      <c r="AZ112" s="844" t="s">
        <v>444</v>
      </c>
      <c r="BA112" s="781"/>
      <c r="BB112" s="781"/>
      <c r="BC112" s="781"/>
      <c r="BD112" s="781"/>
      <c r="BE112" s="781"/>
      <c r="BF112" s="781"/>
      <c r="BG112" s="781"/>
      <c r="BH112" s="781"/>
      <c r="BI112" s="781"/>
      <c r="BJ112" s="781"/>
      <c r="BK112" s="781"/>
      <c r="BL112" s="781"/>
      <c r="BM112" s="781"/>
      <c r="BN112" s="781"/>
      <c r="BO112" s="781"/>
      <c r="BP112" s="782"/>
      <c r="BQ112" s="845">
        <v>2974068</v>
      </c>
      <c r="BR112" s="846"/>
      <c r="BS112" s="846"/>
      <c r="BT112" s="846"/>
      <c r="BU112" s="846"/>
      <c r="BV112" s="846">
        <v>2716046</v>
      </c>
      <c r="BW112" s="846"/>
      <c r="BX112" s="846"/>
      <c r="BY112" s="846"/>
      <c r="BZ112" s="846"/>
      <c r="CA112" s="846">
        <v>2505789</v>
      </c>
      <c r="CB112" s="846"/>
      <c r="CC112" s="846"/>
      <c r="CD112" s="846"/>
      <c r="CE112" s="846"/>
      <c r="CF112" s="904">
        <v>104.2</v>
      </c>
      <c r="CG112" s="905"/>
      <c r="CH112" s="905"/>
      <c r="CI112" s="905"/>
      <c r="CJ112" s="905"/>
      <c r="CK112" s="956"/>
      <c r="CL112" s="850"/>
      <c r="CM112" s="844" t="s">
        <v>445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438</v>
      </c>
      <c r="DH112" s="846"/>
      <c r="DI112" s="846"/>
      <c r="DJ112" s="846"/>
      <c r="DK112" s="846"/>
      <c r="DL112" s="846" t="s">
        <v>177</v>
      </c>
      <c r="DM112" s="846"/>
      <c r="DN112" s="846"/>
      <c r="DO112" s="846"/>
      <c r="DP112" s="846"/>
      <c r="DQ112" s="846" t="s">
        <v>177</v>
      </c>
      <c r="DR112" s="846"/>
      <c r="DS112" s="846"/>
      <c r="DT112" s="846"/>
      <c r="DU112" s="846"/>
      <c r="DV112" s="823" t="s">
        <v>177</v>
      </c>
      <c r="DW112" s="823"/>
      <c r="DX112" s="823"/>
      <c r="DY112" s="823"/>
      <c r="DZ112" s="824"/>
    </row>
    <row r="113" spans="1:130" s="226" customFormat="1" ht="26.25" customHeight="1" x14ac:dyDescent="0.15">
      <c r="A113" s="943"/>
      <c r="B113" s="944"/>
      <c r="C113" s="781" t="s">
        <v>446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293580</v>
      </c>
      <c r="AB113" s="948"/>
      <c r="AC113" s="948"/>
      <c r="AD113" s="948"/>
      <c r="AE113" s="949"/>
      <c r="AF113" s="950">
        <v>284041</v>
      </c>
      <c r="AG113" s="948"/>
      <c r="AH113" s="948"/>
      <c r="AI113" s="948"/>
      <c r="AJ113" s="949"/>
      <c r="AK113" s="950">
        <v>272731</v>
      </c>
      <c r="AL113" s="948"/>
      <c r="AM113" s="948"/>
      <c r="AN113" s="948"/>
      <c r="AO113" s="949"/>
      <c r="AP113" s="951">
        <v>11.3</v>
      </c>
      <c r="AQ113" s="952"/>
      <c r="AR113" s="952"/>
      <c r="AS113" s="952"/>
      <c r="AT113" s="953"/>
      <c r="AU113" s="961"/>
      <c r="AV113" s="962"/>
      <c r="AW113" s="962"/>
      <c r="AX113" s="962"/>
      <c r="AY113" s="962"/>
      <c r="AZ113" s="844" t="s">
        <v>447</v>
      </c>
      <c r="BA113" s="781"/>
      <c r="BB113" s="781"/>
      <c r="BC113" s="781"/>
      <c r="BD113" s="781"/>
      <c r="BE113" s="781"/>
      <c r="BF113" s="781"/>
      <c r="BG113" s="781"/>
      <c r="BH113" s="781"/>
      <c r="BI113" s="781"/>
      <c r="BJ113" s="781"/>
      <c r="BK113" s="781"/>
      <c r="BL113" s="781"/>
      <c r="BM113" s="781"/>
      <c r="BN113" s="781"/>
      <c r="BO113" s="781"/>
      <c r="BP113" s="782"/>
      <c r="BQ113" s="845">
        <v>13542</v>
      </c>
      <c r="BR113" s="846"/>
      <c r="BS113" s="846"/>
      <c r="BT113" s="846"/>
      <c r="BU113" s="846"/>
      <c r="BV113" s="846">
        <v>7281</v>
      </c>
      <c r="BW113" s="846"/>
      <c r="BX113" s="846"/>
      <c r="BY113" s="846"/>
      <c r="BZ113" s="846"/>
      <c r="CA113" s="846">
        <v>6638</v>
      </c>
      <c r="CB113" s="846"/>
      <c r="CC113" s="846"/>
      <c r="CD113" s="846"/>
      <c r="CE113" s="846"/>
      <c r="CF113" s="904">
        <v>0.3</v>
      </c>
      <c r="CG113" s="905"/>
      <c r="CH113" s="905"/>
      <c r="CI113" s="905"/>
      <c r="CJ113" s="905"/>
      <c r="CK113" s="956"/>
      <c r="CL113" s="850"/>
      <c r="CM113" s="844" t="s">
        <v>448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177</v>
      </c>
      <c r="DH113" s="809"/>
      <c r="DI113" s="809"/>
      <c r="DJ113" s="809"/>
      <c r="DK113" s="810"/>
      <c r="DL113" s="811" t="s">
        <v>177</v>
      </c>
      <c r="DM113" s="809"/>
      <c r="DN113" s="809"/>
      <c r="DO113" s="809"/>
      <c r="DP113" s="810"/>
      <c r="DQ113" s="811" t="s">
        <v>438</v>
      </c>
      <c r="DR113" s="809"/>
      <c r="DS113" s="809"/>
      <c r="DT113" s="809"/>
      <c r="DU113" s="810"/>
      <c r="DV113" s="853" t="s">
        <v>177</v>
      </c>
      <c r="DW113" s="854"/>
      <c r="DX113" s="854"/>
      <c r="DY113" s="854"/>
      <c r="DZ113" s="855"/>
    </row>
    <row r="114" spans="1:130" s="226" customFormat="1" ht="26.25" customHeight="1" x14ac:dyDescent="0.15">
      <c r="A114" s="943"/>
      <c r="B114" s="944"/>
      <c r="C114" s="781" t="s">
        <v>449</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8245</v>
      </c>
      <c r="AB114" s="809"/>
      <c r="AC114" s="809"/>
      <c r="AD114" s="809"/>
      <c r="AE114" s="810"/>
      <c r="AF114" s="811">
        <v>6445</v>
      </c>
      <c r="AG114" s="809"/>
      <c r="AH114" s="809"/>
      <c r="AI114" s="809"/>
      <c r="AJ114" s="810"/>
      <c r="AK114" s="811">
        <v>5663</v>
      </c>
      <c r="AL114" s="809"/>
      <c r="AM114" s="809"/>
      <c r="AN114" s="809"/>
      <c r="AO114" s="810"/>
      <c r="AP114" s="853">
        <v>0.2</v>
      </c>
      <c r="AQ114" s="854"/>
      <c r="AR114" s="854"/>
      <c r="AS114" s="854"/>
      <c r="AT114" s="855"/>
      <c r="AU114" s="961"/>
      <c r="AV114" s="962"/>
      <c r="AW114" s="962"/>
      <c r="AX114" s="962"/>
      <c r="AY114" s="962"/>
      <c r="AZ114" s="844" t="s">
        <v>450</v>
      </c>
      <c r="BA114" s="781"/>
      <c r="BB114" s="781"/>
      <c r="BC114" s="781"/>
      <c r="BD114" s="781"/>
      <c r="BE114" s="781"/>
      <c r="BF114" s="781"/>
      <c r="BG114" s="781"/>
      <c r="BH114" s="781"/>
      <c r="BI114" s="781"/>
      <c r="BJ114" s="781"/>
      <c r="BK114" s="781"/>
      <c r="BL114" s="781"/>
      <c r="BM114" s="781"/>
      <c r="BN114" s="781"/>
      <c r="BO114" s="781"/>
      <c r="BP114" s="782"/>
      <c r="BQ114" s="845">
        <v>479754</v>
      </c>
      <c r="BR114" s="846"/>
      <c r="BS114" s="846"/>
      <c r="BT114" s="846"/>
      <c r="BU114" s="846"/>
      <c r="BV114" s="846">
        <v>465046</v>
      </c>
      <c r="BW114" s="846"/>
      <c r="BX114" s="846"/>
      <c r="BY114" s="846"/>
      <c r="BZ114" s="846"/>
      <c r="CA114" s="846">
        <v>442395</v>
      </c>
      <c r="CB114" s="846"/>
      <c r="CC114" s="846"/>
      <c r="CD114" s="846"/>
      <c r="CE114" s="846"/>
      <c r="CF114" s="904">
        <v>18.399999999999999</v>
      </c>
      <c r="CG114" s="905"/>
      <c r="CH114" s="905"/>
      <c r="CI114" s="905"/>
      <c r="CJ114" s="905"/>
      <c r="CK114" s="956"/>
      <c r="CL114" s="850"/>
      <c r="CM114" s="844" t="s">
        <v>451</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438</v>
      </c>
      <c r="DH114" s="809"/>
      <c r="DI114" s="809"/>
      <c r="DJ114" s="809"/>
      <c r="DK114" s="810"/>
      <c r="DL114" s="811" t="s">
        <v>177</v>
      </c>
      <c r="DM114" s="809"/>
      <c r="DN114" s="809"/>
      <c r="DO114" s="809"/>
      <c r="DP114" s="810"/>
      <c r="DQ114" s="811" t="s">
        <v>177</v>
      </c>
      <c r="DR114" s="809"/>
      <c r="DS114" s="809"/>
      <c r="DT114" s="809"/>
      <c r="DU114" s="810"/>
      <c r="DV114" s="853" t="s">
        <v>177</v>
      </c>
      <c r="DW114" s="854"/>
      <c r="DX114" s="854"/>
      <c r="DY114" s="854"/>
      <c r="DZ114" s="855"/>
    </row>
    <row r="115" spans="1:130" s="226" customFormat="1" ht="26.25" customHeight="1" x14ac:dyDescent="0.15">
      <c r="A115" s="943"/>
      <c r="B115" s="944"/>
      <c r="C115" s="781" t="s">
        <v>452</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2000</v>
      </c>
      <c r="AB115" s="948"/>
      <c r="AC115" s="948"/>
      <c r="AD115" s="948"/>
      <c r="AE115" s="949"/>
      <c r="AF115" s="950">
        <v>2000</v>
      </c>
      <c r="AG115" s="948"/>
      <c r="AH115" s="948"/>
      <c r="AI115" s="948"/>
      <c r="AJ115" s="949"/>
      <c r="AK115" s="950">
        <v>2000</v>
      </c>
      <c r="AL115" s="948"/>
      <c r="AM115" s="948"/>
      <c r="AN115" s="948"/>
      <c r="AO115" s="949"/>
      <c r="AP115" s="951">
        <v>0.1</v>
      </c>
      <c r="AQ115" s="952"/>
      <c r="AR115" s="952"/>
      <c r="AS115" s="952"/>
      <c r="AT115" s="953"/>
      <c r="AU115" s="961"/>
      <c r="AV115" s="962"/>
      <c r="AW115" s="962"/>
      <c r="AX115" s="962"/>
      <c r="AY115" s="962"/>
      <c r="AZ115" s="844" t="s">
        <v>453</v>
      </c>
      <c r="BA115" s="781"/>
      <c r="BB115" s="781"/>
      <c r="BC115" s="781"/>
      <c r="BD115" s="781"/>
      <c r="BE115" s="781"/>
      <c r="BF115" s="781"/>
      <c r="BG115" s="781"/>
      <c r="BH115" s="781"/>
      <c r="BI115" s="781"/>
      <c r="BJ115" s="781"/>
      <c r="BK115" s="781"/>
      <c r="BL115" s="781"/>
      <c r="BM115" s="781"/>
      <c r="BN115" s="781"/>
      <c r="BO115" s="781"/>
      <c r="BP115" s="782"/>
      <c r="BQ115" s="845" t="s">
        <v>177</v>
      </c>
      <c r="BR115" s="846"/>
      <c r="BS115" s="846"/>
      <c r="BT115" s="846"/>
      <c r="BU115" s="846"/>
      <c r="BV115" s="846" t="s">
        <v>177</v>
      </c>
      <c r="BW115" s="846"/>
      <c r="BX115" s="846"/>
      <c r="BY115" s="846"/>
      <c r="BZ115" s="846"/>
      <c r="CA115" s="846" t="s">
        <v>177</v>
      </c>
      <c r="CB115" s="846"/>
      <c r="CC115" s="846"/>
      <c r="CD115" s="846"/>
      <c r="CE115" s="846"/>
      <c r="CF115" s="904" t="s">
        <v>438</v>
      </c>
      <c r="CG115" s="905"/>
      <c r="CH115" s="905"/>
      <c r="CI115" s="905"/>
      <c r="CJ115" s="905"/>
      <c r="CK115" s="956"/>
      <c r="CL115" s="850"/>
      <c r="CM115" s="844" t="s">
        <v>454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177</v>
      </c>
      <c r="DH115" s="809"/>
      <c r="DI115" s="809"/>
      <c r="DJ115" s="809"/>
      <c r="DK115" s="810"/>
      <c r="DL115" s="811" t="s">
        <v>177</v>
      </c>
      <c r="DM115" s="809"/>
      <c r="DN115" s="809"/>
      <c r="DO115" s="809"/>
      <c r="DP115" s="810"/>
      <c r="DQ115" s="811" t="s">
        <v>177</v>
      </c>
      <c r="DR115" s="809"/>
      <c r="DS115" s="809"/>
      <c r="DT115" s="809"/>
      <c r="DU115" s="810"/>
      <c r="DV115" s="853" t="s">
        <v>438</v>
      </c>
      <c r="DW115" s="854"/>
      <c r="DX115" s="854"/>
      <c r="DY115" s="854"/>
      <c r="DZ115" s="855"/>
    </row>
    <row r="116" spans="1:130" s="226" customFormat="1" ht="26.25" customHeight="1" x14ac:dyDescent="0.15">
      <c r="A116" s="945"/>
      <c r="B116" s="946"/>
      <c r="C116" s="868" t="s">
        <v>455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300</v>
      </c>
      <c r="AB116" s="809"/>
      <c r="AC116" s="809"/>
      <c r="AD116" s="809"/>
      <c r="AE116" s="810"/>
      <c r="AF116" s="811">
        <v>414</v>
      </c>
      <c r="AG116" s="809"/>
      <c r="AH116" s="809"/>
      <c r="AI116" s="809"/>
      <c r="AJ116" s="810"/>
      <c r="AK116" s="811">
        <v>41</v>
      </c>
      <c r="AL116" s="809"/>
      <c r="AM116" s="809"/>
      <c r="AN116" s="809"/>
      <c r="AO116" s="810"/>
      <c r="AP116" s="853">
        <v>0</v>
      </c>
      <c r="AQ116" s="854"/>
      <c r="AR116" s="854"/>
      <c r="AS116" s="854"/>
      <c r="AT116" s="855"/>
      <c r="AU116" s="961"/>
      <c r="AV116" s="962"/>
      <c r="AW116" s="962"/>
      <c r="AX116" s="962"/>
      <c r="AY116" s="962"/>
      <c r="AZ116" s="938" t="s">
        <v>456</v>
      </c>
      <c r="BA116" s="939"/>
      <c r="BB116" s="939"/>
      <c r="BC116" s="939"/>
      <c r="BD116" s="939"/>
      <c r="BE116" s="939"/>
      <c r="BF116" s="939"/>
      <c r="BG116" s="939"/>
      <c r="BH116" s="939"/>
      <c r="BI116" s="939"/>
      <c r="BJ116" s="939"/>
      <c r="BK116" s="939"/>
      <c r="BL116" s="939"/>
      <c r="BM116" s="939"/>
      <c r="BN116" s="939"/>
      <c r="BO116" s="939"/>
      <c r="BP116" s="940"/>
      <c r="BQ116" s="845" t="s">
        <v>177</v>
      </c>
      <c r="BR116" s="846"/>
      <c r="BS116" s="846"/>
      <c r="BT116" s="846"/>
      <c r="BU116" s="846"/>
      <c r="BV116" s="846" t="s">
        <v>177</v>
      </c>
      <c r="BW116" s="846"/>
      <c r="BX116" s="846"/>
      <c r="BY116" s="846"/>
      <c r="BZ116" s="846"/>
      <c r="CA116" s="846" t="s">
        <v>177</v>
      </c>
      <c r="CB116" s="846"/>
      <c r="CC116" s="846"/>
      <c r="CD116" s="846"/>
      <c r="CE116" s="846"/>
      <c r="CF116" s="904" t="s">
        <v>177</v>
      </c>
      <c r="CG116" s="905"/>
      <c r="CH116" s="905"/>
      <c r="CI116" s="905"/>
      <c r="CJ116" s="905"/>
      <c r="CK116" s="956"/>
      <c r="CL116" s="850"/>
      <c r="CM116" s="844" t="s">
        <v>457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42000</v>
      </c>
      <c r="DH116" s="809"/>
      <c r="DI116" s="809"/>
      <c r="DJ116" s="809"/>
      <c r="DK116" s="810"/>
      <c r="DL116" s="811">
        <v>40000</v>
      </c>
      <c r="DM116" s="809"/>
      <c r="DN116" s="809"/>
      <c r="DO116" s="809"/>
      <c r="DP116" s="810"/>
      <c r="DQ116" s="811">
        <v>38000</v>
      </c>
      <c r="DR116" s="809"/>
      <c r="DS116" s="809"/>
      <c r="DT116" s="809"/>
      <c r="DU116" s="810"/>
      <c r="DV116" s="853">
        <v>1.6</v>
      </c>
      <c r="DW116" s="854"/>
      <c r="DX116" s="854"/>
      <c r="DY116" s="854"/>
      <c r="DZ116" s="855"/>
    </row>
    <row r="117" spans="1:130" s="226" customFormat="1" ht="26.25" customHeight="1" x14ac:dyDescent="0.15">
      <c r="A117" s="92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458</v>
      </c>
      <c r="Z117" s="926"/>
      <c r="AA117" s="931">
        <v>792408</v>
      </c>
      <c r="AB117" s="932"/>
      <c r="AC117" s="932"/>
      <c r="AD117" s="932"/>
      <c r="AE117" s="933"/>
      <c r="AF117" s="934">
        <v>767434</v>
      </c>
      <c r="AG117" s="932"/>
      <c r="AH117" s="932"/>
      <c r="AI117" s="932"/>
      <c r="AJ117" s="933"/>
      <c r="AK117" s="934">
        <v>727181</v>
      </c>
      <c r="AL117" s="932"/>
      <c r="AM117" s="932"/>
      <c r="AN117" s="932"/>
      <c r="AO117" s="933"/>
      <c r="AP117" s="935"/>
      <c r="AQ117" s="936"/>
      <c r="AR117" s="936"/>
      <c r="AS117" s="936"/>
      <c r="AT117" s="937"/>
      <c r="AU117" s="961"/>
      <c r="AV117" s="962"/>
      <c r="AW117" s="962"/>
      <c r="AX117" s="962"/>
      <c r="AY117" s="962"/>
      <c r="AZ117" s="892" t="s">
        <v>459</v>
      </c>
      <c r="BA117" s="893"/>
      <c r="BB117" s="893"/>
      <c r="BC117" s="893"/>
      <c r="BD117" s="893"/>
      <c r="BE117" s="893"/>
      <c r="BF117" s="893"/>
      <c r="BG117" s="893"/>
      <c r="BH117" s="893"/>
      <c r="BI117" s="893"/>
      <c r="BJ117" s="893"/>
      <c r="BK117" s="893"/>
      <c r="BL117" s="893"/>
      <c r="BM117" s="893"/>
      <c r="BN117" s="893"/>
      <c r="BO117" s="893"/>
      <c r="BP117" s="894"/>
      <c r="BQ117" s="845" t="s">
        <v>177</v>
      </c>
      <c r="BR117" s="846"/>
      <c r="BS117" s="846"/>
      <c r="BT117" s="846"/>
      <c r="BU117" s="846"/>
      <c r="BV117" s="846" t="s">
        <v>177</v>
      </c>
      <c r="BW117" s="846"/>
      <c r="BX117" s="846"/>
      <c r="BY117" s="846"/>
      <c r="BZ117" s="846"/>
      <c r="CA117" s="846" t="s">
        <v>177</v>
      </c>
      <c r="CB117" s="846"/>
      <c r="CC117" s="846"/>
      <c r="CD117" s="846"/>
      <c r="CE117" s="846"/>
      <c r="CF117" s="904" t="s">
        <v>438</v>
      </c>
      <c r="CG117" s="905"/>
      <c r="CH117" s="905"/>
      <c r="CI117" s="905"/>
      <c r="CJ117" s="905"/>
      <c r="CK117" s="956"/>
      <c r="CL117" s="850"/>
      <c r="CM117" s="844" t="s">
        <v>460</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177</v>
      </c>
      <c r="DH117" s="809"/>
      <c r="DI117" s="809"/>
      <c r="DJ117" s="809"/>
      <c r="DK117" s="810"/>
      <c r="DL117" s="811" t="s">
        <v>438</v>
      </c>
      <c r="DM117" s="809"/>
      <c r="DN117" s="809"/>
      <c r="DO117" s="809"/>
      <c r="DP117" s="810"/>
      <c r="DQ117" s="811" t="s">
        <v>177</v>
      </c>
      <c r="DR117" s="809"/>
      <c r="DS117" s="809"/>
      <c r="DT117" s="809"/>
      <c r="DU117" s="810"/>
      <c r="DV117" s="853" t="s">
        <v>177</v>
      </c>
      <c r="DW117" s="854"/>
      <c r="DX117" s="854"/>
      <c r="DY117" s="854"/>
      <c r="DZ117" s="855"/>
    </row>
    <row r="118" spans="1:130" s="226" customFormat="1" ht="26.25" customHeight="1" x14ac:dyDescent="0.15">
      <c r="A118" s="924" t="s">
        <v>433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431</v>
      </c>
      <c r="AG118" s="925"/>
      <c r="AH118" s="925"/>
      <c r="AI118" s="925"/>
      <c r="AJ118" s="926"/>
      <c r="AK118" s="927" t="s">
        <v>308</v>
      </c>
      <c r="AL118" s="925"/>
      <c r="AM118" s="925"/>
      <c r="AN118" s="925"/>
      <c r="AO118" s="926"/>
      <c r="AP118" s="928" t="s">
        <v>432</v>
      </c>
      <c r="AQ118" s="929"/>
      <c r="AR118" s="929"/>
      <c r="AS118" s="929"/>
      <c r="AT118" s="930"/>
      <c r="AU118" s="961"/>
      <c r="AV118" s="962"/>
      <c r="AW118" s="962"/>
      <c r="AX118" s="962"/>
      <c r="AY118" s="962"/>
      <c r="AZ118" s="867" t="s">
        <v>461</v>
      </c>
      <c r="BA118" s="868"/>
      <c r="BB118" s="868"/>
      <c r="BC118" s="868"/>
      <c r="BD118" s="868"/>
      <c r="BE118" s="868"/>
      <c r="BF118" s="868"/>
      <c r="BG118" s="868"/>
      <c r="BH118" s="868"/>
      <c r="BI118" s="868"/>
      <c r="BJ118" s="868"/>
      <c r="BK118" s="868"/>
      <c r="BL118" s="868"/>
      <c r="BM118" s="868"/>
      <c r="BN118" s="868"/>
      <c r="BO118" s="868"/>
      <c r="BP118" s="869"/>
      <c r="BQ118" s="908" t="s">
        <v>177</v>
      </c>
      <c r="BR118" s="874"/>
      <c r="BS118" s="874"/>
      <c r="BT118" s="874"/>
      <c r="BU118" s="874"/>
      <c r="BV118" s="874" t="s">
        <v>438</v>
      </c>
      <c r="BW118" s="874"/>
      <c r="BX118" s="874"/>
      <c r="BY118" s="874"/>
      <c r="BZ118" s="874"/>
      <c r="CA118" s="874" t="s">
        <v>177</v>
      </c>
      <c r="CB118" s="874"/>
      <c r="CC118" s="874"/>
      <c r="CD118" s="874"/>
      <c r="CE118" s="874"/>
      <c r="CF118" s="904" t="s">
        <v>177</v>
      </c>
      <c r="CG118" s="905"/>
      <c r="CH118" s="905"/>
      <c r="CI118" s="905"/>
      <c r="CJ118" s="905"/>
      <c r="CK118" s="956"/>
      <c r="CL118" s="850"/>
      <c r="CM118" s="844" t="s">
        <v>462</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177</v>
      </c>
      <c r="DH118" s="809"/>
      <c r="DI118" s="809"/>
      <c r="DJ118" s="809"/>
      <c r="DK118" s="810"/>
      <c r="DL118" s="811" t="s">
        <v>177</v>
      </c>
      <c r="DM118" s="809"/>
      <c r="DN118" s="809"/>
      <c r="DO118" s="809"/>
      <c r="DP118" s="810"/>
      <c r="DQ118" s="811" t="s">
        <v>177</v>
      </c>
      <c r="DR118" s="809"/>
      <c r="DS118" s="809"/>
      <c r="DT118" s="809"/>
      <c r="DU118" s="810"/>
      <c r="DV118" s="853" t="s">
        <v>177</v>
      </c>
      <c r="DW118" s="854"/>
      <c r="DX118" s="854"/>
      <c r="DY118" s="854"/>
      <c r="DZ118" s="855"/>
    </row>
    <row r="119" spans="1:130" s="226" customFormat="1" ht="26.25" customHeight="1" x14ac:dyDescent="0.15">
      <c r="A119" s="847" t="s">
        <v>436</v>
      </c>
      <c r="B119" s="848"/>
      <c r="C119" s="889" t="s">
        <v>437</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438</v>
      </c>
      <c r="AB119" s="918"/>
      <c r="AC119" s="918"/>
      <c r="AD119" s="918"/>
      <c r="AE119" s="919"/>
      <c r="AF119" s="920" t="s">
        <v>438</v>
      </c>
      <c r="AG119" s="918"/>
      <c r="AH119" s="918"/>
      <c r="AI119" s="918"/>
      <c r="AJ119" s="919"/>
      <c r="AK119" s="920" t="s">
        <v>177</v>
      </c>
      <c r="AL119" s="918"/>
      <c r="AM119" s="918"/>
      <c r="AN119" s="918"/>
      <c r="AO119" s="919"/>
      <c r="AP119" s="921" t="s">
        <v>177</v>
      </c>
      <c r="AQ119" s="922"/>
      <c r="AR119" s="922"/>
      <c r="AS119" s="922"/>
      <c r="AT119" s="923"/>
      <c r="AU119" s="963"/>
      <c r="AV119" s="964"/>
      <c r="AW119" s="964"/>
      <c r="AX119" s="964"/>
      <c r="AY119" s="964"/>
      <c r="AZ119" s="247" t="s">
        <v>189</v>
      </c>
      <c r="BA119" s="247"/>
      <c r="BB119" s="247"/>
      <c r="BC119" s="247"/>
      <c r="BD119" s="247"/>
      <c r="BE119" s="247"/>
      <c r="BF119" s="247"/>
      <c r="BG119" s="247"/>
      <c r="BH119" s="247"/>
      <c r="BI119" s="247"/>
      <c r="BJ119" s="247"/>
      <c r="BK119" s="247"/>
      <c r="BL119" s="247"/>
      <c r="BM119" s="247"/>
      <c r="BN119" s="247"/>
      <c r="BO119" s="906" t="s">
        <v>463</v>
      </c>
      <c r="BP119" s="907"/>
      <c r="BQ119" s="908">
        <v>8283256</v>
      </c>
      <c r="BR119" s="874"/>
      <c r="BS119" s="874"/>
      <c r="BT119" s="874"/>
      <c r="BU119" s="874"/>
      <c r="BV119" s="874">
        <v>8427835</v>
      </c>
      <c r="BW119" s="874"/>
      <c r="BX119" s="874"/>
      <c r="BY119" s="874"/>
      <c r="BZ119" s="874"/>
      <c r="CA119" s="874">
        <v>8502069</v>
      </c>
      <c r="CB119" s="874"/>
      <c r="CC119" s="874"/>
      <c r="CD119" s="874"/>
      <c r="CE119" s="874"/>
      <c r="CF119" s="777"/>
      <c r="CG119" s="778"/>
      <c r="CH119" s="778"/>
      <c r="CI119" s="778"/>
      <c r="CJ119" s="863"/>
      <c r="CK119" s="957"/>
      <c r="CL119" s="852"/>
      <c r="CM119" s="867" t="s">
        <v>464</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177</v>
      </c>
      <c r="DH119" s="793"/>
      <c r="DI119" s="793"/>
      <c r="DJ119" s="793"/>
      <c r="DK119" s="794"/>
      <c r="DL119" s="795" t="s">
        <v>177</v>
      </c>
      <c r="DM119" s="793"/>
      <c r="DN119" s="793"/>
      <c r="DO119" s="793"/>
      <c r="DP119" s="794"/>
      <c r="DQ119" s="795" t="s">
        <v>177</v>
      </c>
      <c r="DR119" s="793"/>
      <c r="DS119" s="793"/>
      <c r="DT119" s="793"/>
      <c r="DU119" s="794"/>
      <c r="DV119" s="877" t="s">
        <v>438</v>
      </c>
      <c r="DW119" s="878"/>
      <c r="DX119" s="878"/>
      <c r="DY119" s="878"/>
      <c r="DZ119" s="879"/>
    </row>
    <row r="120" spans="1:130" s="226" customFormat="1" ht="26.25" customHeight="1" x14ac:dyDescent="0.15">
      <c r="A120" s="849"/>
      <c r="B120" s="850"/>
      <c r="C120" s="844" t="s">
        <v>441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177</v>
      </c>
      <c r="AB120" s="809"/>
      <c r="AC120" s="809"/>
      <c r="AD120" s="809"/>
      <c r="AE120" s="810"/>
      <c r="AF120" s="811" t="s">
        <v>177</v>
      </c>
      <c r="AG120" s="809"/>
      <c r="AH120" s="809"/>
      <c r="AI120" s="809"/>
      <c r="AJ120" s="810"/>
      <c r="AK120" s="811" t="s">
        <v>177</v>
      </c>
      <c r="AL120" s="809"/>
      <c r="AM120" s="809"/>
      <c r="AN120" s="809"/>
      <c r="AO120" s="810"/>
      <c r="AP120" s="853" t="s">
        <v>177</v>
      </c>
      <c r="AQ120" s="854"/>
      <c r="AR120" s="854"/>
      <c r="AS120" s="854"/>
      <c r="AT120" s="855"/>
      <c r="AU120" s="909" t="s">
        <v>465</v>
      </c>
      <c r="AV120" s="910"/>
      <c r="AW120" s="910"/>
      <c r="AX120" s="910"/>
      <c r="AY120" s="911"/>
      <c r="AZ120" s="889" t="s">
        <v>466</v>
      </c>
      <c r="BA120" s="837"/>
      <c r="BB120" s="837"/>
      <c r="BC120" s="837"/>
      <c r="BD120" s="837"/>
      <c r="BE120" s="837"/>
      <c r="BF120" s="837"/>
      <c r="BG120" s="837"/>
      <c r="BH120" s="837"/>
      <c r="BI120" s="837"/>
      <c r="BJ120" s="837"/>
      <c r="BK120" s="837"/>
      <c r="BL120" s="837"/>
      <c r="BM120" s="837"/>
      <c r="BN120" s="837"/>
      <c r="BO120" s="837"/>
      <c r="BP120" s="838"/>
      <c r="BQ120" s="890">
        <v>2158021</v>
      </c>
      <c r="BR120" s="871"/>
      <c r="BS120" s="871"/>
      <c r="BT120" s="871"/>
      <c r="BU120" s="871"/>
      <c r="BV120" s="871">
        <v>2517707</v>
      </c>
      <c r="BW120" s="871"/>
      <c r="BX120" s="871"/>
      <c r="BY120" s="871"/>
      <c r="BZ120" s="871"/>
      <c r="CA120" s="871">
        <v>3267754</v>
      </c>
      <c r="CB120" s="871"/>
      <c r="CC120" s="871"/>
      <c r="CD120" s="871"/>
      <c r="CE120" s="871"/>
      <c r="CF120" s="895">
        <v>135.80000000000001</v>
      </c>
      <c r="CG120" s="896"/>
      <c r="CH120" s="896"/>
      <c r="CI120" s="896"/>
      <c r="CJ120" s="896"/>
      <c r="CK120" s="897" t="s">
        <v>467</v>
      </c>
      <c r="CL120" s="881"/>
      <c r="CM120" s="881"/>
      <c r="CN120" s="881"/>
      <c r="CO120" s="882"/>
      <c r="CP120" s="901" t="s">
        <v>468</v>
      </c>
      <c r="CQ120" s="902"/>
      <c r="CR120" s="902"/>
      <c r="CS120" s="902"/>
      <c r="CT120" s="902"/>
      <c r="CU120" s="902"/>
      <c r="CV120" s="902"/>
      <c r="CW120" s="902"/>
      <c r="CX120" s="902"/>
      <c r="CY120" s="902"/>
      <c r="CZ120" s="902"/>
      <c r="DA120" s="902"/>
      <c r="DB120" s="902"/>
      <c r="DC120" s="902"/>
      <c r="DD120" s="902"/>
      <c r="DE120" s="902"/>
      <c r="DF120" s="903"/>
      <c r="DG120" s="890">
        <v>1155433</v>
      </c>
      <c r="DH120" s="871"/>
      <c r="DI120" s="871"/>
      <c r="DJ120" s="871"/>
      <c r="DK120" s="871"/>
      <c r="DL120" s="871">
        <v>1075826</v>
      </c>
      <c r="DM120" s="871"/>
      <c r="DN120" s="871"/>
      <c r="DO120" s="871"/>
      <c r="DP120" s="871"/>
      <c r="DQ120" s="871">
        <v>1002674</v>
      </c>
      <c r="DR120" s="871"/>
      <c r="DS120" s="871"/>
      <c r="DT120" s="871"/>
      <c r="DU120" s="871"/>
      <c r="DV120" s="872">
        <v>41.7</v>
      </c>
      <c r="DW120" s="872"/>
      <c r="DX120" s="872"/>
      <c r="DY120" s="872"/>
      <c r="DZ120" s="873"/>
    </row>
    <row r="121" spans="1:130" s="226" customFormat="1" ht="26.25" customHeight="1" x14ac:dyDescent="0.15">
      <c r="A121" s="849"/>
      <c r="B121" s="850"/>
      <c r="C121" s="892" t="s">
        <v>469</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177</v>
      </c>
      <c r="AB121" s="809"/>
      <c r="AC121" s="809"/>
      <c r="AD121" s="809"/>
      <c r="AE121" s="810"/>
      <c r="AF121" s="811" t="s">
        <v>177</v>
      </c>
      <c r="AG121" s="809"/>
      <c r="AH121" s="809"/>
      <c r="AI121" s="809"/>
      <c r="AJ121" s="810"/>
      <c r="AK121" s="811" t="s">
        <v>438</v>
      </c>
      <c r="AL121" s="809"/>
      <c r="AM121" s="809"/>
      <c r="AN121" s="809"/>
      <c r="AO121" s="810"/>
      <c r="AP121" s="853" t="s">
        <v>438</v>
      </c>
      <c r="AQ121" s="854"/>
      <c r="AR121" s="854"/>
      <c r="AS121" s="854"/>
      <c r="AT121" s="855"/>
      <c r="AU121" s="912"/>
      <c r="AV121" s="913"/>
      <c r="AW121" s="913"/>
      <c r="AX121" s="913"/>
      <c r="AY121" s="914"/>
      <c r="AZ121" s="844" t="s">
        <v>470</v>
      </c>
      <c r="BA121" s="781"/>
      <c r="BB121" s="781"/>
      <c r="BC121" s="781"/>
      <c r="BD121" s="781"/>
      <c r="BE121" s="781"/>
      <c r="BF121" s="781"/>
      <c r="BG121" s="781"/>
      <c r="BH121" s="781"/>
      <c r="BI121" s="781"/>
      <c r="BJ121" s="781"/>
      <c r="BK121" s="781"/>
      <c r="BL121" s="781"/>
      <c r="BM121" s="781"/>
      <c r="BN121" s="781"/>
      <c r="BO121" s="781"/>
      <c r="BP121" s="782"/>
      <c r="BQ121" s="845">
        <v>101770</v>
      </c>
      <c r="BR121" s="846"/>
      <c r="BS121" s="846"/>
      <c r="BT121" s="846"/>
      <c r="BU121" s="846"/>
      <c r="BV121" s="846">
        <v>83908</v>
      </c>
      <c r="BW121" s="846"/>
      <c r="BX121" s="846"/>
      <c r="BY121" s="846"/>
      <c r="BZ121" s="846"/>
      <c r="CA121" s="846">
        <v>76468</v>
      </c>
      <c r="CB121" s="846"/>
      <c r="CC121" s="846"/>
      <c r="CD121" s="846"/>
      <c r="CE121" s="846"/>
      <c r="CF121" s="904">
        <v>3.2</v>
      </c>
      <c r="CG121" s="905"/>
      <c r="CH121" s="905"/>
      <c r="CI121" s="905"/>
      <c r="CJ121" s="905"/>
      <c r="CK121" s="898"/>
      <c r="CL121" s="884"/>
      <c r="CM121" s="884"/>
      <c r="CN121" s="884"/>
      <c r="CO121" s="885"/>
      <c r="CP121" s="864" t="s">
        <v>410</v>
      </c>
      <c r="CQ121" s="865"/>
      <c r="CR121" s="865"/>
      <c r="CS121" s="865"/>
      <c r="CT121" s="865"/>
      <c r="CU121" s="865"/>
      <c r="CV121" s="865"/>
      <c r="CW121" s="865"/>
      <c r="CX121" s="865"/>
      <c r="CY121" s="865"/>
      <c r="CZ121" s="865"/>
      <c r="DA121" s="865"/>
      <c r="DB121" s="865"/>
      <c r="DC121" s="865"/>
      <c r="DD121" s="865"/>
      <c r="DE121" s="865"/>
      <c r="DF121" s="866"/>
      <c r="DG121" s="845">
        <v>1177354</v>
      </c>
      <c r="DH121" s="846"/>
      <c r="DI121" s="846"/>
      <c r="DJ121" s="846"/>
      <c r="DK121" s="846"/>
      <c r="DL121" s="846">
        <v>1077564</v>
      </c>
      <c r="DM121" s="846"/>
      <c r="DN121" s="846"/>
      <c r="DO121" s="846"/>
      <c r="DP121" s="846"/>
      <c r="DQ121" s="846">
        <v>972441</v>
      </c>
      <c r="DR121" s="846"/>
      <c r="DS121" s="846"/>
      <c r="DT121" s="846"/>
      <c r="DU121" s="846"/>
      <c r="DV121" s="823">
        <v>40.4</v>
      </c>
      <c r="DW121" s="823"/>
      <c r="DX121" s="823"/>
      <c r="DY121" s="823"/>
      <c r="DZ121" s="824"/>
    </row>
    <row r="122" spans="1:130" s="226" customFormat="1" ht="26.25" customHeight="1" x14ac:dyDescent="0.15">
      <c r="A122" s="849"/>
      <c r="B122" s="850"/>
      <c r="C122" s="844" t="s">
        <v>451</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438</v>
      </c>
      <c r="AB122" s="809"/>
      <c r="AC122" s="809"/>
      <c r="AD122" s="809"/>
      <c r="AE122" s="810"/>
      <c r="AF122" s="811" t="s">
        <v>177</v>
      </c>
      <c r="AG122" s="809"/>
      <c r="AH122" s="809"/>
      <c r="AI122" s="809"/>
      <c r="AJ122" s="810"/>
      <c r="AK122" s="811" t="s">
        <v>177</v>
      </c>
      <c r="AL122" s="809"/>
      <c r="AM122" s="809"/>
      <c r="AN122" s="809"/>
      <c r="AO122" s="810"/>
      <c r="AP122" s="853" t="s">
        <v>177</v>
      </c>
      <c r="AQ122" s="854"/>
      <c r="AR122" s="854"/>
      <c r="AS122" s="854"/>
      <c r="AT122" s="855"/>
      <c r="AU122" s="912"/>
      <c r="AV122" s="913"/>
      <c r="AW122" s="913"/>
      <c r="AX122" s="913"/>
      <c r="AY122" s="914"/>
      <c r="AZ122" s="867" t="s">
        <v>471</v>
      </c>
      <c r="BA122" s="868"/>
      <c r="BB122" s="868"/>
      <c r="BC122" s="868"/>
      <c r="BD122" s="868"/>
      <c r="BE122" s="868"/>
      <c r="BF122" s="868"/>
      <c r="BG122" s="868"/>
      <c r="BH122" s="868"/>
      <c r="BI122" s="868"/>
      <c r="BJ122" s="868"/>
      <c r="BK122" s="868"/>
      <c r="BL122" s="868"/>
      <c r="BM122" s="868"/>
      <c r="BN122" s="868"/>
      <c r="BO122" s="868"/>
      <c r="BP122" s="869"/>
      <c r="BQ122" s="908">
        <v>5454369</v>
      </c>
      <c r="BR122" s="874"/>
      <c r="BS122" s="874"/>
      <c r="BT122" s="874"/>
      <c r="BU122" s="874"/>
      <c r="BV122" s="874">
        <v>5793644</v>
      </c>
      <c r="BW122" s="874"/>
      <c r="BX122" s="874"/>
      <c r="BY122" s="874"/>
      <c r="BZ122" s="874"/>
      <c r="CA122" s="874">
        <v>6077505</v>
      </c>
      <c r="CB122" s="874"/>
      <c r="CC122" s="874"/>
      <c r="CD122" s="874"/>
      <c r="CE122" s="874"/>
      <c r="CF122" s="875">
        <v>252.6</v>
      </c>
      <c r="CG122" s="876"/>
      <c r="CH122" s="876"/>
      <c r="CI122" s="876"/>
      <c r="CJ122" s="876"/>
      <c r="CK122" s="898"/>
      <c r="CL122" s="884"/>
      <c r="CM122" s="884"/>
      <c r="CN122" s="884"/>
      <c r="CO122" s="885"/>
      <c r="CP122" s="864" t="s">
        <v>472</v>
      </c>
      <c r="CQ122" s="865"/>
      <c r="CR122" s="865"/>
      <c r="CS122" s="865"/>
      <c r="CT122" s="865"/>
      <c r="CU122" s="865"/>
      <c r="CV122" s="865"/>
      <c r="CW122" s="865"/>
      <c r="CX122" s="865"/>
      <c r="CY122" s="865"/>
      <c r="CZ122" s="865"/>
      <c r="DA122" s="865"/>
      <c r="DB122" s="865"/>
      <c r="DC122" s="865"/>
      <c r="DD122" s="865"/>
      <c r="DE122" s="865"/>
      <c r="DF122" s="866"/>
      <c r="DG122" s="845">
        <v>641281</v>
      </c>
      <c r="DH122" s="846"/>
      <c r="DI122" s="846"/>
      <c r="DJ122" s="846"/>
      <c r="DK122" s="846"/>
      <c r="DL122" s="846">
        <v>562656</v>
      </c>
      <c r="DM122" s="846"/>
      <c r="DN122" s="846"/>
      <c r="DO122" s="846"/>
      <c r="DP122" s="846"/>
      <c r="DQ122" s="846">
        <v>530674</v>
      </c>
      <c r="DR122" s="846"/>
      <c r="DS122" s="846"/>
      <c r="DT122" s="846"/>
      <c r="DU122" s="846"/>
      <c r="DV122" s="823">
        <v>22.1</v>
      </c>
      <c r="DW122" s="823"/>
      <c r="DX122" s="823"/>
      <c r="DY122" s="823"/>
      <c r="DZ122" s="824"/>
    </row>
    <row r="123" spans="1:130" s="226" customFormat="1" ht="26.25" customHeight="1" x14ac:dyDescent="0.15">
      <c r="A123" s="849"/>
      <c r="B123" s="850"/>
      <c r="C123" s="844" t="s">
        <v>457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2000</v>
      </c>
      <c r="AB123" s="809"/>
      <c r="AC123" s="809"/>
      <c r="AD123" s="809"/>
      <c r="AE123" s="810"/>
      <c r="AF123" s="811">
        <v>2000</v>
      </c>
      <c r="AG123" s="809"/>
      <c r="AH123" s="809"/>
      <c r="AI123" s="809"/>
      <c r="AJ123" s="810"/>
      <c r="AK123" s="811">
        <v>2000</v>
      </c>
      <c r="AL123" s="809"/>
      <c r="AM123" s="809"/>
      <c r="AN123" s="809"/>
      <c r="AO123" s="810"/>
      <c r="AP123" s="853">
        <v>0.1</v>
      </c>
      <c r="AQ123" s="854"/>
      <c r="AR123" s="854"/>
      <c r="AS123" s="854"/>
      <c r="AT123" s="855"/>
      <c r="AU123" s="915"/>
      <c r="AV123" s="916"/>
      <c r="AW123" s="916"/>
      <c r="AX123" s="916"/>
      <c r="AY123" s="916"/>
      <c r="AZ123" s="247" t="s">
        <v>189</v>
      </c>
      <c r="BA123" s="247"/>
      <c r="BB123" s="247"/>
      <c r="BC123" s="247"/>
      <c r="BD123" s="247"/>
      <c r="BE123" s="247"/>
      <c r="BF123" s="247"/>
      <c r="BG123" s="247"/>
      <c r="BH123" s="247"/>
      <c r="BI123" s="247"/>
      <c r="BJ123" s="247"/>
      <c r="BK123" s="247"/>
      <c r="BL123" s="247"/>
      <c r="BM123" s="247"/>
      <c r="BN123" s="247"/>
      <c r="BO123" s="906" t="s">
        <v>473</v>
      </c>
      <c r="BP123" s="907"/>
      <c r="BQ123" s="861">
        <v>7714160</v>
      </c>
      <c r="BR123" s="862"/>
      <c r="BS123" s="862"/>
      <c r="BT123" s="862"/>
      <c r="BU123" s="862"/>
      <c r="BV123" s="862">
        <v>8395259</v>
      </c>
      <c r="BW123" s="862"/>
      <c r="BX123" s="862"/>
      <c r="BY123" s="862"/>
      <c r="BZ123" s="862"/>
      <c r="CA123" s="862">
        <v>9421727</v>
      </c>
      <c r="CB123" s="862"/>
      <c r="CC123" s="862"/>
      <c r="CD123" s="862"/>
      <c r="CE123" s="862"/>
      <c r="CF123" s="777"/>
      <c r="CG123" s="778"/>
      <c r="CH123" s="778"/>
      <c r="CI123" s="778"/>
      <c r="CJ123" s="863"/>
      <c r="CK123" s="898"/>
      <c r="CL123" s="884"/>
      <c r="CM123" s="884"/>
      <c r="CN123" s="884"/>
      <c r="CO123" s="885"/>
      <c r="CP123" s="864"/>
      <c r="CQ123" s="865"/>
      <c r="CR123" s="865"/>
      <c r="CS123" s="865"/>
      <c r="CT123" s="865"/>
      <c r="CU123" s="865"/>
      <c r="CV123" s="865"/>
      <c r="CW123" s="865"/>
      <c r="CX123" s="865"/>
      <c r="CY123" s="865"/>
      <c r="CZ123" s="865"/>
      <c r="DA123" s="865"/>
      <c r="DB123" s="865"/>
      <c r="DC123" s="865"/>
      <c r="DD123" s="865"/>
      <c r="DE123" s="865"/>
      <c r="DF123" s="866"/>
      <c r="DG123" s="808"/>
      <c r="DH123" s="809"/>
      <c r="DI123" s="809"/>
      <c r="DJ123" s="809"/>
      <c r="DK123" s="810"/>
      <c r="DL123" s="811"/>
      <c r="DM123" s="809"/>
      <c r="DN123" s="809"/>
      <c r="DO123" s="809"/>
      <c r="DP123" s="810"/>
      <c r="DQ123" s="811"/>
      <c r="DR123" s="809"/>
      <c r="DS123" s="809"/>
      <c r="DT123" s="809"/>
      <c r="DU123" s="810"/>
      <c r="DV123" s="853"/>
      <c r="DW123" s="854"/>
      <c r="DX123" s="854"/>
      <c r="DY123" s="854"/>
      <c r="DZ123" s="855"/>
    </row>
    <row r="124" spans="1:130" s="226" customFormat="1" ht="26.25" customHeight="1" thickBot="1" x14ac:dyDescent="0.2">
      <c r="A124" s="849"/>
      <c r="B124" s="850"/>
      <c r="C124" s="844" t="s">
        <v>460</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177</v>
      </c>
      <c r="AB124" s="809"/>
      <c r="AC124" s="809"/>
      <c r="AD124" s="809"/>
      <c r="AE124" s="810"/>
      <c r="AF124" s="811" t="s">
        <v>177</v>
      </c>
      <c r="AG124" s="809"/>
      <c r="AH124" s="809"/>
      <c r="AI124" s="809"/>
      <c r="AJ124" s="810"/>
      <c r="AK124" s="811" t="s">
        <v>438</v>
      </c>
      <c r="AL124" s="809"/>
      <c r="AM124" s="809"/>
      <c r="AN124" s="809"/>
      <c r="AO124" s="810"/>
      <c r="AP124" s="853" t="s">
        <v>177</v>
      </c>
      <c r="AQ124" s="854"/>
      <c r="AR124" s="854"/>
      <c r="AS124" s="854"/>
      <c r="AT124" s="855"/>
      <c r="AU124" s="856" t="s">
        <v>474</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27.6</v>
      </c>
      <c r="BR124" s="860"/>
      <c r="BS124" s="860"/>
      <c r="BT124" s="860"/>
      <c r="BU124" s="860"/>
      <c r="BV124" s="860">
        <v>1.4</v>
      </c>
      <c r="BW124" s="860"/>
      <c r="BX124" s="860"/>
      <c r="BY124" s="860"/>
      <c r="BZ124" s="860"/>
      <c r="CA124" s="860" t="s">
        <v>177</v>
      </c>
      <c r="CB124" s="860"/>
      <c r="CC124" s="860"/>
      <c r="CD124" s="860"/>
      <c r="CE124" s="860"/>
      <c r="CF124" s="755"/>
      <c r="CG124" s="756"/>
      <c r="CH124" s="756"/>
      <c r="CI124" s="756"/>
      <c r="CJ124" s="891"/>
      <c r="CK124" s="899"/>
      <c r="CL124" s="899"/>
      <c r="CM124" s="899"/>
      <c r="CN124" s="899"/>
      <c r="CO124" s="900"/>
      <c r="CP124" s="864" t="s">
        <v>475</v>
      </c>
      <c r="CQ124" s="865"/>
      <c r="CR124" s="865"/>
      <c r="CS124" s="865"/>
      <c r="CT124" s="865"/>
      <c r="CU124" s="865"/>
      <c r="CV124" s="865"/>
      <c r="CW124" s="865"/>
      <c r="CX124" s="865"/>
      <c r="CY124" s="865"/>
      <c r="CZ124" s="865"/>
      <c r="DA124" s="865"/>
      <c r="DB124" s="865"/>
      <c r="DC124" s="865"/>
      <c r="DD124" s="865"/>
      <c r="DE124" s="865"/>
      <c r="DF124" s="866"/>
      <c r="DG124" s="792" t="s">
        <v>438</v>
      </c>
      <c r="DH124" s="793"/>
      <c r="DI124" s="793"/>
      <c r="DJ124" s="793"/>
      <c r="DK124" s="794"/>
      <c r="DL124" s="795" t="s">
        <v>438</v>
      </c>
      <c r="DM124" s="793"/>
      <c r="DN124" s="793"/>
      <c r="DO124" s="793"/>
      <c r="DP124" s="794"/>
      <c r="DQ124" s="795" t="s">
        <v>438</v>
      </c>
      <c r="DR124" s="793"/>
      <c r="DS124" s="793"/>
      <c r="DT124" s="793"/>
      <c r="DU124" s="794"/>
      <c r="DV124" s="877" t="s">
        <v>438</v>
      </c>
      <c r="DW124" s="878"/>
      <c r="DX124" s="878"/>
      <c r="DY124" s="878"/>
      <c r="DZ124" s="879"/>
    </row>
    <row r="125" spans="1:130" s="226" customFormat="1" ht="26.25" customHeight="1" x14ac:dyDescent="0.15">
      <c r="A125" s="849"/>
      <c r="B125" s="850"/>
      <c r="C125" s="844" t="s">
        <v>462</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438</v>
      </c>
      <c r="AB125" s="809"/>
      <c r="AC125" s="809"/>
      <c r="AD125" s="809"/>
      <c r="AE125" s="810"/>
      <c r="AF125" s="811" t="s">
        <v>438</v>
      </c>
      <c r="AG125" s="809"/>
      <c r="AH125" s="809"/>
      <c r="AI125" s="809"/>
      <c r="AJ125" s="810"/>
      <c r="AK125" s="811" t="s">
        <v>177</v>
      </c>
      <c r="AL125" s="809"/>
      <c r="AM125" s="809"/>
      <c r="AN125" s="809"/>
      <c r="AO125" s="810"/>
      <c r="AP125" s="853" t="s">
        <v>177</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476</v>
      </c>
      <c r="CL125" s="881"/>
      <c r="CM125" s="881"/>
      <c r="CN125" s="881"/>
      <c r="CO125" s="882"/>
      <c r="CP125" s="889" t="s">
        <v>477</v>
      </c>
      <c r="CQ125" s="837"/>
      <c r="CR125" s="837"/>
      <c r="CS125" s="837"/>
      <c r="CT125" s="837"/>
      <c r="CU125" s="837"/>
      <c r="CV125" s="837"/>
      <c r="CW125" s="837"/>
      <c r="CX125" s="837"/>
      <c r="CY125" s="837"/>
      <c r="CZ125" s="837"/>
      <c r="DA125" s="837"/>
      <c r="DB125" s="837"/>
      <c r="DC125" s="837"/>
      <c r="DD125" s="837"/>
      <c r="DE125" s="837"/>
      <c r="DF125" s="838"/>
      <c r="DG125" s="890" t="s">
        <v>438</v>
      </c>
      <c r="DH125" s="871"/>
      <c r="DI125" s="871"/>
      <c r="DJ125" s="871"/>
      <c r="DK125" s="871"/>
      <c r="DL125" s="871" t="s">
        <v>438</v>
      </c>
      <c r="DM125" s="871"/>
      <c r="DN125" s="871"/>
      <c r="DO125" s="871"/>
      <c r="DP125" s="871"/>
      <c r="DQ125" s="871" t="s">
        <v>438</v>
      </c>
      <c r="DR125" s="871"/>
      <c r="DS125" s="871"/>
      <c r="DT125" s="871"/>
      <c r="DU125" s="871"/>
      <c r="DV125" s="872" t="s">
        <v>438</v>
      </c>
      <c r="DW125" s="872"/>
      <c r="DX125" s="872"/>
      <c r="DY125" s="872"/>
      <c r="DZ125" s="873"/>
    </row>
    <row r="126" spans="1:130" s="226" customFormat="1" ht="26.25" customHeight="1" thickBot="1" x14ac:dyDescent="0.2">
      <c r="A126" s="849"/>
      <c r="B126" s="850"/>
      <c r="C126" s="844" t="s">
        <v>464</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438</v>
      </c>
      <c r="AB126" s="809"/>
      <c r="AC126" s="809"/>
      <c r="AD126" s="809"/>
      <c r="AE126" s="810"/>
      <c r="AF126" s="811" t="s">
        <v>438</v>
      </c>
      <c r="AG126" s="809"/>
      <c r="AH126" s="809"/>
      <c r="AI126" s="809"/>
      <c r="AJ126" s="810"/>
      <c r="AK126" s="811" t="s">
        <v>177</v>
      </c>
      <c r="AL126" s="809"/>
      <c r="AM126" s="809"/>
      <c r="AN126" s="809"/>
      <c r="AO126" s="810"/>
      <c r="AP126" s="853" t="s">
        <v>177</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478</v>
      </c>
      <c r="CQ126" s="781"/>
      <c r="CR126" s="781"/>
      <c r="CS126" s="781"/>
      <c r="CT126" s="781"/>
      <c r="CU126" s="781"/>
      <c r="CV126" s="781"/>
      <c r="CW126" s="781"/>
      <c r="CX126" s="781"/>
      <c r="CY126" s="781"/>
      <c r="CZ126" s="781"/>
      <c r="DA126" s="781"/>
      <c r="DB126" s="781"/>
      <c r="DC126" s="781"/>
      <c r="DD126" s="781"/>
      <c r="DE126" s="781"/>
      <c r="DF126" s="782"/>
      <c r="DG126" s="845" t="s">
        <v>177</v>
      </c>
      <c r="DH126" s="846"/>
      <c r="DI126" s="846"/>
      <c r="DJ126" s="846"/>
      <c r="DK126" s="846"/>
      <c r="DL126" s="846" t="s">
        <v>438</v>
      </c>
      <c r="DM126" s="846"/>
      <c r="DN126" s="846"/>
      <c r="DO126" s="846"/>
      <c r="DP126" s="846"/>
      <c r="DQ126" s="846" t="s">
        <v>177</v>
      </c>
      <c r="DR126" s="846"/>
      <c r="DS126" s="846"/>
      <c r="DT126" s="846"/>
      <c r="DU126" s="846"/>
      <c r="DV126" s="823" t="s">
        <v>177</v>
      </c>
      <c r="DW126" s="823"/>
      <c r="DX126" s="823"/>
      <c r="DY126" s="823"/>
      <c r="DZ126" s="824"/>
    </row>
    <row r="127" spans="1:130" s="226" customFormat="1" ht="26.25" customHeight="1" x14ac:dyDescent="0.15">
      <c r="A127" s="851"/>
      <c r="B127" s="852"/>
      <c r="C127" s="867" t="s">
        <v>479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177</v>
      </c>
      <c r="AB127" s="809"/>
      <c r="AC127" s="809"/>
      <c r="AD127" s="809"/>
      <c r="AE127" s="810"/>
      <c r="AF127" s="811" t="s">
        <v>177</v>
      </c>
      <c r="AG127" s="809"/>
      <c r="AH127" s="809"/>
      <c r="AI127" s="809"/>
      <c r="AJ127" s="810"/>
      <c r="AK127" s="811" t="s">
        <v>177</v>
      </c>
      <c r="AL127" s="809"/>
      <c r="AM127" s="809"/>
      <c r="AN127" s="809"/>
      <c r="AO127" s="810"/>
      <c r="AP127" s="853" t="s">
        <v>177</v>
      </c>
      <c r="AQ127" s="854"/>
      <c r="AR127" s="854"/>
      <c r="AS127" s="854"/>
      <c r="AT127" s="855"/>
      <c r="AU127" s="228"/>
      <c r="AV127" s="228"/>
      <c r="AW127" s="228"/>
      <c r="AX127" s="870" t="s">
        <v>480</v>
      </c>
      <c r="AY127" s="841"/>
      <c r="AZ127" s="841"/>
      <c r="BA127" s="841"/>
      <c r="BB127" s="841"/>
      <c r="BC127" s="841"/>
      <c r="BD127" s="841"/>
      <c r="BE127" s="842"/>
      <c r="BF127" s="840" t="s">
        <v>481</v>
      </c>
      <c r="BG127" s="841"/>
      <c r="BH127" s="841"/>
      <c r="BI127" s="841"/>
      <c r="BJ127" s="841"/>
      <c r="BK127" s="841"/>
      <c r="BL127" s="842"/>
      <c r="BM127" s="840" t="s">
        <v>482</v>
      </c>
      <c r="BN127" s="841"/>
      <c r="BO127" s="841"/>
      <c r="BP127" s="841"/>
      <c r="BQ127" s="841"/>
      <c r="BR127" s="841"/>
      <c r="BS127" s="842"/>
      <c r="BT127" s="840" t="s">
        <v>483</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484</v>
      </c>
      <c r="CQ127" s="781"/>
      <c r="CR127" s="781"/>
      <c r="CS127" s="781"/>
      <c r="CT127" s="781"/>
      <c r="CU127" s="781"/>
      <c r="CV127" s="781"/>
      <c r="CW127" s="781"/>
      <c r="CX127" s="781"/>
      <c r="CY127" s="781"/>
      <c r="CZ127" s="781"/>
      <c r="DA127" s="781"/>
      <c r="DB127" s="781"/>
      <c r="DC127" s="781"/>
      <c r="DD127" s="781"/>
      <c r="DE127" s="781"/>
      <c r="DF127" s="782"/>
      <c r="DG127" s="845" t="s">
        <v>438</v>
      </c>
      <c r="DH127" s="846"/>
      <c r="DI127" s="846"/>
      <c r="DJ127" s="846"/>
      <c r="DK127" s="846"/>
      <c r="DL127" s="846" t="s">
        <v>438</v>
      </c>
      <c r="DM127" s="846"/>
      <c r="DN127" s="846"/>
      <c r="DO127" s="846"/>
      <c r="DP127" s="846"/>
      <c r="DQ127" s="846" t="s">
        <v>177</v>
      </c>
      <c r="DR127" s="846"/>
      <c r="DS127" s="846"/>
      <c r="DT127" s="846"/>
      <c r="DU127" s="846"/>
      <c r="DV127" s="823" t="s">
        <v>438</v>
      </c>
      <c r="DW127" s="823"/>
      <c r="DX127" s="823"/>
      <c r="DY127" s="823"/>
      <c r="DZ127" s="824"/>
    </row>
    <row r="128" spans="1:130" s="226" customFormat="1" ht="26.25" customHeight="1" thickBot="1" x14ac:dyDescent="0.2">
      <c r="A128" s="825" t="s">
        <v>485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486</v>
      </c>
      <c r="X128" s="827"/>
      <c r="Y128" s="827"/>
      <c r="Z128" s="828"/>
      <c r="AA128" s="829">
        <v>6841</v>
      </c>
      <c r="AB128" s="830"/>
      <c r="AC128" s="830"/>
      <c r="AD128" s="830"/>
      <c r="AE128" s="831"/>
      <c r="AF128" s="832">
        <v>6189</v>
      </c>
      <c r="AG128" s="830"/>
      <c r="AH128" s="830"/>
      <c r="AI128" s="830"/>
      <c r="AJ128" s="831"/>
      <c r="AK128" s="832">
        <v>4679</v>
      </c>
      <c r="AL128" s="830"/>
      <c r="AM128" s="830"/>
      <c r="AN128" s="830"/>
      <c r="AO128" s="831"/>
      <c r="AP128" s="833"/>
      <c r="AQ128" s="834"/>
      <c r="AR128" s="834"/>
      <c r="AS128" s="834"/>
      <c r="AT128" s="835"/>
      <c r="AU128" s="228"/>
      <c r="AV128" s="228"/>
      <c r="AW128" s="228"/>
      <c r="AX128" s="836" t="s">
        <v>487</v>
      </c>
      <c r="AY128" s="837"/>
      <c r="AZ128" s="837"/>
      <c r="BA128" s="837"/>
      <c r="BB128" s="837"/>
      <c r="BC128" s="837"/>
      <c r="BD128" s="837"/>
      <c r="BE128" s="838"/>
      <c r="BF128" s="815" t="s">
        <v>438</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488</v>
      </c>
      <c r="CQ128" s="759"/>
      <c r="CR128" s="759"/>
      <c r="CS128" s="759"/>
      <c r="CT128" s="759"/>
      <c r="CU128" s="759"/>
      <c r="CV128" s="759"/>
      <c r="CW128" s="759"/>
      <c r="CX128" s="759"/>
      <c r="CY128" s="759"/>
      <c r="CZ128" s="759"/>
      <c r="DA128" s="759"/>
      <c r="DB128" s="759"/>
      <c r="DC128" s="759"/>
      <c r="DD128" s="759"/>
      <c r="DE128" s="759"/>
      <c r="DF128" s="760"/>
      <c r="DG128" s="819" t="s">
        <v>438</v>
      </c>
      <c r="DH128" s="820"/>
      <c r="DI128" s="820"/>
      <c r="DJ128" s="820"/>
      <c r="DK128" s="820"/>
      <c r="DL128" s="820" t="s">
        <v>177</v>
      </c>
      <c r="DM128" s="820"/>
      <c r="DN128" s="820"/>
      <c r="DO128" s="820"/>
      <c r="DP128" s="820"/>
      <c r="DQ128" s="820" t="s">
        <v>177</v>
      </c>
      <c r="DR128" s="820"/>
      <c r="DS128" s="820"/>
      <c r="DT128" s="820"/>
      <c r="DU128" s="820"/>
      <c r="DV128" s="821" t="s">
        <v>177</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489</v>
      </c>
      <c r="X129" s="806"/>
      <c r="Y129" s="806"/>
      <c r="Z129" s="807"/>
      <c r="AA129" s="808">
        <v>2546002</v>
      </c>
      <c r="AB129" s="809"/>
      <c r="AC129" s="809"/>
      <c r="AD129" s="809"/>
      <c r="AE129" s="810"/>
      <c r="AF129" s="811">
        <v>2667353</v>
      </c>
      <c r="AG129" s="809"/>
      <c r="AH129" s="809"/>
      <c r="AI129" s="809"/>
      <c r="AJ129" s="810"/>
      <c r="AK129" s="811">
        <v>2873266</v>
      </c>
      <c r="AL129" s="809"/>
      <c r="AM129" s="809"/>
      <c r="AN129" s="809"/>
      <c r="AO129" s="810"/>
      <c r="AP129" s="812"/>
      <c r="AQ129" s="813"/>
      <c r="AR129" s="813"/>
      <c r="AS129" s="813"/>
      <c r="AT129" s="814"/>
      <c r="AU129" s="229"/>
      <c r="AV129" s="229"/>
      <c r="AW129" s="229"/>
      <c r="AX129" s="780" t="s">
        <v>490</v>
      </c>
      <c r="AY129" s="781"/>
      <c r="AZ129" s="781"/>
      <c r="BA129" s="781"/>
      <c r="BB129" s="781"/>
      <c r="BC129" s="781"/>
      <c r="BD129" s="781"/>
      <c r="BE129" s="782"/>
      <c r="BF129" s="799" t="s">
        <v>177</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492</v>
      </c>
      <c r="X130" s="806"/>
      <c r="Y130" s="806"/>
      <c r="Z130" s="807"/>
      <c r="AA130" s="808">
        <v>489313</v>
      </c>
      <c r="AB130" s="809"/>
      <c r="AC130" s="809"/>
      <c r="AD130" s="809"/>
      <c r="AE130" s="810"/>
      <c r="AF130" s="811">
        <v>478291</v>
      </c>
      <c r="AG130" s="809"/>
      <c r="AH130" s="809"/>
      <c r="AI130" s="809"/>
      <c r="AJ130" s="810"/>
      <c r="AK130" s="811">
        <v>467581</v>
      </c>
      <c r="AL130" s="809"/>
      <c r="AM130" s="809"/>
      <c r="AN130" s="809"/>
      <c r="AO130" s="810"/>
      <c r="AP130" s="812"/>
      <c r="AQ130" s="813"/>
      <c r="AR130" s="813"/>
      <c r="AS130" s="813"/>
      <c r="AT130" s="814"/>
      <c r="AU130" s="229"/>
      <c r="AV130" s="229"/>
      <c r="AW130" s="229"/>
      <c r="AX130" s="780" t="s">
        <v>493</v>
      </c>
      <c r="AY130" s="781"/>
      <c r="AZ130" s="781"/>
      <c r="BA130" s="781"/>
      <c r="BB130" s="781"/>
      <c r="BC130" s="781"/>
      <c r="BD130" s="781"/>
      <c r="BE130" s="782"/>
      <c r="BF130" s="783">
        <v>12.6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494</v>
      </c>
      <c r="X131" s="790"/>
      <c r="Y131" s="790"/>
      <c r="Z131" s="791"/>
      <c r="AA131" s="792">
        <v>2056689</v>
      </c>
      <c r="AB131" s="793"/>
      <c r="AC131" s="793"/>
      <c r="AD131" s="793"/>
      <c r="AE131" s="794"/>
      <c r="AF131" s="795">
        <v>2189062</v>
      </c>
      <c r="AG131" s="793"/>
      <c r="AH131" s="793"/>
      <c r="AI131" s="793"/>
      <c r="AJ131" s="794"/>
      <c r="AK131" s="795">
        <v>2405685</v>
      </c>
      <c r="AL131" s="793"/>
      <c r="AM131" s="793"/>
      <c r="AN131" s="793"/>
      <c r="AO131" s="794"/>
      <c r="AP131" s="796"/>
      <c r="AQ131" s="797"/>
      <c r="AR131" s="797"/>
      <c r="AS131" s="797"/>
      <c r="AT131" s="798"/>
      <c r="AU131" s="229"/>
      <c r="AV131" s="229"/>
      <c r="AW131" s="229"/>
      <c r="AX131" s="758" t="s">
        <v>495</v>
      </c>
      <c r="AY131" s="759"/>
      <c r="AZ131" s="759"/>
      <c r="BA131" s="759"/>
      <c r="BB131" s="759"/>
      <c r="BC131" s="759"/>
      <c r="BD131" s="759"/>
      <c r="BE131" s="760"/>
      <c r="BF131" s="761" t="s">
        <v>177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497</v>
      </c>
      <c r="W132" s="771"/>
      <c r="X132" s="771"/>
      <c r="Y132" s="771"/>
      <c r="Z132" s="772"/>
      <c r="AA132" s="773">
        <v>14.40441408</v>
      </c>
      <c r="AB132" s="774"/>
      <c r="AC132" s="774"/>
      <c r="AD132" s="774"/>
      <c r="AE132" s="775"/>
      <c r="AF132" s="776">
        <v>12.92581023</v>
      </c>
      <c r="AG132" s="774"/>
      <c r="AH132" s="774"/>
      <c r="AI132" s="774"/>
      <c r="AJ132" s="775"/>
      <c r="AK132" s="776">
        <v>10.59660762</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498</v>
      </c>
      <c r="W133" s="750"/>
      <c r="X133" s="750"/>
      <c r="Y133" s="750"/>
      <c r="Z133" s="751"/>
      <c r="AA133" s="752">
        <v>13.1</v>
      </c>
      <c r="AB133" s="753"/>
      <c r="AC133" s="753"/>
      <c r="AD133" s="753"/>
      <c r="AE133" s="754"/>
      <c r="AF133" s="752">
        <v>13.4</v>
      </c>
      <c r="AG133" s="753"/>
      <c r="AH133" s="753"/>
      <c r="AI133" s="753"/>
      <c r="AJ133" s="754"/>
      <c r="AK133" s="752">
        <v>12.6</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VEbJ5weXd/Y36/CHc1PAKmTdwnzMPR3UQ1udU5bM5SlrBsvmLMb0YuYwi6SwFKDjGW73ov6K6kxN5J4seeJ9Q==" saltValue="eu55nV/2ybJcgfMMOdrT4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yTOsqYYUXoxI+N1wPxx++kr6CpuDdlXkk1jDcHxKVP9+c66kr/9GsAXXtvs7t2l+H5s8Xsbot+TW47Zx/7OfOQ==" saltValue="Zxr6H4wJBpLoub/daYhw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WzmaqV55gHXoF+R8hYdM0zd9wIgIlWwDlUxqQFQOUKKBSjWwA/6Dae2tx9p1s84zT5gD4tejecPYnhT0XZAog==" saltValue="9khqcxdnpc0iTtJKenVio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507</v>
      </c>
      <c r="AL9" s="1160"/>
      <c r="AM9" s="1160"/>
      <c r="AN9" s="1161"/>
      <c r="AO9" s="277">
        <v>701455</v>
      </c>
      <c r="AP9" s="277">
        <v>139844</v>
      </c>
      <c r="AQ9" s="278">
        <v>135698</v>
      </c>
      <c r="AR9" s="279">
        <v>3.1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508</v>
      </c>
      <c r="AL10" s="1160"/>
      <c r="AM10" s="1160"/>
      <c r="AN10" s="1161"/>
      <c r="AO10" s="280">
        <v>66766</v>
      </c>
      <c r="AP10" s="280">
        <v>13311</v>
      </c>
      <c r="AQ10" s="281">
        <v>15070</v>
      </c>
      <c r="AR10" s="282">
        <v>-11.7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509</v>
      </c>
      <c r="AL11" s="1160"/>
      <c r="AM11" s="1160"/>
      <c r="AN11" s="1161"/>
      <c r="AO11" s="280" t="s">
        <v>510</v>
      </c>
      <c r="AP11" s="280" t="s">
        <v>510</v>
      </c>
      <c r="AQ11" s="281">
        <v>1204</v>
      </c>
      <c r="AR11" s="282" t="s">
        <v>510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511</v>
      </c>
      <c r="AL12" s="1160"/>
      <c r="AM12" s="1160"/>
      <c r="AN12" s="1161"/>
      <c r="AO12" s="280" t="s">
        <v>510</v>
      </c>
      <c r="AP12" s="280" t="s">
        <v>510</v>
      </c>
      <c r="AQ12" s="281" t="s">
        <v>510</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512</v>
      </c>
      <c r="AL13" s="1160"/>
      <c r="AM13" s="1160"/>
      <c r="AN13" s="1161"/>
      <c r="AO13" s="280">
        <v>46820</v>
      </c>
      <c r="AP13" s="280">
        <v>9334</v>
      </c>
      <c r="AQ13" s="281">
        <v>5161</v>
      </c>
      <c r="AR13" s="282">
        <v>80.900000000000006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513</v>
      </c>
      <c r="AL14" s="1160"/>
      <c r="AM14" s="1160"/>
      <c r="AN14" s="1161"/>
      <c r="AO14" s="280">
        <v>32325</v>
      </c>
      <c r="AP14" s="280">
        <v>6444</v>
      </c>
      <c r="AQ14" s="281">
        <v>2589</v>
      </c>
      <c r="AR14" s="282">
        <v>148.9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514</v>
      </c>
      <c r="AL15" s="1163"/>
      <c r="AM15" s="1163"/>
      <c r="AN15" s="1164"/>
      <c r="AO15" s="280">
        <v>-45515</v>
      </c>
      <c r="AP15" s="280">
        <v>-9074</v>
      </c>
      <c r="AQ15" s="281">
        <v>-9993</v>
      </c>
      <c r="AR15" s="282">
        <v>-9.1999999999999993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189</v>
      </c>
      <c r="AL16" s="1163"/>
      <c r="AM16" s="1163"/>
      <c r="AN16" s="1164"/>
      <c r="AO16" s="280">
        <v>801851</v>
      </c>
      <c r="AP16" s="280">
        <v>159859</v>
      </c>
      <c r="AQ16" s="281">
        <v>149729</v>
      </c>
      <c r="AR16" s="282">
        <v>6.8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519</v>
      </c>
      <c r="AL21" s="1166"/>
      <c r="AM21" s="1166"/>
      <c r="AN21" s="1167"/>
      <c r="AO21" s="293">
        <v>13.36</v>
      </c>
      <c r="AP21" s="294">
        <v>13.47</v>
      </c>
      <c r="AQ21" s="295">
        <v>-0.11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520</v>
      </c>
      <c r="AL22" s="1166"/>
      <c r="AM22" s="1166"/>
      <c r="AN22" s="1167"/>
      <c r="AO22" s="298">
        <v>99.2</v>
      </c>
      <c r="AP22" s="299">
        <v>96.1</v>
      </c>
      <c r="AQ22" s="300">
        <v>3.1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521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524</v>
      </c>
      <c r="AL32" s="1150"/>
      <c r="AM32" s="1150"/>
      <c r="AN32" s="1151"/>
      <c r="AO32" s="308">
        <v>446746</v>
      </c>
      <c r="AP32" s="308">
        <v>89064</v>
      </c>
      <c r="AQ32" s="309">
        <v>77495</v>
      </c>
      <c r="AR32" s="310">
        <v>14.9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525</v>
      </c>
      <c r="AL33" s="1150"/>
      <c r="AM33" s="1150"/>
      <c r="AN33" s="1151"/>
      <c r="AO33" s="308" t="s">
        <v>510</v>
      </c>
      <c r="AP33" s="308" t="s">
        <v>510</v>
      </c>
      <c r="AQ33" s="309" t="s">
        <v>510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526</v>
      </c>
      <c r="AL34" s="1150"/>
      <c r="AM34" s="1150"/>
      <c r="AN34" s="1151"/>
      <c r="AO34" s="308" t="s">
        <v>510</v>
      </c>
      <c r="AP34" s="308" t="s">
        <v>510</v>
      </c>
      <c r="AQ34" s="309" t="s">
        <v>510</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527</v>
      </c>
      <c r="AL35" s="1150"/>
      <c r="AM35" s="1150"/>
      <c r="AN35" s="1151"/>
      <c r="AO35" s="308">
        <v>272731</v>
      </c>
      <c r="AP35" s="308">
        <v>54372</v>
      </c>
      <c r="AQ35" s="309">
        <v>26940</v>
      </c>
      <c r="AR35" s="310">
        <v>101.8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528</v>
      </c>
      <c r="AL36" s="1150"/>
      <c r="AM36" s="1150"/>
      <c r="AN36" s="1151"/>
      <c r="AO36" s="308">
        <v>5663</v>
      </c>
      <c r="AP36" s="308">
        <v>1129</v>
      </c>
      <c r="AQ36" s="309">
        <v>3757</v>
      </c>
      <c r="AR36" s="310">
        <v>-69.900000000000006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529</v>
      </c>
      <c r="AL37" s="1150"/>
      <c r="AM37" s="1150"/>
      <c r="AN37" s="1151"/>
      <c r="AO37" s="308">
        <v>2000</v>
      </c>
      <c r="AP37" s="308">
        <v>399</v>
      </c>
      <c r="AQ37" s="309">
        <v>476</v>
      </c>
      <c r="AR37" s="310">
        <v>-16.2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530</v>
      </c>
      <c r="AL38" s="1153"/>
      <c r="AM38" s="1153"/>
      <c r="AN38" s="1154"/>
      <c r="AO38" s="311">
        <v>41</v>
      </c>
      <c r="AP38" s="311">
        <v>8</v>
      </c>
      <c r="AQ38" s="312">
        <v>3</v>
      </c>
      <c r="AR38" s="300">
        <v>166.7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531</v>
      </c>
      <c r="AL39" s="1153"/>
      <c r="AM39" s="1153"/>
      <c r="AN39" s="1154"/>
      <c r="AO39" s="308">
        <v>-4679</v>
      </c>
      <c r="AP39" s="308">
        <v>-933</v>
      </c>
      <c r="AQ39" s="309">
        <v>-1869</v>
      </c>
      <c r="AR39" s="310">
        <v>-50.1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532</v>
      </c>
      <c r="AL40" s="1150"/>
      <c r="AM40" s="1150"/>
      <c r="AN40" s="1151"/>
      <c r="AO40" s="308">
        <v>-467581</v>
      </c>
      <c r="AP40" s="308">
        <v>-93218</v>
      </c>
      <c r="AQ40" s="309">
        <v>-73868</v>
      </c>
      <c r="AR40" s="310">
        <v>26.2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301</v>
      </c>
      <c r="AL41" s="1156"/>
      <c r="AM41" s="1156"/>
      <c r="AN41" s="1157"/>
      <c r="AO41" s="308">
        <v>254921</v>
      </c>
      <c r="AP41" s="308">
        <v>50822</v>
      </c>
      <c r="AQ41" s="309">
        <v>32935</v>
      </c>
      <c r="AR41" s="310">
        <v>54.3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502</v>
      </c>
      <c r="AN49" s="1144" t="s">
        <v>536</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681460</v>
      </c>
      <c r="AN51" s="330">
        <v>123655</v>
      </c>
      <c r="AO51" s="331">
        <v>-5.8</v>
      </c>
      <c r="AP51" s="332">
        <v>122882</v>
      </c>
      <c r="AQ51" s="333">
        <v>-11.4</v>
      </c>
      <c r="AR51" s="334">
        <v>5.6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376685</v>
      </c>
      <c r="AN52" s="338">
        <v>68351</v>
      </c>
      <c r="AO52" s="339">
        <v>77.2</v>
      </c>
      <c r="AP52" s="340">
        <v>65785</v>
      </c>
      <c r="AQ52" s="341">
        <v>-7.6</v>
      </c>
      <c r="AR52" s="342">
        <v>84.8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728233</v>
      </c>
      <c r="AN53" s="330">
        <v>135410</v>
      </c>
      <c r="AO53" s="331">
        <v>9.5</v>
      </c>
      <c r="AP53" s="332">
        <v>114790</v>
      </c>
      <c r="AQ53" s="333">
        <v>-6.6</v>
      </c>
      <c r="AR53" s="334">
        <v>16.100000000000001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398181</v>
      </c>
      <c r="AN54" s="338">
        <v>74039</v>
      </c>
      <c r="AO54" s="339">
        <v>8.3000000000000007</v>
      </c>
      <c r="AP54" s="340">
        <v>55601</v>
      </c>
      <c r="AQ54" s="341">
        <v>-15.5</v>
      </c>
      <c r="AR54" s="342">
        <v>23.8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1311210</v>
      </c>
      <c r="AN55" s="330">
        <v>250518</v>
      </c>
      <c r="AO55" s="331">
        <v>85</v>
      </c>
      <c r="AP55" s="332">
        <v>126262</v>
      </c>
      <c r="AQ55" s="333">
        <v>10</v>
      </c>
      <c r="AR55" s="334">
        <v>75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719580</v>
      </c>
      <c r="AN56" s="338">
        <v>137482</v>
      </c>
      <c r="AO56" s="339">
        <v>85.7</v>
      </c>
      <c r="AP56" s="340">
        <v>56769</v>
      </c>
      <c r="AQ56" s="341">
        <v>2.1</v>
      </c>
      <c r="AR56" s="342">
        <v>83.6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1623535</v>
      </c>
      <c r="AN57" s="330">
        <v>316109</v>
      </c>
      <c r="AO57" s="331">
        <v>26.2</v>
      </c>
      <c r="AP57" s="332">
        <v>126525</v>
      </c>
      <c r="AQ57" s="333">
        <v>0.2</v>
      </c>
      <c r="AR57" s="334">
        <v>26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351162</v>
      </c>
      <c r="AN58" s="338">
        <v>68373</v>
      </c>
      <c r="AO58" s="339">
        <v>-50.3</v>
      </c>
      <c r="AP58" s="340">
        <v>67052</v>
      </c>
      <c r="AQ58" s="341">
        <v>18.100000000000001</v>
      </c>
      <c r="AR58" s="342">
        <v>-68.400000000000006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1040899</v>
      </c>
      <c r="AN59" s="330">
        <v>207516</v>
      </c>
      <c r="AO59" s="331">
        <v>-34.4</v>
      </c>
      <c r="AP59" s="332">
        <v>122054</v>
      </c>
      <c r="AQ59" s="333">
        <v>-3.5</v>
      </c>
      <c r="AR59" s="334">
        <v>-30.9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536842</v>
      </c>
      <c r="AN60" s="338">
        <v>107026</v>
      </c>
      <c r="AO60" s="339">
        <v>56.5</v>
      </c>
      <c r="AP60" s="340">
        <v>68298</v>
      </c>
      <c r="AQ60" s="341">
        <v>1.9</v>
      </c>
      <c r="AR60" s="342">
        <v>54.6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1077067</v>
      </c>
      <c r="AN61" s="345">
        <v>206642</v>
      </c>
      <c r="AO61" s="346">
        <v>16.100000000000001</v>
      </c>
      <c r="AP61" s="347">
        <v>122503</v>
      </c>
      <c r="AQ61" s="348">
        <v>-2.2999999999999998</v>
      </c>
      <c r="AR61" s="334">
        <v>18.399999999999999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476490</v>
      </c>
      <c r="AN62" s="338">
        <v>91054</v>
      </c>
      <c r="AO62" s="339">
        <v>35.5</v>
      </c>
      <c r="AP62" s="340">
        <v>62701</v>
      </c>
      <c r="AQ62" s="341">
        <v>-0.2</v>
      </c>
      <c r="AR62" s="342">
        <v>35.700000000000003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7RZUyB1Igw3nH6ryqPTdFXga4ryNm8gZMg7v+P/6JFArBxPAufANgPRWd7fdRu01AyuZ+RnvaPZuQi2tOdPRJQ==" saltValue="exA8fKC+HGpdZIMAdkNR9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0" spans="125:125" ht="13.5" hidden="1" customHeight="1" x14ac:dyDescent="0.15"/>
    <row r="121" spans="125:125" ht="13.5" hidden="1" customHeight="1" x14ac:dyDescent="0.15">
      <c r="DU121" s="255"/>
    </row>
  </sheetData>
  <sheetProtection algorithmName="SHA-512" hashValue="VKBmrOZnScVkoUDQiagPpB9Gfomv+el6XKtIp7EE3Rtf9ZSw97WXrIS54Yd/AJxjsv+KoLrrT7GSFI/0MAjKzQ==" saltValue="toxXZdpy+peIk9j+xSIR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SnDqF+D+Bt4kWgMDmQLjV+O3WpTwNq1qEhxb5+RwKbY7+M19kBZFlPqoqS0aypbIH3oa8UzUncCJAHlcTa5mjw==" saltValue="G74J6wsz1pfzSDGP6iwB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68" t="s">
        <v>3</v>
      </c>
      <c r="D47" s="1168"/>
      <c r="E47" s="1169"/>
      <c r="F47" s="11">
        <v>30.87</v>
      </c>
      <c r="G47" s="12">
        <v>19.260000000000002</v>
      </c>
      <c r="H47" s="12">
        <v>18.850000000000001</v>
      </c>
      <c r="I47" s="12">
        <v>18.77</v>
      </c>
      <c r="J47" s="13">
        <v>21.09</v>
      </c>
    </row>
    <row r="48" spans="2:10" ht="57.75" customHeight="1" x14ac:dyDescent="0.15">
      <c r="B48" s="14"/>
      <c r="C48" s="1170" t="s">
        <v>4</v>
      </c>
      <c r="D48" s="1170"/>
      <c r="E48" s="1171"/>
      <c r="F48" s="15">
        <v>8.9700000000000006</v>
      </c>
      <c r="G48" s="16">
        <v>6.4</v>
      </c>
      <c r="H48" s="16">
        <v>7.56</v>
      </c>
      <c r="I48" s="16">
        <v>9.7799999999999994</v>
      </c>
      <c r="J48" s="17">
        <v>8.59</v>
      </c>
    </row>
    <row r="49" spans="2:10" ht="57.75" customHeight="1" thickBot="1" x14ac:dyDescent="0.2">
      <c r="B49" s="18"/>
      <c r="C49" s="1172" t="s">
        <v>5</v>
      </c>
      <c r="D49" s="1172"/>
      <c r="E49" s="1173"/>
      <c r="F49" s="19" t="s">
        <v>557</v>
      </c>
      <c r="G49" s="20" t="s">
        <v>558</v>
      </c>
      <c r="H49" s="20">
        <v>0.75</v>
      </c>
      <c r="I49" s="20">
        <v>3.34</v>
      </c>
      <c r="J49" s="21">
        <v>3.19</v>
      </c>
    </row>
    <row r="50" spans="2:10" x14ac:dyDescent="0.15"/>
  </sheetData>
  <sheetProtection algorithmName="SHA-512" hashValue="gZdjsV/0JfHvbRlIAOybHS8RbJVOFMUMU8oE6iIXB40Ug7bt3qpYU0m9oNnaI8yQSdTbz4jt7eJUXY+SJ5lZHw==" saltValue="UFBekzfAmUkBwmW8Hsvq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