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28800" windowHeight="1212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<sst xmlns="http://schemas.openxmlformats.org/spreadsheetml/2006/main" count="1134" uniqueCount="622">
  <si>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</si>
  <si>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</si>
  <si>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</si>
  <si>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</si>
  <si>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</si>
  <si>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</si>
  <si>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</si>
  <si>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</si>
  <si>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</si>
  <si>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</si>
  <si>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</si>
  <si>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</si>
  <si>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</si>
  <si>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</si>
  <si>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</si>
  <si>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</si>
  <si>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</si>
  <si>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</si>
  <si>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</si>
  <si>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</si>
  <si>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</si>
  <si>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</si>
  <si>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</si>
  <si>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</si>
  <si>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</si>
  <si>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</si>
  <si>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</si>
  <si>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</si>
  <si>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</si>
  <si>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</si>
  <si>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</si>
  <si>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</si>
  <si>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</si>
  <si>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</si>
  <si>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</si>
  <si>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</si>
  <si>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</si>
  <si>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</si>
  <si>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</si>
  <si>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</si>
  <si>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</si>
  <si>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</si>
  <si>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</si>
  <si>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</si>
  <si>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</si>
  <si>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</si>
  <si>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</si>
  <si>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</si>
  <si>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</si>
  <si>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</si>
  <si>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</si>
  <si>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</si>
  <si>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</si>
  <si>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</si>
  <si>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</si>
  <si>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</si>
  <si>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</si>
  <si>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</si>
  <si>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</si>
  <si>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</si>
  <si>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</si>
  <si>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</si>
  <si>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</si>
  <si>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</si>
  <si>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</si>
  <si>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</si>
  <si>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</si>
  <si>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</si>
  <si>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</si>
  <si>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</si>
  <si>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</si>
  <si>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</si>
  <si>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</si>
  <si>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</si>
  <si>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</si>
  <si>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</si>
  <si>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</si>
  <si>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</si>
  <si>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</si>
  <si>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</si>
  <si>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</si>
  <si>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</si>
  <si>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</si>
  <si>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</si>
  <si>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</si>
  <si>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</si>
  <si>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</si>
  <si>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</si>
  <si>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</si>
  <si>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</si>
  <si>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</si>
  <si>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</si>
  <si>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</si>
  <si>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</si>
  <si>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</si>
  <si>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</si>
  <si>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</si>
  <si>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</si>
  <si>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</si>
  <si>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</si>
  <si>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</si>
  <si>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</si>
  <si>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</si>
  <si>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</si>
  <si>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</si>
  <si>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</si>
  <si>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</si>
  <si>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</si>
  <si>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</si>
  <si>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</si>
  <si>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</si>
  <si>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</si>
  <si>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</si>
  <si>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</si>
  <si>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</si>
  <si>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</si>
  <si>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</si>
  <si>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</si>
  <si>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</si>
  <si>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</si>
  <si>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</si>
  <si>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</si>
  <si>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</si>
  <si>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</si>
  <si>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</si>
  <si>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</si>
  <si>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</si>
  <si>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</si>
  <si>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</si>
  <si>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</si>
  <si>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</si>
  <si>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</si>
  <si>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</si>
  <si>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</si>
  <si>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</si>
  <si>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</si>
  <si>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</si>
  <si>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</si>
  <si>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</si>
  <si>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</si>
  <si>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</si>
  <si>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</si>
  <si>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</si>
  <si>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</si>
  <si>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</si>
  <si>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</si>
  <si>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</si>
  <si>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</si>
  <si>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</si>
  <si>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</si>
  <si>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</si>
  <si>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</si>
  <si>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</si>
  <si>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</si>
  <si>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</si>
  <si>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</si>
  <si>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</si>
  <si>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</si>
  <si>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</si>
  <si>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</si>
  <si>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</si>
  <si>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</si>
  <si>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</si>
  <si>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</si>
  <si>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</si>
  <si>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</si>
  <si>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</si>
  <si>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</si>
  <si>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</si>
  <si>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</si>
  <si>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</si>
  <si>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</si>
  <si>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</si>
  <si>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</si>
  <si>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</si>
  <si>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</si>
  <si>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</si>
  <si>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</si>
  <si>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</si>
  <si>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</si>
  <si>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</si>
  <si>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</si>
  <si>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</si>
  <si>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</si>
  <si>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</si>
  <si>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</si>
  <si>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</si>
  <si>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</si>
  <si>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</si>
  <si>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</si>
  <si>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</si>
  <si>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</si>
  <si>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</si>
  <si>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</si>
  <si>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</si>
  <si>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</si>
  <si>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</si>
  <si>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</si>
  <si>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</si>
  <si>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</si>
  <si>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</si>
  <si>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</si>
  <si>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</si>
  <si>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</si>
  <si>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</si>
  <si>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</si>
  <si>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</si>
  <si>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</si>
  <si>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</si>
  <si>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</si>
  <si>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</si>
  <si>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</si>
  <si>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</si>
  <si>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</si>
  <si>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</si>
  <si>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山形県大石田町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</si>
  <si>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</si>
  <si>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</si>
  <si>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</si>
  <si>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</si>
  <si>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</si>
  <si>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</si>
  <si>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</si>
  <si>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</si>
  <si>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</si>
  <si>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</si>
  <si>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</si>
  <si>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</si>
  <si>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</si>
  <si>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</si>
  <si>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</si>
  <si>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</si>
  <si>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</si>
  <si>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</si>
  <si>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</si>
  <si>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</si>
  <si>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</si>
  <si>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</si>
  <si>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</si>
  <si>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</si>
  <si>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</si>
  <si>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</si>
  <si>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</si>
  <si>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</si>
  <si>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</si>
  <si>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</si>
  <si>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</si>
  <si>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</si>
  <si>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</si>
  <si>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</si>
  <si>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</si>
  <si>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</si>
  <si>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</si>
  <si>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</si>
  <si>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</si>
  <si>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</si>
  <si>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</si>
  <si>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</si>
  <si>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</si>
  <si>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</si>
  <si>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</si>
  <si>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</si>
  <si>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</si>
  <si>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</si>
  <si>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</si>
  <si>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</si>
  <si>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</si>
  <si>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</si>
  <si>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</si>
  <si>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</si>
  <si>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</si>
  <si>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</si>
  <si>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</si>
  <si>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</si>
  <si>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</si>
  <si>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</si>
  <si>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</si>
  <si>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</si>
  <si>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</si>
  <si>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</si>
  <si>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</si>
  <si>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</si>
  <si>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</si>
  <si>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</si>
  <si>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</si>
  <si>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</si>
  <si>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</si>
  <si>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</si>
  <si>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</si>
  <si>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</si>
  <si>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</si>
  <si>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</si>
  <si>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</si>
  <si>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</si>
  <si>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</si>
  <si>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</si>
  <si>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</si>
  <si>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</si>
  <si>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</si>
  <si>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</si>
  <si>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</si>
  <si>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</si>
  <si>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</si>
  <si>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</si>
  <si>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</si>
  <si>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</si>
  <si>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</si>
  <si>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</si>
  <si>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</si>
  <si>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</si>
  <si>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</si>
  <si>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</si>
  <si>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</si>
  <si>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</si>
  <si>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</si>
  <si>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</si>
  <si>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</si>
  <si>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</si>
  <si>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</si>
  <si>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</si>
  <si>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</si>
  <si>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</si>
  <si>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</si>
  <si>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</si>
  <si>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</si>
  <si>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</si>
  <si>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</si>
  <si>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</si>
  <si>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</si>
  <si>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</si>
  <si>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</si>
  <si>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</si>
  <si>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</si>
  <si>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</si>
  <si>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</si>
  <si>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</si>
  <si>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</si>
  <si>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</si>
  <si>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</si>
  <si>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</si>
  <si>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</si>
  <si>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</si>
  <si>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</si>
  <si>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</si>
  <si>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</si>
  <si>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</si>
  <si>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</si>
  <si>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</si>
  <si>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</si>
  <si>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</si>
  <si>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</si>
  <si>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</si>
  <si>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</si>
  <si>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</si>
  <si>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</si>
  <si>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</si>
  <si>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</si>
  <si>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</si>
  <si>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</si>
  <si>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</si>
  <si>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</si>
  <si>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</si>
  <si>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</si>
  <si>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</si>
  <si>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</si>
  <si>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</si>
  <si>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</si>
  <si>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</si>
  <si>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</si>
  <si>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山形県大石田町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</si>
  <si>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</si>
  <si>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</si>
  <si>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</si>
  <si>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</si>
  <si>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</si>
  <si>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</si>
  <si>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</si>
  <si>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</si>
  <si>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</si>
  <si>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</si>
  <si>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</si>
  <si>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</si>
  <si>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</si>
  <si>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</si>
  <si>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</si>
  <si>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</si>
  <si>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</si>
  <si>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</si>
  <si>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</si>
  <si>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</si>
  <si>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</si>
  <si>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</si>
  <si>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</si>
  <si>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</si>
  <si>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</si>
  <si>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</si>
  <si>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</si>
  <si>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</si>
  <si>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</si>
  <si>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</si>
  <si>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</si>
  <si>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</si>
  <si>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</si>
  <si>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</si>
  <si>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</si>
  <si>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</si>
  <si>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</si>
  <si>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</si>
  <si>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</si>
  <si>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</si>
  <si>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</si>
  <si>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</si>
  <si>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</si>
  <si>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</si>
  <si>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</si>
  <si>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</si>
  <si>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</si>
  <si>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</si>
  <si>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</si>
  <si>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</si>
  <si>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</si>
  <si>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</si>
  <si>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</si>
  <si>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</si>
  <si>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</si>
  <si>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</si>
  <si>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</si>
  <si>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</si>
  <si>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</si>
  <si>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</si>
  <si>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</si>
  <si>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</si>
  <si>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</si>
  <si>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</si>
  <si>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</si>
  <si>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</si>
  <si>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</si>
  <si>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</si>
  <si>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</si>
  <si>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</si>
  <si>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</si>
  <si>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</si>
  <si>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</si>
  <si>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</si>
  <si>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</si>
  <si>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</si>
  <si>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</si>
  <si>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</si>
  <si>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</si>
  <si>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</si>
  <si>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</si>
  <si>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</si>
  <si>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</si>
  <si>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</si>
  <si>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</si>
  <si>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</si>
  <si>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</si>
  <si>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</si>
  <si>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</si>
  <si>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</si>
  <si>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</si>
  <si>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</si>
  <si>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</si>
  <si>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</si>
  <si>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</si>
  <si>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</si>
  <si>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</si>
  <si>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</si>
  <si>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</si>
  <si>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</si>
  <si>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次年子簡易水道特別会計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</si>
  <si>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</si>
  <si>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</si>
  <si>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</si>
  <si>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</si>
  <si>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</si>
  <si>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</si>
  <si>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</si>
  <si>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</si>
  <si>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</si>
  <si>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</si>
  <si>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</si>
  <si>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</si>
  <si>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</si>
  <si>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</si>
  <si>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</si>
  <si>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</si>
  <si>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</si>
  <si>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</si>
  <si>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</si>
  <si>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</si>
  <si>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</si>
  <si>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</si>
  <si>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</si>
  <si>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</si>
  <si>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</si>
  <si>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</si>
  <si>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</si>
  <si>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</si>
  <si>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</si>
  <si>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</si>
  <si>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</si>
  <si>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</si>
  <si>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</si>
  <si>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</si>
  <si>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</si>
  <si>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</si>
  <si>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</si>
  <si>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</si>
  <si>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</si>
  <si>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</si>
  <si>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</si>
  <si>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</si>
  <si>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</si>
  <si>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</si>
  <si>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</si>
  <si>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</si>
  <si>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</si>
  <si>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</si>
  <si>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</si>
  <si>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</si>
  <si>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</si>
  <si>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</si>
  <si>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</si>
  <si>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</si>
  <si>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</si>
  <si>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</si>
  <si>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</si>
  <si>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</si>
  <si>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</si>
  <si>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</si>
  <si>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</si>
  <si>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</si>
  <si>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</si>
  <si>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</si>
  <si>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</si>
  <si>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</si>
  <si>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</si>
  <si>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</si>
  <si>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</si>
  <si>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</si>
  <si>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</si>
  <si>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</si>
  <si>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</si>
  <si>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</si>
  <si>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</si>
  <si>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</si>
  <si>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</si>
  <si>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</si>
  <si>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</si>
  <si>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</si>
  <si>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</si>
  <si>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</si>
  <si>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</si>
  <si>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</si>
  <si>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</si>
  <si>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</si>
  <si>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</si>
  <si>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4.09</t>
  </si>
  <si>
    <t>▲ 2.72</t>
  </si>
  <si>
    <t>▲ 2.58</t>
  </si>
  <si>
    <t>一般会計</t>
  </si>
  <si>
    <t>国民健康保険特別会計</t>
  </si>
  <si>
    <t>介護保険特別会計</t>
  </si>
  <si>
    <t>農業集落排水事業特別会計</t>
  </si>
  <si>
    <t>後期高齢者医療特別会計</t>
  </si>
  <si>
    <t>次年子簡易水道特別会計</t>
  </si>
  <si>
    <t>学校給食事業特別会計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</si>
  <si>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</si>
  <si>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</si>
  <si>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</si>
  <si>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</si>
  <si>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</si>
  <si>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</si>
  <si>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</si>
  <si>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</si>
  <si>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大石田町地域振興公社</t>
    <rPh sb="0" eb="4">
      <t>オオイシダマチ</t>
    </rPh>
    <rPh sb="4" eb="10">
      <t>チイキシンコウコウシャ</t>
    </rPh>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</si>
  <si>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</si>
  <si>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</si>
  <si>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</si>
  <si>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19"/>
  </si>
  <si>
    <t>山形県自治会館管理組合</t>
    <rPh sb="0" eb="3">
      <t>ヤマガタケン</t>
    </rPh>
    <rPh sb="3" eb="5">
      <t>ジチ</t>
    </rPh>
    <rPh sb="5" eb="7">
      <t>カイカン</t>
    </rPh>
    <rPh sb="7" eb="9">
      <t>カンリ</t>
    </rPh>
    <rPh sb="9" eb="11">
      <t>クミアイ</t>
    </rPh>
    <phoneticPr fontId="19"/>
  </si>
  <si>
    <t>山形県市町村職員退職手当組合</t>
    <rPh sb="0" eb="3">
      <t>ヤマガタケン</t>
    </rPh>
    <rPh sb="3" eb="6">
      <t>シチョウソン</t>
    </rPh>
    <rPh sb="6" eb="8">
      <t>ショクイン</t>
    </rPh>
    <rPh sb="8" eb="10">
      <t>タイショク</t>
    </rPh>
    <rPh sb="10" eb="12">
      <t>テアテ</t>
    </rPh>
    <rPh sb="12" eb="14">
      <t>クミアイ</t>
    </rPh>
    <phoneticPr fontId="19"/>
  </si>
  <si>
    <t>北村山広域行政事務組合</t>
    <rPh sb="0" eb="1">
      <t>キタ</t>
    </rPh>
    <rPh sb="1" eb="3">
      <t>ムラヤマ</t>
    </rPh>
    <rPh sb="3" eb="5">
      <t>コウイキ</t>
    </rPh>
    <rPh sb="5" eb="7">
      <t>ギョウセイ</t>
    </rPh>
    <rPh sb="7" eb="9">
      <t>ジム</t>
    </rPh>
    <rPh sb="9" eb="11">
      <t>クミアイ</t>
    </rPh>
    <phoneticPr fontId="19"/>
  </si>
  <si>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9"/>
  </si>
  <si>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9"/>
  </si>
  <si>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9"/>
  </si>
  <si>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9"/>
  </si>
  <si>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9"/>
  </si>
  <si>
    <t>北村山公立病院組合</t>
    <rPh sb="0" eb="3">
      <t>キタムラヤマ</t>
    </rPh>
    <rPh sb="3" eb="5">
      <t>コウリツ</t>
    </rPh>
    <rPh sb="5" eb="7">
      <t>ビョウイン</t>
    </rPh>
    <rPh sb="7" eb="9">
      <t>クミアイ</t>
    </rPh>
    <phoneticPr fontId="19"/>
  </si>
  <si>
    <t>法適用企業</t>
    <rPh sb="0" eb="1">
      <t>ホウ</t>
    </rPh>
    <rPh sb="1" eb="3">
      <t>テキヨウ</t>
    </rPh>
    <rPh sb="3" eb="5">
      <t>キギョウ</t>
    </rPh>
    <phoneticPr fontId="19"/>
  </si>
  <si>
    <t>-</t>
    <phoneticPr fontId="2"/>
  </si>
  <si>
    <t>ふるさと応援基金</t>
    <rPh sb="4" eb="8">
      <t>オウエンキキン</t>
    </rPh>
    <phoneticPr fontId="5"/>
  </si>
  <si>
    <t>公共施設整備基金</t>
    <rPh sb="0" eb="8">
      <t>コウキョウシセツセイビキキン</t>
    </rPh>
    <phoneticPr fontId="5"/>
  </si>
  <si>
    <t>学校建設基金</t>
    <rPh sb="0" eb="6">
      <t>ガッコウケンセツキキン</t>
    </rPh>
    <phoneticPr fontId="5"/>
  </si>
  <si>
    <t>地域振興基金</t>
    <rPh sb="0" eb="6">
      <t>チイキシンコウキキン</t>
    </rPh>
    <phoneticPr fontId="5"/>
  </si>
  <si>
    <t>中小企業緊急災害等対策利子補給基金</t>
    <rPh sb="0" eb="9">
      <t>チュウショウキギョウキンキュウサイガイトウ</t>
    </rPh>
    <rPh sb="9" eb="17">
      <t>タイサクリシホキュウキキン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</si>
  <si>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</si>
  <si>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</si>
  <si>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</si>
  <si>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</si>
  <si>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</si>
  <si>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</si>
  <si>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</si>
  <si>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</si>
  <si>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</si>
  <si>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</si>
  <si>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</si>
  <si>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</si>
  <si>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</si>
  <si>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や以前の大型公共事業の償還がここ数年で順次終了していることに加え、平成29年度完成の町民交流センター整備事業等にかかる多額の地方債に対し、令和元年度より元金償還が始まり令和3年度も償還が増加したため、結果、将来負担比率が改善している。有形固定資産減価償却率についても、今後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</si>
  <si>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</si>
  <si>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</si>
  <si>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</si>
  <si>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</si>
  <si>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</si>
  <si>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</si>
  <si>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将来負担比率、実質公債費率ともに、類似団体内平均値より高い水準で推移している。
　将来負担比率については、大型公共事業の償還がここ数年でピークを迎えることから、元利償還金が年々減少しているため、比率は低下傾向にある。実質公債費率についても年々減少してきたが、平成29年度完成の町民交流センター整備事業において、総事業費のおよそ8割となる24億円の地方債を発行した。そのため、平成27年度から平成29年度にかけて地方債現在高が大きく増加し、今後数年に償還のピークを迎えることから数値の上昇が見込まれる。全体的な元利償還金の減少を目指しつつ、将来にわたり適正な財政運営が可能となるよう、町の負担縮小に努め、財政の健全化を図っていく必要がある。</t>
    <phoneticPr fontId="5"/>
  </si>
  <si>
    <t>実質公債費比率</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</si>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</sst>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8"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ACD5-48A8-A3D6-6F2151939E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184665</c:v>
                </c:pt>
                <c:pt idx="1">
                  <c:v>70103</c:v>
                </c:pt>
                <c:pt idx="2">
                  <c:v>101098</c:v>
                </c:pt>
                <c:pt idx="3">
                  <c:v>44122</c:v>
                </c:pt>
                <c:pt idx="4">
                  <c:v>66927</c:v>
                </c:pt>
              </c:numCache>
            </c:numRef>
          </c:val>
          <c:smooth val="0"/>
          <c:extLst>
            <c:ext xmlns:c16="http://schemas.microsoft.com/office/drawing/2014/chart" uri="{C3380CC4-5D6E-409C-BE32-E72D297353CC}">
              <c16:uniqueId val="{00000001-ACD5-48A8-A3D6-6F2151939E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7.07</c:v>
                </c:pt>
                <c:pt idx="2">
                  <c:v>7.81</c:v>
                </c:pt>
                <c:pt idx="3">
                  <c:v>3.95</c:v>
                </c:pt>
                <c:pt idx="4">
                  <c:v>8.34</c:v>
                </c:pt>
              </c:numCache>
            </c:numRef>
          </c:val>
          <c:extLst>
            <c:ext xmlns:c16="http://schemas.microsoft.com/office/drawing/2014/chart" uri="{C3380CC4-5D6E-409C-BE32-E72D297353CC}">
              <c16:uniqueId val="{00000000-694A-465A-9F5F-5995DCA7A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22.89</c:v>
                </c:pt>
                <c:pt idx="1">
                  <c:v>19.27</c:v>
                </c:pt>
                <c:pt idx="2">
                  <c:v>21.27</c:v>
                </c:pt>
                <c:pt idx="3">
                  <c:v>21.04</c:v>
                </c:pt>
                <c:pt idx="4">
                  <c:v>21.21</c:v>
                </c:pt>
              </c:numCache>
            </c:numRef>
          </c:val>
          <c:extLst>
            <c:ext xmlns:c16="http://schemas.microsoft.com/office/drawing/2014/chart" uri="{C3380CC4-5D6E-409C-BE32-E72D297353CC}">
              <c16:uniqueId val="{00000001-694A-465A-9F5F-5995DCA7A8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-4.09</c:v>
                </c:pt>
                <c:pt idx="1">
                  <c:v>-2.72</c:v>
                </c:pt>
                <c:pt idx="2">
                  <c:v>2.48</c:v>
                </c:pt>
                <c:pt idx="3">
                  <c:v>-2.58</c:v>
                </c:pt>
                <c:pt idx="4">
                  <c:v>6.57</c:v>
                </c:pt>
              </c:numCache>
            </c:numRef>
          </c:val>
          <c:smooth val="0"/>
          <c:extLst>
            <c:ext xmlns:c16="http://schemas.microsoft.com/office/drawing/2014/chart" uri="{C3380CC4-5D6E-409C-BE32-E72D297353CC}">
              <c16:uniqueId val="{00000002-694A-465A-9F5F-5995DCA7A8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68-4548-8030-9DF6CE5679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68-4548-8030-9DF6CE5679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68-4548-8030-9DF6CE567950}"/>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68-4548-8030-9DF6CE567950}"/>
            </c:ext>
          </c:extLst>
        </c:ser>
        <c:ser>
          <c:idx val="4"/>
          <c:order val="4"/>
          <c:tx>
            <c:strRef>
              <c:f>データシート!$A$31</c:f>
              <c:strCache>
                <c:ptCount val="1"/>
                <c:pt idx="0">
                  <c:v>次年子簡易水道特別会計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68-4548-8030-9DF6CE5679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0.03</c:v>
                </c:pt>
                <c:pt idx="4">
                  <c:v>#N/A</c:v>
                </c:pt>
                <c:pt idx="5">
                  <c:v>0.01</c:v>
                </c:pt>
                <c:pt idx="6">
                  <c:v>#N/A</c:v>
                </c:pt>
                <c:pt idx="7">
                  <c:v>0.02</c:v>
                </c:pt>
                <c:pt idx="8">
                  <c:v>#N/A</c:v>
                </c:pt>
                <c:pt idx="9">
                  <c:v>0</c:v>
                </c:pt>
              </c:numCache>
            </c:numRef>
          </c:val>
          <c:extLst>
            <c:ext xmlns:c16="http://schemas.microsoft.com/office/drawing/2014/chart" uri="{C3380CC4-5D6E-409C-BE32-E72D297353CC}">
              <c16:uniqueId val="{00000005-BA68-4548-8030-9DF6CE56795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0.28000000000000003</c:v>
                </c:pt>
                <c:pt idx="8">
                  <c:v>#N/A</c:v>
                </c:pt>
                <c:pt idx="9">
                  <c:v>0.26</c:v>
                </c:pt>
              </c:numCache>
            </c:numRef>
          </c:val>
          <c:extLst>
            <c:ext xmlns:c16="http://schemas.microsoft.com/office/drawing/2014/chart" uri="{C3380CC4-5D6E-409C-BE32-E72D297353CC}">
              <c16:uniqueId val="{00000006-BA68-4548-8030-9DF6CE56795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1.78</c:v>
                </c:pt>
                <c:pt idx="4">
                  <c:v>#N/A</c:v>
                </c:pt>
                <c:pt idx="5">
                  <c:v>0.41</c:v>
                </c:pt>
                <c:pt idx="6">
                  <c:v>#N/A</c:v>
                </c:pt>
                <c:pt idx="7">
                  <c:v>0.51</c:v>
                </c:pt>
                <c:pt idx="8">
                  <c:v>#N/A</c:v>
                </c:pt>
                <c:pt idx="9">
                  <c:v>1.29</c:v>
                </c:pt>
              </c:numCache>
            </c:numRef>
          </c:val>
          <c:extLst>
            <c:ext xmlns:c16="http://schemas.microsoft.com/office/drawing/2014/chart" uri="{C3380CC4-5D6E-409C-BE32-E72D297353CC}">
              <c16:uniqueId val="{00000007-BA68-4548-8030-9DF6CE56795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3.57</c:v>
                </c:pt>
                <c:pt idx="2">
                  <c:v>#N/A</c:v>
                </c:pt>
                <c:pt idx="3">
                  <c:v>3.24</c:v>
                </c:pt>
                <c:pt idx="4">
                  <c:v>#N/A</c:v>
                </c:pt>
                <c:pt idx="5">
                  <c:v>2.72</c:v>
                </c:pt>
                <c:pt idx="6">
                  <c:v>#N/A</c:v>
                </c:pt>
                <c:pt idx="7">
                  <c:v>2.88</c:v>
                </c:pt>
                <c:pt idx="8">
                  <c:v>#N/A</c:v>
                </c:pt>
                <c:pt idx="9">
                  <c:v>2.58</c:v>
                </c:pt>
              </c:numCache>
            </c:numRef>
          </c:val>
          <c:extLst>
            <c:ext xmlns:c16="http://schemas.microsoft.com/office/drawing/2014/chart" uri="{C3380CC4-5D6E-409C-BE32-E72D297353CC}">
              <c16:uniqueId val="{00000008-BA68-4548-8030-9DF6CE5679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5.85</c:v>
                </c:pt>
                <c:pt idx="2">
                  <c:v>#N/A</c:v>
                </c:pt>
                <c:pt idx="3">
                  <c:v>7.07</c:v>
                </c:pt>
                <c:pt idx="4">
                  <c:v>#N/A</c:v>
                </c:pt>
                <c:pt idx="5">
                  <c:v>7.81</c:v>
                </c:pt>
                <c:pt idx="6">
                  <c:v>#N/A</c:v>
                </c:pt>
                <c:pt idx="7">
                  <c:v>3.94</c:v>
                </c:pt>
                <c:pt idx="8">
                  <c:v>#N/A</c:v>
                </c:pt>
                <c:pt idx="9">
                  <c:v>8.33</c:v>
                </c:pt>
              </c:numCache>
            </c:numRef>
          </c:val>
          <c:extLst>
            <c:ext xmlns:c16="http://schemas.microsoft.com/office/drawing/2014/chart" uri="{C3380CC4-5D6E-409C-BE32-E72D297353CC}">
              <c16:uniqueId val="{00000009-BA68-4548-8030-9DF6CE5679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524</c:v>
                </c:pt>
                <c:pt idx="5">
                  <c:v>496</c:v>
                </c:pt>
                <c:pt idx="8">
                  <c:v>486</c:v>
                </c:pt>
                <c:pt idx="11">
                  <c:v>522</c:v>
                </c:pt>
                <c:pt idx="14">
                  <c:v>557</c:v>
                </c:pt>
              </c:numCache>
            </c:numRef>
          </c:val>
          <c:extLst>
            <c:ext xmlns:c16="http://schemas.microsoft.com/office/drawing/2014/chart" uri="{C3380CC4-5D6E-409C-BE32-E72D297353CC}">
              <c16:uniqueId val="{00000000-2E0F-49E5-A8BE-8CF7B07F60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0F-49E5-A8BE-8CF7B07F60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2-2E0F-49E5-A8BE-8CF7B07F60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64</c:v>
                </c:pt>
                <c:pt idx="6">
                  <c:v>82</c:v>
                </c:pt>
                <c:pt idx="9">
                  <c:v>98</c:v>
                </c:pt>
                <c:pt idx="12">
                  <c:v>103</c:v>
                </c:pt>
              </c:numCache>
            </c:numRef>
          </c:val>
          <c:extLst>
            <c:ext xmlns:c16="http://schemas.microsoft.com/office/drawing/2014/chart" uri="{C3380CC4-5D6E-409C-BE32-E72D297353CC}">
              <c16:uniqueId val="{00000003-2E0F-49E5-A8BE-8CF7B07F60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58</c:v>
                </c:pt>
                <c:pt idx="6">
                  <c:v>55</c:v>
                </c:pt>
                <c:pt idx="9">
                  <c:v>52</c:v>
                </c:pt>
                <c:pt idx="12">
                  <c:v>47</c:v>
                </c:pt>
              </c:numCache>
            </c:numRef>
          </c:val>
          <c:extLst>
            <c:ext xmlns:c16="http://schemas.microsoft.com/office/drawing/2014/chart" uri="{C3380CC4-5D6E-409C-BE32-E72D297353CC}">
              <c16:uniqueId val="{00000004-2E0F-49E5-A8BE-8CF7B07F60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0F-49E5-A8BE-8CF7B07F60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0F-49E5-A8BE-8CF7B07F60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615</c:v>
                </c:pt>
                <c:pt idx="3">
                  <c:v>608</c:v>
                </c:pt>
                <c:pt idx="6">
                  <c:v>603</c:v>
                </c:pt>
                <c:pt idx="9">
                  <c:v>670</c:v>
                </c:pt>
                <c:pt idx="12">
                  <c:v>722</c:v>
                </c:pt>
              </c:numCache>
            </c:numRef>
          </c:val>
          <c:extLst>
            <c:ext xmlns:c16="http://schemas.microsoft.com/office/drawing/2014/chart" uri="{C3380CC4-5D6E-409C-BE32-E72D297353CC}">
              <c16:uniqueId val="{00000007-2E0F-49E5-A8BE-8CF7B07F60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228</c:v>
                </c:pt>
                <c:pt idx="2">
                  <c:v>#N/A</c:v>
                </c:pt>
                <c:pt idx="3">
                  <c:v>#N/A</c:v>
                </c:pt>
                <c:pt idx="4">
                  <c:v>234</c:v>
                </c:pt>
                <c:pt idx="5">
                  <c:v>#N/A</c:v>
                </c:pt>
                <c:pt idx="6">
                  <c:v>#N/A</c:v>
                </c:pt>
                <c:pt idx="7">
                  <c:v>254</c:v>
                </c:pt>
                <c:pt idx="8">
                  <c:v>#N/A</c:v>
                </c:pt>
                <c:pt idx="9">
                  <c:v>#N/A</c:v>
                </c:pt>
                <c:pt idx="10">
                  <c:v>298</c:v>
                </c:pt>
                <c:pt idx="11">
                  <c:v>#N/A</c:v>
                </c:pt>
                <c:pt idx="12">
                  <c:v>#N/A</c:v>
                </c:pt>
                <c:pt idx="13">
                  <c:v>322</c:v>
                </c:pt>
                <c:pt idx="14">
                  <c:v>#N/A</c:v>
                </c:pt>
              </c:numCache>
            </c:numRef>
          </c:val>
          <c:smooth val="0"/>
          <c:extLst>
            <c:ext xmlns:c16="http://schemas.microsoft.com/office/drawing/2014/chart" uri="{C3380CC4-5D6E-409C-BE32-E72D297353CC}">
              <c16:uniqueId val="{00000008-2E0F-49E5-A8BE-8CF7B07F60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5380</c:v>
                </c:pt>
                <c:pt idx="5">
                  <c:v>5225</c:v>
                </c:pt>
                <c:pt idx="8">
                  <c:v>5255</c:v>
                </c:pt>
                <c:pt idx="11">
                  <c:v>4953</c:v>
                </c:pt>
                <c:pt idx="14">
                  <c:v>4632</c:v>
                </c:pt>
              </c:numCache>
            </c:numRef>
          </c:val>
          <c:extLst>
            <c:ext xmlns:c16="http://schemas.microsoft.com/office/drawing/2014/chart" uri="{C3380CC4-5D6E-409C-BE32-E72D297353CC}">
              <c16:uniqueId val="{00000000-3B37-4E3F-8A54-C04FB7A2A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46</c:v>
                </c:pt>
                <c:pt idx="8">
                  <c:v>43</c:v>
                </c:pt>
                <c:pt idx="11">
                  <c:v>13</c:v>
                </c:pt>
                <c:pt idx="14">
                  <c:v>16</c:v>
                </c:pt>
              </c:numCache>
            </c:numRef>
          </c:val>
          <c:extLst>
            <c:ext xmlns:c16="http://schemas.microsoft.com/office/drawing/2014/chart" uri="{C3380CC4-5D6E-409C-BE32-E72D297353CC}">
              <c16:uniqueId val="{00000001-3B37-4E3F-8A54-C04FB7A2A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1684</c:v>
                </c:pt>
                <c:pt idx="5">
                  <c:v>1672</c:v>
                </c:pt>
                <c:pt idx="8">
                  <c:v>1826</c:v>
                </c:pt>
                <c:pt idx="11">
                  <c:v>1993</c:v>
                </c:pt>
                <c:pt idx="14">
                  <c:v>2325</c:v>
                </c:pt>
              </c:numCache>
            </c:numRef>
          </c:val>
          <c:extLst>
            <c:ext xmlns:c16="http://schemas.microsoft.com/office/drawing/2014/chart" uri="{C3380CC4-5D6E-409C-BE32-E72D297353CC}">
              <c16:uniqueId val="{00000002-3B37-4E3F-8A54-C04FB7A2A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37-4E3F-8A54-C04FB7A2A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37-4E3F-8A54-C04FB7A2A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37-4E3F-8A54-C04FB7A2A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736</c:v>
                </c:pt>
                <c:pt idx="3">
                  <c:v>742</c:v>
                </c:pt>
                <c:pt idx="6">
                  <c:v>727</c:v>
                </c:pt>
                <c:pt idx="9">
                  <c:v>684</c:v>
                </c:pt>
                <c:pt idx="12">
                  <c:v>661</c:v>
                </c:pt>
              </c:numCache>
            </c:numRef>
          </c:val>
          <c:extLst>
            <c:ext xmlns:c16="http://schemas.microsoft.com/office/drawing/2014/chart" uri="{C3380CC4-5D6E-409C-BE32-E72D297353CC}">
              <c16:uniqueId val="{00000006-3B37-4E3F-8A54-C04FB7A2A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1455</c:v>
                </c:pt>
                <c:pt idx="3">
                  <c:v>1467</c:v>
                </c:pt>
                <c:pt idx="6">
                  <c:v>1456</c:v>
                </c:pt>
                <c:pt idx="9">
                  <c:v>1508</c:v>
                </c:pt>
                <c:pt idx="12">
                  <c:v>1448</c:v>
                </c:pt>
              </c:numCache>
            </c:numRef>
          </c:val>
          <c:extLst>
            <c:ext xmlns:c16="http://schemas.microsoft.com/office/drawing/2014/chart" uri="{C3380CC4-5D6E-409C-BE32-E72D297353CC}">
              <c16:uniqueId val="{00000007-3B37-4E3F-8A54-C04FB7A2A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427</c:v>
                </c:pt>
                <c:pt idx="3">
                  <c:v>361</c:v>
                </c:pt>
                <c:pt idx="6">
                  <c:v>305</c:v>
                </c:pt>
                <c:pt idx="9">
                  <c:v>270</c:v>
                </c:pt>
                <c:pt idx="12">
                  <c:v>244</c:v>
                </c:pt>
              </c:numCache>
            </c:numRef>
          </c:val>
          <c:extLst>
            <c:ext xmlns:c16="http://schemas.microsoft.com/office/drawing/2014/chart" uri="{C3380CC4-5D6E-409C-BE32-E72D297353CC}">
              <c16:uniqueId val="{00000008-3B37-4E3F-8A54-C04FB7A2A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37-4E3F-8A54-C04FB7A2A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7004</c:v>
                </c:pt>
                <c:pt idx="3">
                  <c:v>6875</c:v>
                </c:pt>
                <c:pt idx="6">
                  <c:v>6973</c:v>
                </c:pt>
                <c:pt idx="9">
                  <c:v>6565</c:v>
                </c:pt>
                <c:pt idx="12">
                  <c:v>6129</c:v>
                </c:pt>
              </c:numCache>
            </c:numRef>
          </c:val>
          <c:extLst>
            <c:ext xmlns:c16="http://schemas.microsoft.com/office/drawing/2014/chart" uri="{C3380CC4-5D6E-409C-BE32-E72D297353CC}">
              <c16:uniqueId val="{0000000A-3B37-4E3F-8A54-C04FB7A2A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2532</c:v>
                </c:pt>
                <c:pt idx="2">
                  <c:v>#N/A</c:v>
                </c:pt>
                <c:pt idx="3">
                  <c:v>#N/A</c:v>
                </c:pt>
                <c:pt idx="4">
                  <c:v>2502</c:v>
                </c:pt>
                <c:pt idx="5">
                  <c:v>#N/A</c:v>
                </c:pt>
                <c:pt idx="6">
                  <c:v>#N/A</c:v>
                </c:pt>
                <c:pt idx="7">
                  <c:v>2337</c:v>
                </c:pt>
                <c:pt idx="8">
                  <c:v>#N/A</c:v>
                </c:pt>
                <c:pt idx="9">
                  <c:v>#N/A</c:v>
                </c:pt>
                <c:pt idx="10">
                  <c:v>2069</c:v>
                </c:pt>
                <c:pt idx="11">
                  <c:v>#N/A</c:v>
                </c:pt>
                <c:pt idx="12">
                  <c:v>#N/A</c:v>
                </c:pt>
                <c:pt idx="13">
                  <c:v>1509</c:v>
                </c:pt>
                <c:pt idx="14">
                  <c:v>#N/A</c:v>
                </c:pt>
              </c:numCache>
            </c:numRef>
          </c:val>
          <c:smooth val="0"/>
          <c:extLst>
            <c:ext xmlns:c16="http://schemas.microsoft.com/office/drawing/2014/chart" uri="{C3380CC4-5D6E-409C-BE32-E72D297353CC}">
              <c16:uniqueId val="{0000000B-3B37-4E3F-8A54-C04FB7A2A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599</c:v>
                </c:pt>
                <c:pt idx="1">
                  <c:v>625</c:v>
                </c:pt>
                <c:pt idx="2">
                  <c:v>685</c:v>
                </c:pt>
              </c:numCache>
            </c:numRef>
          </c:val>
          <c:extLst>
            <c:ext xmlns:c16="http://schemas.microsoft.com/office/drawing/2014/chart" uri="{C3380CC4-5D6E-409C-BE32-E72D297353CC}">
              <c16:uniqueId val="{00000000-F083-4D2B-91B8-094EC48BAA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c:v>
                </c:pt>
                <c:pt idx="1">
                  <c:v>51</c:v>
                </c:pt>
                <c:pt idx="2">
                  <c:v>101</c:v>
                </c:pt>
              </c:numCache>
            </c:numRef>
          </c:val>
          <c:extLst>
            <c:ext xmlns:c16="http://schemas.microsoft.com/office/drawing/2014/chart" uri="{C3380CC4-5D6E-409C-BE32-E72D297353CC}">
              <c16:uniqueId val="{00000001-F083-4D2B-91B8-094EC48BAA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833</c:v>
                </c:pt>
                <c:pt idx="1">
                  <c:v>927</c:v>
                </c:pt>
                <c:pt idx="2">
                  <c:v>1141</c:v>
                </c:pt>
              </c:numCache>
            </c:numRef>
          </c:val>
          <c:extLst>
            <c:ext xmlns:c16="http://schemas.microsoft.com/office/drawing/2014/chart" uri="{C3380CC4-5D6E-409C-BE32-E72D297353CC}">
              <c16:uniqueId val="{00000002-F083-4D2B-91B8-094EC48BAA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{B7FF6DA4-0420-4FFE-BE5E-22F64005F75B}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93D-4D75-B483-86C62910E8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{55D5FC1B-8D38-4B19-9988-0F1655312151}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3D-4D75-B483-86C62910E8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{D7617860-7E2D-43FE-9F8B-8BE19F67AEE7}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3D-4D75-B483-86C62910E8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{2CC396B3-2C6A-4948-98EA-C202A148EA1B}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3D-4D75-B483-86C62910E8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{A1279E42-44D2-462E-A141-49C63EA9715A}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3D-4D75-B483-86C62910E8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{EFFCD636-8910-484E-99E6-054B4EF33030}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93D-4D75-B483-86C62910E8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{00901D26-66D4-46E8-8C6C-C4D0F40D6D4A}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93D-4D75-B483-86C62910E8D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{248692DE-B482-4ED6-989F-6141CDEA60D8}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93D-4D75-B483-86C62910E8D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{448FC710-C3AA-4D42-A40A-A9689EDCA687}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93D-4D75-B483-86C62910E8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61.4</c:v>
                </c:pt>
                <c:pt idx="32">
                  <c:v>68.400000000000006</c:v>
                </c:pt>
              </c:numCache>
            </c:numRef>
          </c:xVal>
          <c:yVal>
            <c:numRef>
              <c:f>公会計指標分析・財政指標組合せ分析表!$BP$51:$DC$51</c:f>
              <c:numCache>
                <c:formatCode>#,##0.0;"▲ "#,##0.0</c:formatCode>
                <c:ptCount val="40"/>
                <c:pt idx="24">
                  <c:v>84</c:v>
                </c:pt>
                <c:pt idx="32">
                  <c:v>56.1</c:v>
                </c:pt>
              </c:numCache>
            </c:numRef>
          </c:yVal>
          <c:smooth val="0"/>
          <c:extLst>
            <c:ext xmlns:c16="http://schemas.microsoft.com/office/drawing/2014/chart" uri="{C3380CC4-5D6E-409C-BE32-E72D297353CC}">
              <c16:uniqueId val="{00000009-B93D-4D75-B483-86C62910E8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{B19C2A81-1C6F-4F13-99F0-887CDBC3425E}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93D-4D75-B483-86C62910E8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{D0F2CE65-351C-4D9A-9A71-705D4538AE5B}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3D-4D75-B483-86C62910E8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{CC27B0A2-C87D-4349-AF8B-F41040AB098C}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3D-4D75-B483-86C62910E8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{C6CDCBE8-378B-4D93-A001-A643C8FA65B9}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3D-4D75-B483-86C62910E8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{27EDD150-B908-4534-8FC1-B90CFD325F93}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3D-4D75-B483-86C62910E8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{67BD53A9-CBC3-426B-892A-B97D2D322791}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93D-4D75-B483-86C62910E8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{678EA3DE-BB6D-407B-AE0D-4B15659A7280}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93D-4D75-B483-86C62910E8D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{2474D094-B510-4DB7-8F05-27E32135531B}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93D-4D75-B483-86C62910E8D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{BF6316E9-4AEB-4DC2-B3EF-D8049C866EDE}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93D-4D75-B483-86C62910E8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64.099999999999994</c:v>
                </c:pt>
                <c:pt idx="32">
                  <c:v>66.3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B93D-4D75-B483-86C62910E8DF}"/>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{D8621E70-98AE-4844-9EA0-2161E354A41F}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B8-4351-9BDF-6C50CD25C0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{DC43E88B-0846-4004-B97C-C673B001F252}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B8-4351-9BDF-6C50CD25C0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{73965134-00FE-4EED-9BCC-809B36C4F076}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B8-4351-9BDF-6C50CD25C0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{76875824-8A90-463E-BA5A-A873E7C5EAA5}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B8-4351-9BDF-6C50CD25C0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{BA2A0420-72A5-464B-85B0-AF9805028E54}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B8-4351-9BDF-6C50CD25C06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{874DD25E-BC8F-43AE-9737-628018840F85}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B8-4351-9BDF-6C50CD25C06F}"/>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{A48B353A-C2F1-49B1-8AE7-2268D8CF344C}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B8-4351-9BDF-6C50CD25C06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{4D6232BC-6846-447B-A6B6-5498994864D2}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B8-4351-9BDF-6C50CD25C06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{8741E9F1-985A-4536-9A54-5D6904E4E158}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B8-4351-9BDF-6C50CD25C0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c:v>
                </c:pt>
                <c:pt idx="16">
                  <c:v>10.1</c:v>
                </c:pt>
                <c:pt idx="24">
                  <c:v>10.9</c:v>
                </c:pt>
                <c:pt idx="32">
                  <c:v>11.6</c:v>
                </c:pt>
              </c:numCache>
            </c:numRef>
          </c:xVal>
          <c:yVal>
            <c:numRef>
              <c:f>公会計指標分析・財政指標組合せ分析表!$BP$73:$DC$73</c:f>
              <c:numCache>
                <c:formatCode>#,##0.0;"▲ "#,##0.0</c:formatCode>
                <c:ptCount val="40"/>
                <c:pt idx="0">
                  <c:v>106.7</c:v>
                </c:pt>
                <c:pt idx="8">
                  <c:v>105.9</c:v>
                </c:pt>
                <c:pt idx="16">
                  <c:v>99.6</c:v>
                </c:pt>
                <c:pt idx="24">
                  <c:v>84</c:v>
                </c:pt>
                <c:pt idx="32">
                  <c:v>56.1</c:v>
                </c:pt>
              </c:numCache>
            </c:numRef>
          </c:yVal>
          <c:smooth val="0"/>
          <c:extLst>
            <c:ext xmlns:c16="http://schemas.microsoft.com/office/drawing/2014/chart" uri="{C3380CC4-5D6E-409C-BE32-E72D297353CC}">
              <c16:uniqueId val="{00000009-53B8-4351-9BDF-6C50CD25C0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{6446B9B7-5C7A-42FC-822A-FC3F0CAAEE0C}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B8-4351-9BDF-6C50CD25C0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{1AC1FA6F-B1A6-43FC-A87F-C2C0DD000EAA}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B8-4351-9BDF-6C50CD25C0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{3158A5C6-0074-494D-8179-38A92EB11565}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B8-4351-9BDF-6C50CD25C0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{20FC91D5-E821-4B4F-BAF8-E75C897A9B84}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B8-4351-9BDF-6C50CD25C0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{8B2D8C1C-5294-4360-8309-50FECC887569}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B8-4351-9BDF-6C50CD25C06F}"/>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{7222EAEC-7F0E-4079-8D7A-EBAEEBAEB9BD}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B8-4351-9BDF-6C50CD25C06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{3753AC4B-191E-4B11-A8DF-5D18DE5CDBE6}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B8-4351-9BDF-6C50CD25C06F}"/>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{DF70B5DA-2A10-4D7B-928C-63065917A3D8}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B8-4351-9BDF-6C50CD25C06F}"/>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{877C2820-5F4C-43B2-A478-D0BF5533380F}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B8-4351-9BDF-6C50CD25C0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B8-4351-9BDF-6C50CD25C06F}"/>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を新規地方債発行の上限に設定してきたことにより、ピーク時には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億円を超える金額であった元利償還金が年々減少してきた。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年度にかけて町民交流センター整備事業に対し多額の地方債を発行したこと、加えて、令和元年度に</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尾花沢市消防署大石田分署を整備するため、さらに地方債を発行したことから、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11.6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統合中学校にかかる償還が始まった平成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年度に減債基金を充当して以来、年間償還元金の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を新規地方債発行の上限に設定してきたことにより、元利償還金が年々減少してきたため、減債基金は充当せずに公債費の管理を行ってきた。今後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見込まれる大型事業へ対応するため、財政状況により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への積立をしながら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管理していく。</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56.1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28.7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近年では、平成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年に完成した町民交流センター建設事業の財源として多額の地方債を発行したため、平成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年度にかけて、地方債残高が大きく上昇した。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加えて、令和元年度に</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尾花沢市消防署大石田分署の整備を行い、更に地方債の発行を行ったことが数値の増加の要因である。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また、これまで</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、町民交流センターの整備、</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尾花沢市消防署大石田分署の整備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に取り組んできたが、決算剰余金等を各種基金に積み立て、必要に応じて繰り入れを行いながら事業を行ってきたため、年度間において基金の増減が発生している。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等を優先順位を考慮した上で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・ふるさと応援基金：自然と文化を後世に残していくために行われる事業に充当。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・公共施設整備基金：公共施設の大幅な改築や修繕に充当。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年度は今後の大型事業に向け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億円の積み立てを行った。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・ふるさと応援基金：返礼及び事務に係る経費を除いた寄附額を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まちづくりの費用に充当した残額を毎年積み立てたことによる増加。</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・中小企業緊急災害等対策利子補給基金：商工業振興資金を借り受ける中小企業者に対し、利子補給金を交付する事業に充当。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小学校の統合に向け、起債の償還を行いながら決算剰余金等を積み立てていく。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扶助費の増額による財源の確保と町の大規模プロジェクトとして町民交流センターの建設に取り組んできたことにより減少していたが、令和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年連続の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大雪による除排雪経費の大幅な増加に加え豪雨災害に対応した経費が増えたが、特別交付税が増額されたこと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を受け想定額程度まで繰り戻すことが出来た。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億円程度を維持しながら不慮の財源に備えてきたが、平成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年度以降は毎年度財政調整基金を取り崩しながら対応している状況である。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年度まで減債基金を活用して繰上償還を実施してきており、その後、地方債の発行を抑制することによって減債を図ってきた。原則として地方債の新規発行を償還元金の</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以内とするルールを設定している。また、平成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年度にかけては、減債基金や借換債を活用して、公的資金保証金免除繰上償還を行うなどの減債対策を実施してきた。平成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に完成した町民交流センターの整備と令和元年度に完成した尾花沢市消防署大石田分署により地方債残高は大きく増加したが、今後は、振興実施計画を基本として計画的な事業実施を図るほか、将来的な減債対策に対応できるよう財政状況を見ながら減債基金を積み立てることも必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EEE23AE-0235-4174-9DEA-7FC2AF543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62E21E-081A-4CAE-B439-E2B619020D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B64600-5149-454D-8961-567F9811998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9C3910A-753E-4CEC-B71A-865DB323F21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4250134-D6B9-433C-8A1A-1B2E49848F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CD12E07-7E39-4FC8-BB4B-AC7DD581F80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DBC40B1-7555-4FF0-A8D1-73070F76C59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312A6DD-6EA7-4049-8A1A-72D72C5EBE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F9312B-4D84-42AC-92E8-501D39F9B5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4EA672F-0F1A-457F-A7E9-7C26EE9C1F0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0CE3537-8F9A-490F-8A7A-6CE0F5D887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B0711CF-6B90-4AAA-9423-3BB01CFD0A5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B4185A-569F-492E-8D49-D93EAC3A79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7B7FFB1-963A-484F-9C7B-0D5E7D93C1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93EE7A8-BB29-4CEC-8FAF-E66161A97D2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14D720-B971-47E2-9969-6451BD665CB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FD9A91C-5B95-4A78-BAC9-BF2584C77B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2E7D5EF-9CD2-49F1-8734-4A02753964B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2932137-7C36-4604-A491-195BDA9DCB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4EAF26A-0CF2-49D1-9EB1-AB2FBDB2C3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E2057F1-1719-4568-B79C-FB640049F8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1F7AE6-E8DD-46C2-A854-D185113211D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E2A1923-9B1F-43D7-B0DE-6496A05215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53E3C18-8706-4A92-BF28-EB142034F52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167F21-C18B-4FA8-B68B-6360AF07BE4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CB38F26-ED3B-4D93-B773-D55BF05670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07E269-2277-417E-841B-3ED1487522E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68E941-0C69-4546-9260-261EED41C7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DB05D8B-0D75-4441-A0AA-86E6C65ED4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2F8753D-905B-40B3-86ED-E426DDFF210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5EED234-4F77-4154-A86D-AFB25853F2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4D87FB1-4381-482D-BFE0-95F1507576D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7379321-A5D1-4FCA-8308-407C3A3146D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871EBBC-45C4-48B4-8710-F52C659A2B6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4600759-A811-4B44-9AF1-AE7F72A549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FDAC26C-9B4B-4777-9897-C71D5A7BD8B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EA844F-2DCB-44E1-AFAA-23F539B469F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024027-EB18-41CF-8207-30BADC207A3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A94A104-5EE8-46C5-A4F9-E9A7ECEE226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C9C6564-FD2A-4C08-B4AD-F50B4569E6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8EF2620-B5B8-4344-896B-D28E3DEEB9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CFE9962-29D1-40C7-8F6B-AEABE53A1D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9EB424F-C950-4ECF-B627-9237EDB299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BB5A205-C30D-4242-B4F3-F987AAA3722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B1BAF24-2640-47DC-BEBD-9E87A105D7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BC5C693-048A-4CDC-BFCF-6AB3A350452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44B93DF-5BE5-4CBB-829A-D6B51A2CF32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ほぼ類似団体平均程度となっている。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それぞれの公共施設について、個別施設計画の見直しを図りながら当該計画に基づいた施設の維持管理を適切に進めていく。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BCB1B52-51EA-4DA9-8838-4AE3DBA9D1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C2D8BF5-DFB7-4A31-8718-81B0B62240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02174D5-F1AC-4696-87D5-513E5BDE8EA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0FAE4D0-BD0B-4796-9FA6-D8B48F66835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88ADAA97-729F-48F3-BC09-BC3D0ACD0F1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6057B51-2E2B-4C29-BBA1-EE88F8A69C7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C00E3DF-38C5-44FA-9A9F-A1DCB422536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EE6A51B-EFB5-4BF5-BBFB-18A83943AB1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C5083AD-5D09-488B-AF28-A0E806638EB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B1F6A5F-60D9-4AA7-9C1A-4B0434897C8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E38493B-A9CF-4DFB-B639-9859EE006F6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BA7A966-B965-4E49-B60E-73DA21763AA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984E4FD-B09F-49DC-B2FD-9D330BEA264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C94680D-1BF7-4D59-89A6-E65E509DBDF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307CF83A-2389-4113-9646-D018C81FFA9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D602268-3030-4847-9A87-87283F2BCB8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20B3C736-2008-4345-BB17-7580B361B945}"/>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ABCD3008-ADB6-45A6-B4F7-5B8F23558921}"/>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A2195F05-7742-47D2-88B4-94A38F1B9656}"/>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A7DD23FF-9779-4B1F-864B-03AAD3663E4E}"/>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B8C0D2A0-EBCD-4607-933B-BE38FD72480E}"/>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0" name="有形固定資産減価償却率平均値テキスト">
          <a:extLst>
            <a:ext uri="{FF2B5EF4-FFF2-40B4-BE49-F238E27FC236}">
              <a16:creationId xmlns:a16="http://schemas.microsoft.com/office/drawing/2014/main" id="{2682610E-7F88-47EE-BB90-314C00AFD7C9}"/>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DB9D266D-D786-4C6E-AF73-90BAF1463967}"/>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0868FBF1-763E-4334-9F88-B81C8C854643}"/>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A5A94F3C-82F7-48DA-AA80-01FC092A6ABF}"/>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86DFCEF8-E38A-4337-9BCA-76BC4529B362}"/>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C16CEF78-6CC3-421F-AF19-70D6C7C6C5B4}"/>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622CC5A-DBA0-4AE9-A950-E5EC3CC1477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4429AE6-B7CB-4472-8891-154F2D5BFE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393BC9F-7B22-414A-A91D-CFF26FEB0DB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28ABC3-6365-4370-8A73-5979429CB9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5F9B86F-169E-4A85-98D8-32B0954F8E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楕円 80">
          <a:extLst>
            <a:ext uri="{FF2B5EF4-FFF2-40B4-BE49-F238E27FC236}">
              <a16:creationId xmlns:a16="http://schemas.microsoft.com/office/drawing/2014/main" id="{7CB24C13-6F74-4850-A25B-7D748E4962EA}"/>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2" name="有形固定資産減価償却率該当値テキスト">
          <a:extLst>
            <a:ext uri="{FF2B5EF4-FFF2-40B4-BE49-F238E27FC236}">
              <a16:creationId xmlns:a16="http://schemas.microsoft.com/office/drawing/2014/main" id="{14819122-19E8-4594-85B4-DADD005DCE4E}"/>
            </a:ext>
          </a:extLst>
        </xdr:cNvPr>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DDEC16C7-B275-494C-9692-C187BFDC2438}"/>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97155</xdr:rowOff>
    </xdr:to>
    <xdr:cxnSp macro="">
      <xdr:nvCxnSpPr>
        <xdr:cNvPr id="84" name="直線コネクタ 83">
          <a:extLst>
            <a:ext uri="{FF2B5EF4-FFF2-40B4-BE49-F238E27FC236}">
              <a16:creationId xmlns:a16="http://schemas.microsoft.com/office/drawing/2014/main" id="{796FE5B5-1542-43DA-A3B5-7C34744F9196}"/>
            </a:ext>
          </a:extLst>
        </xdr:cNvPr>
        <xdr:cNvCxnSpPr/>
      </xdr:nvCxnSpPr>
      <xdr:spPr>
        <a:xfrm>
          <a:off x="4051300" y="6057688"/>
          <a:ext cx="7112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85" name="n_1aveValue有形固定資産減価償却率">
          <a:extLst>
            <a:ext uri="{FF2B5EF4-FFF2-40B4-BE49-F238E27FC236}">
              <a16:creationId xmlns:a16="http://schemas.microsoft.com/office/drawing/2014/main" id="{002D436F-2F63-4C25-AAF8-88112C4DF488}"/>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86" name="n_2aveValue有形固定資産減価償却率">
          <a:extLst>
            <a:ext uri="{FF2B5EF4-FFF2-40B4-BE49-F238E27FC236}">
              <a16:creationId xmlns:a16="http://schemas.microsoft.com/office/drawing/2014/main" id="{55827732-B7D5-48AD-B8D5-5A3E5445D4B2}"/>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7" name="n_3aveValue有形固定資産減価償却率">
          <a:extLst>
            <a:ext uri="{FF2B5EF4-FFF2-40B4-BE49-F238E27FC236}">
              <a16:creationId xmlns:a16="http://schemas.microsoft.com/office/drawing/2014/main" id="{E8261C58-CC79-4C4D-885F-300DA31C3E51}"/>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88" name="n_4aveValue有形固定資産減価償却率">
          <a:extLst>
            <a:ext uri="{FF2B5EF4-FFF2-40B4-BE49-F238E27FC236}">
              <a16:creationId xmlns:a16="http://schemas.microsoft.com/office/drawing/2014/main" id="{636CE674-6C8B-4D11-BFC0-9D62644DE237}"/>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9" name="n_1mainValue有形固定資産減価償却率">
          <a:extLst>
            <a:ext uri="{FF2B5EF4-FFF2-40B4-BE49-F238E27FC236}">
              <a16:creationId xmlns:a16="http://schemas.microsoft.com/office/drawing/2014/main" id="{1BF7D967-7E86-40A7-8176-6DCB13B6F094}"/>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0FAAFB5-C55F-4FEC-B319-491053A8EDE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7103DB21-31D4-49DD-A383-6087CBEE84E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ED90AC6-77EB-4F0F-A0FE-97BF5503CBE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27BD3C6-1A04-4851-B06A-C3BE1AF44F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9F7D6478-091D-4048-92C1-A426B08E2C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839FA01E-2F54-48D3-8CE6-A72045FB6A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AB6896CF-6947-45CB-89FE-F47FC6C40BE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DB1119F3-193F-4E72-9106-A23CD03506D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BE9CD900-AB47-4513-978E-1866B7C47FD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1F6BD7F-BD7A-400B-A7AA-D15FFD1598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49960FC-A684-46C7-B404-5A5A31D529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A196C3F5-EEAC-4C59-9392-6EB2514EF32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B4B3CA22-5968-49A2-AAE8-59110FF4D6A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以前の大型公共事業の償還がここ数年で順次終了し、元利償還金が年々減少してきたが、平成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年度完成の町民交流センター整備事業において、総事業費のおよそ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割となる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億円の地方債を発行したため、地方債現在高が大きく増加した。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元金償還も令和元年度から始まり、今後数年で償還のピークを迎えることから、更なる実質公債費比率の上昇が見込まれるため、全体的な元利償還金の減少を目指しつつ、町の負担縮小に努めて財政の健全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A3267D38-316B-473E-99DC-0D967464F4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07526D3-0842-4F1E-A8F4-886F99D35FE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2101B2FD-C98B-4E88-8C78-D0C012869A6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B1F7711-B70F-465F-8F61-73D8A4F8D5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7" name="テキスト ボックス 106">
          <a:extLst>
            <a:ext uri="{FF2B5EF4-FFF2-40B4-BE49-F238E27FC236}">
              <a16:creationId xmlns:a16="http://schemas.microsoft.com/office/drawing/2014/main" id="{0BED0ECB-D6A9-4F06-BB8A-FA3DDCC02C8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CDABC54B-7AAF-4770-99E8-762AC960D37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DAB08D0C-71C7-4F8B-B6D3-025EB72456E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30A45374-AFE8-46C1-865D-62D3E777441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A7A13B31-B7E8-4375-8796-4CEDF11D346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179ECE1A-9A96-4F5F-B882-C28089F65C3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3737A349-91CF-439D-A82F-54C0E2887CF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EEA809EF-A24E-4554-8E26-FF37B339A62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a:extLst>
            <a:ext uri="{FF2B5EF4-FFF2-40B4-BE49-F238E27FC236}">
              <a16:creationId xmlns:a16="http://schemas.microsoft.com/office/drawing/2014/main" id="{454C26A7-39B3-4EF2-B43C-895D2559413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7BBD9645-C090-41F8-A698-BB4710170E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399F2970-CF99-4D80-A8D8-37891528D11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18" name="直線コネクタ 117">
          <a:extLst>
            <a:ext uri="{FF2B5EF4-FFF2-40B4-BE49-F238E27FC236}">
              <a16:creationId xmlns:a16="http://schemas.microsoft.com/office/drawing/2014/main" id="{C257C701-65A3-48C6-A795-E1DCBA1CE801}"/>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19" name="債務償還比率最小値テキスト">
          <a:extLst>
            <a:ext uri="{FF2B5EF4-FFF2-40B4-BE49-F238E27FC236}">
              <a16:creationId xmlns:a16="http://schemas.microsoft.com/office/drawing/2014/main" id="{FF07153A-F74A-437C-8193-C898496EA0BC}"/>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0" name="直線コネクタ 119">
          <a:extLst>
            <a:ext uri="{FF2B5EF4-FFF2-40B4-BE49-F238E27FC236}">
              <a16:creationId xmlns:a16="http://schemas.microsoft.com/office/drawing/2014/main" id="{01AE7305-9AF6-4352-B6D5-01798880CA2F}"/>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a:extLst>
            <a:ext uri="{FF2B5EF4-FFF2-40B4-BE49-F238E27FC236}">
              <a16:creationId xmlns:a16="http://schemas.microsoft.com/office/drawing/2014/main" id="{0AEE6249-64AE-4835-A7CB-D1168BF737A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a:extLst>
            <a:ext uri="{FF2B5EF4-FFF2-40B4-BE49-F238E27FC236}">
              <a16:creationId xmlns:a16="http://schemas.microsoft.com/office/drawing/2014/main" id="{B0BAC832-4339-46F8-A1E6-FC85F2B4C1E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23" name="債務償還比率平均値テキスト">
          <a:extLst>
            <a:ext uri="{FF2B5EF4-FFF2-40B4-BE49-F238E27FC236}">
              <a16:creationId xmlns:a16="http://schemas.microsoft.com/office/drawing/2014/main" id="{7663907C-53C4-4481-A341-81E71B2E48E1}"/>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24" name="フローチャート: 判断 123">
          <a:extLst>
            <a:ext uri="{FF2B5EF4-FFF2-40B4-BE49-F238E27FC236}">
              <a16:creationId xmlns:a16="http://schemas.microsoft.com/office/drawing/2014/main" id="{D857857A-E689-455D-A2F0-BC35B60AA3E1}"/>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25" name="フローチャート: 判断 124">
          <a:extLst>
            <a:ext uri="{FF2B5EF4-FFF2-40B4-BE49-F238E27FC236}">
              <a16:creationId xmlns:a16="http://schemas.microsoft.com/office/drawing/2014/main" id="{433C3096-D250-4A8E-BF14-3599173F50D1}"/>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26" name="フローチャート: 判断 125">
          <a:extLst>
            <a:ext uri="{FF2B5EF4-FFF2-40B4-BE49-F238E27FC236}">
              <a16:creationId xmlns:a16="http://schemas.microsoft.com/office/drawing/2014/main" id="{77C93BED-156E-490C-808E-D0F1326F40B2}"/>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27" name="フローチャート: 判断 126">
          <a:extLst>
            <a:ext uri="{FF2B5EF4-FFF2-40B4-BE49-F238E27FC236}">
              <a16:creationId xmlns:a16="http://schemas.microsoft.com/office/drawing/2014/main" id="{2CEA392B-B0BD-4CEE-AEA2-B544B8B86935}"/>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28" name="フローチャート: 判断 127">
          <a:extLst>
            <a:ext uri="{FF2B5EF4-FFF2-40B4-BE49-F238E27FC236}">
              <a16:creationId xmlns:a16="http://schemas.microsoft.com/office/drawing/2014/main" id="{999DB7DB-7D87-4F90-B438-13B3AC8BCDC2}"/>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29098C5-0DD8-432D-AAF2-6ED8738029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851D3E8-6046-4764-B636-96F47019E5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C1B9ED7-E840-4671-B25B-31518685D6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244E164-91A1-4F8F-A31E-F1E2832E39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2F02931-A494-41C4-843D-8D6FB56B82C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98390</xdr:rowOff>
    </xdr:from>
    <xdr:to>
      <xdr:col>76</xdr:col>
      <xdr:colOff>73025</xdr:colOff>
      <xdr:row>30</xdr:row>
      <xdr:rowOff>28540</xdr:rowOff>
    </xdr:to>
    <xdr:sp macro="" textlink="">
      <xdr:nvSpPr>
        <xdr:cNvPr id="134" name="楕円 133">
          <a:extLst>
            <a:ext uri="{FF2B5EF4-FFF2-40B4-BE49-F238E27FC236}">
              <a16:creationId xmlns:a16="http://schemas.microsoft.com/office/drawing/2014/main" id="{0FB511CC-56B8-44F4-B896-3519401DEDF1}"/>
            </a:ext>
          </a:extLst>
        </xdr:cNvPr>
        <xdr:cNvSpPr/>
      </xdr:nvSpPr>
      <xdr:spPr>
        <a:xfrm>
          <a:off x="14744700" y="58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76817</xdr:rowOff>
    </xdr:from>
    <xdr:ext cx="469744" cy="259045"/>
    <xdr:sp macro="" textlink="">
      <xdr:nvSpPr>
        <xdr:cNvPr id="135" name="債務償還比率該当値テキスト">
          <a:extLst>
            <a:ext uri="{FF2B5EF4-FFF2-40B4-BE49-F238E27FC236}">
              <a16:creationId xmlns:a16="http://schemas.microsoft.com/office/drawing/2014/main" id="{0E82B98A-2B63-444B-850C-0338216E481B}"/>
            </a:ext>
          </a:extLst>
        </xdr:cNvPr>
        <xdr:cNvSpPr txBox="1"/>
      </xdr:nvSpPr>
      <xdr:spPr>
        <a:xfrm>
          <a:off x="14846300" y="58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14090</xdr:rowOff>
    </xdr:from>
    <xdr:to>
      <xdr:col>72</xdr:col>
      <xdr:colOff>123825</xdr:colOff>
      <xdr:row>31</xdr:row>
      <xdr:rowOff>115690</xdr:rowOff>
    </xdr:to>
    <xdr:sp macro="" textlink="">
      <xdr:nvSpPr>
        <xdr:cNvPr id="136" name="楕円 135">
          <a:extLst>
            <a:ext uri="{FF2B5EF4-FFF2-40B4-BE49-F238E27FC236}">
              <a16:creationId xmlns:a16="http://schemas.microsoft.com/office/drawing/2014/main" id="{10A9DEE4-3532-4591-8706-1F63067878E7}"/>
            </a:ext>
          </a:extLst>
        </xdr:cNvPr>
        <xdr:cNvSpPr/>
      </xdr:nvSpPr>
      <xdr:spPr>
        <a:xfrm>
          <a:off x="14033500" y="61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149190</xdr:rowOff>
    </xdr:from>
    <xdr:to>
      <xdr:col>76</xdr:col>
      <xdr:colOff>22225</xdr:colOff>
      <xdr:row>31</xdr:row>
      <xdr:rowOff>64890</xdr:rowOff>
    </xdr:to>
    <xdr:cxnSp macro="">
      <xdr:nvCxnSpPr>
        <xdr:cNvPr id="137" name="直線コネクタ 136">
          <a:extLst>
            <a:ext uri="{FF2B5EF4-FFF2-40B4-BE49-F238E27FC236}">
              <a16:creationId xmlns:a16="http://schemas.microsoft.com/office/drawing/2014/main" id="{E17EFC40-E8FE-4ED8-A058-0762ACFB2E93}"/>
            </a:ext>
          </a:extLst>
        </xdr:cNvPr>
        <xdr:cNvCxnSpPr/>
      </xdr:nvCxnSpPr>
      <xdr:spPr>
        <a:xfrm flipV="1">
          <a:off x="14084300" y="5892765"/>
          <a:ext cx="711200" cy="2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95292</xdr:rowOff>
    </xdr:from>
    <xdr:to>
      <xdr:col>68</xdr:col>
      <xdr:colOff>123825</xdr:colOff>
      <xdr:row>32</xdr:row>
      <xdr:rowOff>25442</xdr:rowOff>
    </xdr:to>
    <xdr:sp macro="" textlink="">
      <xdr:nvSpPr>
        <xdr:cNvPr id="138" name="楕円 137">
          <a:extLst>
            <a:ext uri="{FF2B5EF4-FFF2-40B4-BE49-F238E27FC236}">
              <a16:creationId xmlns:a16="http://schemas.microsoft.com/office/drawing/2014/main" id="{D3621265-139C-418C-8D63-1ABA382BC2BC}"/>
            </a:ext>
          </a:extLst>
        </xdr:cNvPr>
        <xdr:cNvSpPr/>
      </xdr:nvSpPr>
      <xdr:spPr>
        <a:xfrm>
          <a:off x="13271500" y="61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64890</xdr:rowOff>
    </xdr:from>
    <xdr:to>
      <xdr:col>72</xdr:col>
      <xdr:colOff>73025</xdr:colOff>
      <xdr:row>31</xdr:row>
      <xdr:rowOff>146092</xdr:rowOff>
    </xdr:to>
    <xdr:cxnSp macro="">
      <xdr:nvCxnSpPr>
        <xdr:cNvPr id="139" name="直線コネクタ 138">
          <a:extLst>
            <a:ext uri="{FF2B5EF4-FFF2-40B4-BE49-F238E27FC236}">
              <a16:creationId xmlns:a16="http://schemas.microsoft.com/office/drawing/2014/main" id="{02B7416E-744A-4DD1-817D-D3FD20DD485F}"/>
            </a:ext>
          </a:extLst>
        </xdr:cNvPr>
        <xdr:cNvCxnSpPr/>
      </xdr:nvCxnSpPr>
      <xdr:spPr>
        <a:xfrm flipV="1">
          <a:off x="13322300" y="6151365"/>
          <a:ext cx="762000" cy="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150826</xdr:rowOff>
    </xdr:from>
    <xdr:to>
      <xdr:col>64</xdr:col>
      <xdr:colOff>123825</xdr:colOff>
      <xdr:row>32</xdr:row>
      <xdr:rowOff>80976</xdr:rowOff>
    </xdr:to>
    <xdr:sp macro="" textlink="">
      <xdr:nvSpPr>
        <xdr:cNvPr id="140" name="楕円 139">
          <a:extLst>
            <a:ext uri="{FF2B5EF4-FFF2-40B4-BE49-F238E27FC236}">
              <a16:creationId xmlns:a16="http://schemas.microsoft.com/office/drawing/2014/main" id="{44986DA5-020F-402F-AD3C-4E2E1D8B5927}"/>
            </a:ext>
          </a:extLst>
        </xdr:cNvPr>
        <xdr:cNvSpPr/>
      </xdr:nvSpPr>
      <xdr:spPr>
        <a:xfrm>
          <a:off x="12509500" y="62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146092</xdr:rowOff>
    </xdr:from>
    <xdr:to>
      <xdr:col>68</xdr:col>
      <xdr:colOff>73025</xdr:colOff>
      <xdr:row>32</xdr:row>
      <xdr:rowOff>30176</xdr:rowOff>
    </xdr:to>
    <xdr:cxnSp macro="">
      <xdr:nvCxnSpPr>
        <xdr:cNvPr id="141" name="直線コネクタ 140">
          <a:extLst>
            <a:ext uri="{FF2B5EF4-FFF2-40B4-BE49-F238E27FC236}">
              <a16:creationId xmlns:a16="http://schemas.microsoft.com/office/drawing/2014/main" id="{16117147-C4DF-478F-93BE-D9015743C1CB}"/>
            </a:ext>
          </a:extLst>
        </xdr:cNvPr>
        <xdr:cNvCxnSpPr/>
      </xdr:nvCxnSpPr>
      <xdr:spPr>
        <a:xfrm flipV="1">
          <a:off x="12560300" y="6232567"/>
          <a:ext cx="762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247</xdr:rowOff>
    </xdr:from>
    <xdr:to>
      <xdr:col>60</xdr:col>
      <xdr:colOff>123825</xdr:colOff>
      <xdr:row>32</xdr:row>
      <xdr:rowOff>101847</xdr:rowOff>
    </xdr:to>
    <xdr:sp macro="" textlink="">
      <xdr:nvSpPr>
        <xdr:cNvPr id="142" name="楕円 141">
          <a:extLst>
            <a:ext uri="{FF2B5EF4-FFF2-40B4-BE49-F238E27FC236}">
              <a16:creationId xmlns:a16="http://schemas.microsoft.com/office/drawing/2014/main" id="{AC0C0058-E0E3-4475-AF55-7FED8CCD8F3E}"/>
            </a:ext>
          </a:extLst>
        </xdr:cNvPr>
        <xdr:cNvSpPr/>
      </xdr:nvSpPr>
      <xdr:spPr>
        <a:xfrm>
          <a:off x="11747500" y="62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30176</xdr:rowOff>
    </xdr:from>
    <xdr:to>
      <xdr:col>64</xdr:col>
      <xdr:colOff>73025</xdr:colOff>
      <xdr:row>32</xdr:row>
      <xdr:rowOff>51047</xdr:rowOff>
    </xdr:to>
    <xdr:cxnSp macro="">
      <xdr:nvCxnSpPr>
        <xdr:cNvPr id="143" name="直線コネクタ 142">
          <a:extLst>
            <a:ext uri="{FF2B5EF4-FFF2-40B4-BE49-F238E27FC236}">
              <a16:creationId xmlns:a16="http://schemas.microsoft.com/office/drawing/2014/main" id="{1D8FE559-4158-480C-86C6-5DE954DDA883}"/>
            </a:ext>
          </a:extLst>
        </xdr:cNvPr>
        <xdr:cNvCxnSpPr/>
      </xdr:nvCxnSpPr>
      <xdr:spPr>
        <a:xfrm flipV="1">
          <a:off x="11798300" y="6288101"/>
          <a:ext cx="762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44" name="n_1aveValue債務償還比率">
          <a:extLst>
            <a:ext uri="{FF2B5EF4-FFF2-40B4-BE49-F238E27FC236}">
              <a16:creationId xmlns:a16="http://schemas.microsoft.com/office/drawing/2014/main" id="{C2293A0F-E420-42ED-856B-7FFFF58DF1DE}"/>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45" name="n_2aveValue債務償還比率">
          <a:extLst>
            <a:ext uri="{FF2B5EF4-FFF2-40B4-BE49-F238E27FC236}">
              <a16:creationId xmlns:a16="http://schemas.microsoft.com/office/drawing/2014/main" id="{13076947-74A8-4585-B388-4DBCDC0C5F56}"/>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46" name="n_3aveValue債務償還比率">
          <a:extLst>
            <a:ext uri="{FF2B5EF4-FFF2-40B4-BE49-F238E27FC236}">
              <a16:creationId xmlns:a16="http://schemas.microsoft.com/office/drawing/2014/main" id="{B793C9D7-1F3E-47BD-8711-8604B5ECF5D9}"/>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47" name="n_4aveValue債務償還比率">
          <a:extLst>
            <a:ext uri="{FF2B5EF4-FFF2-40B4-BE49-F238E27FC236}">
              <a16:creationId xmlns:a16="http://schemas.microsoft.com/office/drawing/2014/main" id="{5DBD6620-E8CA-427E-856F-78F31799E025}"/>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106817</xdr:rowOff>
    </xdr:from>
    <xdr:ext cx="469744" cy="259045"/>
    <xdr:sp macro="" textlink="">
      <xdr:nvSpPr>
        <xdr:cNvPr id="148" name="n_1mainValue債務償還比率">
          <a:extLst>
            <a:ext uri="{FF2B5EF4-FFF2-40B4-BE49-F238E27FC236}">
              <a16:creationId xmlns:a16="http://schemas.microsoft.com/office/drawing/2014/main" id="{D5DE26D2-BCD2-4950-A984-2AD0F5830C4D}"/>
            </a:ext>
          </a:extLst>
        </xdr:cNvPr>
        <xdr:cNvSpPr txBox="1"/>
      </xdr:nvSpPr>
      <xdr:spPr>
        <a:xfrm>
          <a:off x="13836727" y="619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16569</xdr:rowOff>
    </xdr:from>
    <xdr:ext cx="469744" cy="259045"/>
    <xdr:sp macro="" textlink="">
      <xdr:nvSpPr>
        <xdr:cNvPr id="149" name="n_2mainValue債務償還比率">
          <a:extLst>
            <a:ext uri="{FF2B5EF4-FFF2-40B4-BE49-F238E27FC236}">
              <a16:creationId xmlns:a16="http://schemas.microsoft.com/office/drawing/2014/main" id="{84E68DF2-B04D-46F6-AF31-4EF8AB06D7A4}"/>
            </a:ext>
          </a:extLst>
        </xdr:cNvPr>
        <xdr:cNvSpPr txBox="1"/>
      </xdr:nvSpPr>
      <xdr:spPr>
        <a:xfrm>
          <a:off x="13087427" y="62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72103</xdr:rowOff>
    </xdr:from>
    <xdr:ext cx="469744" cy="259045"/>
    <xdr:sp macro="" textlink="">
      <xdr:nvSpPr>
        <xdr:cNvPr id="150" name="n_3mainValue債務償還比率">
          <a:extLst>
            <a:ext uri="{FF2B5EF4-FFF2-40B4-BE49-F238E27FC236}">
              <a16:creationId xmlns:a16="http://schemas.microsoft.com/office/drawing/2014/main" id="{77F5114C-79DF-4F5F-BB2F-3FFA7398AD3E}"/>
            </a:ext>
          </a:extLst>
        </xdr:cNvPr>
        <xdr:cNvSpPr txBox="1"/>
      </xdr:nvSpPr>
      <xdr:spPr>
        <a:xfrm>
          <a:off x="12325427" y="63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92974</xdr:rowOff>
    </xdr:from>
    <xdr:ext cx="469744" cy="259045"/>
    <xdr:sp macro="" textlink="">
      <xdr:nvSpPr>
        <xdr:cNvPr id="151" name="n_4mainValue債務償還比率">
          <a:extLst>
            <a:ext uri="{FF2B5EF4-FFF2-40B4-BE49-F238E27FC236}">
              <a16:creationId xmlns:a16="http://schemas.microsoft.com/office/drawing/2014/main" id="{9ECAF52C-94EA-4A38-AA1C-A8B15D17E512}"/>
            </a:ext>
          </a:extLst>
        </xdr:cNvPr>
        <xdr:cNvSpPr txBox="1"/>
      </xdr:nvSpPr>
      <xdr:spPr>
        <a:xfrm>
          <a:off x="11563427" y="63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CFCA1640-E792-4142-9D1D-F3F17153CE7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A364D508-AD6D-40C9-883C-A7A9345FD75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E2F1E10A-47BF-4AE7-BF81-1F20A56AC71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B9352331-ECC4-4FED-8160-9F71C10D8C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778E3FEF-35F7-4238-9C17-8D057C1720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9158A051-CDE5-449E-B6B6-182DCCDB4F1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172539-B7B3-4EA4-BE99-C68F72CF67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030F75-EBA9-40E8-80AE-D89D72E82F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B2C09A-8613-4937-ABF5-A11E7DF5C9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6623D6-31C0-4015-910F-D35419CE64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293766-D6C3-4374-AC91-53DF606EC5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E63227-C388-4386-9CF5-B0D3FB866B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B890DF-7DAF-4EB2-9B1F-87849910B7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18C1E2-29A5-48F1-8C7B-3EFCABFD3F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49150D-AC1C-4303-AACB-65EE449B5A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1DF58C-79B1-4B5F-8E32-05550247B7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E9FD5C-C892-451E-B501-2241D9A40C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538432-1C13-4270-8143-6FE08BEC89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25C0B0-E005-4A08-8326-A39765A985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662FDD-65C8-41FB-A942-85007CB4F7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AEFB02-1672-4257-81DE-6F6FD27726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7F5AC1-694A-427A-9D34-A56409C0D7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0C89F2-70EB-4E12-8B89-EEA8F8EF7F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A5F09A-3095-49E3-AF34-461E13DDA7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2DD041-BDBF-470C-A29A-A4A277BFC2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523092-2B7C-4475-B283-37BF612005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0CD0AA-9508-49AF-97DA-013DBE7464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7CBEEC-C5EF-4901-9EA7-1767A47302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4B98CB-2B7D-4F7F-9686-022808C0DB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10C13B-D2FB-4A80-AF07-85B59808D6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71DA2C-48B8-4103-B4A8-DE2442DE93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C627AB-4E3D-478B-AEAB-D829C628A0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73350C-5099-4D87-97AA-CD000AF999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7CD77C-CE0A-440C-8699-6B3A97981D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1EA6F9-0DA6-4FDA-9FA7-72459BE117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755554-CC98-410E-81B1-4E2C1471A1D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EB9A4AD-33D4-4D13-8049-BDF52168E6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90FD43-CCB5-4D80-97DB-D21C8E5B95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42D36C-90B4-45B5-8611-A092540CAA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9ED563-4BE0-445D-B57E-574D91464B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FA900E-25E0-4440-BFF2-C7D7396D55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1F9199-EE92-4EBF-BC6A-888016ADAD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53190A-A76B-4F8C-A279-2AD4D4B41F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972B8E-332B-4361-9475-8A83D7525A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B34DEED-07F8-45E0-AD83-B97C6A4992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83AE43-8689-44E5-A533-D7A7FCB6A1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15117A-FAFB-4D2C-AE17-2A0B628303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8579CF-E4F4-4B89-A923-A6F841444D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CC9965D-FF52-4C40-9E48-3C6D00E1F6C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20FB8E3-CD2A-4298-9DAC-FDFDF7FF618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4F70D6C-CACB-4E2C-B815-83405435AB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42F5BFA-2145-420A-B3C1-9A5F83830F8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8569DBF-895C-493A-99F3-652E0A3E5C6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30BE67D-222D-4E90-A1F0-3530CA923AE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62F82FA-429C-4F7F-BA61-77E782EBA79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8C17A1A-6973-4983-8F3D-4F0C7BF255A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44D9C3A-01FF-4365-9699-4D02E11BFB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0DBD648-09A1-4273-9132-8AC97C5D7CD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4DD80B-E9DD-402D-9848-58B8D552DB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9E4B93E-5682-462E-8937-B94B60FA799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F27E71A-B2D7-4B34-A50E-F68241650A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3676EF2-554B-42A8-8A36-FC40A319F916}"/>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2D673FC6-3C69-4C9D-88E9-FC74D1FAD6E1}"/>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E45BFA30-0F1D-45A6-8CEE-735F0415598A}"/>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35ACFA57-6534-41D2-8A84-1F89833F4639}"/>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36E0EEF6-E95D-408F-AB5A-54A7358A0A11}"/>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9765607B-20D9-4368-A0F6-51C375463F5B}"/>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4483B9D8-3368-4316-9E0E-88CA9965C319}"/>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1F1B6F0B-9890-4BC3-B5FA-B12796DB7FFA}"/>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3A5A6FBE-7C77-46A3-AF1A-6C907B916C41}"/>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F9EDAFD1-2C36-4404-922F-466870738748}"/>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39310659-C6CC-4109-9607-89407A0A7718}"/>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85B913-709F-4AE5-A9BE-A0BA6745405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86CFE8-B077-4EDC-8A3C-97A87ADCC7D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751678-F4E4-4E38-B5FE-0B0EFB51AD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E34780-8687-4B8E-83BC-86DC1989BD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72B6308-EDD9-4CB1-BFDC-63BF86BA7D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3" name="楕円 72">
          <a:extLst>
            <a:ext uri="{FF2B5EF4-FFF2-40B4-BE49-F238E27FC236}">
              <a16:creationId xmlns:a16="http://schemas.microsoft.com/office/drawing/2014/main" id="{08161109-5AAB-4EB7-ABF9-097C027A2106}"/>
            </a:ext>
          </a:extLst>
        </xdr:cNvPr>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59072</xdr:rowOff>
    </xdr:from>
    <xdr:ext cx="405111" cy="259045"/>
    <xdr:sp macro="" textlink="">
      <xdr:nvSpPr>
        <xdr:cNvPr id="74" name="【道路】&#10;有形固定資産減価償却率該当値テキスト">
          <a:extLst>
            <a:ext uri="{FF2B5EF4-FFF2-40B4-BE49-F238E27FC236}">
              <a16:creationId xmlns:a16="http://schemas.microsoft.com/office/drawing/2014/main" id="{FB8D8B19-3C32-4944-9ADD-D3E34AB2D0B4}"/>
            </a:ext>
          </a:extLst>
        </xdr:cNvPr>
        <xdr:cNvSpPr txBox="1"/>
      </xdr:nvSpPr>
      <xdr:spPr>
        <a:xfrm>
          <a:off x="467360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5" name="楕円 74">
          <a:extLst>
            <a:ext uri="{FF2B5EF4-FFF2-40B4-BE49-F238E27FC236}">
              <a16:creationId xmlns:a16="http://schemas.microsoft.com/office/drawing/2014/main" id="{82945727-D4D4-4BFA-853E-970C4937ED58}"/>
            </a:ext>
          </a:extLst>
        </xdr:cNvPr>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131445</xdr:rowOff>
    </xdr:to>
    <xdr:cxnSp macro="">
      <xdr:nvCxnSpPr>
        <xdr:cNvPr id="76" name="直線コネクタ 75">
          <a:extLst>
            <a:ext uri="{FF2B5EF4-FFF2-40B4-BE49-F238E27FC236}">
              <a16:creationId xmlns:a16="http://schemas.microsoft.com/office/drawing/2014/main" id="{7B134665-983A-46DB-990E-A218E6D08B91}"/>
            </a:ext>
          </a:extLst>
        </xdr:cNvPr>
        <xdr:cNvCxnSpPr/>
      </xdr:nvCxnSpPr>
      <xdr:spPr>
        <a:xfrm>
          <a:off x="3797300" y="6610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a:extLst>
            <a:ext uri="{FF2B5EF4-FFF2-40B4-BE49-F238E27FC236}">
              <a16:creationId xmlns:a16="http://schemas.microsoft.com/office/drawing/2014/main" id="{51901B27-A101-4CF1-AF93-B3767ABAC274}"/>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8" name="n_2aveValue【道路】&#10;有形固定資産減価償却率">
          <a:extLst>
            <a:ext uri="{FF2B5EF4-FFF2-40B4-BE49-F238E27FC236}">
              <a16:creationId xmlns:a16="http://schemas.microsoft.com/office/drawing/2014/main" id="{600DCAB3-5224-46F7-A14C-79DDBEDD0E57}"/>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79" name="n_3aveValue【道路】&#10;有形固定資産減価償却率">
          <a:extLst>
            <a:ext uri="{FF2B5EF4-FFF2-40B4-BE49-F238E27FC236}">
              <a16:creationId xmlns:a16="http://schemas.microsoft.com/office/drawing/2014/main" id="{63188F09-5906-453E-A8A4-08296104A7E8}"/>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0" name="n_4aveValue【道路】&#10;有形固定資産減価償却率">
          <a:extLst>
            <a:ext uri="{FF2B5EF4-FFF2-40B4-BE49-F238E27FC236}">
              <a16:creationId xmlns:a16="http://schemas.microsoft.com/office/drawing/2014/main" id="{1F41DAD5-C9E0-4289-A284-2F3D1CBD5E10}"/>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81" name="n_1mainValue【道路】&#10;有形固定資産減価償却率">
          <a:extLst>
            <a:ext uri="{FF2B5EF4-FFF2-40B4-BE49-F238E27FC236}">
              <a16:creationId xmlns:a16="http://schemas.microsoft.com/office/drawing/2014/main" id="{E46811DB-2396-4367-A752-FD72F27D6114}"/>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64B4ADDC-6307-4A11-AF5C-852FEB6861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7CBDAC4-1B66-4235-860D-13D4C79759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7B5C20D4-0FAA-4B2A-9D07-7B92AFFACD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8124CB1-4B8C-48E5-907F-C12A9A14B1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5C34298-3055-4A8D-89E3-9CBFD71B0D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43DA7BC4-F0B8-421A-B2CD-300B434BDE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C3FD969-04B9-4F66-B951-B7799039A5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98DA02C5-2676-448C-AE3F-A989C6AB70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F979FB52-7F03-4C57-A245-E33C2772DE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CDF149B-09C0-4B62-8C37-37115FE2DB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88D86F38-04E1-40E3-A1F5-6A71603D5BA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10E6EECD-9D4A-44D4-A9B7-0657356F6BD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DC4749D0-A408-4B79-8BEA-39EECF66E63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A9727E8D-30F8-4961-A33B-6B0FA247299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64603050-21BA-4521-9F00-5C35BF3FA66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675106EF-6BDA-4A2A-B8AD-F3270DB56EE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065E193C-DF0E-4C7D-BD8A-5F0EB3EF47B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2580C360-28A3-479A-898F-D545D3EE139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43E9EFC7-19D2-457F-BB61-B83461A09DF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8DF3C585-97DC-47A9-883F-01557C3B625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6B52BC34-42DC-4CF6-AF73-C3FA7AB8FCC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a:extLst>
            <a:ext uri="{FF2B5EF4-FFF2-40B4-BE49-F238E27FC236}">
              <a16:creationId xmlns:a16="http://schemas.microsoft.com/office/drawing/2014/main" id="{5B5AD976-28A7-4493-A05D-7AA022214B4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7D785907-204A-4A2C-BE9D-418DDD8752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C1A5DBAD-1C6A-48C4-9C5A-880342FF0BD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2B253AD-D185-4115-975E-88B2208ECD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7" name="直線コネクタ 106">
          <a:extLst>
            <a:ext uri="{FF2B5EF4-FFF2-40B4-BE49-F238E27FC236}">
              <a16:creationId xmlns:a16="http://schemas.microsoft.com/office/drawing/2014/main" id="{F6228BAA-00ED-4CB5-AF4A-B3E948921542}"/>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8" name="【道路】&#10;一人当たり延長最小値テキスト">
          <a:extLst>
            <a:ext uri="{FF2B5EF4-FFF2-40B4-BE49-F238E27FC236}">
              <a16:creationId xmlns:a16="http://schemas.microsoft.com/office/drawing/2014/main" id="{65F8969F-DD87-4386-BF34-9E5DE8F1195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9" name="直線コネクタ 108">
          <a:extLst>
            <a:ext uri="{FF2B5EF4-FFF2-40B4-BE49-F238E27FC236}">
              <a16:creationId xmlns:a16="http://schemas.microsoft.com/office/drawing/2014/main" id="{8C9051B7-67A8-4234-9EEB-2E629B1CC0C4}"/>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0" name="【道路】&#10;一人当たり延長最大値テキスト">
          <a:extLst>
            <a:ext uri="{FF2B5EF4-FFF2-40B4-BE49-F238E27FC236}">
              <a16:creationId xmlns:a16="http://schemas.microsoft.com/office/drawing/2014/main" id="{E81369B2-DA15-4280-A151-4363BF9671FE}"/>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1" name="直線コネクタ 110">
          <a:extLst>
            <a:ext uri="{FF2B5EF4-FFF2-40B4-BE49-F238E27FC236}">
              <a16:creationId xmlns:a16="http://schemas.microsoft.com/office/drawing/2014/main" id="{B1B1949B-8515-4D6A-AA63-63F54438614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12" name="【道路】&#10;一人当たり延長平均値テキスト">
          <a:extLst>
            <a:ext uri="{FF2B5EF4-FFF2-40B4-BE49-F238E27FC236}">
              <a16:creationId xmlns:a16="http://schemas.microsoft.com/office/drawing/2014/main" id="{49D017C5-CF6F-4DC7-9476-0A035AC17392}"/>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3" name="フローチャート: 判断 112">
          <a:extLst>
            <a:ext uri="{FF2B5EF4-FFF2-40B4-BE49-F238E27FC236}">
              <a16:creationId xmlns:a16="http://schemas.microsoft.com/office/drawing/2014/main" id="{0F9BEFFC-D512-454A-82D3-508C4E98436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4" name="フローチャート: 判断 113">
          <a:extLst>
            <a:ext uri="{FF2B5EF4-FFF2-40B4-BE49-F238E27FC236}">
              <a16:creationId xmlns:a16="http://schemas.microsoft.com/office/drawing/2014/main" id="{EE4E3018-FAD7-4393-B6B1-88BBDEC698C8}"/>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5" name="フローチャート: 判断 114">
          <a:extLst>
            <a:ext uri="{FF2B5EF4-FFF2-40B4-BE49-F238E27FC236}">
              <a16:creationId xmlns:a16="http://schemas.microsoft.com/office/drawing/2014/main" id="{94935C59-1978-4A8B-9D31-E495A9FB07D4}"/>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6" name="フローチャート: 判断 115">
          <a:extLst>
            <a:ext uri="{FF2B5EF4-FFF2-40B4-BE49-F238E27FC236}">
              <a16:creationId xmlns:a16="http://schemas.microsoft.com/office/drawing/2014/main" id="{596D6B83-3EDD-4760-99BD-F904FCF02B1C}"/>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7" name="フローチャート: 判断 116">
          <a:extLst>
            <a:ext uri="{FF2B5EF4-FFF2-40B4-BE49-F238E27FC236}">
              <a16:creationId xmlns:a16="http://schemas.microsoft.com/office/drawing/2014/main" id="{22D5BA21-720A-43FF-BDB1-956EC6592CF4}"/>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84F89B7-2CB4-4FB4-AAFB-B64E1A263E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B5F2F86-232A-478B-9557-D9F6240C81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E349D54-54E5-4656-A549-BA4980AFB9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23B9DFC-416A-4954-BA1D-85B8521E5B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6EC2C69-3C47-471A-B365-5085DA3C50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27735</xdr:rowOff>
    </xdr:from>
    <xdr:to>
      <xdr:col>55</xdr:col>
      <xdr:colOff>50800</xdr:colOff>
      <xdr:row>40</xdr:row>
      <xdr:rowOff>129335</xdr:rowOff>
    </xdr:to>
    <xdr:sp macro="" textlink="">
      <xdr:nvSpPr>
        <xdr:cNvPr id="123" name="楕円 122">
          <a:extLst>
            <a:ext uri="{FF2B5EF4-FFF2-40B4-BE49-F238E27FC236}">
              <a16:creationId xmlns:a16="http://schemas.microsoft.com/office/drawing/2014/main" id="{E734F241-9600-44D3-9EF2-C1F2AEC6628A}"/>
            </a:ext>
          </a:extLst>
        </xdr:cNvPr>
        <xdr:cNvSpPr/>
      </xdr:nvSpPr>
      <xdr:spPr>
        <a:xfrm>
          <a:off x="10426700" y="68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6162</xdr:rowOff>
    </xdr:from>
    <xdr:ext cx="534377" cy="259045"/>
    <xdr:sp macro="" textlink="">
      <xdr:nvSpPr>
        <xdr:cNvPr id="124" name="【道路】&#10;一人当たり延長該当値テキスト">
          <a:extLst>
            <a:ext uri="{FF2B5EF4-FFF2-40B4-BE49-F238E27FC236}">
              <a16:creationId xmlns:a16="http://schemas.microsoft.com/office/drawing/2014/main" id="{7CEEDDA9-5CB1-48DF-921E-DB9A02D8F1EB}"/>
            </a:ext>
          </a:extLst>
        </xdr:cNvPr>
        <xdr:cNvSpPr txBox="1"/>
      </xdr:nvSpPr>
      <xdr:spPr>
        <a:xfrm>
          <a:off x="10515600" y="686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38250</xdr:rowOff>
    </xdr:from>
    <xdr:to>
      <xdr:col>50</xdr:col>
      <xdr:colOff>165100</xdr:colOff>
      <xdr:row>40</xdr:row>
      <xdr:rowOff>139850</xdr:rowOff>
    </xdr:to>
    <xdr:sp macro="" textlink="">
      <xdr:nvSpPr>
        <xdr:cNvPr id="125" name="楕円 124">
          <a:extLst>
            <a:ext uri="{FF2B5EF4-FFF2-40B4-BE49-F238E27FC236}">
              <a16:creationId xmlns:a16="http://schemas.microsoft.com/office/drawing/2014/main" id="{682BBA27-F24E-4C0E-AB24-C9C0D95A3332}"/>
            </a:ext>
          </a:extLst>
        </xdr:cNvPr>
        <xdr:cNvSpPr/>
      </xdr:nvSpPr>
      <xdr:spPr>
        <a:xfrm>
          <a:off x="9588500" y="68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78535</xdr:rowOff>
    </xdr:from>
    <xdr:to>
      <xdr:col>55</xdr:col>
      <xdr:colOff>0</xdr:colOff>
      <xdr:row>40</xdr:row>
      <xdr:rowOff>89050</xdr:rowOff>
    </xdr:to>
    <xdr:cxnSp macro="">
      <xdr:nvCxnSpPr>
        <xdr:cNvPr id="126" name="直線コネクタ 125">
          <a:extLst>
            <a:ext uri="{FF2B5EF4-FFF2-40B4-BE49-F238E27FC236}">
              <a16:creationId xmlns:a16="http://schemas.microsoft.com/office/drawing/2014/main" id="{F4CAED7A-6B7D-4377-A7A4-2143E9B5E877}"/>
            </a:ext>
          </a:extLst>
        </xdr:cNvPr>
        <xdr:cNvCxnSpPr/>
      </xdr:nvCxnSpPr>
      <xdr:spPr>
        <a:xfrm flipV="1">
          <a:off x="9639300" y="693653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27" name="n_1aveValue【道路】&#10;一人当たり延長">
          <a:extLst>
            <a:ext uri="{FF2B5EF4-FFF2-40B4-BE49-F238E27FC236}">
              <a16:creationId xmlns:a16="http://schemas.microsoft.com/office/drawing/2014/main" id="{FB1E4900-E304-4DFC-B6D3-D14999B1E563}"/>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28" name="n_2aveValue【道路】&#10;一人当たり延長">
          <a:extLst>
            <a:ext uri="{FF2B5EF4-FFF2-40B4-BE49-F238E27FC236}">
              <a16:creationId xmlns:a16="http://schemas.microsoft.com/office/drawing/2014/main" id="{8B4ADA9C-7660-463E-BC52-CCB8B50773CB}"/>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29" name="n_3aveValue【道路】&#10;一人当たり延長">
          <a:extLst>
            <a:ext uri="{FF2B5EF4-FFF2-40B4-BE49-F238E27FC236}">
              <a16:creationId xmlns:a16="http://schemas.microsoft.com/office/drawing/2014/main" id="{A43CA3E0-D211-40F1-B11D-064656F7173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0" name="n_4aveValue【道路】&#10;一人当たり延長">
          <a:extLst>
            <a:ext uri="{FF2B5EF4-FFF2-40B4-BE49-F238E27FC236}">
              <a16:creationId xmlns:a16="http://schemas.microsoft.com/office/drawing/2014/main" id="{B28FD7AF-16F9-440A-BB1B-C13A638BF2D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130977</xdr:rowOff>
    </xdr:from>
    <xdr:ext cx="534377" cy="259045"/>
    <xdr:sp macro="" textlink="">
      <xdr:nvSpPr>
        <xdr:cNvPr id="131" name="n_1mainValue【道路】&#10;一人当たり延長">
          <a:extLst>
            <a:ext uri="{FF2B5EF4-FFF2-40B4-BE49-F238E27FC236}">
              <a16:creationId xmlns:a16="http://schemas.microsoft.com/office/drawing/2014/main" id="{1DE0B4B1-9817-4C0B-8DB4-226303546622}"/>
            </a:ext>
          </a:extLst>
        </xdr:cNvPr>
        <xdr:cNvSpPr txBox="1"/>
      </xdr:nvSpPr>
      <xdr:spPr>
        <a:xfrm>
          <a:off x="9359411" y="698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A43E1A2-B11D-444F-9E72-89EEC065D9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5153F9EA-18FC-4821-8621-7696C43D34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7B13EE5A-6234-4F9B-BE76-F1D0D3655C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1DD9520B-4B1B-46F3-B571-28C2F0156E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110A288B-C653-416A-8F48-8BFD6B2E81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A93F8A0-A0EB-4E06-A924-25889251E4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C36EAFF3-BCCE-4C3D-991F-9BE3101180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CCB68B5-5290-48A7-8A8E-7DD031E849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FC19FFA1-92DE-4353-AB4E-3F3B437C27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9BC22CF-CA4E-47A9-94E8-E44BD2B0B9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6502587A-6B65-445C-933F-89D43F4A864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3B486EA8-4A6C-4203-A7D4-0DB2621322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69DBA23A-EE72-4E3A-8205-8E2E4190AAE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302609F0-0121-4C21-BD52-03B5D8AD9FE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A8DFCC9C-8D85-4068-91A3-A50FA927E7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8183C2BB-A562-496A-89EF-08575B258A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8403FAD7-2B65-44D4-B1E5-449245B358F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570547CF-993F-43D5-AB0C-0D619EFAAC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9ABAE035-35C3-44AB-83B2-D782052D997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E2698DE7-85E2-4BD6-A375-C41A8DEA138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462454DE-6766-42CC-8DF8-89E31190727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1507A035-D16D-4160-9D12-6623E1EB4C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47C3A3B8-3ADE-46A1-87FD-76F41C40458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2B86FF04-274B-4E8F-AA90-0AAC2F605C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22E48416-2CF9-43AA-973A-37BCD3C611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7" name="直線コネクタ 156">
          <a:extLst>
            <a:ext uri="{FF2B5EF4-FFF2-40B4-BE49-F238E27FC236}">
              <a16:creationId xmlns:a16="http://schemas.microsoft.com/office/drawing/2014/main" id="{BADC509D-0BAA-4782-8BD6-388404E29EFE}"/>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61F7BA1C-F14B-48B9-9190-18154D87FA71}"/>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a:extLst>
            <a:ext uri="{FF2B5EF4-FFF2-40B4-BE49-F238E27FC236}">
              <a16:creationId xmlns:a16="http://schemas.microsoft.com/office/drawing/2014/main" id="{203CE287-20B1-4ECC-AEC4-4DDFAA3E3D0D}"/>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131C68C3-71F0-4412-A913-BF576F9EB2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1" name="直線コネクタ 160">
          <a:extLst>
            <a:ext uri="{FF2B5EF4-FFF2-40B4-BE49-F238E27FC236}">
              <a16:creationId xmlns:a16="http://schemas.microsoft.com/office/drawing/2014/main" id="{A7846385-D622-47E4-A9EF-97E0E6B4A554}"/>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734AA699-264B-4950-80D0-9C6464B87054}"/>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3" name="フローチャート: 判断 162">
          <a:extLst>
            <a:ext uri="{FF2B5EF4-FFF2-40B4-BE49-F238E27FC236}">
              <a16:creationId xmlns:a16="http://schemas.microsoft.com/office/drawing/2014/main" id="{79C06F0B-E1E8-4E3E-A83F-65E2AF35732F}"/>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64" name="フローチャート: 判断 163">
          <a:extLst>
            <a:ext uri="{FF2B5EF4-FFF2-40B4-BE49-F238E27FC236}">
              <a16:creationId xmlns:a16="http://schemas.microsoft.com/office/drawing/2014/main" id="{47F2093B-905F-414B-9135-2924F5D56187}"/>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65" name="フローチャート: 判断 164">
          <a:extLst>
            <a:ext uri="{FF2B5EF4-FFF2-40B4-BE49-F238E27FC236}">
              <a16:creationId xmlns:a16="http://schemas.microsoft.com/office/drawing/2014/main" id="{74CA70F3-B550-4BF4-8F8A-942E08A39C89}"/>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6" name="フローチャート: 判断 165">
          <a:extLst>
            <a:ext uri="{FF2B5EF4-FFF2-40B4-BE49-F238E27FC236}">
              <a16:creationId xmlns:a16="http://schemas.microsoft.com/office/drawing/2014/main" id="{F7FBC84A-AC6A-4058-AFD4-F1DC9410602F}"/>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7" name="フローチャート: 判断 166">
          <a:extLst>
            <a:ext uri="{FF2B5EF4-FFF2-40B4-BE49-F238E27FC236}">
              <a16:creationId xmlns:a16="http://schemas.microsoft.com/office/drawing/2014/main" id="{7BAD0A94-D967-4241-B945-E27D1EA42D61}"/>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04BBFD5-8798-4C53-975D-311EE951F9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3B8C393-1FD1-46B1-B010-469A4D9FCD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A45DFC7-AF81-4031-AC95-8C185D42D7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B41D41-31E7-441B-8E01-A5070A5D7C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EB3C8C0-A5B9-49FD-8D77-C9AEF46303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73" name="楕円 172">
          <a:extLst>
            <a:ext uri="{FF2B5EF4-FFF2-40B4-BE49-F238E27FC236}">
              <a16:creationId xmlns:a16="http://schemas.microsoft.com/office/drawing/2014/main" id="{EB4C14EC-8590-46DA-9D61-0B8E94D67290}"/>
            </a:ext>
          </a:extLst>
        </xdr:cNvPr>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2DC8B936-6CDB-4327-A48A-8BB1CDDAF8D5}"/>
            </a:ext>
          </a:extLst>
        </xdr:cNvPr>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105954</xdr:rowOff>
    </xdr:from>
    <xdr:to>
      <xdr:col>20</xdr:col>
      <xdr:colOff>38100</xdr:colOff>
      <xdr:row>60</xdr:row>
      <xdr:rowOff>36104</xdr:rowOff>
    </xdr:to>
    <xdr:sp macro="" textlink="">
      <xdr:nvSpPr>
        <xdr:cNvPr id="175" name="楕円 174">
          <a:extLst>
            <a:ext uri="{FF2B5EF4-FFF2-40B4-BE49-F238E27FC236}">
              <a16:creationId xmlns:a16="http://schemas.microsoft.com/office/drawing/2014/main" id="{D473C683-DC6F-42BE-8798-F230016D1DA5}"/>
            </a:ext>
          </a:extLst>
        </xdr:cNvPr>
        <xdr:cNvSpPr/>
      </xdr:nvSpPr>
      <xdr:spPr>
        <a:xfrm>
          <a:off x="3746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156754</xdr:rowOff>
    </xdr:from>
    <xdr:to>
      <xdr:col>24</xdr:col>
      <xdr:colOff>63500</xdr:colOff>
      <xdr:row>60</xdr:row>
      <xdr:rowOff>13063</xdr:rowOff>
    </xdr:to>
    <xdr:cxnSp macro="">
      <xdr:nvCxnSpPr>
        <xdr:cNvPr id="176" name="直線コネクタ 175">
          <a:extLst>
            <a:ext uri="{FF2B5EF4-FFF2-40B4-BE49-F238E27FC236}">
              <a16:creationId xmlns:a16="http://schemas.microsoft.com/office/drawing/2014/main" id="{96F44FED-4950-4DF5-BB85-493F92118230}"/>
            </a:ext>
          </a:extLst>
        </xdr:cNvPr>
        <xdr:cNvCxnSpPr/>
      </xdr:nvCxnSpPr>
      <xdr:spPr>
        <a:xfrm>
          <a:off x="3797300" y="102723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6DD589AA-BB97-43D4-A5A5-F90BDAA5E034}"/>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7C97EB8E-5F84-4864-92CA-24975C4A3265}"/>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4DDB4C79-B43F-448A-A468-541FEEC167E1}"/>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45F7DB5F-2098-4CFB-98EC-3373309CB7C2}"/>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52631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DEF50DB7-7D09-4A89-B578-58E20215EF3B}"/>
            </a:ext>
          </a:extLst>
        </xdr:cNvPr>
        <xdr:cNvSpPr txBox="1"/>
      </xdr:nvSpPr>
      <xdr:spPr>
        <a:xfrm>
          <a:off x="35820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133DA40-3E1C-4F78-9AB2-C49328E8B2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20E11A47-CAF5-4B54-AF75-00BB61D289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7D33E558-15B7-43CF-AF25-66481466C5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ADC4A037-7408-4EA9-B85E-CA44E6D074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A1359A16-67BD-48A3-AD61-17EB48B86F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41A4ECAD-1265-4C3F-BDBB-D1499FCB7A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7BE2CFC9-25BE-43ED-A31D-EA5BDA40DBB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EBFC1AB7-AC25-48D6-A9F8-DD27ABB5F7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2249E753-1591-47F8-80E9-7D2E45901E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D23B74B9-DC4E-4A9F-802D-61B94FD529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FE2D343-9A5C-4364-AFE7-3137B5E61E7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2C7FA0D3-59F7-4663-A725-A06CE4C4441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CB15AA97-B362-4B97-A87A-D5A96BBBB77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BCE7B5E6-865E-4200-B790-18433B5C125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4A95BEC4-BA6F-4211-846E-22C9BB9B2FE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D4C2B9C1-3EE8-4CFD-BC97-D7147B4997B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D97286B5-D5D2-48F3-AA05-7E9AAFD1734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65078411-1ECF-40A8-A287-73A48CF661D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D3258595-52DD-4C03-AD5F-8B67E35895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587E7BE0-8F54-44DB-A3DD-277375C026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76E67B0D-A398-499A-9147-6173D478B5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03" name="直線コネクタ 202">
          <a:extLst>
            <a:ext uri="{FF2B5EF4-FFF2-40B4-BE49-F238E27FC236}">
              <a16:creationId xmlns:a16="http://schemas.microsoft.com/office/drawing/2014/main" id="{B2C3FF65-BE76-4B24-A1F4-5FFB33E8A8B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95D40895-F425-42C1-B16A-59547E967088}"/>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05" name="直線コネクタ 204">
          <a:extLst>
            <a:ext uri="{FF2B5EF4-FFF2-40B4-BE49-F238E27FC236}">
              <a16:creationId xmlns:a16="http://schemas.microsoft.com/office/drawing/2014/main" id="{D56FCE8F-B07A-4819-B934-7964DFE303E8}"/>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5FB7B8AA-C42B-48FA-80AD-083CD6AF0325}"/>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07" name="直線コネクタ 206">
          <a:extLst>
            <a:ext uri="{FF2B5EF4-FFF2-40B4-BE49-F238E27FC236}">
              <a16:creationId xmlns:a16="http://schemas.microsoft.com/office/drawing/2014/main" id="{7FD9C684-A352-47AD-BD0F-B48014EB7F3F}"/>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DC8C8CAF-AB85-4507-95D4-25986039951A}"/>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9" name="フローチャート: 判断 208">
          <a:extLst>
            <a:ext uri="{FF2B5EF4-FFF2-40B4-BE49-F238E27FC236}">
              <a16:creationId xmlns:a16="http://schemas.microsoft.com/office/drawing/2014/main" id="{D207754F-AEBD-4B5E-9796-BA7634F4AD6E}"/>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10" name="フローチャート: 判断 209">
          <a:extLst>
            <a:ext uri="{FF2B5EF4-FFF2-40B4-BE49-F238E27FC236}">
              <a16:creationId xmlns:a16="http://schemas.microsoft.com/office/drawing/2014/main" id="{7461026A-4799-40AE-B391-49A2DA3259C4}"/>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11" name="フローチャート: 判断 210">
          <a:extLst>
            <a:ext uri="{FF2B5EF4-FFF2-40B4-BE49-F238E27FC236}">
              <a16:creationId xmlns:a16="http://schemas.microsoft.com/office/drawing/2014/main" id="{9A43EEFD-6A4B-4477-853B-3B022AA77CD1}"/>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12" name="フローチャート: 判断 211">
          <a:extLst>
            <a:ext uri="{FF2B5EF4-FFF2-40B4-BE49-F238E27FC236}">
              <a16:creationId xmlns:a16="http://schemas.microsoft.com/office/drawing/2014/main" id="{41CC3D7F-1401-4C57-9E5F-BF7573D3104B}"/>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13" name="フローチャート: 判断 212">
          <a:extLst>
            <a:ext uri="{FF2B5EF4-FFF2-40B4-BE49-F238E27FC236}">
              <a16:creationId xmlns:a16="http://schemas.microsoft.com/office/drawing/2014/main" id="{049F1462-9877-467B-B4B7-F774D5AF48DE}"/>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D0401D20-CE14-4B83-AD31-3E5C0CDF4D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F4894CA-A34A-4C43-BC0F-8A1899B4C7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22757778-E7DF-4C4C-A049-1E4CF804BD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50033C7-5DFE-4A00-8521-D089639A41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773C14D-56C3-40D8-A761-D42CDFB1CC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114867</xdr:rowOff>
    </xdr:from>
    <xdr:to>
      <xdr:col>55</xdr:col>
      <xdr:colOff>50800</xdr:colOff>
      <xdr:row>64</xdr:row>
      <xdr:rowOff>45017</xdr:rowOff>
    </xdr:to>
    <xdr:sp macro="" textlink="">
      <xdr:nvSpPr>
        <xdr:cNvPr id="219" name="楕円 218">
          <a:extLst>
            <a:ext uri="{FF2B5EF4-FFF2-40B4-BE49-F238E27FC236}">
              <a16:creationId xmlns:a16="http://schemas.microsoft.com/office/drawing/2014/main" id="{45082809-4291-4B10-A600-F5C4805DEAC3}"/>
            </a:ext>
          </a:extLst>
        </xdr:cNvPr>
        <xdr:cNvSpPr/>
      </xdr:nvSpPr>
      <xdr:spPr>
        <a:xfrm>
          <a:off x="10426700" y="109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29794</xdr:rowOff>
    </xdr:from>
    <xdr:ext cx="534377" cy="259045"/>
    <xdr:sp macro="" textlink="">
      <xdr:nvSpPr>
        <xdr:cNvPr id="220" name="【橋りょう・トンネル】&#10;一人当たり有形固定資産（償却資産）額該当値テキスト">
          <a:extLst>
            <a:ext uri="{FF2B5EF4-FFF2-40B4-BE49-F238E27FC236}">
              <a16:creationId xmlns:a16="http://schemas.microsoft.com/office/drawing/2014/main" id="{AE1D4F8C-8F80-41BF-9F46-DC3A64E41E85}"/>
            </a:ext>
          </a:extLst>
        </xdr:cNvPr>
        <xdr:cNvSpPr txBox="1"/>
      </xdr:nvSpPr>
      <xdr:spPr>
        <a:xfrm>
          <a:off x="10515600" y="1083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115038</xdr:rowOff>
    </xdr:from>
    <xdr:to>
      <xdr:col>50</xdr:col>
      <xdr:colOff>165100</xdr:colOff>
      <xdr:row>64</xdr:row>
      <xdr:rowOff>45188</xdr:rowOff>
    </xdr:to>
    <xdr:sp macro="" textlink="">
      <xdr:nvSpPr>
        <xdr:cNvPr id="221" name="楕円 220">
          <a:extLst>
            <a:ext uri="{FF2B5EF4-FFF2-40B4-BE49-F238E27FC236}">
              <a16:creationId xmlns:a16="http://schemas.microsoft.com/office/drawing/2014/main" id="{0D23AF52-BBE3-459F-AB7E-892FA3C9BCB7}"/>
            </a:ext>
          </a:extLst>
        </xdr:cNvPr>
        <xdr:cNvSpPr/>
      </xdr:nvSpPr>
      <xdr:spPr>
        <a:xfrm>
          <a:off x="9588500" y="109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165667</xdr:rowOff>
    </xdr:from>
    <xdr:to>
      <xdr:col>55</xdr:col>
      <xdr:colOff>0</xdr:colOff>
      <xdr:row>63</xdr:row>
      <xdr:rowOff>165838</xdr:rowOff>
    </xdr:to>
    <xdr:cxnSp macro="">
      <xdr:nvCxnSpPr>
        <xdr:cNvPr id="222" name="直線コネクタ 221">
          <a:extLst>
            <a:ext uri="{FF2B5EF4-FFF2-40B4-BE49-F238E27FC236}">
              <a16:creationId xmlns:a16="http://schemas.microsoft.com/office/drawing/2014/main" id="{40C9F611-487D-47D7-A267-C869CF0AACF0}"/>
            </a:ext>
          </a:extLst>
        </xdr:cNvPr>
        <xdr:cNvCxnSpPr/>
      </xdr:nvCxnSpPr>
      <xdr:spPr>
        <a:xfrm flipV="1">
          <a:off x="9639300" y="10967017"/>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902DC1B1-3588-4FC9-A6FA-5F53313D6A21}"/>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7053C636-4DF6-45F5-8409-1E451C1378AF}"/>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12A0E4FB-1EBB-412D-B8AD-92C9FC47AC57}"/>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1B21CAEA-48C4-408D-A3EA-91089B39BA73}"/>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36315</xdr:rowOff>
    </xdr:from>
    <xdr:ext cx="534377" cy="259045"/>
    <xdr:sp macro="" textlink="">
      <xdr:nvSpPr>
        <xdr:cNvPr id="227" name="n_1mainValue【橋りょう・トンネル】&#10;一人当たり有形固定資産（償却資産）額">
          <a:extLst>
            <a:ext uri="{FF2B5EF4-FFF2-40B4-BE49-F238E27FC236}">
              <a16:creationId xmlns:a16="http://schemas.microsoft.com/office/drawing/2014/main" id="{27245A60-C7F3-4580-AF15-9852C9D7270B}"/>
            </a:ext>
          </a:extLst>
        </xdr:cNvPr>
        <xdr:cNvSpPr txBox="1"/>
      </xdr:nvSpPr>
      <xdr:spPr>
        <a:xfrm>
          <a:off x="9359411" y="110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B543B7DA-A47A-4111-9FC2-363DA6018D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A4342233-0921-4B4A-BB97-8663DB7AA9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3F056613-577A-4ECF-ADB8-163159F249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16DEE226-42C2-486C-B8D9-2AB66AA800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B03480E6-4E76-4012-B5A8-29C1A487BF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47CBEAE3-9563-4FAB-9EBF-8932E4E822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FEB8D10C-09D3-4B54-8B7A-9E1D0B7673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4BD5472C-7BB3-43D9-82CB-672BDBCC07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FA2C152A-B552-4BBB-A886-F52CBD5E0B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949B0CEF-25CA-43A3-B003-1273D64D1E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832CFCC6-C6D3-4DBF-8D63-FC90A9B5DEB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71FA6CF6-848E-4341-A46D-ACEC8987BD2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990D5594-60C0-4777-BF66-CD8A74C23FE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BF8B8F5A-49AA-4F82-80A4-3DF65375A5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19A4B75C-BD50-447A-9D65-FD6B73913E0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76E87429-59F7-438F-BA4B-DA8BE112757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B53F14BE-41EF-4F21-828D-949E02B8A82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194B1941-4650-426A-9F1C-89B3E98D0D0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A961BC80-1F32-4AAB-904E-60489BB895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15F43D32-8B9C-48B4-B26B-C1EC25508A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CCC2D888-9DAA-412C-9B45-5EF526F9B93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E10A23DA-D8F8-4311-8D69-8EF25AFCFD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4408E017-5793-4DBA-B884-491B732AC01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6144F28D-E701-4795-AE07-EAD2BAA898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CB376915-6B96-471B-B771-D063A6296AE6}"/>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A0C203B7-478F-43D7-B95D-11FD4B60C41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BF6F6F4F-7F11-4F42-9BC8-24F4F4252A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E78A7641-98BF-42BA-BC81-3C91D85AC1F4}"/>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56" name="直線コネクタ 255">
          <a:extLst>
            <a:ext uri="{FF2B5EF4-FFF2-40B4-BE49-F238E27FC236}">
              <a16:creationId xmlns:a16="http://schemas.microsoft.com/office/drawing/2014/main" id="{8C158E01-756C-45DB-9589-F14AB59192F1}"/>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7ADF843B-47DE-4738-A57C-71EBCD53B167}"/>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8" name="フローチャート: 判断 257">
          <a:extLst>
            <a:ext uri="{FF2B5EF4-FFF2-40B4-BE49-F238E27FC236}">
              <a16:creationId xmlns:a16="http://schemas.microsoft.com/office/drawing/2014/main" id="{B0238692-67D2-4D38-BC63-8A60E187FFB1}"/>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59" name="フローチャート: 判断 258">
          <a:extLst>
            <a:ext uri="{FF2B5EF4-FFF2-40B4-BE49-F238E27FC236}">
              <a16:creationId xmlns:a16="http://schemas.microsoft.com/office/drawing/2014/main" id="{27C87248-E556-4D10-9A6F-1A1131EEABF8}"/>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60" name="フローチャート: 判断 259">
          <a:extLst>
            <a:ext uri="{FF2B5EF4-FFF2-40B4-BE49-F238E27FC236}">
              <a16:creationId xmlns:a16="http://schemas.microsoft.com/office/drawing/2014/main" id="{15A04AB8-E89F-43C9-B618-D4A468BC45EB}"/>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1" name="フローチャート: 判断 260">
          <a:extLst>
            <a:ext uri="{FF2B5EF4-FFF2-40B4-BE49-F238E27FC236}">
              <a16:creationId xmlns:a16="http://schemas.microsoft.com/office/drawing/2014/main" id="{F7C40AB0-084B-4EA1-A0A1-4407E2A23064}"/>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2" name="フローチャート: 判断 261">
          <a:extLst>
            <a:ext uri="{FF2B5EF4-FFF2-40B4-BE49-F238E27FC236}">
              <a16:creationId xmlns:a16="http://schemas.microsoft.com/office/drawing/2014/main" id="{D29C0B31-A5E9-4889-83EA-6628CD1FA43D}"/>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51D2AA7-60FA-44E6-83C3-261B04029D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D3ADD3A-B2A9-4820-9C33-35709B3F04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B101D97-23EF-4FEB-829B-8B0B776059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5E312D9-C24B-42A8-9518-CC2A8D499E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B6731EB-D1F1-4B86-AF61-E84F6972E65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68" name="楕円 267">
          <a:extLst>
            <a:ext uri="{FF2B5EF4-FFF2-40B4-BE49-F238E27FC236}">
              <a16:creationId xmlns:a16="http://schemas.microsoft.com/office/drawing/2014/main" id="{88A60C24-A625-4AD3-BFAA-1E572F765E63}"/>
            </a:ext>
          </a:extLst>
        </xdr:cNvPr>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C74814E4-E18F-4208-88B5-665E42EB5E19}"/>
            </a:ext>
          </a:extLst>
        </xdr:cNvPr>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70" name="楕円 269">
          <a:extLst>
            <a:ext uri="{FF2B5EF4-FFF2-40B4-BE49-F238E27FC236}">
              <a16:creationId xmlns:a16="http://schemas.microsoft.com/office/drawing/2014/main" id="{9F156CBC-D393-4898-800B-96E6C48FB5B6}"/>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102870</xdr:rowOff>
    </xdr:to>
    <xdr:cxnSp macro="">
      <xdr:nvCxnSpPr>
        <xdr:cNvPr id="271" name="直線コネクタ 270">
          <a:extLst>
            <a:ext uri="{FF2B5EF4-FFF2-40B4-BE49-F238E27FC236}">
              <a16:creationId xmlns:a16="http://schemas.microsoft.com/office/drawing/2014/main" id="{C304069C-AAAD-4B20-94D7-EACF21F8A8AF}"/>
            </a:ext>
          </a:extLst>
        </xdr:cNvPr>
        <xdr:cNvCxnSpPr/>
      </xdr:nvCxnSpPr>
      <xdr:spPr>
        <a:xfrm>
          <a:off x="3797300" y="14291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72" name="n_1aveValue【公営住宅】&#10;有形固定資産減価償却率">
          <a:extLst>
            <a:ext uri="{FF2B5EF4-FFF2-40B4-BE49-F238E27FC236}">
              <a16:creationId xmlns:a16="http://schemas.microsoft.com/office/drawing/2014/main" id="{C155E0F5-B0DA-45F9-8CB2-426B6BAACF26}"/>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73" name="n_2aveValue【公営住宅】&#10;有形固定資産減価償却率">
          <a:extLst>
            <a:ext uri="{FF2B5EF4-FFF2-40B4-BE49-F238E27FC236}">
              <a16:creationId xmlns:a16="http://schemas.microsoft.com/office/drawing/2014/main" id="{6447264B-2EDC-46FB-A7CC-C283C415B1D1}"/>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4" name="n_3aveValue【公営住宅】&#10;有形固定資産減価償却率">
          <a:extLst>
            <a:ext uri="{FF2B5EF4-FFF2-40B4-BE49-F238E27FC236}">
              <a16:creationId xmlns:a16="http://schemas.microsoft.com/office/drawing/2014/main" id="{9B14D261-51BB-4E29-B1AB-BD439A02DF19}"/>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75" name="n_4aveValue【公営住宅】&#10;有形固定資産減価償却率">
          <a:extLst>
            <a:ext uri="{FF2B5EF4-FFF2-40B4-BE49-F238E27FC236}">
              <a16:creationId xmlns:a16="http://schemas.microsoft.com/office/drawing/2014/main" id="{0F281592-E848-442C-BD7C-8AB37736C828}"/>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76" name="n_1mainValue【公営住宅】&#10;有形固定資産減価償却率">
          <a:extLst>
            <a:ext uri="{FF2B5EF4-FFF2-40B4-BE49-F238E27FC236}">
              <a16:creationId xmlns:a16="http://schemas.microsoft.com/office/drawing/2014/main" id="{3817D39B-5854-4866-99F3-83494E89DABB}"/>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2D1A03DD-1D62-4106-B0D6-BACC8F82F0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CB9853FB-AE42-40CE-9DB4-B987CEDC3F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F7EBD2F6-A738-4D59-B492-D2747BD392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1AC9739A-31CE-4E81-81D5-6EE0A3CC23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8B9AD3D5-6E33-46F1-955B-9E3F915EE2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39271796-F27D-4E5E-93E8-E7AEA40A06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5520FB5E-7EDF-4DE3-B81B-4F56BF7F2E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943161AC-F813-4D26-BD7F-F03CC1E273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F3013A85-3612-4FBA-A1FB-4F9FCA980E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15A28FCF-D3E0-4718-B9FC-2FD68FD1FD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F43A04DC-2229-4A51-A70A-A5B201D527B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E6F61911-C81F-490C-96AC-3B6953E4E60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1C52496B-C631-4579-86EA-DE64090D837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CC36CBD-1AD5-4CCF-9ADF-60412F7EC71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575408D1-9943-4B14-B970-137DF79F583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A73833D4-63D5-4CC3-99B8-1920D2C1A54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1FE2F75E-E7B4-44CB-A8B8-60DED6A958A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39D448E4-D806-44A8-88F3-6641017E193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F4376D58-0DFD-4B4C-A843-03510E2657F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80EB6E8E-BFAE-4999-B906-639961416528}"/>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E2A5270E-5C6D-4497-99C6-4D0776F1535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0825643E-441E-49A4-A61D-91375A54E67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B677FAA5-9332-41B5-BACC-AB53942352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E8E7B2C0-B641-402E-A46B-24A040B1605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262AED75-E400-423E-853E-4B448BB43C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02" name="直線コネクタ 301">
          <a:extLst>
            <a:ext uri="{FF2B5EF4-FFF2-40B4-BE49-F238E27FC236}">
              <a16:creationId xmlns:a16="http://schemas.microsoft.com/office/drawing/2014/main" id="{2C90CA59-0D44-4729-ADC6-124F66C8911D}"/>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03" name="【公営住宅】&#10;一人当たり面積最小値テキスト">
          <a:extLst>
            <a:ext uri="{FF2B5EF4-FFF2-40B4-BE49-F238E27FC236}">
              <a16:creationId xmlns:a16="http://schemas.microsoft.com/office/drawing/2014/main" id="{68E0510B-1C9F-4796-B265-D13A8A3820B9}"/>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04" name="直線コネクタ 303">
          <a:extLst>
            <a:ext uri="{FF2B5EF4-FFF2-40B4-BE49-F238E27FC236}">
              <a16:creationId xmlns:a16="http://schemas.microsoft.com/office/drawing/2014/main" id="{81742C8F-4439-4DF3-9515-CE5108A7AD71}"/>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5" name="【公営住宅】&#10;一人当たり面積最大値テキスト">
          <a:extLst>
            <a:ext uri="{FF2B5EF4-FFF2-40B4-BE49-F238E27FC236}">
              <a16:creationId xmlns:a16="http://schemas.microsoft.com/office/drawing/2014/main" id="{C21ED868-8AC9-4D8F-A32D-B179D37738FF}"/>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6" name="直線コネクタ 305">
          <a:extLst>
            <a:ext uri="{FF2B5EF4-FFF2-40B4-BE49-F238E27FC236}">
              <a16:creationId xmlns:a16="http://schemas.microsoft.com/office/drawing/2014/main" id="{AA2BC220-887E-4312-9A6F-3444EFDD7FF6}"/>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07" name="【公営住宅】&#10;一人当たり面積平均値テキスト">
          <a:extLst>
            <a:ext uri="{FF2B5EF4-FFF2-40B4-BE49-F238E27FC236}">
              <a16:creationId xmlns:a16="http://schemas.microsoft.com/office/drawing/2014/main" id="{60CFE1E0-556D-4DC0-BB9E-F74E1F9D6F51}"/>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8" name="フローチャート: 判断 307">
          <a:extLst>
            <a:ext uri="{FF2B5EF4-FFF2-40B4-BE49-F238E27FC236}">
              <a16:creationId xmlns:a16="http://schemas.microsoft.com/office/drawing/2014/main" id="{FC8A54E4-509A-4127-92CF-321D332E3F3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9" name="フローチャート: 判断 308">
          <a:extLst>
            <a:ext uri="{FF2B5EF4-FFF2-40B4-BE49-F238E27FC236}">
              <a16:creationId xmlns:a16="http://schemas.microsoft.com/office/drawing/2014/main" id="{C5127E07-FEFE-4EAE-8C72-910C7C94080A}"/>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10" name="フローチャート: 判断 309">
          <a:extLst>
            <a:ext uri="{FF2B5EF4-FFF2-40B4-BE49-F238E27FC236}">
              <a16:creationId xmlns:a16="http://schemas.microsoft.com/office/drawing/2014/main" id="{27CEC10E-04A8-4E89-9FFA-2B01248CA56B}"/>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11" name="フローチャート: 判断 310">
          <a:extLst>
            <a:ext uri="{FF2B5EF4-FFF2-40B4-BE49-F238E27FC236}">
              <a16:creationId xmlns:a16="http://schemas.microsoft.com/office/drawing/2014/main" id="{43122011-99AB-4AB9-8145-FA75478D5891}"/>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12" name="フローチャート: 判断 311">
          <a:extLst>
            <a:ext uri="{FF2B5EF4-FFF2-40B4-BE49-F238E27FC236}">
              <a16:creationId xmlns:a16="http://schemas.microsoft.com/office/drawing/2014/main" id="{E391D7EA-A071-4F3D-B2A9-A027B125DCD7}"/>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E29ED8D-D25C-4A3B-B3B9-B6833C8783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E244E91-2464-4592-A0CA-44B0EB9F1D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B08DC8E-47D2-4F02-8018-5B144C26D2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6AAB9E1-EA93-4DAB-87B5-E2BB34E901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EAE4C01-2463-4184-BD94-FC92C5D141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55772</xdr:rowOff>
    </xdr:from>
    <xdr:to>
      <xdr:col>55</xdr:col>
      <xdr:colOff>50800</xdr:colOff>
      <xdr:row>86</xdr:row>
      <xdr:rowOff>157372</xdr:rowOff>
    </xdr:to>
    <xdr:sp macro="" textlink="">
      <xdr:nvSpPr>
        <xdr:cNvPr id="318" name="楕円 317">
          <a:extLst>
            <a:ext uri="{FF2B5EF4-FFF2-40B4-BE49-F238E27FC236}">
              <a16:creationId xmlns:a16="http://schemas.microsoft.com/office/drawing/2014/main" id="{40FABC4B-6EC5-4206-ACB6-0451ED77C36D}"/>
            </a:ext>
          </a:extLst>
        </xdr:cNvPr>
        <xdr:cNvSpPr/>
      </xdr:nvSpPr>
      <xdr:spPr>
        <a:xfrm>
          <a:off x="10426700" y="148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142149</xdr:rowOff>
    </xdr:from>
    <xdr:ext cx="469744" cy="259045"/>
    <xdr:sp macro="" textlink="">
      <xdr:nvSpPr>
        <xdr:cNvPr id="319" name="【公営住宅】&#10;一人当たり面積該当値テキスト">
          <a:extLst>
            <a:ext uri="{FF2B5EF4-FFF2-40B4-BE49-F238E27FC236}">
              <a16:creationId xmlns:a16="http://schemas.microsoft.com/office/drawing/2014/main" id="{9A508FEB-0F2B-48D1-A72C-4FC5B394B2B7}"/>
            </a:ext>
          </a:extLst>
        </xdr:cNvPr>
        <xdr:cNvSpPr txBox="1"/>
      </xdr:nvSpPr>
      <xdr:spPr>
        <a:xfrm>
          <a:off x="10515600" y="147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57621</xdr:rowOff>
    </xdr:from>
    <xdr:to>
      <xdr:col>50</xdr:col>
      <xdr:colOff>165100</xdr:colOff>
      <xdr:row>86</xdr:row>
      <xdr:rowOff>159221</xdr:rowOff>
    </xdr:to>
    <xdr:sp macro="" textlink="">
      <xdr:nvSpPr>
        <xdr:cNvPr id="320" name="楕円 319">
          <a:extLst>
            <a:ext uri="{FF2B5EF4-FFF2-40B4-BE49-F238E27FC236}">
              <a16:creationId xmlns:a16="http://schemas.microsoft.com/office/drawing/2014/main" id="{9DF4A2C2-8DE9-4A66-9C17-AD58B141FCE4}"/>
            </a:ext>
          </a:extLst>
        </xdr:cNvPr>
        <xdr:cNvSpPr/>
      </xdr:nvSpPr>
      <xdr:spPr>
        <a:xfrm>
          <a:off x="9588500" y="148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106572</xdr:rowOff>
    </xdr:from>
    <xdr:to>
      <xdr:col>55</xdr:col>
      <xdr:colOff>0</xdr:colOff>
      <xdr:row>86</xdr:row>
      <xdr:rowOff>108421</xdr:rowOff>
    </xdr:to>
    <xdr:cxnSp macro="">
      <xdr:nvCxnSpPr>
        <xdr:cNvPr id="321" name="直線コネクタ 320">
          <a:extLst>
            <a:ext uri="{FF2B5EF4-FFF2-40B4-BE49-F238E27FC236}">
              <a16:creationId xmlns:a16="http://schemas.microsoft.com/office/drawing/2014/main" id="{C885E2B8-19A1-4044-AABE-CDBA40CBAAB7}"/>
            </a:ext>
          </a:extLst>
        </xdr:cNvPr>
        <xdr:cNvCxnSpPr/>
      </xdr:nvCxnSpPr>
      <xdr:spPr>
        <a:xfrm flipV="1">
          <a:off x="9639300" y="14851272"/>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22" name="n_1aveValue【公営住宅】&#10;一人当たり面積">
          <a:extLst>
            <a:ext uri="{FF2B5EF4-FFF2-40B4-BE49-F238E27FC236}">
              <a16:creationId xmlns:a16="http://schemas.microsoft.com/office/drawing/2014/main" id="{9F7260CC-FAED-4921-89BD-ABD725EC50DE}"/>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3" name="n_2aveValue【公営住宅】&#10;一人当たり面積">
          <a:extLst>
            <a:ext uri="{FF2B5EF4-FFF2-40B4-BE49-F238E27FC236}">
              <a16:creationId xmlns:a16="http://schemas.microsoft.com/office/drawing/2014/main" id="{808B0858-2E55-4AC3-9E94-C1BCA91A53E5}"/>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4" name="n_3aveValue【公営住宅】&#10;一人当たり面積">
          <a:extLst>
            <a:ext uri="{FF2B5EF4-FFF2-40B4-BE49-F238E27FC236}">
              <a16:creationId xmlns:a16="http://schemas.microsoft.com/office/drawing/2014/main" id="{1F49189B-9057-4127-8342-D9C108E8FEA6}"/>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5" name="n_4aveValue【公営住宅】&#10;一人当たり面積">
          <a:extLst>
            <a:ext uri="{FF2B5EF4-FFF2-40B4-BE49-F238E27FC236}">
              <a16:creationId xmlns:a16="http://schemas.microsoft.com/office/drawing/2014/main" id="{B9C9FB80-E187-4755-9879-A6900862FE3A}"/>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150348</xdr:rowOff>
    </xdr:from>
    <xdr:ext cx="469744" cy="259045"/>
    <xdr:sp macro="" textlink="">
      <xdr:nvSpPr>
        <xdr:cNvPr id="326" name="n_1mainValue【公営住宅】&#10;一人当たり面積">
          <a:extLst>
            <a:ext uri="{FF2B5EF4-FFF2-40B4-BE49-F238E27FC236}">
              <a16:creationId xmlns:a16="http://schemas.microsoft.com/office/drawing/2014/main" id="{F2740BF2-5429-4C65-88FB-2289E3606DC7}"/>
            </a:ext>
          </a:extLst>
        </xdr:cNvPr>
        <xdr:cNvSpPr txBox="1"/>
      </xdr:nvSpPr>
      <xdr:spPr>
        <a:xfrm>
          <a:off x="9391727" y="1489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65E806CD-7481-45CE-A6B9-07B96F063D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750ABC98-DB01-4D1F-9744-88C44FE538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2F0A1DC9-7090-41C3-9A25-3DC90A72B2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4D6C9A83-6985-47A2-B0C2-BD30850C7F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5558054D-D7BC-439C-A1B5-A738661CF5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47B6847E-3B34-448B-96E7-C381215552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2BDC5CF8-E5FA-4BC3-ADD7-DEE71228B7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C2F5F938-1E2C-43FC-A5D3-4D35491B060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A7263C7D-72CF-49D6-9ED7-64C51F4D76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DEDE904A-3C5C-43A4-B489-1C8F304507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B8E0D5F6-D73F-499C-AA60-0349C9D1DF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F15AB1B-7A30-45EE-981B-36BA6B2BAC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3EE2C811-6305-4000-A768-BB95F6EEB6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C5E6FEC7-AF89-414E-9F1E-87FFE4B3B5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182AEF98-3291-45F2-98DF-6892F12E74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51C2EDB3-DF51-4315-9AB2-A30B7B84E7A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8F25DF8F-7E93-4357-8C32-5458871A76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C6CA72BE-7390-4393-9F67-115A29EEE6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2FB81FD9-2235-4DD6-A7F2-BBAB283D1F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FC1887C7-7A80-4D0C-BF4D-AE4C740371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389E9CD4-8E8A-42AD-B4D4-CB40429022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4715977-EA64-440F-B765-1C11671401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E24C18D2-2080-4F2E-99B3-CF30DFB2E0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4159A22E-BB1E-4F2C-9AFC-2D6DD982BB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BE4E3915-E1E5-4325-9B44-6903E1AED0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A9C73741-47DF-4AF7-882B-75D20B5AA2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BD01DC71-DE41-42B0-967E-3E9EA964DF4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5BC82D29-38CE-4953-8EF7-695C621E2F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9D61286A-538D-42CC-95E5-A21150743A9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F9279667-D05A-40F2-9D19-CCBC0D4DBEE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D7B1C57A-69E5-4333-9F7F-5370ECEDDF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799ADF39-FA50-4456-B41F-F6CD06F9558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A860FB95-0681-480A-8BAD-C93F961DAE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43E22974-D8E3-485F-8138-A100C607296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24F9B43C-7888-4B57-9027-37E0441A1C3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1688CE84-83C4-4FD9-9346-207E17F0DDB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91573F12-E955-479E-B857-42832DDC6B0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68D1D628-F704-48C9-86BE-0AE15F2A835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B8ABD88F-79D8-4AFC-BCAC-ACB446670D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E4AE10E2-9399-42F9-B6E6-86D23E244D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7F501C40-BAB9-436D-9FB9-C810521410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10C762D5-6B20-48BE-9A9B-2F273EBA5F57}"/>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認定こども園・幼稚園・保育所】&#10;有形固定資産減価償却率最小値テキスト">
          <a:extLst>
            <a:ext uri="{FF2B5EF4-FFF2-40B4-BE49-F238E27FC236}">
              <a16:creationId xmlns:a16="http://schemas.microsoft.com/office/drawing/2014/main" id="{4B12FE52-AC53-4CC4-B095-F63A3495784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D32896B8-68F8-4B47-A6CC-D8425FFD080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71" name="【認定こども園・幼稚園・保育所】&#10;有形固定資産減価償却率最大値テキスト">
          <a:extLst>
            <a:ext uri="{FF2B5EF4-FFF2-40B4-BE49-F238E27FC236}">
              <a16:creationId xmlns:a16="http://schemas.microsoft.com/office/drawing/2014/main" id="{627E0EB9-EE5A-440A-9CF1-DD149698CDC9}"/>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72" name="直線コネクタ 371">
          <a:extLst>
            <a:ext uri="{FF2B5EF4-FFF2-40B4-BE49-F238E27FC236}">
              <a16:creationId xmlns:a16="http://schemas.microsoft.com/office/drawing/2014/main" id="{23AA3ED4-86EF-4070-883C-B70381AAA08A}"/>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8787C97B-7958-460D-84C2-F15757108154}"/>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4" name="フローチャート: 判断 373">
          <a:extLst>
            <a:ext uri="{FF2B5EF4-FFF2-40B4-BE49-F238E27FC236}">
              <a16:creationId xmlns:a16="http://schemas.microsoft.com/office/drawing/2014/main" id="{E7B67047-E18F-42EC-A86C-095907EE7E58}"/>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75" name="フローチャート: 判断 374">
          <a:extLst>
            <a:ext uri="{FF2B5EF4-FFF2-40B4-BE49-F238E27FC236}">
              <a16:creationId xmlns:a16="http://schemas.microsoft.com/office/drawing/2014/main" id="{1F360821-1D2E-45D6-A743-2746E165798E}"/>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76" name="フローチャート: 判断 375">
          <a:extLst>
            <a:ext uri="{FF2B5EF4-FFF2-40B4-BE49-F238E27FC236}">
              <a16:creationId xmlns:a16="http://schemas.microsoft.com/office/drawing/2014/main" id="{FBC108A3-CFAF-4EB2-A9D0-9C743C43886A}"/>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77" name="フローチャート: 判断 376">
          <a:extLst>
            <a:ext uri="{FF2B5EF4-FFF2-40B4-BE49-F238E27FC236}">
              <a16:creationId xmlns:a16="http://schemas.microsoft.com/office/drawing/2014/main" id="{936228DE-99BA-42D9-892C-BB173F92EC3D}"/>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78" name="フローチャート: 判断 377">
          <a:extLst>
            <a:ext uri="{FF2B5EF4-FFF2-40B4-BE49-F238E27FC236}">
              <a16:creationId xmlns:a16="http://schemas.microsoft.com/office/drawing/2014/main" id="{510B44F0-D90E-4C27-945E-F3ED245C41F1}"/>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5F25D871-E093-4E61-B050-45FC1718D5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F837D0A-5BE4-48B7-9241-9FCE01B1E1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57DBCA6-C3D3-4F12-8704-6E1D6B44FC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A69BC3ED-4CEB-4126-A366-763E9CEA91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215323D5-89EF-473F-8AC3-A46D7C2E9A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18869</xdr:rowOff>
    </xdr:from>
    <xdr:to>
      <xdr:col>85</xdr:col>
      <xdr:colOff>177800</xdr:colOff>
      <xdr:row>42</xdr:row>
      <xdr:rowOff>120469</xdr:rowOff>
    </xdr:to>
    <xdr:sp macro="" textlink="">
      <xdr:nvSpPr>
        <xdr:cNvPr id="384" name="楕円 383">
          <a:extLst>
            <a:ext uri="{FF2B5EF4-FFF2-40B4-BE49-F238E27FC236}">
              <a16:creationId xmlns:a16="http://schemas.microsoft.com/office/drawing/2014/main" id="{B6CC6E95-9DFE-4E7B-ADF5-ECCBFD5F71E5}"/>
            </a:ext>
          </a:extLst>
        </xdr:cNvPr>
        <xdr:cNvSpPr/>
      </xdr:nvSpPr>
      <xdr:spPr>
        <a:xfrm>
          <a:off x="162687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105246</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2F72877B-6A47-4372-81AF-A392BA25048F}"/>
            </a:ext>
          </a:extLst>
        </xdr:cNvPr>
        <xdr:cNvSpPr txBox="1"/>
      </xdr:nvSpPr>
      <xdr:spPr>
        <a:xfrm>
          <a:off x="16357600" y="713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15603</xdr:rowOff>
    </xdr:from>
    <xdr:to>
      <xdr:col>81</xdr:col>
      <xdr:colOff>101600</xdr:colOff>
      <xdr:row>42</xdr:row>
      <xdr:rowOff>117203</xdr:rowOff>
    </xdr:to>
    <xdr:sp macro="" textlink="">
      <xdr:nvSpPr>
        <xdr:cNvPr id="386" name="楕円 385">
          <a:extLst>
            <a:ext uri="{FF2B5EF4-FFF2-40B4-BE49-F238E27FC236}">
              <a16:creationId xmlns:a16="http://schemas.microsoft.com/office/drawing/2014/main" id="{E9E4C37B-9860-4D92-9F39-9DC08C803C48}"/>
            </a:ext>
          </a:extLst>
        </xdr:cNvPr>
        <xdr:cNvSpPr/>
      </xdr:nvSpPr>
      <xdr:spPr>
        <a:xfrm>
          <a:off x="15430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66403</xdr:rowOff>
    </xdr:from>
    <xdr:to>
      <xdr:col>85</xdr:col>
      <xdr:colOff>127000</xdr:colOff>
      <xdr:row>42</xdr:row>
      <xdr:rowOff>69669</xdr:rowOff>
    </xdr:to>
    <xdr:cxnSp macro="">
      <xdr:nvCxnSpPr>
        <xdr:cNvPr id="387" name="直線コネクタ 386">
          <a:extLst>
            <a:ext uri="{FF2B5EF4-FFF2-40B4-BE49-F238E27FC236}">
              <a16:creationId xmlns:a16="http://schemas.microsoft.com/office/drawing/2014/main" id="{2264BD07-5919-4B9B-B6C4-916C9FB38ADF}"/>
            </a:ext>
          </a:extLst>
        </xdr:cNvPr>
        <xdr:cNvCxnSpPr/>
      </xdr:nvCxnSpPr>
      <xdr:spPr>
        <a:xfrm>
          <a:off x="15481300" y="72673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EBF6E000-11C6-4A65-B0C4-375DCEB49A84}"/>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A78FA1A6-70AA-4265-A66F-A10DDE510062}"/>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9CB65C33-1A0C-4575-B800-7B8CDCB9FCF6}"/>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391" name="n_4aveValue【認定こども園・幼稚園・保育所】&#10;有形固定資産減価償却率">
          <a:extLst>
            <a:ext uri="{FF2B5EF4-FFF2-40B4-BE49-F238E27FC236}">
              <a16:creationId xmlns:a16="http://schemas.microsoft.com/office/drawing/2014/main" id="{9BC8FD46-C57A-4BAE-B464-606E892F1186}"/>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108330</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22C6DC8A-E021-4EA1-AB1C-E3867EB33842}"/>
            </a:ext>
          </a:extLst>
        </xdr:cNvPr>
        <xdr:cNvSpPr txBox="1"/>
      </xdr:nvSpPr>
      <xdr:spPr>
        <a:xfrm>
          <a:off x="152660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CC87F1AF-D549-4A91-9B36-2FB18B2F29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26AFBC5C-3484-4B2E-8B42-583DD028A3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C514C355-883B-4592-A48F-70180F6B8E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23312E79-6B2F-45B1-A7F7-45E8A74D4C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7A518F7D-ADE1-4216-9C6F-D8A276D9A9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76C3FB7-6D70-4841-8337-00622B2B55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6A4D944-B308-4529-8F67-DC2C89C691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542BBAA8-20B4-4712-99F7-3BCC6BA281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EB8455D4-EC96-46A9-B966-C730FF63F4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B88C5285-B3B6-492A-AD35-4B228F7170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487F8838-3F48-4A5F-9F3D-358BBD327F2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61195105-6EAF-4E84-A851-CBC6DC78D3F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D157779A-DCED-4329-9C80-8FCABBF647B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FEB1567A-8798-404D-BAFB-7A6AE9189E1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86827740-3F06-4CA3-8505-7438F50F591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14AD7C98-0546-45BB-8D74-5E6A8353322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E80FEC1C-6A46-4142-AFCF-61A9975FF40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1B2647EA-2137-4275-9C12-36860FE9021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7AD38D1C-F1EC-40AD-AAB5-0D70C11013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746853B9-83B9-401B-B4C5-8BFF56F93A3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9814F7B5-BD1F-4608-9AE5-62A75875788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90094AD3-8D2C-42AD-BEB6-57D451ABDD9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8B346087-4665-4FA0-98E4-A15BD4C20A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218994A0-F3F2-4A9C-BA80-7139D0E7F1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88ACB9FF-14E6-4EBD-85BD-35FCB2550A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18" name="直線コネクタ 417">
          <a:extLst>
            <a:ext uri="{FF2B5EF4-FFF2-40B4-BE49-F238E27FC236}">
              <a16:creationId xmlns:a16="http://schemas.microsoft.com/office/drawing/2014/main" id="{85E68A69-2D4F-444D-A786-2098648D1908}"/>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2D7498FF-16B8-4AD3-81A8-BA28FA24AB09}"/>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20" name="直線コネクタ 419">
          <a:extLst>
            <a:ext uri="{FF2B5EF4-FFF2-40B4-BE49-F238E27FC236}">
              <a16:creationId xmlns:a16="http://schemas.microsoft.com/office/drawing/2014/main" id="{8D36D8ED-053F-4D4D-95FD-A37FCBFFE75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901FF925-7BAA-4833-A78E-4230E5266B2F}"/>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2" name="直線コネクタ 421">
          <a:extLst>
            <a:ext uri="{FF2B5EF4-FFF2-40B4-BE49-F238E27FC236}">
              <a16:creationId xmlns:a16="http://schemas.microsoft.com/office/drawing/2014/main" id="{B85E2FFF-C8F7-4998-8B8C-892C37D6277F}"/>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DD0C1EFB-BAA1-4905-A287-BC57F6C1E6F2}"/>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24" name="フローチャート: 判断 423">
          <a:extLst>
            <a:ext uri="{FF2B5EF4-FFF2-40B4-BE49-F238E27FC236}">
              <a16:creationId xmlns:a16="http://schemas.microsoft.com/office/drawing/2014/main" id="{CE3AF0A1-A95D-43A0-BE74-4A8722C88397}"/>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25" name="フローチャート: 判断 424">
          <a:extLst>
            <a:ext uri="{FF2B5EF4-FFF2-40B4-BE49-F238E27FC236}">
              <a16:creationId xmlns:a16="http://schemas.microsoft.com/office/drawing/2014/main" id="{470074F5-01ED-477A-9614-DD342C959042}"/>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26" name="フローチャート: 判断 425">
          <a:extLst>
            <a:ext uri="{FF2B5EF4-FFF2-40B4-BE49-F238E27FC236}">
              <a16:creationId xmlns:a16="http://schemas.microsoft.com/office/drawing/2014/main" id="{EF516E86-0E51-40C6-B0F4-CF0FC70D1F76}"/>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27" name="フローチャート: 判断 426">
          <a:extLst>
            <a:ext uri="{FF2B5EF4-FFF2-40B4-BE49-F238E27FC236}">
              <a16:creationId xmlns:a16="http://schemas.microsoft.com/office/drawing/2014/main" id="{2F74AED5-B9B0-49F5-B32C-E14A180B4411}"/>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28" name="フローチャート: 判断 427">
          <a:extLst>
            <a:ext uri="{FF2B5EF4-FFF2-40B4-BE49-F238E27FC236}">
              <a16:creationId xmlns:a16="http://schemas.microsoft.com/office/drawing/2014/main" id="{A33BB2E4-4F61-4A71-AD2C-DF28222A699E}"/>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0E080D9-AB33-44A3-8322-B3B91CCED1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88B42F9-DBC4-4796-99A6-FDCBFC55F2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4E53ED5-8D7D-4A7D-B1FA-959DBBDB1E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FDC8BEB-C2AE-484E-9854-32BE3C5074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721B053-2357-4CBD-AF48-A84A3B2252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89081</xdr:rowOff>
    </xdr:from>
    <xdr:to>
      <xdr:col>116</xdr:col>
      <xdr:colOff>114300</xdr:colOff>
      <xdr:row>40</xdr:row>
      <xdr:rowOff>19231</xdr:rowOff>
    </xdr:to>
    <xdr:sp macro="" textlink="">
      <xdr:nvSpPr>
        <xdr:cNvPr id="434" name="楕円 433">
          <a:extLst>
            <a:ext uri="{FF2B5EF4-FFF2-40B4-BE49-F238E27FC236}">
              <a16:creationId xmlns:a16="http://schemas.microsoft.com/office/drawing/2014/main" id="{128FF980-CEC3-4788-AF5F-715925BAC298}"/>
            </a:ext>
          </a:extLst>
        </xdr:cNvPr>
        <xdr:cNvSpPr/>
      </xdr:nvSpPr>
      <xdr:spPr>
        <a:xfrm>
          <a:off x="22110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67508</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165ECFD7-53A5-47C4-A20B-FB9AE6FB8223}"/>
            </a:ext>
          </a:extLst>
        </xdr:cNvPr>
        <xdr:cNvSpPr txBox="1"/>
      </xdr:nvSpPr>
      <xdr:spPr>
        <a:xfrm>
          <a:off x="22199600"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102144</xdr:rowOff>
    </xdr:from>
    <xdr:to>
      <xdr:col>112</xdr:col>
      <xdr:colOff>38100</xdr:colOff>
      <xdr:row>40</xdr:row>
      <xdr:rowOff>32294</xdr:rowOff>
    </xdr:to>
    <xdr:sp macro="" textlink="">
      <xdr:nvSpPr>
        <xdr:cNvPr id="436" name="楕円 435">
          <a:extLst>
            <a:ext uri="{FF2B5EF4-FFF2-40B4-BE49-F238E27FC236}">
              <a16:creationId xmlns:a16="http://schemas.microsoft.com/office/drawing/2014/main" id="{26A76FE3-B900-4FFE-BFBA-8A65A425199F}"/>
            </a:ext>
          </a:extLst>
        </xdr:cNvPr>
        <xdr:cNvSpPr/>
      </xdr:nvSpPr>
      <xdr:spPr>
        <a:xfrm>
          <a:off x="2127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139881</xdr:rowOff>
    </xdr:from>
    <xdr:to>
      <xdr:col>116</xdr:col>
      <xdr:colOff>63500</xdr:colOff>
      <xdr:row>39</xdr:row>
      <xdr:rowOff>152944</xdr:rowOff>
    </xdr:to>
    <xdr:cxnSp macro="">
      <xdr:nvCxnSpPr>
        <xdr:cNvPr id="437" name="直線コネクタ 436">
          <a:extLst>
            <a:ext uri="{FF2B5EF4-FFF2-40B4-BE49-F238E27FC236}">
              <a16:creationId xmlns:a16="http://schemas.microsoft.com/office/drawing/2014/main" id="{571E9057-3E4C-49BC-B305-2251B51AC5EF}"/>
            </a:ext>
          </a:extLst>
        </xdr:cNvPr>
        <xdr:cNvCxnSpPr/>
      </xdr:nvCxnSpPr>
      <xdr:spPr>
        <a:xfrm flipV="1">
          <a:off x="21323300" y="68264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6E3021F8-B8E6-4498-B4CD-643E47D392D9}"/>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BEA5DCD3-7554-44D6-A46E-2A7F97416B3F}"/>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EB5E9FFD-A881-4E09-965A-3139075F3AFA}"/>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41" name="n_4aveValue【認定こども園・幼稚園・保育所】&#10;一人当たり面積">
          <a:extLst>
            <a:ext uri="{FF2B5EF4-FFF2-40B4-BE49-F238E27FC236}">
              <a16:creationId xmlns:a16="http://schemas.microsoft.com/office/drawing/2014/main" id="{14A5DAFD-31D6-4FC9-90D8-DF1079A92EFE}"/>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23421</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97F63DE2-E24E-499F-B338-DF8F0F2A4264}"/>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20EF199F-6043-4A5C-8AB1-0D97627548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E7450A7C-1F08-4D5F-B1F8-67F9FB4950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F1C6CC5F-FA46-4FE4-87DA-C945AC4700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A6658B4D-DEB3-4E0C-BFEB-542F1EEC0C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B8A302C7-D1FC-4F4C-B9CD-C82DBB8438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F53B7F0A-67ED-4380-B755-5031B06386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DC96A677-BC2C-4D54-90D9-2BFF61AA6A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6E37DBF6-E4D6-4A87-B32F-5A435774CA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F70DAF0B-25A0-452E-A808-2082046ECA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ECABD28D-F673-46D2-B19A-C0D83B2237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76CA9AB1-5AF9-4504-AE1B-0FF1E49452E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a:extLst>
            <a:ext uri="{FF2B5EF4-FFF2-40B4-BE49-F238E27FC236}">
              <a16:creationId xmlns:a16="http://schemas.microsoft.com/office/drawing/2014/main" id="{C4D27952-CCAB-4E87-9B19-3573BC5D4A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id="{A8DFD0D0-DB09-4617-886C-1CA6EE5928C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a:extLst>
            <a:ext uri="{FF2B5EF4-FFF2-40B4-BE49-F238E27FC236}">
              <a16:creationId xmlns:a16="http://schemas.microsoft.com/office/drawing/2014/main" id="{408325FF-4B52-4210-A40D-C40DE7CEF7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a:extLst>
            <a:ext uri="{FF2B5EF4-FFF2-40B4-BE49-F238E27FC236}">
              <a16:creationId xmlns:a16="http://schemas.microsoft.com/office/drawing/2014/main" id="{D4710086-93EB-4742-9175-BB5B79272B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a:extLst>
            <a:ext uri="{FF2B5EF4-FFF2-40B4-BE49-F238E27FC236}">
              <a16:creationId xmlns:a16="http://schemas.microsoft.com/office/drawing/2014/main" id="{577DE6EC-F6BC-45C3-A653-44283DC8DB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a:extLst>
            <a:ext uri="{FF2B5EF4-FFF2-40B4-BE49-F238E27FC236}">
              <a16:creationId xmlns:a16="http://schemas.microsoft.com/office/drawing/2014/main" id="{EE1D8CE5-4695-49FA-9B97-B53310F0BE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a:extLst>
            <a:ext uri="{FF2B5EF4-FFF2-40B4-BE49-F238E27FC236}">
              <a16:creationId xmlns:a16="http://schemas.microsoft.com/office/drawing/2014/main" id="{3FD7099D-B884-4F4F-B5B1-BFD327163A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a:extLst>
            <a:ext uri="{FF2B5EF4-FFF2-40B4-BE49-F238E27FC236}">
              <a16:creationId xmlns:a16="http://schemas.microsoft.com/office/drawing/2014/main" id="{2B9BD0B1-7BD0-446B-B93B-6330134F3B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a:extLst>
            <a:ext uri="{FF2B5EF4-FFF2-40B4-BE49-F238E27FC236}">
              <a16:creationId xmlns:a16="http://schemas.microsoft.com/office/drawing/2014/main" id="{D5936ABE-609C-4C8E-80FD-8A8F77B61B1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a:extLst>
            <a:ext uri="{FF2B5EF4-FFF2-40B4-BE49-F238E27FC236}">
              <a16:creationId xmlns:a16="http://schemas.microsoft.com/office/drawing/2014/main" id="{841A3AD7-D777-40AD-BCAF-4E9FB5BAB0C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2941848E-2D76-4F02-936B-48017658DF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5" name="テキスト ボックス 464">
          <a:extLst>
            <a:ext uri="{FF2B5EF4-FFF2-40B4-BE49-F238E27FC236}">
              <a16:creationId xmlns:a16="http://schemas.microsoft.com/office/drawing/2014/main" id="{4E601EC7-BD42-4150-9B9A-61E0FE2CA3E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9B039C66-47E0-41A5-B63F-D00CBF4977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67" name="直線コネクタ 466">
          <a:extLst>
            <a:ext uri="{FF2B5EF4-FFF2-40B4-BE49-F238E27FC236}">
              <a16:creationId xmlns:a16="http://schemas.microsoft.com/office/drawing/2014/main" id="{ADCD9216-B80F-49E6-B16F-AF283AFC3C62}"/>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431DFBC3-7ACC-4830-B5A6-3F99D8446639}"/>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69" name="直線コネクタ 468">
          <a:extLst>
            <a:ext uri="{FF2B5EF4-FFF2-40B4-BE49-F238E27FC236}">
              <a16:creationId xmlns:a16="http://schemas.microsoft.com/office/drawing/2014/main" id="{B5D438CC-3620-4643-9F56-E9C14953D08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F5ED2B21-DBA9-4792-A8C0-99F5A8286CC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71" name="直線コネクタ 470">
          <a:extLst>
            <a:ext uri="{FF2B5EF4-FFF2-40B4-BE49-F238E27FC236}">
              <a16:creationId xmlns:a16="http://schemas.microsoft.com/office/drawing/2014/main" id="{F2678F07-C063-43FD-976D-3CF375797FA9}"/>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2E9C65F8-868E-466B-88EC-0E73D67BAAD9}"/>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73" name="フローチャート: 判断 472">
          <a:extLst>
            <a:ext uri="{FF2B5EF4-FFF2-40B4-BE49-F238E27FC236}">
              <a16:creationId xmlns:a16="http://schemas.microsoft.com/office/drawing/2014/main" id="{35598C62-19A9-49E8-81B0-F2053A699D4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74" name="フローチャート: 判断 473">
          <a:extLst>
            <a:ext uri="{FF2B5EF4-FFF2-40B4-BE49-F238E27FC236}">
              <a16:creationId xmlns:a16="http://schemas.microsoft.com/office/drawing/2014/main" id="{9E5905FC-4312-4197-8F2A-1134B8C05C68}"/>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75" name="フローチャート: 判断 474">
          <a:extLst>
            <a:ext uri="{FF2B5EF4-FFF2-40B4-BE49-F238E27FC236}">
              <a16:creationId xmlns:a16="http://schemas.microsoft.com/office/drawing/2014/main" id="{9AA008B3-BC35-4EE3-8F71-16730A4B4795}"/>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6" name="フローチャート: 判断 475">
          <a:extLst>
            <a:ext uri="{FF2B5EF4-FFF2-40B4-BE49-F238E27FC236}">
              <a16:creationId xmlns:a16="http://schemas.microsoft.com/office/drawing/2014/main" id="{32D7F1B1-9AA7-4AD1-9F4C-7665B13D2C27}"/>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77" name="フローチャート: 判断 476">
          <a:extLst>
            <a:ext uri="{FF2B5EF4-FFF2-40B4-BE49-F238E27FC236}">
              <a16:creationId xmlns:a16="http://schemas.microsoft.com/office/drawing/2014/main" id="{E3A5761C-6211-462A-A895-CC496A0ABAF3}"/>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19E55B26-088D-41C7-8F06-19FE46CE09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34B5E56-20EF-4722-9FB3-052671C96C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75F3A19-B270-43D5-AD35-635ECD339E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CE4F062C-0E48-493D-847A-511A2CE407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8D4C602-71EF-46A8-BEE8-31C2BCDE2A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83" name="楕円 482">
          <a:extLst>
            <a:ext uri="{FF2B5EF4-FFF2-40B4-BE49-F238E27FC236}">
              <a16:creationId xmlns:a16="http://schemas.microsoft.com/office/drawing/2014/main" id="{46DAA3A1-1B49-4642-8311-7EE8F94A80AA}"/>
            </a:ext>
          </a:extLst>
        </xdr:cNvPr>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484" name="【学校施設】&#10;有形固定資産減価償却率該当値テキスト">
          <a:extLst>
            <a:ext uri="{FF2B5EF4-FFF2-40B4-BE49-F238E27FC236}">
              <a16:creationId xmlns:a16="http://schemas.microsoft.com/office/drawing/2014/main" id="{C8590267-D1D7-41CF-B7D4-B1988B661C81}"/>
            </a:ext>
          </a:extLst>
        </xdr:cNvPr>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485" name="楕円 484">
          <a:extLst>
            <a:ext uri="{FF2B5EF4-FFF2-40B4-BE49-F238E27FC236}">
              <a16:creationId xmlns:a16="http://schemas.microsoft.com/office/drawing/2014/main" id="{75B2B375-CEA3-4D3B-8072-35DD7E57E06B}"/>
            </a:ext>
          </a:extLst>
        </xdr:cNvPr>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xdr:rowOff>
    </xdr:from>
    <xdr:to>
      <xdr:col>85</xdr:col>
      <xdr:colOff>127000</xdr:colOff>
      <xdr:row>59</xdr:row>
      <xdr:rowOff>47625</xdr:rowOff>
    </xdr:to>
    <xdr:cxnSp macro="">
      <xdr:nvCxnSpPr>
        <xdr:cNvPr id="486" name="直線コネクタ 485">
          <a:extLst>
            <a:ext uri="{FF2B5EF4-FFF2-40B4-BE49-F238E27FC236}">
              <a16:creationId xmlns:a16="http://schemas.microsoft.com/office/drawing/2014/main" id="{50B66A3E-8CE9-4851-9222-579C03CDA4B6}"/>
            </a:ext>
          </a:extLst>
        </xdr:cNvPr>
        <xdr:cNvCxnSpPr/>
      </xdr:nvCxnSpPr>
      <xdr:spPr>
        <a:xfrm>
          <a:off x="15481300" y="101193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487" name="n_1aveValue【学校施設】&#10;有形固定資産減価償却率">
          <a:extLst>
            <a:ext uri="{FF2B5EF4-FFF2-40B4-BE49-F238E27FC236}">
              <a16:creationId xmlns:a16="http://schemas.microsoft.com/office/drawing/2014/main" id="{2B830983-84EA-4D68-A158-7DB22A49344C}"/>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88" name="n_2aveValue【学校施設】&#10;有形固定資産減価償却率">
          <a:extLst>
            <a:ext uri="{FF2B5EF4-FFF2-40B4-BE49-F238E27FC236}">
              <a16:creationId xmlns:a16="http://schemas.microsoft.com/office/drawing/2014/main" id="{EE8A2925-369D-4E5E-955F-70BB8B788EEE}"/>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9" name="n_3aveValue【学校施設】&#10;有形固定資産減価償却率">
          <a:extLst>
            <a:ext uri="{FF2B5EF4-FFF2-40B4-BE49-F238E27FC236}">
              <a16:creationId xmlns:a16="http://schemas.microsoft.com/office/drawing/2014/main" id="{B64D1E75-D498-445F-B983-4FA83D83661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90" name="n_4aveValue【学校施設】&#10;有形固定資産減価償却率">
          <a:extLst>
            <a:ext uri="{FF2B5EF4-FFF2-40B4-BE49-F238E27FC236}">
              <a16:creationId xmlns:a16="http://schemas.microsoft.com/office/drawing/2014/main" id="{045BD2A9-0A04-4AE2-A636-64C31B9D16BC}"/>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491" name="n_1mainValue【学校施設】&#10;有形固定資産減価償却率">
          <a:extLst>
            <a:ext uri="{FF2B5EF4-FFF2-40B4-BE49-F238E27FC236}">
              <a16:creationId xmlns:a16="http://schemas.microsoft.com/office/drawing/2014/main" id="{C61AD71D-C3BE-4258-827C-046D74CB1C9A}"/>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E6386756-9370-4895-90E2-25DC0B805E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580CB9B4-C9FD-4D98-980E-BF584C4A09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0262AC4D-B09F-4D59-B443-8C25FFE966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FA45E3E2-98F9-419F-8D23-C4EF3F8119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348DD833-E11B-4BBE-9D27-A9AD4C4951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8E9AF476-4806-4B59-9C07-15A9B288AF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A779D980-9B50-4C57-A011-1463B581F5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AD48A69F-E7D2-499B-8CB0-E2940DC4DA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36AC31B3-3F4C-4D2F-8D57-67F5C59AD5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B0B30C28-E24F-4FFF-9C37-44E3CC2147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a:extLst>
            <a:ext uri="{FF2B5EF4-FFF2-40B4-BE49-F238E27FC236}">
              <a16:creationId xmlns:a16="http://schemas.microsoft.com/office/drawing/2014/main" id="{769CB1E1-C175-4B3D-883B-0CD44073AA4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6B523AD5-66BE-4537-B61D-176A49E1D0A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a:extLst>
            <a:ext uri="{FF2B5EF4-FFF2-40B4-BE49-F238E27FC236}">
              <a16:creationId xmlns:a16="http://schemas.microsoft.com/office/drawing/2014/main" id="{41551971-AEFE-4424-B434-351523B3A1A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a:extLst>
            <a:ext uri="{FF2B5EF4-FFF2-40B4-BE49-F238E27FC236}">
              <a16:creationId xmlns:a16="http://schemas.microsoft.com/office/drawing/2014/main" id="{2540311A-8D3B-4ABD-9194-A02EE1682A1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a:extLst>
            <a:ext uri="{FF2B5EF4-FFF2-40B4-BE49-F238E27FC236}">
              <a16:creationId xmlns:a16="http://schemas.microsoft.com/office/drawing/2014/main" id="{516F027C-C7E2-4D65-B7C8-B6D69379F08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a:extLst>
            <a:ext uri="{FF2B5EF4-FFF2-40B4-BE49-F238E27FC236}">
              <a16:creationId xmlns:a16="http://schemas.microsoft.com/office/drawing/2014/main" id="{9188A9F6-3094-4630-BD16-5589F636A91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a:extLst>
            <a:ext uri="{FF2B5EF4-FFF2-40B4-BE49-F238E27FC236}">
              <a16:creationId xmlns:a16="http://schemas.microsoft.com/office/drawing/2014/main" id="{C3927B0C-6304-44E3-8652-DB273ADEBDD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a:extLst>
            <a:ext uri="{FF2B5EF4-FFF2-40B4-BE49-F238E27FC236}">
              <a16:creationId xmlns:a16="http://schemas.microsoft.com/office/drawing/2014/main" id="{1BB5C0A5-A684-4201-8515-2FACE0DD98C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a:extLst>
            <a:ext uri="{FF2B5EF4-FFF2-40B4-BE49-F238E27FC236}">
              <a16:creationId xmlns:a16="http://schemas.microsoft.com/office/drawing/2014/main" id="{A4311E80-994A-4C04-82AE-9742B37D6BA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a:extLst>
            <a:ext uri="{FF2B5EF4-FFF2-40B4-BE49-F238E27FC236}">
              <a16:creationId xmlns:a16="http://schemas.microsoft.com/office/drawing/2014/main" id="{0A981EED-7A8C-4D66-999E-01A7F79590A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a:extLst>
            <a:ext uri="{FF2B5EF4-FFF2-40B4-BE49-F238E27FC236}">
              <a16:creationId xmlns:a16="http://schemas.microsoft.com/office/drawing/2014/main" id="{884571E0-6AFA-4D39-8B14-4EF6F7360EB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3" name="テキスト ボックス 512">
          <a:extLst>
            <a:ext uri="{FF2B5EF4-FFF2-40B4-BE49-F238E27FC236}">
              <a16:creationId xmlns:a16="http://schemas.microsoft.com/office/drawing/2014/main" id="{B2F77F45-5180-4415-AA56-7D3514AC060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EFFC1611-6C72-4F7B-841B-ED625746BB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CDA025C8-746B-4E90-A08B-5FC99F1BA92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8678D950-A676-48CB-A641-B1F46E3407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17" name="直線コネクタ 516">
          <a:extLst>
            <a:ext uri="{FF2B5EF4-FFF2-40B4-BE49-F238E27FC236}">
              <a16:creationId xmlns:a16="http://schemas.microsoft.com/office/drawing/2014/main" id="{4905154A-233F-4C83-8ED3-ADA46B156436}"/>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18" name="【学校施設】&#10;一人当たり面積最小値テキスト">
          <a:extLst>
            <a:ext uri="{FF2B5EF4-FFF2-40B4-BE49-F238E27FC236}">
              <a16:creationId xmlns:a16="http://schemas.microsoft.com/office/drawing/2014/main" id="{29E67805-84E9-4B94-91FA-F49E8CE07357}"/>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19" name="直線コネクタ 518">
          <a:extLst>
            <a:ext uri="{FF2B5EF4-FFF2-40B4-BE49-F238E27FC236}">
              <a16:creationId xmlns:a16="http://schemas.microsoft.com/office/drawing/2014/main" id="{A1FDC5DD-E007-4AC4-A88A-754FDA3B1FC9}"/>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20" name="【学校施設】&#10;一人当たり面積最大値テキスト">
          <a:extLst>
            <a:ext uri="{FF2B5EF4-FFF2-40B4-BE49-F238E27FC236}">
              <a16:creationId xmlns:a16="http://schemas.microsoft.com/office/drawing/2014/main" id="{8AD033F4-6DED-4516-8113-ACED8E3A2ABF}"/>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21" name="直線コネクタ 520">
          <a:extLst>
            <a:ext uri="{FF2B5EF4-FFF2-40B4-BE49-F238E27FC236}">
              <a16:creationId xmlns:a16="http://schemas.microsoft.com/office/drawing/2014/main" id="{2407F2D8-8A2B-419E-9EB4-B7BEEA3CA18F}"/>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22" name="【学校施設】&#10;一人当たり面積平均値テキスト">
          <a:extLst>
            <a:ext uri="{FF2B5EF4-FFF2-40B4-BE49-F238E27FC236}">
              <a16:creationId xmlns:a16="http://schemas.microsoft.com/office/drawing/2014/main" id="{D257A7D1-F4CB-47B3-ABE6-83487023D486}"/>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23" name="フローチャート: 判断 522">
          <a:extLst>
            <a:ext uri="{FF2B5EF4-FFF2-40B4-BE49-F238E27FC236}">
              <a16:creationId xmlns:a16="http://schemas.microsoft.com/office/drawing/2014/main" id="{1A37205D-3DB0-46BA-A416-F83DDD1627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24" name="フローチャート: 判断 523">
          <a:extLst>
            <a:ext uri="{FF2B5EF4-FFF2-40B4-BE49-F238E27FC236}">
              <a16:creationId xmlns:a16="http://schemas.microsoft.com/office/drawing/2014/main" id="{CFA19895-E7F2-4A77-BF1E-DD731940FC89}"/>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25" name="フローチャート: 判断 524">
          <a:extLst>
            <a:ext uri="{FF2B5EF4-FFF2-40B4-BE49-F238E27FC236}">
              <a16:creationId xmlns:a16="http://schemas.microsoft.com/office/drawing/2014/main" id="{906B0241-445B-41AA-9357-BE3639F05FD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26" name="フローチャート: 判断 525">
          <a:extLst>
            <a:ext uri="{FF2B5EF4-FFF2-40B4-BE49-F238E27FC236}">
              <a16:creationId xmlns:a16="http://schemas.microsoft.com/office/drawing/2014/main" id="{20F5F8C1-2265-493C-8C35-67CEB9801392}"/>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27" name="フローチャート: 判断 526">
          <a:extLst>
            <a:ext uri="{FF2B5EF4-FFF2-40B4-BE49-F238E27FC236}">
              <a16:creationId xmlns:a16="http://schemas.microsoft.com/office/drawing/2014/main" id="{42FC9A89-974B-4F58-A52A-B7B8DFB93631}"/>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68534F09-AFF6-4B52-943C-EA16FD5BDD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32A0D50-67E3-4350-AFDE-D212C5117B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AD260818-882E-4FBF-9B0B-0D5E9F626C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56EF61C6-0F1C-47C5-92F6-4BD345F1A3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371B0C89-F33C-43F8-899A-DCEF5A2D697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124569</xdr:rowOff>
    </xdr:from>
    <xdr:to>
      <xdr:col>116</xdr:col>
      <xdr:colOff>114300</xdr:colOff>
      <xdr:row>62</xdr:row>
      <xdr:rowOff>54719</xdr:rowOff>
    </xdr:to>
    <xdr:sp macro="" textlink="">
      <xdr:nvSpPr>
        <xdr:cNvPr id="533" name="楕円 532">
          <a:extLst>
            <a:ext uri="{FF2B5EF4-FFF2-40B4-BE49-F238E27FC236}">
              <a16:creationId xmlns:a16="http://schemas.microsoft.com/office/drawing/2014/main" id="{E08E692A-E761-4380-9BA1-CBCF115F4DEE}"/>
            </a:ext>
          </a:extLst>
        </xdr:cNvPr>
        <xdr:cNvSpPr/>
      </xdr:nvSpPr>
      <xdr:spPr>
        <a:xfrm>
          <a:off x="22110700" y="105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147446</xdr:rowOff>
    </xdr:from>
    <xdr:ext cx="469744" cy="259045"/>
    <xdr:sp macro="" textlink="">
      <xdr:nvSpPr>
        <xdr:cNvPr id="534" name="【学校施設】&#10;一人当たり面積該当値テキスト">
          <a:extLst>
            <a:ext uri="{FF2B5EF4-FFF2-40B4-BE49-F238E27FC236}">
              <a16:creationId xmlns:a16="http://schemas.microsoft.com/office/drawing/2014/main" id="{044016D9-07C0-4CE0-B56B-7D609C32882C}"/>
            </a:ext>
          </a:extLst>
        </xdr:cNvPr>
        <xdr:cNvSpPr txBox="1"/>
      </xdr:nvSpPr>
      <xdr:spPr>
        <a:xfrm>
          <a:off x="22199600" y="104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138448</xdr:rowOff>
    </xdr:from>
    <xdr:to>
      <xdr:col>112</xdr:col>
      <xdr:colOff>38100</xdr:colOff>
      <xdr:row>62</xdr:row>
      <xdr:rowOff>68598</xdr:rowOff>
    </xdr:to>
    <xdr:sp macro="" textlink="">
      <xdr:nvSpPr>
        <xdr:cNvPr id="535" name="楕円 534">
          <a:extLst>
            <a:ext uri="{FF2B5EF4-FFF2-40B4-BE49-F238E27FC236}">
              <a16:creationId xmlns:a16="http://schemas.microsoft.com/office/drawing/2014/main" id="{1D2A37E0-1802-49AC-AA40-57B692B8A5DF}"/>
            </a:ext>
          </a:extLst>
        </xdr:cNvPr>
        <xdr:cNvSpPr/>
      </xdr:nvSpPr>
      <xdr:spPr>
        <a:xfrm>
          <a:off x="21272500" y="105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3919</xdr:rowOff>
    </xdr:from>
    <xdr:to>
      <xdr:col>116</xdr:col>
      <xdr:colOff>63500</xdr:colOff>
      <xdr:row>62</xdr:row>
      <xdr:rowOff>17798</xdr:rowOff>
    </xdr:to>
    <xdr:cxnSp macro="">
      <xdr:nvCxnSpPr>
        <xdr:cNvPr id="536" name="直線コネクタ 535">
          <a:extLst>
            <a:ext uri="{FF2B5EF4-FFF2-40B4-BE49-F238E27FC236}">
              <a16:creationId xmlns:a16="http://schemas.microsoft.com/office/drawing/2014/main" id="{52CA4102-1DB1-41F2-A224-0ABC416416F1}"/>
            </a:ext>
          </a:extLst>
        </xdr:cNvPr>
        <xdr:cNvCxnSpPr/>
      </xdr:nvCxnSpPr>
      <xdr:spPr>
        <a:xfrm flipV="1">
          <a:off x="21323300" y="10633819"/>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537" name="n_1aveValue【学校施設】&#10;一人当たり面積">
          <a:extLst>
            <a:ext uri="{FF2B5EF4-FFF2-40B4-BE49-F238E27FC236}">
              <a16:creationId xmlns:a16="http://schemas.microsoft.com/office/drawing/2014/main" id="{5F07EBE9-3C34-4E7B-AFE8-7DA0FBB5FD0E}"/>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38" name="n_2aveValue【学校施設】&#10;一人当たり面積">
          <a:extLst>
            <a:ext uri="{FF2B5EF4-FFF2-40B4-BE49-F238E27FC236}">
              <a16:creationId xmlns:a16="http://schemas.microsoft.com/office/drawing/2014/main" id="{9F88C251-AE9F-48AB-B27D-8EA1700B6A27}"/>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39" name="n_3aveValue【学校施設】&#10;一人当たり面積">
          <a:extLst>
            <a:ext uri="{FF2B5EF4-FFF2-40B4-BE49-F238E27FC236}">
              <a16:creationId xmlns:a16="http://schemas.microsoft.com/office/drawing/2014/main" id="{BCB1F734-E92E-4CE1-97B0-DB9AAFDA686B}"/>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40" name="n_4aveValue【学校施設】&#10;一人当たり面積">
          <a:extLst>
            <a:ext uri="{FF2B5EF4-FFF2-40B4-BE49-F238E27FC236}">
              <a16:creationId xmlns:a16="http://schemas.microsoft.com/office/drawing/2014/main" id="{E3227EBB-115D-47B4-B4FF-796B8F654D1E}"/>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85125</xdr:rowOff>
    </xdr:from>
    <xdr:ext cx="469744" cy="259045"/>
    <xdr:sp macro="" textlink="">
      <xdr:nvSpPr>
        <xdr:cNvPr id="541" name="n_1mainValue【学校施設】&#10;一人当たり面積">
          <a:extLst>
            <a:ext uri="{FF2B5EF4-FFF2-40B4-BE49-F238E27FC236}">
              <a16:creationId xmlns:a16="http://schemas.microsoft.com/office/drawing/2014/main" id="{57CEF4C0-E90B-4964-BA47-2F265CE9AF18}"/>
            </a:ext>
          </a:extLst>
        </xdr:cNvPr>
        <xdr:cNvSpPr txBox="1"/>
      </xdr:nvSpPr>
      <xdr:spPr>
        <a:xfrm>
          <a:off x="21075727" y="10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F35430A8-5BD3-4997-B135-9FDFE50769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9FD6AC25-AA9C-4F4F-8AB5-CFEFA86FD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7EAAACC9-66EB-4925-AC39-734B0FE37E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7FAE7FF6-83FE-4C6F-9EE3-B8A6047BF6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4E85B14D-9707-4EBD-AA87-4CEDA4847F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21FCC900-6476-4F6B-B656-B23DAFC781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88DC75E3-0701-41ED-96B1-CD12390CF6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3C9C0297-6720-406E-99F9-26EDDB787E3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8AFAC62F-4660-40CB-904A-CDA5D1498A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BC9997EB-BE2C-4F82-8338-D540F8E805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3BC5AABE-5020-4B3E-BA25-B09DAB9A29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5EE4D203-7A01-45DF-A498-5CF1EB254D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91429C99-7B52-4FB4-95FB-BD662FCCEF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A1F87AFC-1DFE-405A-B234-A21AAAFA0D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028A2D29-10DA-4E31-B315-2F20AD62D1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93796515-C6E8-42DF-83A9-D0DFF46C5B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C7B0DB0F-9D0B-4F69-8C6B-0E06A0CC25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a:extLst>
            <a:ext uri="{FF2B5EF4-FFF2-40B4-BE49-F238E27FC236}">
              <a16:creationId xmlns:a16="http://schemas.microsoft.com/office/drawing/2014/main" id="{5776145E-8C2D-496F-861B-7D0C735F05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a:extLst>
            <a:ext uri="{FF2B5EF4-FFF2-40B4-BE49-F238E27FC236}">
              <a16:creationId xmlns:a16="http://schemas.microsoft.com/office/drawing/2014/main" id="{13832366-5F4E-4829-A979-BF9308EA29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a:extLst>
            <a:ext uri="{FF2B5EF4-FFF2-40B4-BE49-F238E27FC236}">
              <a16:creationId xmlns:a16="http://schemas.microsoft.com/office/drawing/2014/main" id="{E42CBFA6-6706-4232-B997-A774E14452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a:extLst>
            <a:ext uri="{FF2B5EF4-FFF2-40B4-BE49-F238E27FC236}">
              <a16:creationId xmlns:a16="http://schemas.microsoft.com/office/drawing/2014/main" id="{CCA6B18B-73C9-4FBA-995F-D10817B3FB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a:extLst>
            <a:ext uri="{FF2B5EF4-FFF2-40B4-BE49-F238E27FC236}">
              <a16:creationId xmlns:a16="http://schemas.microsoft.com/office/drawing/2014/main" id="{14D3D301-8F41-4A5F-B2B5-8954B561E0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a:extLst>
            <a:ext uri="{FF2B5EF4-FFF2-40B4-BE49-F238E27FC236}">
              <a16:creationId xmlns:a16="http://schemas.microsoft.com/office/drawing/2014/main" id="{2722DE8A-87B3-48E3-8796-5B8209E87F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a:extLst>
            <a:ext uri="{FF2B5EF4-FFF2-40B4-BE49-F238E27FC236}">
              <a16:creationId xmlns:a16="http://schemas.microsoft.com/office/drawing/2014/main" id="{19010C9E-18C0-49DC-9C95-872525B15C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a:extLst>
            <a:ext uri="{FF2B5EF4-FFF2-40B4-BE49-F238E27FC236}">
              <a16:creationId xmlns:a16="http://schemas.microsoft.com/office/drawing/2014/main" id="{E9A92D76-FD03-438B-ABB7-52F0C61840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a:extLst>
            <a:ext uri="{FF2B5EF4-FFF2-40B4-BE49-F238E27FC236}">
              <a16:creationId xmlns:a16="http://schemas.microsoft.com/office/drawing/2014/main" id="{87EBB45F-E02A-407C-910E-5C9EF781FA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8" name="テキスト ボックス 567">
          <a:extLst>
            <a:ext uri="{FF2B5EF4-FFF2-40B4-BE49-F238E27FC236}">
              <a16:creationId xmlns:a16="http://schemas.microsoft.com/office/drawing/2014/main" id="{FC564DD2-E835-42CB-BE23-F4EE4A571B8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9" name="直線コネクタ 568">
          <a:extLst>
            <a:ext uri="{FF2B5EF4-FFF2-40B4-BE49-F238E27FC236}">
              <a16:creationId xmlns:a16="http://schemas.microsoft.com/office/drawing/2014/main" id="{CDDD6461-4A12-4125-8CFF-C28524DCCD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0" name="テキスト ボックス 569">
          <a:extLst>
            <a:ext uri="{FF2B5EF4-FFF2-40B4-BE49-F238E27FC236}">
              <a16:creationId xmlns:a16="http://schemas.microsoft.com/office/drawing/2014/main" id="{90F0EBD4-92B5-489B-A4E2-95F3851C164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1" name="直線コネクタ 570">
          <a:extLst>
            <a:ext uri="{FF2B5EF4-FFF2-40B4-BE49-F238E27FC236}">
              <a16:creationId xmlns:a16="http://schemas.microsoft.com/office/drawing/2014/main" id="{8C5C4ABD-FD80-486E-8501-AEE2AAA8B5B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2" name="テキスト ボックス 571">
          <a:extLst>
            <a:ext uri="{FF2B5EF4-FFF2-40B4-BE49-F238E27FC236}">
              <a16:creationId xmlns:a16="http://schemas.microsoft.com/office/drawing/2014/main" id="{C77A4E95-21B5-46DF-ACB2-CBA278E66E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3" name="直線コネクタ 572">
          <a:extLst>
            <a:ext uri="{FF2B5EF4-FFF2-40B4-BE49-F238E27FC236}">
              <a16:creationId xmlns:a16="http://schemas.microsoft.com/office/drawing/2014/main" id="{35283754-3E62-4210-B977-0F4859CB28F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4" name="テキスト ボックス 573">
          <a:extLst>
            <a:ext uri="{FF2B5EF4-FFF2-40B4-BE49-F238E27FC236}">
              <a16:creationId xmlns:a16="http://schemas.microsoft.com/office/drawing/2014/main" id="{65E983B8-44A6-439D-A66D-16208F39208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5" name="直線コネクタ 574">
          <a:extLst>
            <a:ext uri="{FF2B5EF4-FFF2-40B4-BE49-F238E27FC236}">
              <a16:creationId xmlns:a16="http://schemas.microsoft.com/office/drawing/2014/main" id="{A808240F-6FC8-422B-9940-8627840A141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6" name="テキスト ボックス 575">
          <a:extLst>
            <a:ext uri="{FF2B5EF4-FFF2-40B4-BE49-F238E27FC236}">
              <a16:creationId xmlns:a16="http://schemas.microsoft.com/office/drawing/2014/main" id="{39DC7FBB-B41F-4510-AD26-9C7093C5D84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7" name="直線コネクタ 576">
          <a:extLst>
            <a:ext uri="{FF2B5EF4-FFF2-40B4-BE49-F238E27FC236}">
              <a16:creationId xmlns:a16="http://schemas.microsoft.com/office/drawing/2014/main" id="{8FBE3322-C0DB-4A9A-9576-F86EFF06E7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8" name="テキスト ボックス 577">
          <a:extLst>
            <a:ext uri="{FF2B5EF4-FFF2-40B4-BE49-F238E27FC236}">
              <a16:creationId xmlns:a16="http://schemas.microsoft.com/office/drawing/2014/main" id="{4745F6FF-6289-410B-BF9B-9DECEFC9EA0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93C49F13-79C0-4DB9-8801-7B5A0F513C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0" name="テキスト ボックス 579">
          <a:extLst>
            <a:ext uri="{FF2B5EF4-FFF2-40B4-BE49-F238E27FC236}">
              <a16:creationId xmlns:a16="http://schemas.microsoft.com/office/drawing/2014/main" id="{5D1A2020-A94B-409B-BDD2-9E004DDF158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a:extLst>
            <a:ext uri="{FF2B5EF4-FFF2-40B4-BE49-F238E27FC236}">
              <a16:creationId xmlns:a16="http://schemas.microsoft.com/office/drawing/2014/main" id="{307F59CF-7EFB-4C07-B085-99781377A3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82" name="直線コネクタ 581">
          <a:extLst>
            <a:ext uri="{FF2B5EF4-FFF2-40B4-BE49-F238E27FC236}">
              <a16:creationId xmlns:a16="http://schemas.microsoft.com/office/drawing/2014/main" id="{2C74FAF3-7544-4C51-B1E8-0091AD6E075E}"/>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3" name="【公民館】&#10;有形固定資産減価償却率最小値テキスト">
          <a:extLst>
            <a:ext uri="{FF2B5EF4-FFF2-40B4-BE49-F238E27FC236}">
              <a16:creationId xmlns:a16="http://schemas.microsoft.com/office/drawing/2014/main" id="{B2D0CC4F-9019-44A0-9547-9E53C0B0935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4" name="直線コネクタ 583">
          <a:extLst>
            <a:ext uri="{FF2B5EF4-FFF2-40B4-BE49-F238E27FC236}">
              <a16:creationId xmlns:a16="http://schemas.microsoft.com/office/drawing/2014/main" id="{C4A76E19-F046-4E45-B4CA-CA47DF1A5BB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85" name="【公民館】&#10;有形固定資産減価償却率最大値テキスト">
          <a:extLst>
            <a:ext uri="{FF2B5EF4-FFF2-40B4-BE49-F238E27FC236}">
              <a16:creationId xmlns:a16="http://schemas.microsoft.com/office/drawing/2014/main" id="{13D7AD09-225D-4B8B-AC17-9CAC17641371}"/>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86" name="直線コネクタ 585">
          <a:extLst>
            <a:ext uri="{FF2B5EF4-FFF2-40B4-BE49-F238E27FC236}">
              <a16:creationId xmlns:a16="http://schemas.microsoft.com/office/drawing/2014/main" id="{67491581-3B5E-428D-9683-7E58BC729652}"/>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587" name="【公民館】&#10;有形固定資産減価償却率平均値テキスト">
          <a:extLst>
            <a:ext uri="{FF2B5EF4-FFF2-40B4-BE49-F238E27FC236}">
              <a16:creationId xmlns:a16="http://schemas.microsoft.com/office/drawing/2014/main" id="{0FB34A02-82CB-49F8-AA10-CF6A815D1246}"/>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88" name="フローチャート: 判断 587">
          <a:extLst>
            <a:ext uri="{FF2B5EF4-FFF2-40B4-BE49-F238E27FC236}">
              <a16:creationId xmlns:a16="http://schemas.microsoft.com/office/drawing/2014/main" id="{1AD9D694-EB81-44ED-A980-072D0F19F976}"/>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89" name="フローチャート: 判断 588">
          <a:extLst>
            <a:ext uri="{FF2B5EF4-FFF2-40B4-BE49-F238E27FC236}">
              <a16:creationId xmlns:a16="http://schemas.microsoft.com/office/drawing/2014/main" id="{1A4CAD70-A299-4F90-9AFE-CE3F3FAC8329}"/>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90" name="フローチャート: 判断 589">
          <a:extLst>
            <a:ext uri="{FF2B5EF4-FFF2-40B4-BE49-F238E27FC236}">
              <a16:creationId xmlns:a16="http://schemas.microsoft.com/office/drawing/2014/main" id="{C35E85A3-21B9-45EB-9D85-B72EEAEE4CB8}"/>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591" name="フローチャート: 判断 590">
          <a:extLst>
            <a:ext uri="{FF2B5EF4-FFF2-40B4-BE49-F238E27FC236}">
              <a16:creationId xmlns:a16="http://schemas.microsoft.com/office/drawing/2014/main" id="{822F840E-295D-4F89-A498-1D1906B7A602}"/>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592" name="フローチャート: 判断 591">
          <a:extLst>
            <a:ext uri="{FF2B5EF4-FFF2-40B4-BE49-F238E27FC236}">
              <a16:creationId xmlns:a16="http://schemas.microsoft.com/office/drawing/2014/main" id="{25155E6D-02A7-4C59-A322-51C21E337903}"/>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658992DE-B57F-4F16-B6D7-3991B354809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819352C4-2CEC-401E-A77B-C35BFAD18C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E3631624-D73C-4CD4-8546-13E93FBAFB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81117119-EB99-4CAC-8C15-5335FDF727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ACC8CBB-B74E-43DA-BCC4-4B1D0D6DE7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12064</xdr:rowOff>
    </xdr:from>
    <xdr:to>
      <xdr:col>85</xdr:col>
      <xdr:colOff>177800</xdr:colOff>
      <xdr:row>108</xdr:row>
      <xdr:rowOff>113664</xdr:rowOff>
    </xdr:to>
    <xdr:sp macro="" textlink="">
      <xdr:nvSpPr>
        <xdr:cNvPr id="598" name="楕円 597">
          <a:extLst>
            <a:ext uri="{FF2B5EF4-FFF2-40B4-BE49-F238E27FC236}">
              <a16:creationId xmlns:a16="http://schemas.microsoft.com/office/drawing/2014/main" id="{BAC1E02A-899D-44AA-A557-83DAA229516D}"/>
            </a:ext>
          </a:extLst>
        </xdr:cNvPr>
        <xdr:cNvSpPr/>
      </xdr:nvSpPr>
      <xdr:spPr>
        <a:xfrm>
          <a:off x="162687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98441</xdr:rowOff>
    </xdr:from>
    <xdr:ext cx="405111" cy="259045"/>
    <xdr:sp macro="" textlink="">
      <xdr:nvSpPr>
        <xdr:cNvPr id="599" name="【公民館】&#10;有形固定資産減価償却率該当値テキスト">
          <a:extLst>
            <a:ext uri="{FF2B5EF4-FFF2-40B4-BE49-F238E27FC236}">
              <a16:creationId xmlns:a16="http://schemas.microsoft.com/office/drawing/2014/main" id="{4C869A3F-A628-495F-BBD3-F2DCFD413F20}"/>
            </a:ext>
          </a:extLst>
        </xdr:cNvPr>
        <xdr:cNvSpPr txBox="1"/>
      </xdr:nvSpPr>
      <xdr:spPr>
        <a:xfrm>
          <a:off x="16357600" y="1844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147320</xdr:rowOff>
    </xdr:from>
    <xdr:to>
      <xdr:col>81</xdr:col>
      <xdr:colOff>101600</xdr:colOff>
      <xdr:row>108</xdr:row>
      <xdr:rowOff>77470</xdr:rowOff>
    </xdr:to>
    <xdr:sp macro="" textlink="">
      <xdr:nvSpPr>
        <xdr:cNvPr id="600" name="楕円 599">
          <a:extLst>
            <a:ext uri="{FF2B5EF4-FFF2-40B4-BE49-F238E27FC236}">
              <a16:creationId xmlns:a16="http://schemas.microsoft.com/office/drawing/2014/main" id="{C209174F-A5CC-4A0B-A544-322DBBF8B183}"/>
            </a:ext>
          </a:extLst>
        </xdr:cNvPr>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26670</xdr:rowOff>
    </xdr:from>
    <xdr:to>
      <xdr:col>85</xdr:col>
      <xdr:colOff>127000</xdr:colOff>
      <xdr:row>108</xdr:row>
      <xdr:rowOff>62864</xdr:rowOff>
    </xdr:to>
    <xdr:cxnSp macro="">
      <xdr:nvCxnSpPr>
        <xdr:cNvPr id="601" name="直線コネクタ 600">
          <a:extLst>
            <a:ext uri="{FF2B5EF4-FFF2-40B4-BE49-F238E27FC236}">
              <a16:creationId xmlns:a16="http://schemas.microsoft.com/office/drawing/2014/main" id="{DFDC32A5-9294-4C0E-A0CB-27B70A7CFB39}"/>
            </a:ext>
          </a:extLst>
        </xdr:cNvPr>
        <xdr:cNvCxnSpPr/>
      </xdr:nvCxnSpPr>
      <xdr:spPr>
        <a:xfrm>
          <a:off x="15481300" y="185432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02" name="n_1aveValue【公民館】&#10;有形固定資産減価償却率">
          <a:extLst>
            <a:ext uri="{FF2B5EF4-FFF2-40B4-BE49-F238E27FC236}">
              <a16:creationId xmlns:a16="http://schemas.microsoft.com/office/drawing/2014/main" id="{F2AFAB8F-6E8F-486F-A59F-C521CC21F1DD}"/>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03" name="n_2aveValue【公民館】&#10;有形固定資産減価償却率">
          <a:extLst>
            <a:ext uri="{FF2B5EF4-FFF2-40B4-BE49-F238E27FC236}">
              <a16:creationId xmlns:a16="http://schemas.microsoft.com/office/drawing/2014/main" id="{0E39D9EF-6DB0-41EF-9D1F-6516272AA71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04" name="n_3aveValue【公民館】&#10;有形固定資産減価償却率">
          <a:extLst>
            <a:ext uri="{FF2B5EF4-FFF2-40B4-BE49-F238E27FC236}">
              <a16:creationId xmlns:a16="http://schemas.microsoft.com/office/drawing/2014/main" id="{A486B831-E151-4CDC-AC17-086072434F52}"/>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05" name="n_4aveValue【公民館】&#10;有形固定資産減価償却率">
          <a:extLst>
            <a:ext uri="{FF2B5EF4-FFF2-40B4-BE49-F238E27FC236}">
              <a16:creationId xmlns:a16="http://schemas.microsoft.com/office/drawing/2014/main" id="{A4D05097-EF84-4EB6-B83E-42B1B3913CF0}"/>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68597</xdr:rowOff>
    </xdr:from>
    <xdr:ext cx="405111" cy="259045"/>
    <xdr:sp macro="" textlink="">
      <xdr:nvSpPr>
        <xdr:cNvPr id="606" name="n_1mainValue【公民館】&#10;有形固定資産減価償却率">
          <a:extLst>
            <a:ext uri="{FF2B5EF4-FFF2-40B4-BE49-F238E27FC236}">
              <a16:creationId xmlns:a16="http://schemas.microsoft.com/office/drawing/2014/main" id="{428507CB-688C-40F4-9402-9F16087D8707}"/>
            </a:ext>
          </a:extLst>
        </xdr:cNvPr>
        <xdr:cNvSpPr txBox="1"/>
      </xdr:nvSpPr>
      <xdr:spPr>
        <a:xfrm>
          <a:off x="152660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a:extLst>
            <a:ext uri="{FF2B5EF4-FFF2-40B4-BE49-F238E27FC236}">
              <a16:creationId xmlns:a16="http://schemas.microsoft.com/office/drawing/2014/main" id="{69872E60-FA67-433E-B305-7299232B3A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a:extLst>
            <a:ext uri="{FF2B5EF4-FFF2-40B4-BE49-F238E27FC236}">
              <a16:creationId xmlns:a16="http://schemas.microsoft.com/office/drawing/2014/main" id="{A72916C9-2715-43CB-949A-6DD687D4F2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a:extLst>
            <a:ext uri="{FF2B5EF4-FFF2-40B4-BE49-F238E27FC236}">
              <a16:creationId xmlns:a16="http://schemas.microsoft.com/office/drawing/2014/main" id="{39476E7E-5F8C-4B0A-BA18-4B9141AEFE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a:extLst>
            <a:ext uri="{FF2B5EF4-FFF2-40B4-BE49-F238E27FC236}">
              <a16:creationId xmlns:a16="http://schemas.microsoft.com/office/drawing/2014/main" id="{631B20DF-E327-4774-B1DD-F48BD1D55A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a:extLst>
            <a:ext uri="{FF2B5EF4-FFF2-40B4-BE49-F238E27FC236}">
              <a16:creationId xmlns:a16="http://schemas.microsoft.com/office/drawing/2014/main" id="{E5BEC59F-A4A9-481D-AAFA-BDED28CA9F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a:extLst>
            <a:ext uri="{FF2B5EF4-FFF2-40B4-BE49-F238E27FC236}">
              <a16:creationId xmlns:a16="http://schemas.microsoft.com/office/drawing/2014/main" id="{6221BE2C-354C-4281-A11E-40312E1095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a:extLst>
            <a:ext uri="{FF2B5EF4-FFF2-40B4-BE49-F238E27FC236}">
              <a16:creationId xmlns:a16="http://schemas.microsoft.com/office/drawing/2014/main" id="{123EBB92-6DE1-4AF0-BB09-BE0EB8288B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a:extLst>
            <a:ext uri="{FF2B5EF4-FFF2-40B4-BE49-F238E27FC236}">
              <a16:creationId xmlns:a16="http://schemas.microsoft.com/office/drawing/2014/main" id="{AB0B469D-5280-45B2-B1D6-DE81F52B50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a:extLst>
            <a:ext uri="{FF2B5EF4-FFF2-40B4-BE49-F238E27FC236}">
              <a16:creationId xmlns:a16="http://schemas.microsoft.com/office/drawing/2014/main" id="{EA0899DF-B484-4A7C-9CD5-A379C6D400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a:extLst>
            <a:ext uri="{FF2B5EF4-FFF2-40B4-BE49-F238E27FC236}">
              <a16:creationId xmlns:a16="http://schemas.microsoft.com/office/drawing/2014/main" id="{23AEDD4F-9192-417D-9B32-0F700F9B4B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a:extLst>
            <a:ext uri="{FF2B5EF4-FFF2-40B4-BE49-F238E27FC236}">
              <a16:creationId xmlns:a16="http://schemas.microsoft.com/office/drawing/2014/main" id="{7D775B15-3650-49F8-9A19-3AC52D97A9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61BEA4DF-2BA4-4BEC-832F-7A179D4D9AD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a:extLst>
            <a:ext uri="{FF2B5EF4-FFF2-40B4-BE49-F238E27FC236}">
              <a16:creationId xmlns:a16="http://schemas.microsoft.com/office/drawing/2014/main" id="{59569A41-AFDD-43C2-B4CA-96D5ABA7C48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a:extLst>
            <a:ext uri="{FF2B5EF4-FFF2-40B4-BE49-F238E27FC236}">
              <a16:creationId xmlns:a16="http://schemas.microsoft.com/office/drawing/2014/main" id="{495043DF-AF0A-42B7-B1D3-5647E9CEDB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a:extLst>
            <a:ext uri="{FF2B5EF4-FFF2-40B4-BE49-F238E27FC236}">
              <a16:creationId xmlns:a16="http://schemas.microsoft.com/office/drawing/2014/main" id="{E03AA21A-6583-424F-9D1C-5526E103705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a:extLst>
            <a:ext uri="{FF2B5EF4-FFF2-40B4-BE49-F238E27FC236}">
              <a16:creationId xmlns:a16="http://schemas.microsoft.com/office/drawing/2014/main" id="{788A6530-4616-463F-B821-AF9F1848A23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a:extLst>
            <a:ext uri="{FF2B5EF4-FFF2-40B4-BE49-F238E27FC236}">
              <a16:creationId xmlns:a16="http://schemas.microsoft.com/office/drawing/2014/main" id="{583914CD-AEBA-4A1C-9BA5-EA2B99977E6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a:extLst>
            <a:ext uri="{FF2B5EF4-FFF2-40B4-BE49-F238E27FC236}">
              <a16:creationId xmlns:a16="http://schemas.microsoft.com/office/drawing/2014/main" id="{63815326-2959-40AF-BDDB-66D06C52864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a:extLst>
            <a:ext uri="{FF2B5EF4-FFF2-40B4-BE49-F238E27FC236}">
              <a16:creationId xmlns:a16="http://schemas.microsoft.com/office/drawing/2014/main" id="{ED97C4F8-7D1D-49CC-A277-CD9EE2C67C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a:extLst>
            <a:ext uri="{FF2B5EF4-FFF2-40B4-BE49-F238E27FC236}">
              <a16:creationId xmlns:a16="http://schemas.microsoft.com/office/drawing/2014/main" id="{A26ACD91-41CB-4E3F-BB74-CFD411161F9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a16="http://schemas.microsoft.com/office/drawing/2014/main" id="{F3A7D72F-2AB0-4EE4-8E20-17D8BB7B69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90D9776A-42E6-431A-B724-F98BD7A434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a:extLst>
            <a:ext uri="{FF2B5EF4-FFF2-40B4-BE49-F238E27FC236}">
              <a16:creationId xmlns:a16="http://schemas.microsoft.com/office/drawing/2014/main" id="{59621CEC-790F-4F5B-B4F9-5CA18E8AAB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30" name="直線コネクタ 629">
          <a:extLst>
            <a:ext uri="{FF2B5EF4-FFF2-40B4-BE49-F238E27FC236}">
              <a16:creationId xmlns:a16="http://schemas.microsoft.com/office/drawing/2014/main" id="{515E2459-66A6-4416-9573-01D3A27B20C1}"/>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31" name="【公民館】&#10;一人当たり面積最小値テキスト">
          <a:extLst>
            <a:ext uri="{FF2B5EF4-FFF2-40B4-BE49-F238E27FC236}">
              <a16:creationId xmlns:a16="http://schemas.microsoft.com/office/drawing/2014/main" id="{66BE369B-E838-431D-B3D6-8CAE9D100289}"/>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32" name="直線コネクタ 631">
          <a:extLst>
            <a:ext uri="{FF2B5EF4-FFF2-40B4-BE49-F238E27FC236}">
              <a16:creationId xmlns:a16="http://schemas.microsoft.com/office/drawing/2014/main" id="{8A36BD28-2BD5-4356-B43F-13D451F657C1}"/>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33" name="【公民館】&#10;一人当たり面積最大値テキスト">
          <a:extLst>
            <a:ext uri="{FF2B5EF4-FFF2-40B4-BE49-F238E27FC236}">
              <a16:creationId xmlns:a16="http://schemas.microsoft.com/office/drawing/2014/main" id="{19A112F3-3434-4C14-A3C7-8EEBA8ECEF1E}"/>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34" name="直線コネクタ 633">
          <a:extLst>
            <a:ext uri="{FF2B5EF4-FFF2-40B4-BE49-F238E27FC236}">
              <a16:creationId xmlns:a16="http://schemas.microsoft.com/office/drawing/2014/main" id="{558D53D9-8ED3-47F6-82E6-C16B97CC39A9}"/>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635" name="【公民館】&#10;一人当たり面積平均値テキスト">
          <a:extLst>
            <a:ext uri="{FF2B5EF4-FFF2-40B4-BE49-F238E27FC236}">
              <a16:creationId xmlns:a16="http://schemas.microsoft.com/office/drawing/2014/main" id="{BFE1D747-8405-4147-A704-19B8B568739D}"/>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6" name="フローチャート: 判断 635">
          <a:extLst>
            <a:ext uri="{FF2B5EF4-FFF2-40B4-BE49-F238E27FC236}">
              <a16:creationId xmlns:a16="http://schemas.microsoft.com/office/drawing/2014/main" id="{36428D4A-D313-4BD4-916F-76BE4380684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637" name="フローチャート: 判断 636">
          <a:extLst>
            <a:ext uri="{FF2B5EF4-FFF2-40B4-BE49-F238E27FC236}">
              <a16:creationId xmlns:a16="http://schemas.microsoft.com/office/drawing/2014/main" id="{E113B0D0-0EA8-48A2-91D2-27AF5334669E}"/>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638" name="フローチャート: 判断 637">
          <a:extLst>
            <a:ext uri="{FF2B5EF4-FFF2-40B4-BE49-F238E27FC236}">
              <a16:creationId xmlns:a16="http://schemas.microsoft.com/office/drawing/2014/main" id="{A5010E08-B620-4471-9271-9B654E05590C}"/>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39" name="フローチャート: 判断 638">
          <a:extLst>
            <a:ext uri="{FF2B5EF4-FFF2-40B4-BE49-F238E27FC236}">
              <a16:creationId xmlns:a16="http://schemas.microsoft.com/office/drawing/2014/main" id="{A53FF9A2-D558-4E80-ACB3-6ED49636EE8A}"/>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640" name="フローチャート: 判断 639">
          <a:extLst>
            <a:ext uri="{FF2B5EF4-FFF2-40B4-BE49-F238E27FC236}">
              <a16:creationId xmlns:a16="http://schemas.microsoft.com/office/drawing/2014/main" id="{92CFA96A-DCE5-46A7-8E8E-24517B46041D}"/>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93224A1C-48C7-4BAF-A73F-08E7CBEA85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18A7BAC1-28CB-47A6-9CB4-8FDA4CDD30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AED43AB3-2C92-4CA9-8C89-B823D6C389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CE244E8E-34C7-437F-B671-DD714AB407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FFC9CB8-D6C7-4A3D-89C0-8EDC8E4AA6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xdr:rowOff>
    </xdr:from>
    <xdr:to>
      <xdr:col>116</xdr:col>
      <xdr:colOff>114300</xdr:colOff>
      <xdr:row>106</xdr:row>
      <xdr:rowOff>110617</xdr:rowOff>
    </xdr:to>
    <xdr:sp macro="" textlink="">
      <xdr:nvSpPr>
        <xdr:cNvPr id="646" name="楕円 645">
          <a:extLst>
            <a:ext uri="{FF2B5EF4-FFF2-40B4-BE49-F238E27FC236}">
              <a16:creationId xmlns:a16="http://schemas.microsoft.com/office/drawing/2014/main" id="{811C0D9C-ACC7-402E-93B7-B5A0A20A074B}"/>
            </a:ext>
          </a:extLst>
        </xdr:cNvPr>
        <xdr:cNvSpPr/>
      </xdr:nvSpPr>
      <xdr:spPr>
        <a:xfrm>
          <a:off x="22110700" y="181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31894</xdr:rowOff>
    </xdr:from>
    <xdr:ext cx="469744" cy="259045"/>
    <xdr:sp macro="" textlink="">
      <xdr:nvSpPr>
        <xdr:cNvPr id="647" name="【公民館】&#10;一人当たり面積該当値テキスト">
          <a:extLst>
            <a:ext uri="{FF2B5EF4-FFF2-40B4-BE49-F238E27FC236}">
              <a16:creationId xmlns:a16="http://schemas.microsoft.com/office/drawing/2014/main" id="{FA3D8253-8F14-4B51-A458-112298361F5B}"/>
            </a:ext>
          </a:extLst>
        </xdr:cNvPr>
        <xdr:cNvSpPr txBox="1"/>
      </xdr:nvSpPr>
      <xdr:spPr>
        <a:xfrm>
          <a:off x="22199600"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21971</xdr:rowOff>
    </xdr:from>
    <xdr:to>
      <xdr:col>112</xdr:col>
      <xdr:colOff>38100</xdr:colOff>
      <xdr:row>106</xdr:row>
      <xdr:rowOff>123571</xdr:rowOff>
    </xdr:to>
    <xdr:sp macro="" textlink="">
      <xdr:nvSpPr>
        <xdr:cNvPr id="648" name="楕円 647">
          <a:extLst>
            <a:ext uri="{FF2B5EF4-FFF2-40B4-BE49-F238E27FC236}">
              <a16:creationId xmlns:a16="http://schemas.microsoft.com/office/drawing/2014/main" id="{90FD4EDE-2778-4C6C-A07D-AC169438620F}"/>
            </a:ext>
          </a:extLst>
        </xdr:cNvPr>
        <xdr:cNvSpPr/>
      </xdr:nvSpPr>
      <xdr:spPr>
        <a:xfrm>
          <a:off x="21272500" y="18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59817</xdr:rowOff>
    </xdr:from>
    <xdr:to>
      <xdr:col>116</xdr:col>
      <xdr:colOff>63500</xdr:colOff>
      <xdr:row>106</xdr:row>
      <xdr:rowOff>72771</xdr:rowOff>
    </xdr:to>
    <xdr:cxnSp macro="">
      <xdr:nvCxnSpPr>
        <xdr:cNvPr id="649" name="直線コネクタ 648">
          <a:extLst>
            <a:ext uri="{FF2B5EF4-FFF2-40B4-BE49-F238E27FC236}">
              <a16:creationId xmlns:a16="http://schemas.microsoft.com/office/drawing/2014/main" id="{93FB4C86-047E-450F-A210-2788A91975DA}"/>
            </a:ext>
          </a:extLst>
        </xdr:cNvPr>
        <xdr:cNvCxnSpPr/>
      </xdr:nvCxnSpPr>
      <xdr:spPr>
        <a:xfrm flipV="1">
          <a:off x="21323300" y="1823351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650" name="n_1aveValue【公民館】&#10;一人当たり面積">
          <a:extLst>
            <a:ext uri="{FF2B5EF4-FFF2-40B4-BE49-F238E27FC236}">
              <a16:creationId xmlns:a16="http://schemas.microsoft.com/office/drawing/2014/main" id="{88086DE5-C06B-4B31-B5EE-52F7DF557D2D}"/>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651" name="n_2aveValue【公民館】&#10;一人当たり面積">
          <a:extLst>
            <a:ext uri="{FF2B5EF4-FFF2-40B4-BE49-F238E27FC236}">
              <a16:creationId xmlns:a16="http://schemas.microsoft.com/office/drawing/2014/main" id="{3CB1B09F-2E64-4295-AD01-51C35A429737}"/>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652" name="n_3aveValue【公民館】&#10;一人当たり面積">
          <a:extLst>
            <a:ext uri="{FF2B5EF4-FFF2-40B4-BE49-F238E27FC236}">
              <a16:creationId xmlns:a16="http://schemas.microsoft.com/office/drawing/2014/main" id="{BE27650F-005C-4F13-A86A-D7380741490E}"/>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653" name="n_4aveValue【公民館】&#10;一人当たり面積">
          <a:extLst>
            <a:ext uri="{FF2B5EF4-FFF2-40B4-BE49-F238E27FC236}">
              <a16:creationId xmlns:a16="http://schemas.microsoft.com/office/drawing/2014/main" id="{95926936-B833-4A69-BE33-B7E2DBF37CC6}"/>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140098</xdr:rowOff>
    </xdr:from>
    <xdr:ext cx="469744" cy="259045"/>
    <xdr:sp macro="" textlink="">
      <xdr:nvSpPr>
        <xdr:cNvPr id="654" name="n_1mainValue【公民館】&#10;一人当たり面積">
          <a:extLst>
            <a:ext uri="{FF2B5EF4-FFF2-40B4-BE49-F238E27FC236}">
              <a16:creationId xmlns:a16="http://schemas.microsoft.com/office/drawing/2014/main" id="{212F932E-BC1D-488C-A25D-8BD2B7BAE084}"/>
            </a:ext>
          </a:extLst>
        </xdr:cNvPr>
        <xdr:cNvSpPr txBox="1"/>
      </xdr:nvSpPr>
      <xdr:spPr>
        <a:xfrm>
          <a:off x="21075727" y="179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82878080-132A-4CD2-B695-E8E84D39B9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80DF22E9-241E-4214-B1B0-C26F320553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DD4816AB-6997-4A6C-88E1-B25B81518C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程度となっているが、保育園・公民館については高くなっている。人口減少が進む中、各施設の将来計画を検討しつつ、維持管理にかかる経費の節減に努め、施設の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671911-0274-4B66-979C-47AAEF2F4E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59CB8E-61EA-4F5B-9BA4-E1DA447A46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9EC1C9-D449-43E9-93E3-EF9708C09D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E37B4F-46AD-450C-BACB-8C9262AD18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74616A-0F28-4BD8-834C-1B7DB03298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657602-AFA5-4E53-B022-F90CEB90F0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424A49-00DD-4CFC-8477-715BBB7F9E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CBDAF4-9325-4D4A-BD40-43EDAA4A6A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5FEA5F-F894-4A10-9C4E-34C1F81696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1A0690-6BC9-46C2-AF6B-28DA63B706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AFBB6E-80CC-4199-924F-A12820317C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6F1672-6517-4BCC-9CA4-75325D978E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6D0D5F-ECCF-4301-87BE-C41944C915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0D2CA0-ACA7-4DC7-BCD7-285EDDF819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447FB7-C56F-43C8-89FA-644CADECD8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819F77-48A9-4E19-8C74-2EB9D62912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0FC2A9-DF15-44E3-B78C-2B93903901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106F4D-A973-4A65-B13D-282720F00A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5E71EF-A5EA-4E02-9EA2-B74B47E212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C92DB3-7667-48AF-975B-30BDA5A68A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8AD8B6-2DA6-4A5B-BFE8-077BA6121D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40FA00-62BA-47E5-8866-DB38B5A067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6115A8-B163-4B86-BB56-8CF15199C3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C0AB63-37FF-4A29-B22D-9D9C10EFD1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431A59-25BC-4BB5-BA0E-DBB3EDA9A8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F7386B-3CAB-40E6-950F-6746C7DF6A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896B9B-97B1-42F3-90CD-2A74EDACFE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43602C-CC12-4B34-A778-3866161404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42CCC1-DC9E-46C9-974E-B9663D7AC3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235CC2-1E10-406F-A433-D3F4565FA8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80A452-1F39-4AC1-B254-94645A5F9D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54A9C8-019A-45F1-A4BF-51EB3EA08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085320-C096-4F6D-B637-B5D6590D0D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F37DBC-FCC4-4B8F-A6F9-D709C5D8B2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82311F-5BBD-4314-822D-D89C94EB49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B41B40-69C9-47DB-A879-708D8BF837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B49ABD-22E2-45BB-A4AF-8365050FB5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9BFAF6-2245-4870-A70C-E348BBCA19E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F3EE59-00E6-464F-BC91-610D7A9A7B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C90649-687D-408B-B099-2C4005FC5B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E704ED-5CC2-4D3F-A45E-65C7134A107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A56CE9-29E6-4353-8868-DAD26C6A7F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52C8919-7990-4171-88C6-F17D677410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C95A728-9ADB-4B43-B5FB-2544633F2A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74B5ED-1B10-441B-A817-4589082A9DA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1872F7-FA89-411F-A691-A96ADCFFE3A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ADCB3D0-B513-4F35-9444-6BB053865AD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03BA48F-1747-4BD9-8D74-652395989CE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3FBE3E0-8D62-47D2-97CC-0E99C32C0CE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CF497C6-0545-4A38-8EBE-8D732C479A7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E3DC67A-0C1F-436F-B26D-4289736BF1F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DF669A2-D39D-46D6-838F-B278819154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8BFC8A-59DF-442A-AA09-053A4C18785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355D1AC-9C4D-4419-802A-058977F372B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B5BFCF-174F-4B2A-A2F2-43C84C5362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F29E98D-B1C7-4065-8FEB-FB5518E329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AB1D0F82-0060-44FD-8C0F-DF616C854C9E}"/>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A3DA5F1C-2681-4812-9233-BD8898813E2C}"/>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D0AC92CD-3123-443B-B437-AAACA4B5B7C4}"/>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5A333469-B054-4DDE-A83C-D6773E3AF71E}"/>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8CAB26A-569B-4008-BC3E-FD75F2B242FD}"/>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231B66DE-BB0B-478F-B709-D5FEF1DF1B64}"/>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2AA3D398-4260-4459-91ED-70FE3F764D72}"/>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41D33FFF-E86F-41E0-BDB8-DA8159C79634}"/>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57AEBD6F-1088-4445-B0D5-68D02E579C39}"/>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E1BD6329-3E6B-4CDB-8523-ADEE3FE3C38F}"/>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2A74AB37-240E-4003-9509-32BA3B5D68AC}"/>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7CFA58-22EF-4991-9F4F-18A74C44DB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B497F0-6A28-4D67-A25E-D3243C7880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E4814C-6840-4DC9-8A3E-7BFC3EFB10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DC700BE-F885-4CD6-8E17-3AE1C5E4B8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47849E6-F707-4882-804F-3ECB9FA85C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152763</xdr:rowOff>
    </xdr:from>
    <xdr:to>
      <xdr:col>24</xdr:col>
      <xdr:colOff>114300</xdr:colOff>
      <xdr:row>34</xdr:row>
      <xdr:rowOff>82913</xdr:rowOff>
    </xdr:to>
    <xdr:sp macro="" textlink="">
      <xdr:nvSpPr>
        <xdr:cNvPr id="74" name="楕円 73">
          <a:extLst>
            <a:ext uri="{FF2B5EF4-FFF2-40B4-BE49-F238E27FC236}">
              <a16:creationId xmlns:a16="http://schemas.microsoft.com/office/drawing/2014/main" id="{006FC4F3-1871-4268-A176-D687A4D7279A}"/>
            </a:ext>
          </a:extLst>
        </xdr:cNvPr>
        <xdr:cNvSpPr/>
      </xdr:nvSpPr>
      <xdr:spPr>
        <a:xfrm>
          <a:off x="45847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4190</xdr:rowOff>
    </xdr:from>
    <xdr:ext cx="405111" cy="259045"/>
    <xdr:sp macro="" textlink="">
      <xdr:nvSpPr>
        <xdr:cNvPr id="75" name="【図書館】&#10;有形固定資産減価償却率該当値テキスト">
          <a:extLst>
            <a:ext uri="{FF2B5EF4-FFF2-40B4-BE49-F238E27FC236}">
              <a16:creationId xmlns:a16="http://schemas.microsoft.com/office/drawing/2014/main" id="{BDA0A0A1-520B-47B2-A56C-F766E80BF2C9}"/>
            </a:ext>
          </a:extLst>
        </xdr:cNvPr>
        <xdr:cNvSpPr txBox="1"/>
      </xdr:nvSpPr>
      <xdr:spPr>
        <a:xfrm>
          <a:off x="4673600" y="56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102144</xdr:rowOff>
    </xdr:from>
    <xdr:to>
      <xdr:col>20</xdr:col>
      <xdr:colOff>38100</xdr:colOff>
      <xdr:row>34</xdr:row>
      <xdr:rowOff>32294</xdr:rowOff>
    </xdr:to>
    <xdr:sp macro="" textlink="">
      <xdr:nvSpPr>
        <xdr:cNvPr id="76" name="楕円 75">
          <a:extLst>
            <a:ext uri="{FF2B5EF4-FFF2-40B4-BE49-F238E27FC236}">
              <a16:creationId xmlns:a16="http://schemas.microsoft.com/office/drawing/2014/main" id="{48D9205A-17F2-4600-BE87-96F8C3C9B42D}"/>
            </a:ext>
          </a:extLst>
        </xdr:cNvPr>
        <xdr:cNvSpPr/>
      </xdr:nvSpPr>
      <xdr:spPr>
        <a:xfrm>
          <a:off x="3746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152944</xdr:rowOff>
    </xdr:from>
    <xdr:to>
      <xdr:col>24</xdr:col>
      <xdr:colOff>63500</xdr:colOff>
      <xdr:row>34</xdr:row>
      <xdr:rowOff>32113</xdr:rowOff>
    </xdr:to>
    <xdr:cxnSp macro="">
      <xdr:nvCxnSpPr>
        <xdr:cNvPr id="77" name="直線コネクタ 76">
          <a:extLst>
            <a:ext uri="{FF2B5EF4-FFF2-40B4-BE49-F238E27FC236}">
              <a16:creationId xmlns:a16="http://schemas.microsoft.com/office/drawing/2014/main" id="{6A153448-F8CA-4626-B54A-1C7967CCE235}"/>
            </a:ext>
          </a:extLst>
        </xdr:cNvPr>
        <xdr:cNvCxnSpPr/>
      </xdr:nvCxnSpPr>
      <xdr:spPr>
        <a:xfrm>
          <a:off x="3797300" y="581079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78" name="n_1aveValue【図書館】&#10;有形固定資産減価償却率">
          <a:extLst>
            <a:ext uri="{FF2B5EF4-FFF2-40B4-BE49-F238E27FC236}">
              <a16:creationId xmlns:a16="http://schemas.microsoft.com/office/drawing/2014/main" id="{4F26695B-6CFD-47DC-B51C-B3A42383CB2A}"/>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79" name="n_2aveValue【図書館】&#10;有形固定資産減価償却率">
          <a:extLst>
            <a:ext uri="{FF2B5EF4-FFF2-40B4-BE49-F238E27FC236}">
              <a16:creationId xmlns:a16="http://schemas.microsoft.com/office/drawing/2014/main" id="{B770E86F-4745-407D-815C-0B968E2FF27B}"/>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0" name="n_3aveValue【図書館】&#10;有形固定資産減価償却率">
          <a:extLst>
            <a:ext uri="{FF2B5EF4-FFF2-40B4-BE49-F238E27FC236}">
              <a16:creationId xmlns:a16="http://schemas.microsoft.com/office/drawing/2014/main" id="{92C2A55E-B9BD-4675-A820-62B3C6E02E9A}"/>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1" name="n_4aveValue【図書館】&#10;有形固定資産減価償却率">
          <a:extLst>
            <a:ext uri="{FF2B5EF4-FFF2-40B4-BE49-F238E27FC236}">
              <a16:creationId xmlns:a16="http://schemas.microsoft.com/office/drawing/2014/main" id="{6733BF46-5EEB-4D1C-94E9-27B2A2124AC5}"/>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48821</xdr:rowOff>
    </xdr:from>
    <xdr:ext cx="340478" cy="259045"/>
    <xdr:sp macro="" textlink="">
      <xdr:nvSpPr>
        <xdr:cNvPr id="82" name="n_1mainValue【図書館】&#10;有形固定資産減価償却率">
          <a:extLst>
            <a:ext uri="{FF2B5EF4-FFF2-40B4-BE49-F238E27FC236}">
              <a16:creationId xmlns:a16="http://schemas.microsoft.com/office/drawing/2014/main" id="{495F6E5E-D42E-44E2-A619-AE248A1869ED}"/>
            </a:ext>
          </a:extLst>
        </xdr:cNvPr>
        <xdr:cNvSpPr txBox="1"/>
      </xdr:nvSpPr>
      <xdr:spPr>
        <a:xfrm>
          <a:off x="36143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804E997-0BAA-4F31-8D40-106E91668A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F83F665-6775-407E-A1A3-687DF63A67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5106BFE-356F-482B-840B-FAEE77B0DD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5F8E2F2-69F3-4FB9-BE2B-F35D998907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1818D80-CE9B-419E-AD2D-4477358330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D7F6A86-85A3-4FA0-93FD-3097A8194D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3435535-9373-4FE9-9AF7-5E6AA839C2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28D9F97B-A97A-43C3-8EA2-4568B95101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2D16D511-F64B-44EF-82AE-A0778727DF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A82272A-F63B-4C0B-8DBD-5A2B04969D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E56FFE75-EA11-450A-9586-CCEA980FDBD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FD4E9CE4-C537-4D53-9313-B87B54958CD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F64AA25-D88B-4C75-8686-25B6F5D5EDB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B02758AF-4A84-4A51-8CD8-A21179B5178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EC3FDB7B-9D9B-49B3-AF00-343D556B457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7657AEA5-8EC6-4C55-9370-B36ABF1C4C4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5BF81D42-D6E1-4315-91F6-098CF3D9FAC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0742591E-219D-48ED-8C59-155FF9B04C2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ADA3D82C-40C8-4B46-8754-839F28CFA94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CB2F35CA-D91F-4243-B9F8-B858569002C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125E0C0F-7E58-4E83-9274-2CC446A3BE7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DFFFC6BC-C763-4CAB-80E4-2C72E24896B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24556002-5BC3-44E0-9C73-9870137255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D095194D-158C-46FD-822C-E9B8D4F913D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A647830F-218C-4A59-B77E-9FB75AF1999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08" name="直線コネクタ 107">
          <a:extLst>
            <a:ext uri="{FF2B5EF4-FFF2-40B4-BE49-F238E27FC236}">
              <a16:creationId xmlns:a16="http://schemas.microsoft.com/office/drawing/2014/main" id="{873812AD-55DA-4B1A-9BA0-0AE916FFAB0A}"/>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78900B8D-9096-4539-B84D-060F65500F23}"/>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0" name="直線コネクタ 109">
          <a:extLst>
            <a:ext uri="{FF2B5EF4-FFF2-40B4-BE49-F238E27FC236}">
              <a16:creationId xmlns:a16="http://schemas.microsoft.com/office/drawing/2014/main" id="{83793665-C5EF-4830-9B7E-5F251EB8D105}"/>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1" name="【図書館】&#10;一人当たり面積最大値テキスト">
          <a:extLst>
            <a:ext uri="{FF2B5EF4-FFF2-40B4-BE49-F238E27FC236}">
              <a16:creationId xmlns:a16="http://schemas.microsoft.com/office/drawing/2014/main" id="{F4B68107-0E0E-4F43-A644-8BE7C11A5F81}"/>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2" name="直線コネクタ 111">
          <a:extLst>
            <a:ext uri="{FF2B5EF4-FFF2-40B4-BE49-F238E27FC236}">
              <a16:creationId xmlns:a16="http://schemas.microsoft.com/office/drawing/2014/main" id="{D0CDD4DA-14D9-41B7-A7D2-A59348BCB682}"/>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13" name="【図書館】&#10;一人当たり面積平均値テキスト">
          <a:extLst>
            <a:ext uri="{FF2B5EF4-FFF2-40B4-BE49-F238E27FC236}">
              <a16:creationId xmlns:a16="http://schemas.microsoft.com/office/drawing/2014/main" id="{98C65BF7-1B0B-4551-A9F9-7C827CC853A2}"/>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14" name="フローチャート: 判断 113">
          <a:extLst>
            <a:ext uri="{FF2B5EF4-FFF2-40B4-BE49-F238E27FC236}">
              <a16:creationId xmlns:a16="http://schemas.microsoft.com/office/drawing/2014/main" id="{FC84A941-DFE9-45AE-8F0A-4F9267FF2A43}"/>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15" name="フローチャート: 判断 114">
          <a:extLst>
            <a:ext uri="{FF2B5EF4-FFF2-40B4-BE49-F238E27FC236}">
              <a16:creationId xmlns:a16="http://schemas.microsoft.com/office/drawing/2014/main" id="{914C1884-2512-4E09-BE64-AC9F80A2EBFB}"/>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16" name="フローチャート: 判断 115">
          <a:extLst>
            <a:ext uri="{FF2B5EF4-FFF2-40B4-BE49-F238E27FC236}">
              <a16:creationId xmlns:a16="http://schemas.microsoft.com/office/drawing/2014/main" id="{29454E01-6C52-4885-8943-94E0794D43D6}"/>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17" name="フローチャート: 判断 116">
          <a:extLst>
            <a:ext uri="{FF2B5EF4-FFF2-40B4-BE49-F238E27FC236}">
              <a16:creationId xmlns:a16="http://schemas.microsoft.com/office/drawing/2014/main" id="{1321D8D4-1FE9-4A83-BD80-0283377862AF}"/>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18" name="フローチャート: 判断 117">
          <a:extLst>
            <a:ext uri="{FF2B5EF4-FFF2-40B4-BE49-F238E27FC236}">
              <a16:creationId xmlns:a16="http://schemas.microsoft.com/office/drawing/2014/main" id="{8A109C60-2585-484F-9D61-68613031250B}"/>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9C6A623-FC67-4D0A-A293-2343FD40B9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EDF2F75-7D31-47D8-830A-3848B79E20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E5B8413-AC43-402F-84FC-E9B311AECE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6D394F9-3C0E-46EC-AA6C-EF81063C5E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CAB92EB-BF60-48FB-84E1-A0A7F10FD6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a:extLst>
            <a:ext uri="{FF2B5EF4-FFF2-40B4-BE49-F238E27FC236}">
              <a16:creationId xmlns:a16="http://schemas.microsoft.com/office/drawing/2014/main" id="{113616CB-4F4B-4FBD-8198-C1FCC377A96B}"/>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5" name="【図書館】&#10;一人当たり面積該当値テキスト">
          <a:extLst>
            <a:ext uri="{FF2B5EF4-FFF2-40B4-BE49-F238E27FC236}">
              <a16:creationId xmlns:a16="http://schemas.microsoft.com/office/drawing/2014/main" id="{44D4B21B-1C9A-4E8B-A743-4FE203144C73}"/>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160927</xdr:rowOff>
    </xdr:from>
    <xdr:to>
      <xdr:col>50</xdr:col>
      <xdr:colOff>165100</xdr:colOff>
      <xdr:row>40</xdr:row>
      <xdr:rowOff>91077</xdr:rowOff>
    </xdr:to>
    <xdr:sp macro="" textlink="">
      <xdr:nvSpPr>
        <xdr:cNvPr id="126" name="楕円 125">
          <a:extLst>
            <a:ext uri="{FF2B5EF4-FFF2-40B4-BE49-F238E27FC236}">
              <a16:creationId xmlns:a16="http://schemas.microsoft.com/office/drawing/2014/main" id="{4D1FD5E3-3DE9-4BB0-91C8-28EC1C43F4B8}"/>
            </a:ext>
          </a:extLst>
        </xdr:cNvPr>
        <xdr:cNvSpPr/>
      </xdr:nvSpPr>
      <xdr:spPr>
        <a:xfrm>
          <a:off x="9588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40277</xdr:rowOff>
    </xdr:to>
    <xdr:cxnSp macro="">
      <xdr:nvCxnSpPr>
        <xdr:cNvPr id="127" name="直線コネクタ 126">
          <a:extLst>
            <a:ext uri="{FF2B5EF4-FFF2-40B4-BE49-F238E27FC236}">
              <a16:creationId xmlns:a16="http://schemas.microsoft.com/office/drawing/2014/main" id="{049400D8-060F-40CD-8C21-09C7F546FEF1}"/>
            </a:ext>
          </a:extLst>
        </xdr:cNvPr>
        <xdr:cNvCxnSpPr/>
      </xdr:nvCxnSpPr>
      <xdr:spPr>
        <a:xfrm flipV="1">
          <a:off x="9639300" y="68884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28" name="n_1aveValue【図書館】&#10;一人当たり面積">
          <a:extLst>
            <a:ext uri="{FF2B5EF4-FFF2-40B4-BE49-F238E27FC236}">
              <a16:creationId xmlns:a16="http://schemas.microsoft.com/office/drawing/2014/main" id="{B0398C22-43D6-4CE7-8026-68098E77E694}"/>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29" name="n_2aveValue【図書館】&#10;一人当たり面積">
          <a:extLst>
            <a:ext uri="{FF2B5EF4-FFF2-40B4-BE49-F238E27FC236}">
              <a16:creationId xmlns:a16="http://schemas.microsoft.com/office/drawing/2014/main" id="{3788F470-699D-4550-9D48-EDB82BB93541}"/>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30" name="n_3aveValue【図書館】&#10;一人当たり面積">
          <a:extLst>
            <a:ext uri="{FF2B5EF4-FFF2-40B4-BE49-F238E27FC236}">
              <a16:creationId xmlns:a16="http://schemas.microsoft.com/office/drawing/2014/main" id="{5C318A5E-249A-4752-A20F-5B86D97722FE}"/>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31" name="n_4aveValue【図書館】&#10;一人当たり面積">
          <a:extLst>
            <a:ext uri="{FF2B5EF4-FFF2-40B4-BE49-F238E27FC236}">
              <a16:creationId xmlns:a16="http://schemas.microsoft.com/office/drawing/2014/main" id="{058C3024-7375-445D-BF22-D033AA3688A1}"/>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82204</xdr:rowOff>
    </xdr:from>
    <xdr:ext cx="469744" cy="259045"/>
    <xdr:sp macro="" textlink="">
      <xdr:nvSpPr>
        <xdr:cNvPr id="132" name="n_1mainValue【図書館】&#10;一人当たり面積">
          <a:extLst>
            <a:ext uri="{FF2B5EF4-FFF2-40B4-BE49-F238E27FC236}">
              <a16:creationId xmlns:a16="http://schemas.microsoft.com/office/drawing/2014/main" id="{CEC66EB2-9E4E-49AA-BB4B-3F109AFEBECD}"/>
            </a:ext>
          </a:extLst>
        </xdr:cNvPr>
        <xdr:cNvSpPr txBox="1"/>
      </xdr:nvSpPr>
      <xdr:spPr>
        <a:xfrm>
          <a:off x="9391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880C8869-08ED-437B-B999-82A5BDB76C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6C58C593-AFC7-427C-9530-515FA179BE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C42A38B3-8E95-4C46-89D2-E78704A8FB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E3D107D1-3F5B-4AEE-94ED-1E8FBDB7D8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3C221567-8604-4B8C-9345-A21E461A68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BB7B146F-41E3-4A11-8936-13393CE918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E325160A-0B55-4685-AC55-25DC9847B9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EA8E60A4-CEA9-4D16-A97B-3D769DEBE48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1" name="正方形/長方形 140">
          <a:extLst>
            <a:ext uri="{FF2B5EF4-FFF2-40B4-BE49-F238E27FC236}">
              <a16:creationId xmlns:a16="http://schemas.microsoft.com/office/drawing/2014/main" id="{5286080A-DFFF-4302-8163-177DBBC98E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2" name="正方形/長方形 141">
          <a:extLst>
            <a:ext uri="{FF2B5EF4-FFF2-40B4-BE49-F238E27FC236}">
              <a16:creationId xmlns:a16="http://schemas.microsoft.com/office/drawing/2014/main" id="{9C69489B-4693-49C8-AE9F-68E783EFC1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3" name="正方形/長方形 142">
          <a:extLst>
            <a:ext uri="{FF2B5EF4-FFF2-40B4-BE49-F238E27FC236}">
              <a16:creationId xmlns:a16="http://schemas.microsoft.com/office/drawing/2014/main" id="{54EB00F1-9520-455E-8A16-A5EDE77873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4" name="正方形/長方形 143">
          <a:extLst>
            <a:ext uri="{FF2B5EF4-FFF2-40B4-BE49-F238E27FC236}">
              <a16:creationId xmlns:a16="http://schemas.microsoft.com/office/drawing/2014/main" id="{1C1A75CB-BD95-4FFD-84D6-57144E2498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5" name="正方形/長方形 144">
          <a:extLst>
            <a:ext uri="{FF2B5EF4-FFF2-40B4-BE49-F238E27FC236}">
              <a16:creationId xmlns:a16="http://schemas.microsoft.com/office/drawing/2014/main" id="{219688AF-F7A9-4214-A008-BBD39F975F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6" name="正方形/長方形 145">
          <a:extLst>
            <a:ext uri="{FF2B5EF4-FFF2-40B4-BE49-F238E27FC236}">
              <a16:creationId xmlns:a16="http://schemas.microsoft.com/office/drawing/2014/main" id="{199BAC91-E85E-4557-8971-15B49BB051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7" name="正方形/長方形 146">
          <a:extLst>
            <a:ext uri="{FF2B5EF4-FFF2-40B4-BE49-F238E27FC236}">
              <a16:creationId xmlns:a16="http://schemas.microsoft.com/office/drawing/2014/main" id="{A37E27B9-1322-45AC-9D9F-8CFB5D4C7B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a:extLst>
            <a:ext uri="{FF2B5EF4-FFF2-40B4-BE49-F238E27FC236}">
              <a16:creationId xmlns:a16="http://schemas.microsoft.com/office/drawing/2014/main" id="{D5E8259D-95B2-415D-A998-FAF480021F7E}"/>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9117BAB0-3663-48F2-B460-307A8D362F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6E93AEB6-0857-4150-9E21-F3C3BBCA03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A58A2892-BE9E-4BA6-AE1E-22DA79B1DD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C96E324D-8CB6-4ED6-9548-137EDDB33C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AD31F27C-50E5-4226-B133-77B88708EB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4DF0CA1E-279D-4E40-8985-F8A8480A3F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9E43594D-DD42-47B3-A559-AB5CEEBFB7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63A349D4-2EE0-4121-AA7E-3CB675539F5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A08E03B6-EC21-4A44-8686-312C06072A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58C4DB78-979E-49C4-AEE4-275D56B107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79245340-5675-44E5-AEE8-E095B0125E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0BF16189-00B6-47CE-8DC8-6D3D33734F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892E174D-EA05-4DE6-A9B8-66C9A13773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9F400D0A-0F2A-43AB-A028-9400876A40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80681BF1-2626-4789-ABE5-42E1C39FB9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4AB681F4-951B-4CE7-875A-7D152C64A65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BE686DB5-411C-4675-B369-80B6246E8A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6DB1B33F-CA33-44AE-8301-BA1897E490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191D187-7A59-484A-ACF3-77DBC47F2C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EB6C3150-6F2D-4123-BEA9-5A3756186E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77C2B396-932B-4775-9DEB-E4D2D20158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665C9ED3-BFD7-4309-A4B9-EFE5521801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82FBBEB7-DF77-4EB9-B8C5-DAD663E917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EC7C7D9B-13EB-406A-9D9A-18329C96097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A966EAFE-672C-4779-8F9E-9AA30C2BA2D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23BA7351-369F-4E2A-8F6E-09BCCD401A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5" name="テキスト ボックス 174">
          <a:extLst>
            <a:ext uri="{FF2B5EF4-FFF2-40B4-BE49-F238E27FC236}">
              <a16:creationId xmlns:a16="http://schemas.microsoft.com/office/drawing/2014/main" id="{EAA8A3A3-4FA1-4363-ABCD-5F3B8AB24B9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6" name="直線コネクタ 175">
          <a:extLst>
            <a:ext uri="{FF2B5EF4-FFF2-40B4-BE49-F238E27FC236}">
              <a16:creationId xmlns:a16="http://schemas.microsoft.com/office/drawing/2014/main" id="{86643AA2-42A3-4345-A2AB-E70A6EA44F8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7" name="テキスト ボックス 176">
          <a:extLst>
            <a:ext uri="{FF2B5EF4-FFF2-40B4-BE49-F238E27FC236}">
              <a16:creationId xmlns:a16="http://schemas.microsoft.com/office/drawing/2014/main" id="{B9CB9BA3-2835-492D-928D-1032D864F19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8" name="直線コネクタ 177">
          <a:extLst>
            <a:ext uri="{FF2B5EF4-FFF2-40B4-BE49-F238E27FC236}">
              <a16:creationId xmlns:a16="http://schemas.microsoft.com/office/drawing/2014/main" id="{AE0F4307-0694-483B-853F-F18671F0E29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9" name="テキスト ボックス 178">
          <a:extLst>
            <a:ext uri="{FF2B5EF4-FFF2-40B4-BE49-F238E27FC236}">
              <a16:creationId xmlns:a16="http://schemas.microsoft.com/office/drawing/2014/main" id="{D33F400C-4F26-4BF8-BD9F-29C86D5B252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0" name="直線コネクタ 179">
          <a:extLst>
            <a:ext uri="{FF2B5EF4-FFF2-40B4-BE49-F238E27FC236}">
              <a16:creationId xmlns:a16="http://schemas.microsoft.com/office/drawing/2014/main" id="{A2A1B2AA-A535-44E1-940F-EBC5E609CB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1" name="テキスト ボックス 180">
          <a:extLst>
            <a:ext uri="{FF2B5EF4-FFF2-40B4-BE49-F238E27FC236}">
              <a16:creationId xmlns:a16="http://schemas.microsoft.com/office/drawing/2014/main" id="{80D57FF3-25A0-486C-8EF3-DC2690D68E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2" name="直線コネクタ 181">
          <a:extLst>
            <a:ext uri="{FF2B5EF4-FFF2-40B4-BE49-F238E27FC236}">
              <a16:creationId xmlns:a16="http://schemas.microsoft.com/office/drawing/2014/main" id="{03C10BB8-5806-4F15-935F-3D4335C942A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3" name="テキスト ボックス 182">
          <a:extLst>
            <a:ext uri="{FF2B5EF4-FFF2-40B4-BE49-F238E27FC236}">
              <a16:creationId xmlns:a16="http://schemas.microsoft.com/office/drawing/2014/main" id="{D548ECC3-8F26-4319-BC91-81AB6A1E11C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4" name="直線コネクタ 183">
          <a:extLst>
            <a:ext uri="{FF2B5EF4-FFF2-40B4-BE49-F238E27FC236}">
              <a16:creationId xmlns:a16="http://schemas.microsoft.com/office/drawing/2014/main" id="{10105CB8-CE34-491B-A5C6-DA60AA0F323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5" name="テキスト ボックス 184">
          <a:extLst>
            <a:ext uri="{FF2B5EF4-FFF2-40B4-BE49-F238E27FC236}">
              <a16:creationId xmlns:a16="http://schemas.microsoft.com/office/drawing/2014/main" id="{9FD8EF80-6F56-4384-8C4C-86CE6214EE4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6" name="直線コネクタ 185">
          <a:extLst>
            <a:ext uri="{FF2B5EF4-FFF2-40B4-BE49-F238E27FC236}">
              <a16:creationId xmlns:a16="http://schemas.microsoft.com/office/drawing/2014/main" id="{FB2F081F-7A7D-4E37-B2E3-4A812A4C0B3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7" name="テキスト ボックス 186">
          <a:extLst>
            <a:ext uri="{FF2B5EF4-FFF2-40B4-BE49-F238E27FC236}">
              <a16:creationId xmlns:a16="http://schemas.microsoft.com/office/drawing/2014/main" id="{72C71219-CD93-410A-9354-02D045479AF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a:extLst>
            <a:ext uri="{FF2B5EF4-FFF2-40B4-BE49-F238E27FC236}">
              <a16:creationId xmlns:a16="http://schemas.microsoft.com/office/drawing/2014/main" id="{20C2E2F0-9F2C-411B-9DA5-5E8F618378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市民会館】&#10;有形固定資産減価償却率グラフ枠">
          <a:extLst>
            <a:ext uri="{FF2B5EF4-FFF2-40B4-BE49-F238E27FC236}">
              <a16:creationId xmlns:a16="http://schemas.microsoft.com/office/drawing/2014/main" id="{C13F879C-72C3-496B-A4D1-09EDB3EC14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190" name="直線コネクタ 189">
          <a:extLst>
            <a:ext uri="{FF2B5EF4-FFF2-40B4-BE49-F238E27FC236}">
              <a16:creationId xmlns:a16="http://schemas.microsoft.com/office/drawing/2014/main" id="{91625ECF-F68A-478C-AFBF-F1D32928714A}"/>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1" name="【市民会館】&#10;有形固定資産減価償却率最小値テキスト">
          <a:extLst>
            <a:ext uri="{FF2B5EF4-FFF2-40B4-BE49-F238E27FC236}">
              <a16:creationId xmlns:a16="http://schemas.microsoft.com/office/drawing/2014/main" id="{F78E14BD-9FE4-4E09-92E6-8625D84A042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2" name="直線コネクタ 191">
          <a:extLst>
            <a:ext uri="{FF2B5EF4-FFF2-40B4-BE49-F238E27FC236}">
              <a16:creationId xmlns:a16="http://schemas.microsoft.com/office/drawing/2014/main" id="{3E301CA4-667E-4835-8A31-D07D4889138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193" name="【市民会館】&#10;有形固定資産減価償却率最大値テキスト">
          <a:extLst>
            <a:ext uri="{FF2B5EF4-FFF2-40B4-BE49-F238E27FC236}">
              <a16:creationId xmlns:a16="http://schemas.microsoft.com/office/drawing/2014/main" id="{6D7EBBB7-0EED-434D-988C-F4183055A02B}"/>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194" name="直線コネクタ 193">
          <a:extLst>
            <a:ext uri="{FF2B5EF4-FFF2-40B4-BE49-F238E27FC236}">
              <a16:creationId xmlns:a16="http://schemas.microsoft.com/office/drawing/2014/main" id="{4812884C-60E1-483D-B1DE-9658CC7BC242}"/>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195" name="【市民会館】&#10;有形固定資産減価償却率平均値テキスト">
          <a:extLst>
            <a:ext uri="{FF2B5EF4-FFF2-40B4-BE49-F238E27FC236}">
              <a16:creationId xmlns:a16="http://schemas.microsoft.com/office/drawing/2014/main" id="{EB72E8B8-0623-4F9F-9956-B850296F0DEB}"/>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196" name="フローチャート: 判断 195">
          <a:extLst>
            <a:ext uri="{FF2B5EF4-FFF2-40B4-BE49-F238E27FC236}">
              <a16:creationId xmlns:a16="http://schemas.microsoft.com/office/drawing/2014/main" id="{CBE1FE44-2E9D-4B54-AA0B-A20AAD5C978F}"/>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197" name="フローチャート: 判断 196">
          <a:extLst>
            <a:ext uri="{FF2B5EF4-FFF2-40B4-BE49-F238E27FC236}">
              <a16:creationId xmlns:a16="http://schemas.microsoft.com/office/drawing/2014/main" id="{1CAA3D64-A165-44CF-90DF-10711ECB15A2}"/>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198" name="フローチャート: 判断 197">
          <a:extLst>
            <a:ext uri="{FF2B5EF4-FFF2-40B4-BE49-F238E27FC236}">
              <a16:creationId xmlns:a16="http://schemas.microsoft.com/office/drawing/2014/main" id="{777850AB-4730-43E4-9154-7D51B682F42D}"/>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199" name="フローチャート: 判断 198">
          <a:extLst>
            <a:ext uri="{FF2B5EF4-FFF2-40B4-BE49-F238E27FC236}">
              <a16:creationId xmlns:a16="http://schemas.microsoft.com/office/drawing/2014/main" id="{E2EC2076-A790-4E5B-B013-CC506A04B961}"/>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00" name="フローチャート: 判断 199">
          <a:extLst>
            <a:ext uri="{FF2B5EF4-FFF2-40B4-BE49-F238E27FC236}">
              <a16:creationId xmlns:a16="http://schemas.microsoft.com/office/drawing/2014/main" id="{4B75965E-4A8F-4384-90AD-731531192641}"/>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D275ADC9-89C1-446C-8AB4-BC4551B40B8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81C01A80-4167-4798-A797-CB29A52036E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7C4B4B7A-4D54-40AB-BF1E-6A1AEB8CAC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B51AA763-FBFD-406C-AFF0-485DABC72A5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286398C4-0731-46BF-9EB5-C64E00898BC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95613</xdr:rowOff>
    </xdr:from>
    <xdr:to>
      <xdr:col>24</xdr:col>
      <xdr:colOff>114300</xdr:colOff>
      <xdr:row>101</xdr:row>
      <xdr:rowOff>25763</xdr:rowOff>
    </xdr:to>
    <xdr:sp macro="" textlink="">
      <xdr:nvSpPr>
        <xdr:cNvPr id="206" name="楕円 205">
          <a:extLst>
            <a:ext uri="{FF2B5EF4-FFF2-40B4-BE49-F238E27FC236}">
              <a16:creationId xmlns:a16="http://schemas.microsoft.com/office/drawing/2014/main" id="{571F148D-C7A6-4DF1-A61E-9742C463F981}"/>
            </a:ext>
          </a:extLst>
        </xdr:cNvPr>
        <xdr:cNvSpPr/>
      </xdr:nvSpPr>
      <xdr:spPr>
        <a:xfrm>
          <a:off x="4584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118490</xdr:rowOff>
    </xdr:from>
    <xdr:ext cx="405111" cy="259045"/>
    <xdr:sp macro="" textlink="">
      <xdr:nvSpPr>
        <xdr:cNvPr id="207" name="【市民会館】&#10;有形固定資産減価償却率該当値テキスト">
          <a:extLst>
            <a:ext uri="{FF2B5EF4-FFF2-40B4-BE49-F238E27FC236}">
              <a16:creationId xmlns:a16="http://schemas.microsoft.com/office/drawing/2014/main" id="{440A575F-29EE-490A-AA71-95DCF1B0E325}"/>
            </a:ext>
          </a:extLst>
        </xdr:cNvPr>
        <xdr:cNvSpPr txBox="1"/>
      </xdr:nvSpPr>
      <xdr:spPr>
        <a:xfrm>
          <a:off x="4673600" y="170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44994</xdr:rowOff>
    </xdr:from>
    <xdr:to>
      <xdr:col>20</xdr:col>
      <xdr:colOff>38100</xdr:colOff>
      <xdr:row>100</xdr:row>
      <xdr:rowOff>146594</xdr:rowOff>
    </xdr:to>
    <xdr:sp macro="" textlink="">
      <xdr:nvSpPr>
        <xdr:cNvPr id="208" name="楕円 207">
          <a:extLst>
            <a:ext uri="{FF2B5EF4-FFF2-40B4-BE49-F238E27FC236}">
              <a16:creationId xmlns:a16="http://schemas.microsoft.com/office/drawing/2014/main" id="{06EC8F9B-6653-4FC1-9499-9E249CA674EB}"/>
            </a:ext>
          </a:extLst>
        </xdr:cNvPr>
        <xdr:cNvSpPr/>
      </xdr:nvSpPr>
      <xdr:spPr>
        <a:xfrm>
          <a:off x="3746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95794</xdr:rowOff>
    </xdr:from>
    <xdr:to>
      <xdr:col>24</xdr:col>
      <xdr:colOff>63500</xdr:colOff>
      <xdr:row>100</xdr:row>
      <xdr:rowOff>146413</xdr:rowOff>
    </xdr:to>
    <xdr:cxnSp macro="">
      <xdr:nvCxnSpPr>
        <xdr:cNvPr id="209" name="直線コネクタ 208">
          <a:extLst>
            <a:ext uri="{FF2B5EF4-FFF2-40B4-BE49-F238E27FC236}">
              <a16:creationId xmlns:a16="http://schemas.microsoft.com/office/drawing/2014/main" id="{B76BC3A2-DAD8-4529-8ABD-30B468B083E8}"/>
            </a:ext>
          </a:extLst>
        </xdr:cNvPr>
        <xdr:cNvCxnSpPr/>
      </xdr:nvCxnSpPr>
      <xdr:spPr>
        <a:xfrm>
          <a:off x="3797300" y="1724079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210" name="n_1aveValue【市民会館】&#10;有形固定資産減価償却率">
          <a:extLst>
            <a:ext uri="{FF2B5EF4-FFF2-40B4-BE49-F238E27FC236}">
              <a16:creationId xmlns:a16="http://schemas.microsoft.com/office/drawing/2014/main" id="{AEB6E729-4EA7-40B0-9FCA-45B5DAFA13B4}"/>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211" name="n_2aveValue【市民会館】&#10;有形固定資産減価償却率">
          <a:extLst>
            <a:ext uri="{FF2B5EF4-FFF2-40B4-BE49-F238E27FC236}">
              <a16:creationId xmlns:a16="http://schemas.microsoft.com/office/drawing/2014/main" id="{021B997D-91DC-4855-AA2F-9AC6BF04622D}"/>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12" name="n_3aveValue【市民会館】&#10;有形固定資産減価償却率">
          <a:extLst>
            <a:ext uri="{FF2B5EF4-FFF2-40B4-BE49-F238E27FC236}">
              <a16:creationId xmlns:a16="http://schemas.microsoft.com/office/drawing/2014/main" id="{7F16D7A0-23DB-4B5C-879F-7E8206A2A256}"/>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213" name="n_4aveValue【市民会館】&#10;有形固定資産減価償却率">
          <a:extLst>
            <a:ext uri="{FF2B5EF4-FFF2-40B4-BE49-F238E27FC236}">
              <a16:creationId xmlns:a16="http://schemas.microsoft.com/office/drawing/2014/main" id="{742B1C24-36FC-49E5-BAF6-29AFD672871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163121</xdr:rowOff>
    </xdr:from>
    <xdr:ext cx="340478" cy="259045"/>
    <xdr:sp macro="" textlink="">
      <xdr:nvSpPr>
        <xdr:cNvPr id="214" name="n_1mainValue【市民会館】&#10;有形固定資産減価償却率">
          <a:extLst>
            <a:ext uri="{FF2B5EF4-FFF2-40B4-BE49-F238E27FC236}">
              <a16:creationId xmlns:a16="http://schemas.microsoft.com/office/drawing/2014/main" id="{D201E3A5-7EC6-446B-9600-2FF420E4D5B6}"/>
            </a:ext>
          </a:extLst>
        </xdr:cNvPr>
        <xdr:cNvSpPr txBox="1"/>
      </xdr:nvSpPr>
      <xdr:spPr>
        <a:xfrm>
          <a:off x="36143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5" name="正方形/長方形 214">
          <a:extLst>
            <a:ext uri="{FF2B5EF4-FFF2-40B4-BE49-F238E27FC236}">
              <a16:creationId xmlns:a16="http://schemas.microsoft.com/office/drawing/2014/main" id="{76AF2499-1D13-4FBE-A507-956B47AAC0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6" name="正方形/長方形 215">
          <a:extLst>
            <a:ext uri="{FF2B5EF4-FFF2-40B4-BE49-F238E27FC236}">
              <a16:creationId xmlns:a16="http://schemas.microsoft.com/office/drawing/2014/main" id="{2D7A678C-6F06-4915-AC66-5BDF9DAE13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7" name="正方形/長方形 216">
          <a:extLst>
            <a:ext uri="{FF2B5EF4-FFF2-40B4-BE49-F238E27FC236}">
              <a16:creationId xmlns:a16="http://schemas.microsoft.com/office/drawing/2014/main" id="{E362BBE8-E3DA-4F83-8EA5-1E610A8A3B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8" name="正方形/長方形 217">
          <a:extLst>
            <a:ext uri="{FF2B5EF4-FFF2-40B4-BE49-F238E27FC236}">
              <a16:creationId xmlns:a16="http://schemas.microsoft.com/office/drawing/2014/main" id="{44B1483C-23CB-45FE-A350-7BDEF31B79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9" name="正方形/長方形 218">
          <a:extLst>
            <a:ext uri="{FF2B5EF4-FFF2-40B4-BE49-F238E27FC236}">
              <a16:creationId xmlns:a16="http://schemas.microsoft.com/office/drawing/2014/main" id="{DDFD92D6-497F-4E9D-9E70-5C12FE2B85A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0" name="正方形/長方形 219">
          <a:extLst>
            <a:ext uri="{FF2B5EF4-FFF2-40B4-BE49-F238E27FC236}">
              <a16:creationId xmlns:a16="http://schemas.microsoft.com/office/drawing/2014/main" id="{E58E91B5-D502-4D80-AE37-48FF39E0D0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1" name="正方形/長方形 220">
          <a:extLst>
            <a:ext uri="{FF2B5EF4-FFF2-40B4-BE49-F238E27FC236}">
              <a16:creationId xmlns:a16="http://schemas.microsoft.com/office/drawing/2014/main" id="{E64137BB-7667-4BF2-9268-4902E5A67E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2" name="正方形/長方形 221">
          <a:extLst>
            <a:ext uri="{FF2B5EF4-FFF2-40B4-BE49-F238E27FC236}">
              <a16:creationId xmlns:a16="http://schemas.microsoft.com/office/drawing/2014/main" id="{8DB3AEB9-C7D2-431B-B5AB-F31E04950FD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3" name="テキスト ボックス 222">
          <a:extLst>
            <a:ext uri="{FF2B5EF4-FFF2-40B4-BE49-F238E27FC236}">
              <a16:creationId xmlns:a16="http://schemas.microsoft.com/office/drawing/2014/main" id="{B820F507-BCA1-4CB6-BB3C-33B77F41FEF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4" name="直線コネクタ 223">
          <a:extLst>
            <a:ext uri="{FF2B5EF4-FFF2-40B4-BE49-F238E27FC236}">
              <a16:creationId xmlns:a16="http://schemas.microsoft.com/office/drawing/2014/main" id="{B7B30404-291F-46DD-AA8F-58AC7BBB369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5" name="直線コネクタ 224">
          <a:extLst>
            <a:ext uri="{FF2B5EF4-FFF2-40B4-BE49-F238E27FC236}">
              <a16:creationId xmlns:a16="http://schemas.microsoft.com/office/drawing/2014/main" id="{93D0AA30-15BA-4AAB-A17A-C16CD3509DD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6" name="テキスト ボックス 225">
          <a:extLst>
            <a:ext uri="{FF2B5EF4-FFF2-40B4-BE49-F238E27FC236}">
              <a16:creationId xmlns:a16="http://schemas.microsoft.com/office/drawing/2014/main" id="{5959C138-B569-4136-AB70-5BF64538323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7" name="直線コネクタ 226">
          <a:extLst>
            <a:ext uri="{FF2B5EF4-FFF2-40B4-BE49-F238E27FC236}">
              <a16:creationId xmlns:a16="http://schemas.microsoft.com/office/drawing/2014/main" id="{5A667B14-3B03-47E7-85AE-19E49D0D7CA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8" name="テキスト ボックス 227">
          <a:extLst>
            <a:ext uri="{FF2B5EF4-FFF2-40B4-BE49-F238E27FC236}">
              <a16:creationId xmlns:a16="http://schemas.microsoft.com/office/drawing/2014/main" id="{8B9542B1-EA26-48DF-805D-3CA5E2A3C20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9" name="直線コネクタ 228">
          <a:extLst>
            <a:ext uri="{FF2B5EF4-FFF2-40B4-BE49-F238E27FC236}">
              <a16:creationId xmlns:a16="http://schemas.microsoft.com/office/drawing/2014/main" id="{7257E7C9-FAC1-4CE1-A33F-01D5771D187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0" name="テキスト ボックス 229">
          <a:extLst>
            <a:ext uri="{FF2B5EF4-FFF2-40B4-BE49-F238E27FC236}">
              <a16:creationId xmlns:a16="http://schemas.microsoft.com/office/drawing/2014/main" id="{3ECC858E-CFDA-49C9-B4E7-8F3AA367F63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1" name="直線コネクタ 230">
          <a:extLst>
            <a:ext uri="{FF2B5EF4-FFF2-40B4-BE49-F238E27FC236}">
              <a16:creationId xmlns:a16="http://schemas.microsoft.com/office/drawing/2014/main" id="{B1EFA139-28BE-472A-B21D-B8E29802003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2" name="テキスト ボックス 231">
          <a:extLst>
            <a:ext uri="{FF2B5EF4-FFF2-40B4-BE49-F238E27FC236}">
              <a16:creationId xmlns:a16="http://schemas.microsoft.com/office/drawing/2014/main" id="{20F4FAF0-117A-4D4F-A666-BFCC041232F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3" name="直線コネクタ 232">
          <a:extLst>
            <a:ext uri="{FF2B5EF4-FFF2-40B4-BE49-F238E27FC236}">
              <a16:creationId xmlns:a16="http://schemas.microsoft.com/office/drawing/2014/main" id="{2951080F-1D90-4F64-97DE-BA081155BD3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4" name="テキスト ボックス 233">
          <a:extLst>
            <a:ext uri="{FF2B5EF4-FFF2-40B4-BE49-F238E27FC236}">
              <a16:creationId xmlns:a16="http://schemas.microsoft.com/office/drawing/2014/main" id="{E8224004-E421-4503-9589-6671167B92A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5" name="【市民会館】&#10;一人当たり面積グラフ枠">
          <a:extLst>
            <a:ext uri="{FF2B5EF4-FFF2-40B4-BE49-F238E27FC236}">
              <a16:creationId xmlns:a16="http://schemas.microsoft.com/office/drawing/2014/main" id="{8DA95B54-B7BE-4DC3-9AA1-E4356FE516A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236" name="直線コネクタ 235">
          <a:extLst>
            <a:ext uri="{FF2B5EF4-FFF2-40B4-BE49-F238E27FC236}">
              <a16:creationId xmlns:a16="http://schemas.microsoft.com/office/drawing/2014/main" id="{7A79FDB2-9D77-45F5-AD2E-E31A93D0C2B8}"/>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37" name="【市民会館】&#10;一人当たり面積最小値テキスト">
          <a:extLst>
            <a:ext uri="{FF2B5EF4-FFF2-40B4-BE49-F238E27FC236}">
              <a16:creationId xmlns:a16="http://schemas.microsoft.com/office/drawing/2014/main" id="{918A54FB-4A2E-472E-936B-FD708592913C}"/>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38" name="直線コネクタ 237">
          <a:extLst>
            <a:ext uri="{FF2B5EF4-FFF2-40B4-BE49-F238E27FC236}">
              <a16:creationId xmlns:a16="http://schemas.microsoft.com/office/drawing/2014/main" id="{A95EE9CD-2527-4B4B-9463-87B71E7AD31E}"/>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239" name="【市民会館】&#10;一人当たり面積最大値テキスト">
          <a:extLst>
            <a:ext uri="{FF2B5EF4-FFF2-40B4-BE49-F238E27FC236}">
              <a16:creationId xmlns:a16="http://schemas.microsoft.com/office/drawing/2014/main" id="{F18FA904-A828-4209-B503-AF345C56A405}"/>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240" name="直線コネクタ 239">
          <a:extLst>
            <a:ext uri="{FF2B5EF4-FFF2-40B4-BE49-F238E27FC236}">
              <a16:creationId xmlns:a16="http://schemas.microsoft.com/office/drawing/2014/main" id="{CA98A7E9-2941-42A0-AC37-6E9863818F37}"/>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41" name="【市民会館】&#10;一人当たり面積平均値テキスト">
          <a:extLst>
            <a:ext uri="{FF2B5EF4-FFF2-40B4-BE49-F238E27FC236}">
              <a16:creationId xmlns:a16="http://schemas.microsoft.com/office/drawing/2014/main" id="{56200083-E91F-41CE-A6B0-5F50D4D37A7B}"/>
            </a:ext>
          </a:extLst>
        </xdr:cNvPr>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42" name="フローチャート: 判断 241">
          <a:extLst>
            <a:ext uri="{FF2B5EF4-FFF2-40B4-BE49-F238E27FC236}">
              <a16:creationId xmlns:a16="http://schemas.microsoft.com/office/drawing/2014/main" id="{DFF80755-CEDB-4523-ACA7-ED3172855D7C}"/>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243" name="フローチャート: 判断 242">
          <a:extLst>
            <a:ext uri="{FF2B5EF4-FFF2-40B4-BE49-F238E27FC236}">
              <a16:creationId xmlns:a16="http://schemas.microsoft.com/office/drawing/2014/main" id="{3093F95E-A9EF-4FDD-B57A-F06A9443CE57}"/>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244" name="フローチャート: 判断 243">
          <a:extLst>
            <a:ext uri="{FF2B5EF4-FFF2-40B4-BE49-F238E27FC236}">
              <a16:creationId xmlns:a16="http://schemas.microsoft.com/office/drawing/2014/main" id="{A994BD1B-9FD3-492C-AF1C-CAF61D401986}"/>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245" name="フローチャート: 判断 244">
          <a:extLst>
            <a:ext uri="{FF2B5EF4-FFF2-40B4-BE49-F238E27FC236}">
              <a16:creationId xmlns:a16="http://schemas.microsoft.com/office/drawing/2014/main" id="{51A760C4-AF96-46EF-973D-E88E8BAFA8A9}"/>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246" name="フローチャート: 判断 245">
          <a:extLst>
            <a:ext uri="{FF2B5EF4-FFF2-40B4-BE49-F238E27FC236}">
              <a16:creationId xmlns:a16="http://schemas.microsoft.com/office/drawing/2014/main" id="{750B53ED-C499-4A69-8169-100BE97F1B36}"/>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37A96E78-114F-4FE3-9600-E32BB2562B7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5ACF9190-F624-47F0-B064-435F3E304E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02EB8918-E953-4BD9-AA51-9CBAE28D7B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A822C217-70C1-418E-A7F2-3F4B719EC4B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66B908F1-32F9-4DBC-B8A6-3ED8246B2D7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159817</xdr:rowOff>
    </xdr:from>
    <xdr:to>
      <xdr:col>55</xdr:col>
      <xdr:colOff>50800</xdr:colOff>
      <xdr:row>105</xdr:row>
      <xdr:rowOff>89967</xdr:rowOff>
    </xdr:to>
    <xdr:sp macro="" textlink="">
      <xdr:nvSpPr>
        <xdr:cNvPr id="252" name="楕円 251">
          <a:extLst>
            <a:ext uri="{FF2B5EF4-FFF2-40B4-BE49-F238E27FC236}">
              <a16:creationId xmlns:a16="http://schemas.microsoft.com/office/drawing/2014/main" id="{B45C2C5A-EA71-4E91-8760-E65541C97C1A}"/>
            </a:ext>
          </a:extLst>
        </xdr:cNvPr>
        <xdr:cNvSpPr/>
      </xdr:nvSpPr>
      <xdr:spPr>
        <a:xfrm>
          <a:off x="10426700" y="17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11244</xdr:rowOff>
    </xdr:from>
    <xdr:ext cx="469744" cy="259045"/>
    <xdr:sp macro="" textlink="">
      <xdr:nvSpPr>
        <xdr:cNvPr id="253" name="【市民会館】&#10;一人当たり面積該当値テキスト">
          <a:extLst>
            <a:ext uri="{FF2B5EF4-FFF2-40B4-BE49-F238E27FC236}">
              <a16:creationId xmlns:a16="http://schemas.microsoft.com/office/drawing/2014/main" id="{FF1A4E28-95B8-4B63-A3FE-1267E1D563B2}"/>
            </a:ext>
          </a:extLst>
        </xdr:cNvPr>
        <xdr:cNvSpPr txBox="1"/>
      </xdr:nvSpPr>
      <xdr:spPr>
        <a:xfrm>
          <a:off x="10515600" y="1784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4826</xdr:rowOff>
    </xdr:from>
    <xdr:to>
      <xdr:col>50</xdr:col>
      <xdr:colOff>165100</xdr:colOff>
      <xdr:row>105</xdr:row>
      <xdr:rowOff>106426</xdr:rowOff>
    </xdr:to>
    <xdr:sp macro="" textlink="">
      <xdr:nvSpPr>
        <xdr:cNvPr id="254" name="楕円 253">
          <a:extLst>
            <a:ext uri="{FF2B5EF4-FFF2-40B4-BE49-F238E27FC236}">
              <a16:creationId xmlns:a16="http://schemas.microsoft.com/office/drawing/2014/main" id="{9405CC83-8F6B-4847-AC73-3C0246DAE08D}"/>
            </a:ext>
          </a:extLst>
        </xdr:cNvPr>
        <xdr:cNvSpPr/>
      </xdr:nvSpPr>
      <xdr:spPr>
        <a:xfrm>
          <a:off x="9588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39167</xdr:rowOff>
    </xdr:from>
    <xdr:to>
      <xdr:col>55</xdr:col>
      <xdr:colOff>0</xdr:colOff>
      <xdr:row>105</xdr:row>
      <xdr:rowOff>55626</xdr:rowOff>
    </xdr:to>
    <xdr:cxnSp macro="">
      <xdr:nvCxnSpPr>
        <xdr:cNvPr id="255" name="直線コネクタ 254">
          <a:extLst>
            <a:ext uri="{FF2B5EF4-FFF2-40B4-BE49-F238E27FC236}">
              <a16:creationId xmlns:a16="http://schemas.microsoft.com/office/drawing/2014/main" id="{7A00823F-2B37-49E5-BE3F-E728981B09C8}"/>
            </a:ext>
          </a:extLst>
        </xdr:cNvPr>
        <xdr:cNvCxnSpPr/>
      </xdr:nvCxnSpPr>
      <xdr:spPr>
        <a:xfrm flipV="1">
          <a:off x="9639300" y="1804141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256" name="n_1aveValue【市民会館】&#10;一人当たり面積">
          <a:extLst>
            <a:ext uri="{FF2B5EF4-FFF2-40B4-BE49-F238E27FC236}">
              <a16:creationId xmlns:a16="http://schemas.microsoft.com/office/drawing/2014/main" id="{5443EB1E-C0C4-4F34-8AE2-0ACB30ED6959}"/>
            </a:ext>
          </a:extLst>
        </xdr:cNvPr>
        <xdr:cNvSpPr txBox="1"/>
      </xdr:nvSpPr>
      <xdr:spPr>
        <a:xfrm>
          <a:off x="9391727" y="182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257" name="n_2aveValue【市民会館】&#10;一人当たり面積">
          <a:extLst>
            <a:ext uri="{FF2B5EF4-FFF2-40B4-BE49-F238E27FC236}">
              <a16:creationId xmlns:a16="http://schemas.microsoft.com/office/drawing/2014/main" id="{ABC307E7-8C3E-47FD-ACB3-E3A5AB77854D}"/>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258" name="n_3aveValue【市民会館】&#10;一人当たり面積">
          <a:extLst>
            <a:ext uri="{FF2B5EF4-FFF2-40B4-BE49-F238E27FC236}">
              <a16:creationId xmlns:a16="http://schemas.microsoft.com/office/drawing/2014/main" id="{F34160CC-4909-478E-8775-BEB88835A2F6}"/>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259" name="n_4aveValue【市民会館】&#10;一人当たり面積">
          <a:extLst>
            <a:ext uri="{FF2B5EF4-FFF2-40B4-BE49-F238E27FC236}">
              <a16:creationId xmlns:a16="http://schemas.microsoft.com/office/drawing/2014/main" id="{1588759C-5F3F-4A25-B3EC-AF3817473B79}"/>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122953</xdr:rowOff>
    </xdr:from>
    <xdr:ext cx="469744" cy="259045"/>
    <xdr:sp macro="" textlink="">
      <xdr:nvSpPr>
        <xdr:cNvPr id="260" name="n_1mainValue【市民会館】&#10;一人当たり面積">
          <a:extLst>
            <a:ext uri="{FF2B5EF4-FFF2-40B4-BE49-F238E27FC236}">
              <a16:creationId xmlns:a16="http://schemas.microsoft.com/office/drawing/2014/main" id="{CDC4F5B7-B3C2-45F4-ACA3-20A8D02B6B0B}"/>
            </a:ext>
          </a:extLst>
        </xdr:cNvPr>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2C4934DB-CD75-4D5D-8BA6-1C808E2FB6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BD380AC0-0CF0-4270-A332-B400E12F19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4FE9147B-145C-4183-B4E8-4940C6987B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DB40DBC2-9D3A-4A40-B989-F601E646AA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FB77A0FB-7E10-4D56-B3A8-30374CF0F5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EE03918D-F827-4185-AB8F-3D378E3DEE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0A951627-A777-4096-B649-9530904544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AB183290-A450-4E33-B6D2-E0A227112C9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a:extLst>
            <a:ext uri="{FF2B5EF4-FFF2-40B4-BE49-F238E27FC236}">
              <a16:creationId xmlns:a16="http://schemas.microsoft.com/office/drawing/2014/main" id="{A19A8592-B55E-4924-A08B-F8F6641D69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a:extLst>
            <a:ext uri="{FF2B5EF4-FFF2-40B4-BE49-F238E27FC236}">
              <a16:creationId xmlns:a16="http://schemas.microsoft.com/office/drawing/2014/main" id="{69675F59-6E08-4130-87C9-723E2255EE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a:extLst>
            <a:ext uri="{FF2B5EF4-FFF2-40B4-BE49-F238E27FC236}">
              <a16:creationId xmlns:a16="http://schemas.microsoft.com/office/drawing/2014/main" id="{14169AB9-B4AF-4B11-B5F1-89C1A4757E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a:extLst>
            <a:ext uri="{FF2B5EF4-FFF2-40B4-BE49-F238E27FC236}">
              <a16:creationId xmlns:a16="http://schemas.microsoft.com/office/drawing/2014/main" id="{F28E66E1-32AF-477F-9E79-36C35D3D92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a:extLst>
            <a:ext uri="{FF2B5EF4-FFF2-40B4-BE49-F238E27FC236}">
              <a16:creationId xmlns:a16="http://schemas.microsoft.com/office/drawing/2014/main" id="{F51DBD05-D8AD-4F42-AFBB-A8D9324BA1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a:extLst>
            <a:ext uri="{FF2B5EF4-FFF2-40B4-BE49-F238E27FC236}">
              <a16:creationId xmlns:a16="http://schemas.microsoft.com/office/drawing/2014/main" id="{93439514-6F57-4D05-B18C-8A94000690B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a:extLst>
            <a:ext uri="{FF2B5EF4-FFF2-40B4-BE49-F238E27FC236}">
              <a16:creationId xmlns:a16="http://schemas.microsoft.com/office/drawing/2014/main" id="{0C400CB1-0C39-4D93-9837-2F2027FC4F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a:extLst>
            <a:ext uri="{FF2B5EF4-FFF2-40B4-BE49-F238E27FC236}">
              <a16:creationId xmlns:a16="http://schemas.microsoft.com/office/drawing/2014/main" id="{35B5118F-A0EE-494D-BC3F-352E172CD38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a:extLst>
            <a:ext uri="{FF2B5EF4-FFF2-40B4-BE49-F238E27FC236}">
              <a16:creationId xmlns:a16="http://schemas.microsoft.com/office/drawing/2014/main" id="{0F9C06A3-BB0D-4033-AC50-BA035D0841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a:extLst>
            <a:ext uri="{FF2B5EF4-FFF2-40B4-BE49-F238E27FC236}">
              <a16:creationId xmlns:a16="http://schemas.microsoft.com/office/drawing/2014/main" id="{87BD2406-B4E9-42F3-8BB7-15E3AC6BF6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a:extLst>
            <a:ext uri="{FF2B5EF4-FFF2-40B4-BE49-F238E27FC236}">
              <a16:creationId xmlns:a16="http://schemas.microsoft.com/office/drawing/2014/main" id="{7369AB7C-7A97-4E7D-9E0C-2575F9F460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a:extLst>
            <a:ext uri="{FF2B5EF4-FFF2-40B4-BE49-F238E27FC236}">
              <a16:creationId xmlns:a16="http://schemas.microsoft.com/office/drawing/2014/main" id="{C97CD94E-88FA-4730-8967-AE4DBC6143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a:extLst>
            <a:ext uri="{FF2B5EF4-FFF2-40B4-BE49-F238E27FC236}">
              <a16:creationId xmlns:a16="http://schemas.microsoft.com/office/drawing/2014/main" id="{02F4A21C-0276-4BE6-9C6B-42AE965B08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a:extLst>
            <a:ext uri="{FF2B5EF4-FFF2-40B4-BE49-F238E27FC236}">
              <a16:creationId xmlns:a16="http://schemas.microsoft.com/office/drawing/2014/main" id="{E5075A1A-60D4-432B-9022-7C93E0C9A8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a:extLst>
            <a:ext uri="{FF2B5EF4-FFF2-40B4-BE49-F238E27FC236}">
              <a16:creationId xmlns:a16="http://schemas.microsoft.com/office/drawing/2014/main" id="{622DEAFC-485F-453A-9A40-FDBF602164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a:extLst>
            <a:ext uri="{FF2B5EF4-FFF2-40B4-BE49-F238E27FC236}">
              <a16:creationId xmlns:a16="http://schemas.microsoft.com/office/drawing/2014/main" id="{D038767B-D444-4D48-8E50-3E4A184155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a:extLst>
            <a:ext uri="{FF2B5EF4-FFF2-40B4-BE49-F238E27FC236}">
              <a16:creationId xmlns:a16="http://schemas.microsoft.com/office/drawing/2014/main" id="{C013F6FF-8DF0-460E-B752-0B7F3313FC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a:extLst>
            <a:ext uri="{FF2B5EF4-FFF2-40B4-BE49-F238E27FC236}">
              <a16:creationId xmlns:a16="http://schemas.microsoft.com/office/drawing/2014/main" id="{A96B8210-1D1A-4D85-890E-DC028F1352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7" name="テキスト ボックス 286">
          <a:extLst>
            <a:ext uri="{FF2B5EF4-FFF2-40B4-BE49-F238E27FC236}">
              <a16:creationId xmlns:a16="http://schemas.microsoft.com/office/drawing/2014/main" id="{C1F1EC99-10DB-49DA-A708-5640E7D271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a:extLst>
            <a:ext uri="{FF2B5EF4-FFF2-40B4-BE49-F238E27FC236}">
              <a16:creationId xmlns:a16="http://schemas.microsoft.com/office/drawing/2014/main" id="{CD962DD7-46F9-4D97-B2CD-4F04E60B83C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89" name="テキスト ボックス 288">
          <a:extLst>
            <a:ext uri="{FF2B5EF4-FFF2-40B4-BE49-F238E27FC236}">
              <a16:creationId xmlns:a16="http://schemas.microsoft.com/office/drawing/2014/main" id="{41959F39-EA3E-45B5-ACD4-B68170E2100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a:extLst>
            <a:ext uri="{FF2B5EF4-FFF2-40B4-BE49-F238E27FC236}">
              <a16:creationId xmlns:a16="http://schemas.microsoft.com/office/drawing/2014/main" id="{B15C4FB1-F406-491F-805E-7E92F972DD5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a:extLst>
            <a:ext uri="{FF2B5EF4-FFF2-40B4-BE49-F238E27FC236}">
              <a16:creationId xmlns:a16="http://schemas.microsoft.com/office/drawing/2014/main" id="{2F565B75-1667-4C6B-B180-DC105FE3EAF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a:extLst>
            <a:ext uri="{FF2B5EF4-FFF2-40B4-BE49-F238E27FC236}">
              <a16:creationId xmlns:a16="http://schemas.microsoft.com/office/drawing/2014/main" id="{E398772E-A507-4E5A-B8C1-2C2631A708A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a:extLst>
            <a:ext uri="{FF2B5EF4-FFF2-40B4-BE49-F238E27FC236}">
              <a16:creationId xmlns:a16="http://schemas.microsoft.com/office/drawing/2014/main" id="{07E26004-20E4-4C65-A0C5-24308733B7D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a:extLst>
            <a:ext uri="{FF2B5EF4-FFF2-40B4-BE49-F238E27FC236}">
              <a16:creationId xmlns:a16="http://schemas.microsoft.com/office/drawing/2014/main" id="{D96B1C9F-1FE0-48FB-A1BD-CB86B2B67FF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a:extLst>
            <a:ext uri="{FF2B5EF4-FFF2-40B4-BE49-F238E27FC236}">
              <a16:creationId xmlns:a16="http://schemas.microsoft.com/office/drawing/2014/main" id="{4123DDA6-45A0-4CE9-BF2F-FF3CCAA79F4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a:extLst>
            <a:ext uri="{FF2B5EF4-FFF2-40B4-BE49-F238E27FC236}">
              <a16:creationId xmlns:a16="http://schemas.microsoft.com/office/drawing/2014/main" id="{D5AFD559-D02F-4AFD-A496-B613AAAD496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a:extLst>
            <a:ext uri="{FF2B5EF4-FFF2-40B4-BE49-F238E27FC236}">
              <a16:creationId xmlns:a16="http://schemas.microsoft.com/office/drawing/2014/main" id="{F25A94FB-1AE8-408F-B66F-9C601B1BD11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a:extLst>
            <a:ext uri="{FF2B5EF4-FFF2-40B4-BE49-F238E27FC236}">
              <a16:creationId xmlns:a16="http://schemas.microsoft.com/office/drawing/2014/main" id="{2C906473-70DF-4B18-BEE4-5C01F99ECF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99" name="テキスト ボックス 298">
          <a:extLst>
            <a:ext uri="{FF2B5EF4-FFF2-40B4-BE49-F238E27FC236}">
              <a16:creationId xmlns:a16="http://schemas.microsoft.com/office/drawing/2014/main" id="{7FF44E89-6584-4358-A576-8AB088828E4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D4BAE1B8-322C-4260-95A8-C6202F98D9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保健センター・保健所】&#10;有形固定資産減価償却率グラフ枠">
          <a:extLst>
            <a:ext uri="{FF2B5EF4-FFF2-40B4-BE49-F238E27FC236}">
              <a16:creationId xmlns:a16="http://schemas.microsoft.com/office/drawing/2014/main" id="{832B6290-0784-48CD-8A5F-781F0E0FD6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02" name="直線コネクタ 301">
          <a:extLst>
            <a:ext uri="{FF2B5EF4-FFF2-40B4-BE49-F238E27FC236}">
              <a16:creationId xmlns:a16="http://schemas.microsoft.com/office/drawing/2014/main" id="{040FA010-EB6D-465D-8D7E-822C8612B22D}"/>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03" name="【保健センター・保健所】&#10;有形固定資産減価償却率最小値テキスト">
          <a:extLst>
            <a:ext uri="{FF2B5EF4-FFF2-40B4-BE49-F238E27FC236}">
              <a16:creationId xmlns:a16="http://schemas.microsoft.com/office/drawing/2014/main" id="{8F9EEDC5-3C4E-4FAD-B0BF-C5A26AECFA50}"/>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04" name="直線コネクタ 303">
          <a:extLst>
            <a:ext uri="{FF2B5EF4-FFF2-40B4-BE49-F238E27FC236}">
              <a16:creationId xmlns:a16="http://schemas.microsoft.com/office/drawing/2014/main" id="{08429D36-A9FB-4639-982B-EB2DCF054018}"/>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05" name="【保健センター・保健所】&#10;有形固定資産減価償却率最大値テキスト">
          <a:extLst>
            <a:ext uri="{FF2B5EF4-FFF2-40B4-BE49-F238E27FC236}">
              <a16:creationId xmlns:a16="http://schemas.microsoft.com/office/drawing/2014/main" id="{8902C0D6-E941-418D-BA78-4759C5BFEB5B}"/>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06" name="直線コネクタ 305">
          <a:extLst>
            <a:ext uri="{FF2B5EF4-FFF2-40B4-BE49-F238E27FC236}">
              <a16:creationId xmlns:a16="http://schemas.microsoft.com/office/drawing/2014/main" id="{7E6DE1EE-50B7-4380-A160-171954F1ABE4}"/>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307" name="【保健センター・保健所】&#10;有形固定資産減価償却率平均値テキスト">
          <a:extLst>
            <a:ext uri="{FF2B5EF4-FFF2-40B4-BE49-F238E27FC236}">
              <a16:creationId xmlns:a16="http://schemas.microsoft.com/office/drawing/2014/main" id="{11701923-CE55-4BA6-9CAB-24C4E9947ADA}"/>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08" name="フローチャート: 判断 307">
          <a:extLst>
            <a:ext uri="{FF2B5EF4-FFF2-40B4-BE49-F238E27FC236}">
              <a16:creationId xmlns:a16="http://schemas.microsoft.com/office/drawing/2014/main" id="{3361D64A-0203-4139-94A2-0016B75C281B}"/>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09" name="フローチャート: 判断 308">
          <a:extLst>
            <a:ext uri="{FF2B5EF4-FFF2-40B4-BE49-F238E27FC236}">
              <a16:creationId xmlns:a16="http://schemas.microsoft.com/office/drawing/2014/main" id="{480C2889-0D1F-44E8-A747-A5A933AE5A9E}"/>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10" name="フローチャート: 判断 309">
          <a:extLst>
            <a:ext uri="{FF2B5EF4-FFF2-40B4-BE49-F238E27FC236}">
              <a16:creationId xmlns:a16="http://schemas.microsoft.com/office/drawing/2014/main" id="{AE52754A-86DC-41D1-A6B6-5F7EC0C0DA93}"/>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11" name="フローチャート: 判断 310">
          <a:extLst>
            <a:ext uri="{FF2B5EF4-FFF2-40B4-BE49-F238E27FC236}">
              <a16:creationId xmlns:a16="http://schemas.microsoft.com/office/drawing/2014/main" id="{F8B57669-B0E4-4402-9274-F0897D175313}"/>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12" name="フローチャート: 判断 311">
          <a:extLst>
            <a:ext uri="{FF2B5EF4-FFF2-40B4-BE49-F238E27FC236}">
              <a16:creationId xmlns:a16="http://schemas.microsoft.com/office/drawing/2014/main" id="{19436995-D239-49E8-9D5C-F8008B7FFBD3}"/>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C829E3C4-73BE-4E37-AF1C-B97F47E44A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2713D29B-D51E-4598-8B4E-29BD3DE66C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C273D4F8-CB89-4499-900D-D0493051ED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7C277279-1760-4C85-B9DF-929D073F0F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E836315E-AB6F-4704-A53B-EBF653B4B3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19413</xdr:rowOff>
    </xdr:from>
    <xdr:to>
      <xdr:col>85</xdr:col>
      <xdr:colOff>177800</xdr:colOff>
      <xdr:row>56</xdr:row>
      <xdr:rowOff>121013</xdr:rowOff>
    </xdr:to>
    <xdr:sp macro="" textlink="">
      <xdr:nvSpPr>
        <xdr:cNvPr id="318" name="楕円 317">
          <a:extLst>
            <a:ext uri="{FF2B5EF4-FFF2-40B4-BE49-F238E27FC236}">
              <a16:creationId xmlns:a16="http://schemas.microsoft.com/office/drawing/2014/main" id="{CA778921-EA35-416E-83C3-B04C2A2975F7}"/>
            </a:ext>
          </a:extLst>
        </xdr:cNvPr>
        <xdr:cNvSpPr/>
      </xdr:nvSpPr>
      <xdr:spPr>
        <a:xfrm>
          <a:off x="162687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42290</xdr:rowOff>
    </xdr:from>
    <xdr:ext cx="405111" cy="259045"/>
    <xdr:sp macro="" textlink="">
      <xdr:nvSpPr>
        <xdr:cNvPr id="319" name="【保健センター・保健所】&#10;有形固定資産減価償却率該当値テキスト">
          <a:extLst>
            <a:ext uri="{FF2B5EF4-FFF2-40B4-BE49-F238E27FC236}">
              <a16:creationId xmlns:a16="http://schemas.microsoft.com/office/drawing/2014/main" id="{931A7D2D-0DFF-4EF6-97CB-D37517ACCA9B}"/>
            </a:ext>
          </a:extLst>
        </xdr:cNvPr>
        <xdr:cNvSpPr txBox="1"/>
      </xdr:nvSpPr>
      <xdr:spPr>
        <a:xfrm>
          <a:off x="16357600" y="94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140244</xdr:rowOff>
    </xdr:from>
    <xdr:to>
      <xdr:col>81</xdr:col>
      <xdr:colOff>101600</xdr:colOff>
      <xdr:row>56</xdr:row>
      <xdr:rowOff>70394</xdr:rowOff>
    </xdr:to>
    <xdr:sp macro="" textlink="">
      <xdr:nvSpPr>
        <xdr:cNvPr id="320" name="楕円 319">
          <a:extLst>
            <a:ext uri="{FF2B5EF4-FFF2-40B4-BE49-F238E27FC236}">
              <a16:creationId xmlns:a16="http://schemas.microsoft.com/office/drawing/2014/main" id="{16D6112A-42CF-4A10-A65D-ABF0A426F4DD}"/>
            </a:ext>
          </a:extLst>
        </xdr:cNvPr>
        <xdr:cNvSpPr/>
      </xdr:nvSpPr>
      <xdr:spPr>
        <a:xfrm>
          <a:off x="15430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19594</xdr:rowOff>
    </xdr:from>
    <xdr:to>
      <xdr:col>85</xdr:col>
      <xdr:colOff>127000</xdr:colOff>
      <xdr:row>56</xdr:row>
      <xdr:rowOff>70213</xdr:rowOff>
    </xdr:to>
    <xdr:cxnSp macro="">
      <xdr:nvCxnSpPr>
        <xdr:cNvPr id="321" name="直線コネクタ 320">
          <a:extLst>
            <a:ext uri="{FF2B5EF4-FFF2-40B4-BE49-F238E27FC236}">
              <a16:creationId xmlns:a16="http://schemas.microsoft.com/office/drawing/2014/main" id="{CBFAAE17-6C34-400B-8D0D-F6205F2188CE}"/>
            </a:ext>
          </a:extLst>
        </xdr:cNvPr>
        <xdr:cNvCxnSpPr/>
      </xdr:nvCxnSpPr>
      <xdr:spPr>
        <a:xfrm>
          <a:off x="15481300" y="962079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322" name="n_1aveValue【保健センター・保健所】&#10;有形固定資産減価償却率">
          <a:extLst>
            <a:ext uri="{FF2B5EF4-FFF2-40B4-BE49-F238E27FC236}">
              <a16:creationId xmlns:a16="http://schemas.microsoft.com/office/drawing/2014/main" id="{BB2693A5-135D-40BA-BA21-9D3E76BDDA1B}"/>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323" name="n_2aveValue【保健センター・保健所】&#10;有形固定資産減価償却率">
          <a:extLst>
            <a:ext uri="{FF2B5EF4-FFF2-40B4-BE49-F238E27FC236}">
              <a16:creationId xmlns:a16="http://schemas.microsoft.com/office/drawing/2014/main" id="{6AF9ACCD-552E-4498-9765-AB72475FC638}"/>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324" name="n_3aveValue【保健センター・保健所】&#10;有形固定資産減価償却率">
          <a:extLst>
            <a:ext uri="{FF2B5EF4-FFF2-40B4-BE49-F238E27FC236}">
              <a16:creationId xmlns:a16="http://schemas.microsoft.com/office/drawing/2014/main" id="{93DFA1EE-8800-425F-8E6C-CB98A13FFC81}"/>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325" name="n_4aveValue【保健センター・保健所】&#10;有形固定資産減価償却率">
          <a:extLst>
            <a:ext uri="{FF2B5EF4-FFF2-40B4-BE49-F238E27FC236}">
              <a16:creationId xmlns:a16="http://schemas.microsoft.com/office/drawing/2014/main" id="{A518F62A-808A-45EC-AA79-657CA28C127B}"/>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86921</xdr:rowOff>
    </xdr:from>
    <xdr:ext cx="340478" cy="259045"/>
    <xdr:sp macro="" textlink="">
      <xdr:nvSpPr>
        <xdr:cNvPr id="326" name="n_1mainValue【保健センター・保健所】&#10;有形固定資産減価償却率">
          <a:extLst>
            <a:ext uri="{FF2B5EF4-FFF2-40B4-BE49-F238E27FC236}">
              <a16:creationId xmlns:a16="http://schemas.microsoft.com/office/drawing/2014/main" id="{3A92378C-B0E6-41AD-B73D-95010EF00D74}"/>
            </a:ext>
          </a:extLst>
        </xdr:cNvPr>
        <xdr:cNvSpPr txBox="1"/>
      </xdr:nvSpPr>
      <xdr:spPr>
        <a:xfrm>
          <a:off x="15298361" y="934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7" name="正方形/長方形 326">
          <a:extLst>
            <a:ext uri="{FF2B5EF4-FFF2-40B4-BE49-F238E27FC236}">
              <a16:creationId xmlns:a16="http://schemas.microsoft.com/office/drawing/2014/main" id="{BFF29479-BD21-42FB-AF50-1EA6779D55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8" name="正方形/長方形 327">
          <a:extLst>
            <a:ext uri="{FF2B5EF4-FFF2-40B4-BE49-F238E27FC236}">
              <a16:creationId xmlns:a16="http://schemas.microsoft.com/office/drawing/2014/main" id="{9E6BE0A2-5A91-493D-8B6E-98BBEF472B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9" name="正方形/長方形 328">
          <a:extLst>
            <a:ext uri="{FF2B5EF4-FFF2-40B4-BE49-F238E27FC236}">
              <a16:creationId xmlns:a16="http://schemas.microsoft.com/office/drawing/2014/main" id="{80268B14-4A74-43CB-B39E-32215DE207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0" name="正方形/長方形 329">
          <a:extLst>
            <a:ext uri="{FF2B5EF4-FFF2-40B4-BE49-F238E27FC236}">
              <a16:creationId xmlns:a16="http://schemas.microsoft.com/office/drawing/2014/main" id="{8F9E9C5C-6E89-47D1-B4A8-EFDFEB3E11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1" name="正方形/長方形 330">
          <a:extLst>
            <a:ext uri="{FF2B5EF4-FFF2-40B4-BE49-F238E27FC236}">
              <a16:creationId xmlns:a16="http://schemas.microsoft.com/office/drawing/2014/main" id="{C2EA28BF-F41B-434F-9C5A-402BAD8E8E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2" name="正方形/長方形 331">
          <a:extLst>
            <a:ext uri="{FF2B5EF4-FFF2-40B4-BE49-F238E27FC236}">
              <a16:creationId xmlns:a16="http://schemas.microsoft.com/office/drawing/2014/main" id="{8158D1F3-93C1-485F-936E-C89915CD54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3" name="正方形/長方形 332">
          <a:extLst>
            <a:ext uri="{FF2B5EF4-FFF2-40B4-BE49-F238E27FC236}">
              <a16:creationId xmlns:a16="http://schemas.microsoft.com/office/drawing/2014/main" id="{B3A0F11F-CD5F-4A8D-B866-A517967812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4" name="正方形/長方形 333">
          <a:extLst>
            <a:ext uri="{FF2B5EF4-FFF2-40B4-BE49-F238E27FC236}">
              <a16:creationId xmlns:a16="http://schemas.microsoft.com/office/drawing/2014/main" id="{04B05FBE-776C-4FC4-A642-3024077657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5" name="テキスト ボックス 334">
          <a:extLst>
            <a:ext uri="{FF2B5EF4-FFF2-40B4-BE49-F238E27FC236}">
              <a16:creationId xmlns:a16="http://schemas.microsoft.com/office/drawing/2014/main" id="{851A54D3-DA3C-48CC-A29A-BD7B8E75B0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6" name="直線コネクタ 335">
          <a:extLst>
            <a:ext uri="{FF2B5EF4-FFF2-40B4-BE49-F238E27FC236}">
              <a16:creationId xmlns:a16="http://schemas.microsoft.com/office/drawing/2014/main" id="{A1851E45-6F4A-4C5B-84CE-4D3A87DFE6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37" name="直線コネクタ 336">
          <a:extLst>
            <a:ext uri="{FF2B5EF4-FFF2-40B4-BE49-F238E27FC236}">
              <a16:creationId xmlns:a16="http://schemas.microsoft.com/office/drawing/2014/main" id="{242B7AD6-CF13-40EC-B38E-33A8C098E91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8" name="テキスト ボックス 337">
          <a:extLst>
            <a:ext uri="{FF2B5EF4-FFF2-40B4-BE49-F238E27FC236}">
              <a16:creationId xmlns:a16="http://schemas.microsoft.com/office/drawing/2014/main" id="{C9B0F173-D27E-4FEC-B273-A4FFA176A57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9" name="直線コネクタ 338">
          <a:extLst>
            <a:ext uri="{FF2B5EF4-FFF2-40B4-BE49-F238E27FC236}">
              <a16:creationId xmlns:a16="http://schemas.microsoft.com/office/drawing/2014/main" id="{0AF2133B-4E6E-498E-B409-916C2A0A267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0" name="テキスト ボックス 339">
          <a:extLst>
            <a:ext uri="{FF2B5EF4-FFF2-40B4-BE49-F238E27FC236}">
              <a16:creationId xmlns:a16="http://schemas.microsoft.com/office/drawing/2014/main" id="{71BA5105-1D78-4742-A6CB-4DA6EEA0952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1" name="直線コネクタ 340">
          <a:extLst>
            <a:ext uri="{FF2B5EF4-FFF2-40B4-BE49-F238E27FC236}">
              <a16:creationId xmlns:a16="http://schemas.microsoft.com/office/drawing/2014/main" id="{8AF13085-AC0B-4235-8CE5-60118241A1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2" name="テキスト ボックス 341">
          <a:extLst>
            <a:ext uri="{FF2B5EF4-FFF2-40B4-BE49-F238E27FC236}">
              <a16:creationId xmlns:a16="http://schemas.microsoft.com/office/drawing/2014/main" id="{76FC9399-551A-46E6-A7D1-73446FEFD6F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3" name="直線コネクタ 342">
          <a:extLst>
            <a:ext uri="{FF2B5EF4-FFF2-40B4-BE49-F238E27FC236}">
              <a16:creationId xmlns:a16="http://schemas.microsoft.com/office/drawing/2014/main" id="{378C1DE7-1A0D-4D72-B6B8-0818024174B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4" name="テキスト ボックス 343">
          <a:extLst>
            <a:ext uri="{FF2B5EF4-FFF2-40B4-BE49-F238E27FC236}">
              <a16:creationId xmlns:a16="http://schemas.microsoft.com/office/drawing/2014/main" id="{7540B1F8-FEEE-40BF-A439-F45076273ED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5" name="直線コネクタ 344">
          <a:extLst>
            <a:ext uri="{FF2B5EF4-FFF2-40B4-BE49-F238E27FC236}">
              <a16:creationId xmlns:a16="http://schemas.microsoft.com/office/drawing/2014/main" id="{DF6AAF90-9CDC-41FB-90B6-2967D22E90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6" name="テキスト ボックス 345">
          <a:extLst>
            <a:ext uri="{FF2B5EF4-FFF2-40B4-BE49-F238E27FC236}">
              <a16:creationId xmlns:a16="http://schemas.microsoft.com/office/drawing/2014/main" id="{09374C50-AD29-427C-9775-7F7AB106219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7" name="【保健センター・保健所】&#10;一人当たり面積グラフ枠">
          <a:extLst>
            <a:ext uri="{FF2B5EF4-FFF2-40B4-BE49-F238E27FC236}">
              <a16:creationId xmlns:a16="http://schemas.microsoft.com/office/drawing/2014/main" id="{045D608E-F5C1-4BBA-B017-82499147AF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48" name="直線コネクタ 347">
          <a:extLst>
            <a:ext uri="{FF2B5EF4-FFF2-40B4-BE49-F238E27FC236}">
              <a16:creationId xmlns:a16="http://schemas.microsoft.com/office/drawing/2014/main" id="{9BF9C9FB-38A0-40F8-8C8F-32A82CF09BD0}"/>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49" name="【保健センター・保健所】&#10;一人当たり面積最小値テキスト">
          <a:extLst>
            <a:ext uri="{FF2B5EF4-FFF2-40B4-BE49-F238E27FC236}">
              <a16:creationId xmlns:a16="http://schemas.microsoft.com/office/drawing/2014/main" id="{7AADA8A0-EF1F-4246-B234-3692FB44E611}"/>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50" name="直線コネクタ 349">
          <a:extLst>
            <a:ext uri="{FF2B5EF4-FFF2-40B4-BE49-F238E27FC236}">
              <a16:creationId xmlns:a16="http://schemas.microsoft.com/office/drawing/2014/main" id="{348523F1-FA8F-42D4-9137-B25D8FF27CAE}"/>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351" name="【保健センター・保健所】&#10;一人当たり面積最大値テキスト">
          <a:extLst>
            <a:ext uri="{FF2B5EF4-FFF2-40B4-BE49-F238E27FC236}">
              <a16:creationId xmlns:a16="http://schemas.microsoft.com/office/drawing/2014/main" id="{CEED8E10-1E37-4439-AC8B-5AAF54B839D5}"/>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352" name="直線コネクタ 351">
          <a:extLst>
            <a:ext uri="{FF2B5EF4-FFF2-40B4-BE49-F238E27FC236}">
              <a16:creationId xmlns:a16="http://schemas.microsoft.com/office/drawing/2014/main" id="{A58E1BA4-701A-4FD2-8BE7-B1DCADA59F7D}"/>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353" name="【保健センター・保健所】&#10;一人当たり面積平均値テキスト">
          <a:extLst>
            <a:ext uri="{FF2B5EF4-FFF2-40B4-BE49-F238E27FC236}">
              <a16:creationId xmlns:a16="http://schemas.microsoft.com/office/drawing/2014/main" id="{4423F632-60AC-490D-AB4C-7227F29BA48B}"/>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354" name="フローチャート: 判断 353">
          <a:extLst>
            <a:ext uri="{FF2B5EF4-FFF2-40B4-BE49-F238E27FC236}">
              <a16:creationId xmlns:a16="http://schemas.microsoft.com/office/drawing/2014/main" id="{45405CD9-D02C-4167-B8F5-902880AF89A7}"/>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355" name="フローチャート: 判断 354">
          <a:extLst>
            <a:ext uri="{FF2B5EF4-FFF2-40B4-BE49-F238E27FC236}">
              <a16:creationId xmlns:a16="http://schemas.microsoft.com/office/drawing/2014/main" id="{C96FB5F7-929A-483C-B8EB-58B4F14A913D}"/>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356" name="フローチャート: 判断 355">
          <a:extLst>
            <a:ext uri="{FF2B5EF4-FFF2-40B4-BE49-F238E27FC236}">
              <a16:creationId xmlns:a16="http://schemas.microsoft.com/office/drawing/2014/main" id="{4168EF8D-62E8-4935-8007-B5052018CE86}"/>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357" name="フローチャート: 判断 356">
          <a:extLst>
            <a:ext uri="{FF2B5EF4-FFF2-40B4-BE49-F238E27FC236}">
              <a16:creationId xmlns:a16="http://schemas.microsoft.com/office/drawing/2014/main" id="{EC2B2058-572E-4D45-A6E3-AA3559299AF2}"/>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358" name="フローチャート: 判断 357">
          <a:extLst>
            <a:ext uri="{FF2B5EF4-FFF2-40B4-BE49-F238E27FC236}">
              <a16:creationId xmlns:a16="http://schemas.microsoft.com/office/drawing/2014/main" id="{DEE5D0C4-3CCF-4BD2-84D9-AB8380AA3507}"/>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5A9A7596-03DC-47BA-8E95-2FD3F0EC36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3EAA07C3-52DA-4E37-B347-4E9EB9D52D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3B2FB949-838F-4D70-9F26-592C1594CA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9F5A0513-47A0-49F2-BCD4-AE360A4B07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C5CAE2EE-6318-4732-ABF5-15396BCC90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364" name="楕円 363">
          <a:extLst>
            <a:ext uri="{FF2B5EF4-FFF2-40B4-BE49-F238E27FC236}">
              <a16:creationId xmlns:a16="http://schemas.microsoft.com/office/drawing/2014/main" id="{F2C5FDD4-299C-488D-A837-D2273A33FE3F}"/>
            </a:ext>
          </a:extLst>
        </xdr:cNvPr>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37863</xdr:rowOff>
    </xdr:from>
    <xdr:ext cx="469744" cy="259045"/>
    <xdr:sp macro="" textlink="">
      <xdr:nvSpPr>
        <xdr:cNvPr id="365" name="【保健センター・保健所】&#10;一人当たり面積該当値テキスト">
          <a:extLst>
            <a:ext uri="{FF2B5EF4-FFF2-40B4-BE49-F238E27FC236}">
              <a16:creationId xmlns:a16="http://schemas.microsoft.com/office/drawing/2014/main" id="{A95DFC16-5C97-454E-BCF9-BCEF75D80D71}"/>
            </a:ext>
          </a:extLst>
        </xdr:cNvPr>
        <xdr:cNvSpPr txBox="1"/>
      </xdr:nvSpPr>
      <xdr:spPr>
        <a:xfrm>
          <a:off x="22199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366" name="楕円 365">
          <a:extLst>
            <a:ext uri="{FF2B5EF4-FFF2-40B4-BE49-F238E27FC236}">
              <a16:creationId xmlns:a16="http://schemas.microsoft.com/office/drawing/2014/main" id="{88420A77-CD61-4232-8793-6495BA69C699}"/>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6858</xdr:rowOff>
    </xdr:to>
    <xdr:cxnSp macro="">
      <xdr:nvCxnSpPr>
        <xdr:cNvPr id="367" name="直線コネクタ 366">
          <a:extLst>
            <a:ext uri="{FF2B5EF4-FFF2-40B4-BE49-F238E27FC236}">
              <a16:creationId xmlns:a16="http://schemas.microsoft.com/office/drawing/2014/main" id="{0FCFC229-5367-4293-9221-3CE302BEADC7}"/>
            </a:ext>
          </a:extLst>
        </xdr:cNvPr>
        <xdr:cNvCxnSpPr/>
      </xdr:nvCxnSpPr>
      <xdr:spPr>
        <a:xfrm flipV="1">
          <a:off x="21323300" y="10803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368" name="n_1aveValue【保健センター・保健所】&#10;一人当たり面積">
          <a:extLst>
            <a:ext uri="{FF2B5EF4-FFF2-40B4-BE49-F238E27FC236}">
              <a16:creationId xmlns:a16="http://schemas.microsoft.com/office/drawing/2014/main" id="{373AED09-7837-4D15-8CCD-24871C962110}"/>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369" name="n_2aveValue【保健センター・保健所】&#10;一人当たり面積">
          <a:extLst>
            <a:ext uri="{FF2B5EF4-FFF2-40B4-BE49-F238E27FC236}">
              <a16:creationId xmlns:a16="http://schemas.microsoft.com/office/drawing/2014/main" id="{60EE054D-9AE9-42CD-9471-7A0BDABE214F}"/>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370" name="n_3aveValue【保健センター・保健所】&#10;一人当たり面積">
          <a:extLst>
            <a:ext uri="{FF2B5EF4-FFF2-40B4-BE49-F238E27FC236}">
              <a16:creationId xmlns:a16="http://schemas.microsoft.com/office/drawing/2014/main" id="{E09A9DDC-894D-4B30-922C-6E3B48364B9A}"/>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371" name="n_4aveValue【保健センター・保健所】&#10;一人当たり面積">
          <a:extLst>
            <a:ext uri="{FF2B5EF4-FFF2-40B4-BE49-F238E27FC236}">
              <a16:creationId xmlns:a16="http://schemas.microsoft.com/office/drawing/2014/main" id="{E196829E-FC93-4EE7-ADCE-06AFE14CF4D8}"/>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372" name="n_1mainValue【保健センター・保健所】&#10;一人当たり面積">
          <a:extLst>
            <a:ext uri="{FF2B5EF4-FFF2-40B4-BE49-F238E27FC236}">
              <a16:creationId xmlns:a16="http://schemas.microsoft.com/office/drawing/2014/main" id="{0B16F0BB-D7D7-4E9B-BABB-3C4450D4F326}"/>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a:extLst>
            <a:ext uri="{FF2B5EF4-FFF2-40B4-BE49-F238E27FC236}">
              <a16:creationId xmlns:a16="http://schemas.microsoft.com/office/drawing/2014/main" id="{749BFAF5-54D2-4B1A-B621-74256D3E06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a:extLst>
            <a:ext uri="{FF2B5EF4-FFF2-40B4-BE49-F238E27FC236}">
              <a16:creationId xmlns:a16="http://schemas.microsoft.com/office/drawing/2014/main" id="{B2208F01-05D1-43FE-964B-E24EA80778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a:extLst>
            <a:ext uri="{FF2B5EF4-FFF2-40B4-BE49-F238E27FC236}">
              <a16:creationId xmlns:a16="http://schemas.microsoft.com/office/drawing/2014/main" id="{58FCAD8B-4A53-47D6-A48B-0CE3098BA2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a:extLst>
            <a:ext uri="{FF2B5EF4-FFF2-40B4-BE49-F238E27FC236}">
              <a16:creationId xmlns:a16="http://schemas.microsoft.com/office/drawing/2014/main" id="{DFDD0DDE-3094-4FA9-B16A-86EEF55514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a:extLst>
            <a:ext uri="{FF2B5EF4-FFF2-40B4-BE49-F238E27FC236}">
              <a16:creationId xmlns:a16="http://schemas.microsoft.com/office/drawing/2014/main" id="{7E09BAC5-A3D8-4405-9A3F-64494416A7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a:extLst>
            <a:ext uri="{FF2B5EF4-FFF2-40B4-BE49-F238E27FC236}">
              <a16:creationId xmlns:a16="http://schemas.microsoft.com/office/drawing/2014/main" id="{A0D150DD-552F-4873-ACEA-724BBA7FE77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a:extLst>
            <a:ext uri="{FF2B5EF4-FFF2-40B4-BE49-F238E27FC236}">
              <a16:creationId xmlns:a16="http://schemas.microsoft.com/office/drawing/2014/main" id="{3F8A2101-A2E4-4975-ACF9-A96DD57DDE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a:extLst>
            <a:ext uri="{FF2B5EF4-FFF2-40B4-BE49-F238E27FC236}">
              <a16:creationId xmlns:a16="http://schemas.microsoft.com/office/drawing/2014/main" id="{4E61CC09-46B4-4428-AA05-38AA0C0593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a:extLst>
            <a:ext uri="{FF2B5EF4-FFF2-40B4-BE49-F238E27FC236}">
              <a16:creationId xmlns:a16="http://schemas.microsoft.com/office/drawing/2014/main" id="{B3A5CFA3-5865-4D4C-ADCF-E3DA230EFB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a:extLst>
            <a:ext uri="{FF2B5EF4-FFF2-40B4-BE49-F238E27FC236}">
              <a16:creationId xmlns:a16="http://schemas.microsoft.com/office/drawing/2014/main" id="{05D75841-E18F-4737-A834-38A7C13211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3" name="テキスト ボックス 382">
          <a:extLst>
            <a:ext uri="{FF2B5EF4-FFF2-40B4-BE49-F238E27FC236}">
              <a16:creationId xmlns:a16="http://schemas.microsoft.com/office/drawing/2014/main" id="{5126BB9F-B023-470A-BDA0-8685D6A696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4" name="直線コネクタ 383">
          <a:extLst>
            <a:ext uri="{FF2B5EF4-FFF2-40B4-BE49-F238E27FC236}">
              <a16:creationId xmlns:a16="http://schemas.microsoft.com/office/drawing/2014/main" id="{943A648B-8B85-425F-809B-AC892A76AF3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5" name="テキスト ボックス 384">
          <a:extLst>
            <a:ext uri="{FF2B5EF4-FFF2-40B4-BE49-F238E27FC236}">
              <a16:creationId xmlns:a16="http://schemas.microsoft.com/office/drawing/2014/main" id="{C71AF6A8-A5CD-44CD-9E06-ABC09F01199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6" name="直線コネクタ 385">
          <a:extLst>
            <a:ext uri="{FF2B5EF4-FFF2-40B4-BE49-F238E27FC236}">
              <a16:creationId xmlns:a16="http://schemas.microsoft.com/office/drawing/2014/main" id="{2F1687F0-3E6D-459A-B530-AE4C63CA2E1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7" name="テキスト ボックス 386">
          <a:extLst>
            <a:ext uri="{FF2B5EF4-FFF2-40B4-BE49-F238E27FC236}">
              <a16:creationId xmlns:a16="http://schemas.microsoft.com/office/drawing/2014/main" id="{529C5AE4-2789-43FB-A383-B15C7F6348C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8" name="直線コネクタ 387">
          <a:extLst>
            <a:ext uri="{FF2B5EF4-FFF2-40B4-BE49-F238E27FC236}">
              <a16:creationId xmlns:a16="http://schemas.microsoft.com/office/drawing/2014/main" id="{FFB5C4B4-4D98-436D-8C20-069C7985FA1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9" name="テキスト ボックス 388">
          <a:extLst>
            <a:ext uri="{FF2B5EF4-FFF2-40B4-BE49-F238E27FC236}">
              <a16:creationId xmlns:a16="http://schemas.microsoft.com/office/drawing/2014/main" id="{26C5601D-828E-452B-B51D-56DDC2814E8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0" name="直線コネクタ 389">
          <a:extLst>
            <a:ext uri="{FF2B5EF4-FFF2-40B4-BE49-F238E27FC236}">
              <a16:creationId xmlns:a16="http://schemas.microsoft.com/office/drawing/2014/main" id="{4648C9E1-B3EA-4211-9E57-3ADE55EEF00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1" name="テキスト ボックス 390">
          <a:extLst>
            <a:ext uri="{FF2B5EF4-FFF2-40B4-BE49-F238E27FC236}">
              <a16:creationId xmlns:a16="http://schemas.microsoft.com/office/drawing/2014/main" id="{6BBF7F71-7FAB-4501-A0FA-53844B9745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2" name="直線コネクタ 391">
          <a:extLst>
            <a:ext uri="{FF2B5EF4-FFF2-40B4-BE49-F238E27FC236}">
              <a16:creationId xmlns:a16="http://schemas.microsoft.com/office/drawing/2014/main" id="{4DF8FE98-BE2F-4879-8555-5C184C6D0A3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3" name="テキスト ボックス 392">
          <a:extLst>
            <a:ext uri="{FF2B5EF4-FFF2-40B4-BE49-F238E27FC236}">
              <a16:creationId xmlns:a16="http://schemas.microsoft.com/office/drawing/2014/main" id="{6C585B2D-2CBB-4677-B615-53CB5DBFADC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4" name="直線コネクタ 393">
          <a:extLst>
            <a:ext uri="{FF2B5EF4-FFF2-40B4-BE49-F238E27FC236}">
              <a16:creationId xmlns:a16="http://schemas.microsoft.com/office/drawing/2014/main" id="{B85D50D7-926B-4617-8E0F-128DB6FB2E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5" name="テキスト ボックス 394">
          <a:extLst>
            <a:ext uri="{FF2B5EF4-FFF2-40B4-BE49-F238E27FC236}">
              <a16:creationId xmlns:a16="http://schemas.microsoft.com/office/drawing/2014/main" id="{B79EB55B-2E7A-47D6-BAD6-4DFAC264C3B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6" name="【消防施設】&#10;有形固定資産減価償却率グラフ枠">
          <a:extLst>
            <a:ext uri="{FF2B5EF4-FFF2-40B4-BE49-F238E27FC236}">
              <a16:creationId xmlns:a16="http://schemas.microsoft.com/office/drawing/2014/main" id="{760ED690-FB93-4466-AECF-CB81950DA5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97" name="直線コネクタ 396">
          <a:extLst>
            <a:ext uri="{FF2B5EF4-FFF2-40B4-BE49-F238E27FC236}">
              <a16:creationId xmlns:a16="http://schemas.microsoft.com/office/drawing/2014/main" id="{ADF5E481-D64A-412A-A306-047FCE6CCB2E}"/>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98" name="【消防施設】&#10;有形固定資産減価償却率最小値テキスト">
          <a:extLst>
            <a:ext uri="{FF2B5EF4-FFF2-40B4-BE49-F238E27FC236}">
              <a16:creationId xmlns:a16="http://schemas.microsoft.com/office/drawing/2014/main" id="{52C62FE3-0FB9-4A97-9C37-5ABE2D5502A3}"/>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99" name="直線コネクタ 398">
          <a:extLst>
            <a:ext uri="{FF2B5EF4-FFF2-40B4-BE49-F238E27FC236}">
              <a16:creationId xmlns:a16="http://schemas.microsoft.com/office/drawing/2014/main" id="{FF08F9ED-33BF-45FB-A827-99CC70EF7DDB}"/>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00" name="【消防施設】&#10;有形固定資産減価償却率最大値テキスト">
          <a:extLst>
            <a:ext uri="{FF2B5EF4-FFF2-40B4-BE49-F238E27FC236}">
              <a16:creationId xmlns:a16="http://schemas.microsoft.com/office/drawing/2014/main" id="{35F5CBFA-BE00-429A-BF35-E9BA06321FC2}"/>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01" name="直線コネクタ 400">
          <a:extLst>
            <a:ext uri="{FF2B5EF4-FFF2-40B4-BE49-F238E27FC236}">
              <a16:creationId xmlns:a16="http://schemas.microsoft.com/office/drawing/2014/main" id="{4C4DEA2D-CEB4-4CC8-B6BC-7C7E5EC6B45F}"/>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02" name="【消防施設】&#10;有形固定資産減価償却率平均値テキスト">
          <a:extLst>
            <a:ext uri="{FF2B5EF4-FFF2-40B4-BE49-F238E27FC236}">
              <a16:creationId xmlns:a16="http://schemas.microsoft.com/office/drawing/2014/main" id="{E8A19FEF-BA35-42CE-A99F-2BD52DED25B7}"/>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03" name="フローチャート: 判断 402">
          <a:extLst>
            <a:ext uri="{FF2B5EF4-FFF2-40B4-BE49-F238E27FC236}">
              <a16:creationId xmlns:a16="http://schemas.microsoft.com/office/drawing/2014/main" id="{2CCF62AA-C508-4F77-B40A-28697D0076D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04" name="フローチャート: 判断 403">
          <a:extLst>
            <a:ext uri="{FF2B5EF4-FFF2-40B4-BE49-F238E27FC236}">
              <a16:creationId xmlns:a16="http://schemas.microsoft.com/office/drawing/2014/main" id="{0EE93E94-C9A3-41DA-B170-049C0CDC535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05" name="フローチャート: 判断 404">
          <a:extLst>
            <a:ext uri="{FF2B5EF4-FFF2-40B4-BE49-F238E27FC236}">
              <a16:creationId xmlns:a16="http://schemas.microsoft.com/office/drawing/2014/main" id="{14F3C943-15C2-4AB9-8160-0C29596B86AD}"/>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06" name="フローチャート: 判断 405">
          <a:extLst>
            <a:ext uri="{FF2B5EF4-FFF2-40B4-BE49-F238E27FC236}">
              <a16:creationId xmlns:a16="http://schemas.microsoft.com/office/drawing/2014/main" id="{5D2C0AAB-B93C-42AE-9CCA-C95260E74191}"/>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07" name="フローチャート: 判断 406">
          <a:extLst>
            <a:ext uri="{FF2B5EF4-FFF2-40B4-BE49-F238E27FC236}">
              <a16:creationId xmlns:a16="http://schemas.microsoft.com/office/drawing/2014/main" id="{C2587916-B0E9-4C7C-A0FE-5AFF5DDE31E6}"/>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D0B3D3AB-42F9-4B19-B667-D77851E4F9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6032B0B4-29C5-40BE-A14E-0F052B029F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FF18137D-D9B2-4B16-ADDE-C0822179F4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ECE58A89-97F3-4594-9731-38F85BE462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B3EBA74D-0B65-4D7E-B215-87441971C4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413" name="楕円 412">
          <a:extLst>
            <a:ext uri="{FF2B5EF4-FFF2-40B4-BE49-F238E27FC236}">
              <a16:creationId xmlns:a16="http://schemas.microsoft.com/office/drawing/2014/main" id="{B52F21BB-4411-469B-AF97-B2B78C4790A8}"/>
            </a:ext>
          </a:extLst>
        </xdr:cNvPr>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414" name="【消防施設】&#10;有形固定資産減価償却率該当値テキスト">
          <a:extLst>
            <a:ext uri="{FF2B5EF4-FFF2-40B4-BE49-F238E27FC236}">
              <a16:creationId xmlns:a16="http://schemas.microsoft.com/office/drawing/2014/main" id="{24663B13-8BFB-4737-9D7C-0FE4E09623B4}"/>
            </a:ext>
          </a:extLst>
        </xdr:cNvPr>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139700</xdr:rowOff>
    </xdr:from>
    <xdr:to>
      <xdr:col>81</xdr:col>
      <xdr:colOff>101600</xdr:colOff>
      <xdr:row>84</xdr:row>
      <xdr:rowOff>69850</xdr:rowOff>
    </xdr:to>
    <xdr:sp macro="" textlink="">
      <xdr:nvSpPr>
        <xdr:cNvPr id="415" name="楕円 414">
          <a:extLst>
            <a:ext uri="{FF2B5EF4-FFF2-40B4-BE49-F238E27FC236}">
              <a16:creationId xmlns:a16="http://schemas.microsoft.com/office/drawing/2014/main" id="{D67DBE91-2C78-4BFD-AEAF-2ACB2B01DC23}"/>
            </a:ext>
          </a:extLst>
        </xdr:cNvPr>
        <xdr:cNvSpPr/>
      </xdr:nvSpPr>
      <xdr:spPr>
        <a:xfrm>
          <a:off x="1543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19050</xdr:rowOff>
    </xdr:from>
    <xdr:to>
      <xdr:col>85</xdr:col>
      <xdr:colOff>127000</xdr:colOff>
      <xdr:row>84</xdr:row>
      <xdr:rowOff>118111</xdr:rowOff>
    </xdr:to>
    <xdr:cxnSp macro="">
      <xdr:nvCxnSpPr>
        <xdr:cNvPr id="416" name="直線コネクタ 415">
          <a:extLst>
            <a:ext uri="{FF2B5EF4-FFF2-40B4-BE49-F238E27FC236}">
              <a16:creationId xmlns:a16="http://schemas.microsoft.com/office/drawing/2014/main" id="{A4BB0C2F-23BC-4484-A0BF-9B45C301C3CA}"/>
            </a:ext>
          </a:extLst>
        </xdr:cNvPr>
        <xdr:cNvCxnSpPr/>
      </xdr:nvCxnSpPr>
      <xdr:spPr>
        <a:xfrm>
          <a:off x="15481300" y="144208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17" name="n_1aveValue【消防施設】&#10;有形固定資産減価償却率">
          <a:extLst>
            <a:ext uri="{FF2B5EF4-FFF2-40B4-BE49-F238E27FC236}">
              <a16:creationId xmlns:a16="http://schemas.microsoft.com/office/drawing/2014/main" id="{513ADC6C-8C23-487E-BAB1-0CFDDE1FACA7}"/>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18" name="n_2aveValue【消防施設】&#10;有形固定資産減価償却率">
          <a:extLst>
            <a:ext uri="{FF2B5EF4-FFF2-40B4-BE49-F238E27FC236}">
              <a16:creationId xmlns:a16="http://schemas.microsoft.com/office/drawing/2014/main" id="{0FB74E47-3AB2-4FA3-833C-B31B5E5E0D76}"/>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419" name="n_3aveValue【消防施設】&#10;有形固定資産減価償却率">
          <a:extLst>
            <a:ext uri="{FF2B5EF4-FFF2-40B4-BE49-F238E27FC236}">
              <a16:creationId xmlns:a16="http://schemas.microsoft.com/office/drawing/2014/main" id="{2EE0AA33-338D-41D7-A5B8-0D28C47814EA}"/>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20" name="n_4aveValue【消防施設】&#10;有形固定資産減価償却率">
          <a:extLst>
            <a:ext uri="{FF2B5EF4-FFF2-40B4-BE49-F238E27FC236}">
              <a16:creationId xmlns:a16="http://schemas.microsoft.com/office/drawing/2014/main" id="{1F414EB1-C447-4EF2-B29B-40E2D9AA2FE0}"/>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60977</xdr:rowOff>
    </xdr:from>
    <xdr:ext cx="405111" cy="259045"/>
    <xdr:sp macro="" textlink="">
      <xdr:nvSpPr>
        <xdr:cNvPr id="421" name="n_1mainValue【消防施設】&#10;有形固定資産減価償却率">
          <a:extLst>
            <a:ext uri="{FF2B5EF4-FFF2-40B4-BE49-F238E27FC236}">
              <a16:creationId xmlns:a16="http://schemas.microsoft.com/office/drawing/2014/main" id="{AEBE9821-5799-4D59-96F4-E2B7C8733E4C}"/>
            </a:ext>
          </a:extLst>
        </xdr:cNvPr>
        <xdr:cNvSpPr txBox="1"/>
      </xdr:nvSpPr>
      <xdr:spPr>
        <a:xfrm>
          <a:off x="15266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2" name="正方形/長方形 421">
          <a:extLst>
            <a:ext uri="{FF2B5EF4-FFF2-40B4-BE49-F238E27FC236}">
              <a16:creationId xmlns:a16="http://schemas.microsoft.com/office/drawing/2014/main" id="{3BFE88C7-D903-4148-ABE1-8674A7B0FC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3" name="正方形/長方形 422">
          <a:extLst>
            <a:ext uri="{FF2B5EF4-FFF2-40B4-BE49-F238E27FC236}">
              <a16:creationId xmlns:a16="http://schemas.microsoft.com/office/drawing/2014/main" id="{84984B82-4ED2-4295-8B09-78E277ED08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4" name="正方形/長方形 423">
          <a:extLst>
            <a:ext uri="{FF2B5EF4-FFF2-40B4-BE49-F238E27FC236}">
              <a16:creationId xmlns:a16="http://schemas.microsoft.com/office/drawing/2014/main" id="{F4D29C5F-3BBB-432C-9E59-CFAE0F975A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5" name="正方形/長方形 424">
          <a:extLst>
            <a:ext uri="{FF2B5EF4-FFF2-40B4-BE49-F238E27FC236}">
              <a16:creationId xmlns:a16="http://schemas.microsoft.com/office/drawing/2014/main" id="{0C7E2F17-B4E8-460F-81B7-3A1B3DAB5B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6" name="正方形/長方形 425">
          <a:extLst>
            <a:ext uri="{FF2B5EF4-FFF2-40B4-BE49-F238E27FC236}">
              <a16:creationId xmlns:a16="http://schemas.microsoft.com/office/drawing/2014/main" id="{2152C82A-BFE7-4FDC-B597-AB268BF1F0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7" name="正方形/長方形 426">
          <a:extLst>
            <a:ext uri="{FF2B5EF4-FFF2-40B4-BE49-F238E27FC236}">
              <a16:creationId xmlns:a16="http://schemas.microsoft.com/office/drawing/2014/main" id="{0C59B847-1225-40BB-A8EF-251EC03672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8" name="正方形/長方形 427">
          <a:extLst>
            <a:ext uri="{FF2B5EF4-FFF2-40B4-BE49-F238E27FC236}">
              <a16:creationId xmlns:a16="http://schemas.microsoft.com/office/drawing/2014/main" id="{771E8AC2-804C-42D3-B69B-120F6B13D3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9" name="正方形/長方形 428">
          <a:extLst>
            <a:ext uri="{FF2B5EF4-FFF2-40B4-BE49-F238E27FC236}">
              <a16:creationId xmlns:a16="http://schemas.microsoft.com/office/drawing/2014/main" id="{88F76E54-7720-411F-8CDD-F2D17129FB7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0" name="テキスト ボックス 429">
          <a:extLst>
            <a:ext uri="{FF2B5EF4-FFF2-40B4-BE49-F238E27FC236}">
              <a16:creationId xmlns:a16="http://schemas.microsoft.com/office/drawing/2014/main" id="{DEC7830C-1D01-4CF5-A287-137921D919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1" name="直線コネクタ 430">
          <a:extLst>
            <a:ext uri="{FF2B5EF4-FFF2-40B4-BE49-F238E27FC236}">
              <a16:creationId xmlns:a16="http://schemas.microsoft.com/office/drawing/2014/main" id="{6FECA0EE-49EA-4CFA-BBB5-EAF69EB4A8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2" name="直線コネクタ 431">
          <a:extLst>
            <a:ext uri="{FF2B5EF4-FFF2-40B4-BE49-F238E27FC236}">
              <a16:creationId xmlns:a16="http://schemas.microsoft.com/office/drawing/2014/main" id="{CA6ED562-7E61-4293-B03B-2966E7FAF72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3" name="テキスト ボックス 432">
          <a:extLst>
            <a:ext uri="{FF2B5EF4-FFF2-40B4-BE49-F238E27FC236}">
              <a16:creationId xmlns:a16="http://schemas.microsoft.com/office/drawing/2014/main" id="{E9BA7D43-926B-422C-A7DC-9E60B669AC4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4" name="直線コネクタ 433">
          <a:extLst>
            <a:ext uri="{FF2B5EF4-FFF2-40B4-BE49-F238E27FC236}">
              <a16:creationId xmlns:a16="http://schemas.microsoft.com/office/drawing/2014/main" id="{62746E44-EA4E-4F38-BAE4-9120FED2EF3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5" name="テキスト ボックス 434">
          <a:extLst>
            <a:ext uri="{FF2B5EF4-FFF2-40B4-BE49-F238E27FC236}">
              <a16:creationId xmlns:a16="http://schemas.microsoft.com/office/drawing/2014/main" id="{26765320-B329-4136-BCC5-30DF433623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6" name="直線コネクタ 435">
          <a:extLst>
            <a:ext uri="{FF2B5EF4-FFF2-40B4-BE49-F238E27FC236}">
              <a16:creationId xmlns:a16="http://schemas.microsoft.com/office/drawing/2014/main" id="{8E18ECF5-01B2-4A6B-9913-D2158AD5CD8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7" name="テキスト ボックス 436">
          <a:extLst>
            <a:ext uri="{FF2B5EF4-FFF2-40B4-BE49-F238E27FC236}">
              <a16:creationId xmlns:a16="http://schemas.microsoft.com/office/drawing/2014/main" id="{204BD7AB-083B-4FD3-A090-C95A40168FF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38" name="直線コネクタ 437">
          <a:extLst>
            <a:ext uri="{FF2B5EF4-FFF2-40B4-BE49-F238E27FC236}">
              <a16:creationId xmlns:a16="http://schemas.microsoft.com/office/drawing/2014/main" id="{F641F247-3B9A-4E87-A11C-877D92C6D4F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9" name="テキスト ボックス 438">
          <a:extLst>
            <a:ext uri="{FF2B5EF4-FFF2-40B4-BE49-F238E27FC236}">
              <a16:creationId xmlns:a16="http://schemas.microsoft.com/office/drawing/2014/main" id="{34BD3020-D39A-4E52-886A-9E031EC7B7E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0" name="直線コネクタ 439">
          <a:extLst>
            <a:ext uri="{FF2B5EF4-FFF2-40B4-BE49-F238E27FC236}">
              <a16:creationId xmlns:a16="http://schemas.microsoft.com/office/drawing/2014/main" id="{99553C78-D02A-4859-9418-70800BE3AE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1" name="テキスト ボックス 440">
          <a:extLst>
            <a:ext uri="{FF2B5EF4-FFF2-40B4-BE49-F238E27FC236}">
              <a16:creationId xmlns:a16="http://schemas.microsoft.com/office/drawing/2014/main" id="{0858747C-4915-40EE-B71F-7D181ED34F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2" name="【消防施設】&#10;一人当たり面積グラフ枠">
          <a:extLst>
            <a:ext uri="{FF2B5EF4-FFF2-40B4-BE49-F238E27FC236}">
              <a16:creationId xmlns:a16="http://schemas.microsoft.com/office/drawing/2014/main" id="{B0B829CF-73F5-4D73-BF41-4065EA2385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43" name="直線コネクタ 442">
          <a:extLst>
            <a:ext uri="{FF2B5EF4-FFF2-40B4-BE49-F238E27FC236}">
              <a16:creationId xmlns:a16="http://schemas.microsoft.com/office/drawing/2014/main" id="{BF39582A-8C50-4FBE-A7CC-567BF78813F7}"/>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44" name="【消防施設】&#10;一人当たり面積最小値テキスト">
          <a:extLst>
            <a:ext uri="{FF2B5EF4-FFF2-40B4-BE49-F238E27FC236}">
              <a16:creationId xmlns:a16="http://schemas.microsoft.com/office/drawing/2014/main" id="{729A2013-2D3B-459E-8256-29872DA9864C}"/>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45" name="直線コネクタ 444">
          <a:extLst>
            <a:ext uri="{FF2B5EF4-FFF2-40B4-BE49-F238E27FC236}">
              <a16:creationId xmlns:a16="http://schemas.microsoft.com/office/drawing/2014/main" id="{3C956654-8D5A-4B50-A828-A9B60580ABD3}"/>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46" name="【消防施設】&#10;一人当たり面積最大値テキスト">
          <a:extLst>
            <a:ext uri="{FF2B5EF4-FFF2-40B4-BE49-F238E27FC236}">
              <a16:creationId xmlns:a16="http://schemas.microsoft.com/office/drawing/2014/main" id="{351D7EE0-1C21-4194-B942-381432FAD0FD}"/>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47" name="直線コネクタ 446">
          <a:extLst>
            <a:ext uri="{FF2B5EF4-FFF2-40B4-BE49-F238E27FC236}">
              <a16:creationId xmlns:a16="http://schemas.microsoft.com/office/drawing/2014/main" id="{D1A50AC5-9C9A-4908-8D24-2043278DFD83}"/>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448" name="【消防施設】&#10;一人当たり面積平均値テキスト">
          <a:extLst>
            <a:ext uri="{FF2B5EF4-FFF2-40B4-BE49-F238E27FC236}">
              <a16:creationId xmlns:a16="http://schemas.microsoft.com/office/drawing/2014/main" id="{68DC9F35-B82E-4AE3-BB77-1EC98760E81C}"/>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49" name="フローチャート: 判断 448">
          <a:extLst>
            <a:ext uri="{FF2B5EF4-FFF2-40B4-BE49-F238E27FC236}">
              <a16:creationId xmlns:a16="http://schemas.microsoft.com/office/drawing/2014/main" id="{F320F861-A2E9-45DF-B775-47FA9A5B204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50" name="フローチャート: 判断 449">
          <a:extLst>
            <a:ext uri="{FF2B5EF4-FFF2-40B4-BE49-F238E27FC236}">
              <a16:creationId xmlns:a16="http://schemas.microsoft.com/office/drawing/2014/main" id="{DEAEE755-32FD-4A17-87E7-F38A9D11904F}"/>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51" name="フローチャート: 判断 450">
          <a:extLst>
            <a:ext uri="{FF2B5EF4-FFF2-40B4-BE49-F238E27FC236}">
              <a16:creationId xmlns:a16="http://schemas.microsoft.com/office/drawing/2014/main" id="{A78D823A-60B4-4E6E-9110-FBE78D5F16CD}"/>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52" name="フローチャート: 判断 451">
          <a:extLst>
            <a:ext uri="{FF2B5EF4-FFF2-40B4-BE49-F238E27FC236}">
              <a16:creationId xmlns:a16="http://schemas.microsoft.com/office/drawing/2014/main" id="{450EECA8-4550-49E9-8A01-B8426CE236D1}"/>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53" name="フローチャート: 判断 452">
          <a:extLst>
            <a:ext uri="{FF2B5EF4-FFF2-40B4-BE49-F238E27FC236}">
              <a16:creationId xmlns:a16="http://schemas.microsoft.com/office/drawing/2014/main" id="{D2471B52-CE49-40D4-AA4E-C9E7BBA55A8C}"/>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E57AFD09-E43F-4B11-9889-77D3E1CDE5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A2B7AEAF-BEDD-4918-A24C-65BD9E024D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4D4165F7-D1AF-4179-8433-967D59E7A2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874DD67-20E3-4B0D-BD9B-8A6FC51920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778BFBFA-AE89-47DE-A8AF-11A181BCD13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459" name="楕円 458">
          <a:extLst>
            <a:ext uri="{FF2B5EF4-FFF2-40B4-BE49-F238E27FC236}">
              <a16:creationId xmlns:a16="http://schemas.microsoft.com/office/drawing/2014/main" id="{3FCDA7A3-AAE0-47E0-88D3-D1E1CEFBFD4A}"/>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460" name="【消防施設】&#10;一人当たり面積該当値テキスト">
          <a:extLst>
            <a:ext uri="{FF2B5EF4-FFF2-40B4-BE49-F238E27FC236}">
              <a16:creationId xmlns:a16="http://schemas.microsoft.com/office/drawing/2014/main" id="{99B1376E-3F68-4940-8BCF-5ADF52C9CBEC}"/>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83313</xdr:rowOff>
    </xdr:from>
    <xdr:to>
      <xdr:col>112</xdr:col>
      <xdr:colOff>38100</xdr:colOff>
      <xdr:row>86</xdr:row>
      <xdr:rowOff>13463</xdr:rowOff>
    </xdr:to>
    <xdr:sp macro="" textlink="">
      <xdr:nvSpPr>
        <xdr:cNvPr id="461" name="楕円 460">
          <a:extLst>
            <a:ext uri="{FF2B5EF4-FFF2-40B4-BE49-F238E27FC236}">
              <a16:creationId xmlns:a16="http://schemas.microsoft.com/office/drawing/2014/main" id="{0EB40207-06C0-4635-AA5D-3F15AAB4B961}"/>
            </a:ext>
          </a:extLst>
        </xdr:cNvPr>
        <xdr:cNvSpPr/>
      </xdr:nvSpPr>
      <xdr:spPr>
        <a:xfrm>
          <a:off x="21272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134113</xdr:rowOff>
    </xdr:to>
    <xdr:cxnSp macro="">
      <xdr:nvCxnSpPr>
        <xdr:cNvPr id="462" name="直線コネクタ 461">
          <a:extLst>
            <a:ext uri="{FF2B5EF4-FFF2-40B4-BE49-F238E27FC236}">
              <a16:creationId xmlns:a16="http://schemas.microsoft.com/office/drawing/2014/main" id="{CEC4E4BC-1061-4C33-9F30-00D9FB2E921E}"/>
            </a:ext>
          </a:extLst>
        </xdr:cNvPr>
        <xdr:cNvCxnSpPr/>
      </xdr:nvCxnSpPr>
      <xdr:spPr>
        <a:xfrm flipV="1">
          <a:off x="21323300" y="147050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463" name="n_1aveValue【消防施設】&#10;一人当たり面積">
          <a:extLst>
            <a:ext uri="{FF2B5EF4-FFF2-40B4-BE49-F238E27FC236}">
              <a16:creationId xmlns:a16="http://schemas.microsoft.com/office/drawing/2014/main" id="{BFEE52B1-6322-43E0-96D6-B74B0BCE730B}"/>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464" name="n_2aveValue【消防施設】&#10;一人当たり面積">
          <a:extLst>
            <a:ext uri="{FF2B5EF4-FFF2-40B4-BE49-F238E27FC236}">
              <a16:creationId xmlns:a16="http://schemas.microsoft.com/office/drawing/2014/main" id="{1A1A080A-2BC5-47A9-860D-65EC1CA098CF}"/>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465" name="n_3aveValue【消防施設】&#10;一人当たり面積">
          <a:extLst>
            <a:ext uri="{FF2B5EF4-FFF2-40B4-BE49-F238E27FC236}">
              <a16:creationId xmlns:a16="http://schemas.microsoft.com/office/drawing/2014/main" id="{2BA06F79-3BB7-4745-8043-73BA4622EB90}"/>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466" name="n_4aveValue【消防施設】&#10;一人当たり面積">
          <a:extLst>
            <a:ext uri="{FF2B5EF4-FFF2-40B4-BE49-F238E27FC236}">
              <a16:creationId xmlns:a16="http://schemas.microsoft.com/office/drawing/2014/main" id="{F01A3DA6-9EC7-4D0C-9604-A5A09D83287E}"/>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4590</xdr:rowOff>
    </xdr:from>
    <xdr:ext cx="469744" cy="259045"/>
    <xdr:sp macro="" textlink="">
      <xdr:nvSpPr>
        <xdr:cNvPr id="467" name="n_1mainValue【消防施設】&#10;一人当たり面積">
          <a:extLst>
            <a:ext uri="{FF2B5EF4-FFF2-40B4-BE49-F238E27FC236}">
              <a16:creationId xmlns:a16="http://schemas.microsoft.com/office/drawing/2014/main" id="{19589FA3-9E94-4E6C-BEE7-D79E1F75ECF8}"/>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a:extLst>
            <a:ext uri="{FF2B5EF4-FFF2-40B4-BE49-F238E27FC236}">
              <a16:creationId xmlns:a16="http://schemas.microsoft.com/office/drawing/2014/main" id="{48C1F6A0-963E-4EA6-B1A0-1F9652E79D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a:extLst>
            <a:ext uri="{FF2B5EF4-FFF2-40B4-BE49-F238E27FC236}">
              <a16:creationId xmlns:a16="http://schemas.microsoft.com/office/drawing/2014/main" id="{0C62B3C7-3647-4954-99AD-2C7B5CF768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a:extLst>
            <a:ext uri="{FF2B5EF4-FFF2-40B4-BE49-F238E27FC236}">
              <a16:creationId xmlns:a16="http://schemas.microsoft.com/office/drawing/2014/main" id="{0280F835-0A5A-4E67-8437-7871EAC83E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a:extLst>
            <a:ext uri="{FF2B5EF4-FFF2-40B4-BE49-F238E27FC236}">
              <a16:creationId xmlns:a16="http://schemas.microsoft.com/office/drawing/2014/main" id="{4BFDA3CB-3D9D-4AF7-B3B4-758727B576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a:extLst>
            <a:ext uri="{FF2B5EF4-FFF2-40B4-BE49-F238E27FC236}">
              <a16:creationId xmlns:a16="http://schemas.microsoft.com/office/drawing/2014/main" id="{CB1985B4-51A5-405A-B648-33F5F53575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a:extLst>
            <a:ext uri="{FF2B5EF4-FFF2-40B4-BE49-F238E27FC236}">
              <a16:creationId xmlns:a16="http://schemas.microsoft.com/office/drawing/2014/main" id="{22AB3A53-EE0A-4430-BFA2-104EF4C18E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a:extLst>
            <a:ext uri="{FF2B5EF4-FFF2-40B4-BE49-F238E27FC236}">
              <a16:creationId xmlns:a16="http://schemas.microsoft.com/office/drawing/2014/main" id="{7EC4B33F-410C-4426-AEA1-E20F92CB2A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5071938B-1976-472F-B608-61FC1759D5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04BB8FBF-763E-4BA0-9DC1-78D2590A3E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9000762A-76E3-456C-9B3C-C197D76FB5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8" name="テキスト ボックス 477">
          <a:extLst>
            <a:ext uri="{FF2B5EF4-FFF2-40B4-BE49-F238E27FC236}">
              <a16:creationId xmlns:a16="http://schemas.microsoft.com/office/drawing/2014/main" id="{7567B8A0-7F0D-471F-9485-16BE10CE1E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9" name="直線コネクタ 478">
          <a:extLst>
            <a:ext uri="{FF2B5EF4-FFF2-40B4-BE49-F238E27FC236}">
              <a16:creationId xmlns:a16="http://schemas.microsoft.com/office/drawing/2014/main" id="{A4225493-5C37-4F0D-97FB-C78B75C596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0" name="テキスト ボックス 479">
          <a:extLst>
            <a:ext uri="{FF2B5EF4-FFF2-40B4-BE49-F238E27FC236}">
              <a16:creationId xmlns:a16="http://schemas.microsoft.com/office/drawing/2014/main" id="{23C38AE2-4E2C-4061-AA55-FCD0976A069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1" name="直線コネクタ 480">
          <a:extLst>
            <a:ext uri="{FF2B5EF4-FFF2-40B4-BE49-F238E27FC236}">
              <a16:creationId xmlns:a16="http://schemas.microsoft.com/office/drawing/2014/main" id="{4F8767C7-E226-4B90-83CA-75868C31B9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2" name="テキスト ボックス 481">
          <a:extLst>
            <a:ext uri="{FF2B5EF4-FFF2-40B4-BE49-F238E27FC236}">
              <a16:creationId xmlns:a16="http://schemas.microsoft.com/office/drawing/2014/main" id="{378A3C8A-CB00-4614-BC19-689578A7BEB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3" name="直線コネクタ 482">
          <a:extLst>
            <a:ext uri="{FF2B5EF4-FFF2-40B4-BE49-F238E27FC236}">
              <a16:creationId xmlns:a16="http://schemas.microsoft.com/office/drawing/2014/main" id="{BC1326DB-E7A6-4A87-8870-B3F3FAD79EA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4" name="テキスト ボックス 483">
          <a:extLst>
            <a:ext uri="{FF2B5EF4-FFF2-40B4-BE49-F238E27FC236}">
              <a16:creationId xmlns:a16="http://schemas.microsoft.com/office/drawing/2014/main" id="{C9515116-6EF4-4983-91D6-BCAD88A855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5" name="直線コネクタ 484">
          <a:extLst>
            <a:ext uri="{FF2B5EF4-FFF2-40B4-BE49-F238E27FC236}">
              <a16:creationId xmlns:a16="http://schemas.microsoft.com/office/drawing/2014/main" id="{BF53F028-363D-4FEF-A614-72299B8F00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6" name="テキスト ボックス 485">
          <a:extLst>
            <a:ext uri="{FF2B5EF4-FFF2-40B4-BE49-F238E27FC236}">
              <a16:creationId xmlns:a16="http://schemas.microsoft.com/office/drawing/2014/main" id="{947096C4-2543-43C2-BF03-DFA06B03208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7" name="直線コネクタ 486">
          <a:extLst>
            <a:ext uri="{FF2B5EF4-FFF2-40B4-BE49-F238E27FC236}">
              <a16:creationId xmlns:a16="http://schemas.microsoft.com/office/drawing/2014/main" id="{AC3ABE32-FCDC-4212-93C8-98AA97B9BDE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8" name="テキスト ボックス 487">
          <a:extLst>
            <a:ext uri="{FF2B5EF4-FFF2-40B4-BE49-F238E27FC236}">
              <a16:creationId xmlns:a16="http://schemas.microsoft.com/office/drawing/2014/main" id="{D0CDDC96-E900-4F4C-801A-98B65DD013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9" name="直線コネクタ 488">
          <a:extLst>
            <a:ext uri="{FF2B5EF4-FFF2-40B4-BE49-F238E27FC236}">
              <a16:creationId xmlns:a16="http://schemas.microsoft.com/office/drawing/2014/main" id="{F6BB47D0-EFE2-4ADC-BB48-C358489613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0" name="テキスト ボックス 489">
          <a:extLst>
            <a:ext uri="{FF2B5EF4-FFF2-40B4-BE49-F238E27FC236}">
              <a16:creationId xmlns:a16="http://schemas.microsoft.com/office/drawing/2014/main" id="{FF928115-8D0E-4FA2-B0E7-D134181C95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a:extLst>
            <a:ext uri="{FF2B5EF4-FFF2-40B4-BE49-F238E27FC236}">
              <a16:creationId xmlns:a16="http://schemas.microsoft.com/office/drawing/2014/main" id="{F18E677A-9562-498F-B246-FCB42D7E0A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庁舎】&#10;有形固定資産減価償却率グラフ枠">
          <a:extLst>
            <a:ext uri="{FF2B5EF4-FFF2-40B4-BE49-F238E27FC236}">
              <a16:creationId xmlns:a16="http://schemas.microsoft.com/office/drawing/2014/main" id="{638A9B77-7F48-463F-9A9E-A4C7B2A348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93" name="直線コネクタ 492">
          <a:extLst>
            <a:ext uri="{FF2B5EF4-FFF2-40B4-BE49-F238E27FC236}">
              <a16:creationId xmlns:a16="http://schemas.microsoft.com/office/drawing/2014/main" id="{B8064388-1F83-40D2-9620-B2E4415F727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94" name="【庁舎】&#10;有形固定資産減価償却率最小値テキスト">
          <a:extLst>
            <a:ext uri="{FF2B5EF4-FFF2-40B4-BE49-F238E27FC236}">
              <a16:creationId xmlns:a16="http://schemas.microsoft.com/office/drawing/2014/main" id="{5E1A3A77-42EB-41D8-BDBF-AC3AEA75B15E}"/>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95" name="直線コネクタ 494">
          <a:extLst>
            <a:ext uri="{FF2B5EF4-FFF2-40B4-BE49-F238E27FC236}">
              <a16:creationId xmlns:a16="http://schemas.microsoft.com/office/drawing/2014/main" id="{31C037DF-2009-4E34-959A-EE4DF459F556}"/>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96" name="【庁舎】&#10;有形固定資産減価償却率最大値テキスト">
          <a:extLst>
            <a:ext uri="{FF2B5EF4-FFF2-40B4-BE49-F238E27FC236}">
              <a16:creationId xmlns:a16="http://schemas.microsoft.com/office/drawing/2014/main" id="{5F630215-07E3-465B-816D-BEC58BC89674}"/>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97" name="直線コネクタ 496">
          <a:extLst>
            <a:ext uri="{FF2B5EF4-FFF2-40B4-BE49-F238E27FC236}">
              <a16:creationId xmlns:a16="http://schemas.microsoft.com/office/drawing/2014/main" id="{B49C34AF-B0BF-4F31-93D9-5151AB892E9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498" name="【庁舎】&#10;有形固定資産減価償却率平均値テキスト">
          <a:extLst>
            <a:ext uri="{FF2B5EF4-FFF2-40B4-BE49-F238E27FC236}">
              <a16:creationId xmlns:a16="http://schemas.microsoft.com/office/drawing/2014/main" id="{69C14161-05EE-4A76-BD55-290D0819962E}"/>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99" name="フローチャート: 判断 498">
          <a:extLst>
            <a:ext uri="{FF2B5EF4-FFF2-40B4-BE49-F238E27FC236}">
              <a16:creationId xmlns:a16="http://schemas.microsoft.com/office/drawing/2014/main" id="{7B3CCF58-6AAE-4741-8011-FD3B9625D417}"/>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00" name="フローチャート: 判断 499">
          <a:extLst>
            <a:ext uri="{FF2B5EF4-FFF2-40B4-BE49-F238E27FC236}">
              <a16:creationId xmlns:a16="http://schemas.microsoft.com/office/drawing/2014/main" id="{DFFD74B6-22D6-4673-B587-225549F3ADA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01" name="フローチャート: 判断 500">
          <a:extLst>
            <a:ext uri="{FF2B5EF4-FFF2-40B4-BE49-F238E27FC236}">
              <a16:creationId xmlns:a16="http://schemas.microsoft.com/office/drawing/2014/main" id="{DC03C237-BF85-4599-AF7E-3ED3E4830D6F}"/>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02" name="フローチャート: 判断 501">
          <a:extLst>
            <a:ext uri="{FF2B5EF4-FFF2-40B4-BE49-F238E27FC236}">
              <a16:creationId xmlns:a16="http://schemas.microsoft.com/office/drawing/2014/main" id="{DF4F6190-A6D4-489A-8CD4-C53FFD1E766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03" name="フローチャート: 判断 502">
          <a:extLst>
            <a:ext uri="{FF2B5EF4-FFF2-40B4-BE49-F238E27FC236}">
              <a16:creationId xmlns:a16="http://schemas.microsoft.com/office/drawing/2014/main" id="{F9C79961-FFAE-48FC-B704-088107CC9BD1}"/>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460027B2-F2C8-4B3D-BD10-1C863949E5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D696A326-A557-430E-BEC0-7543EEF156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0C946E0C-282B-458A-8BEE-5C5A2EE10F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0F469DBD-50A8-4BCB-9F6E-058249189F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4E3C8421-988C-404F-858E-596EF85DA36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509" name="楕円 508">
          <a:extLst>
            <a:ext uri="{FF2B5EF4-FFF2-40B4-BE49-F238E27FC236}">
              <a16:creationId xmlns:a16="http://schemas.microsoft.com/office/drawing/2014/main" id="{1B63A1F9-2752-4282-B500-3E29D7281480}"/>
            </a:ext>
          </a:extLst>
        </xdr:cNvPr>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510" name="【庁舎】&#10;有形固定資産減価償却率該当値テキスト">
          <a:extLst>
            <a:ext uri="{FF2B5EF4-FFF2-40B4-BE49-F238E27FC236}">
              <a16:creationId xmlns:a16="http://schemas.microsoft.com/office/drawing/2014/main" id="{66C736FA-CD45-4325-92BE-DEA74F7A22AF}"/>
            </a:ext>
          </a:extLst>
        </xdr:cNvPr>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511" name="楕円 510">
          <a:extLst>
            <a:ext uri="{FF2B5EF4-FFF2-40B4-BE49-F238E27FC236}">
              <a16:creationId xmlns:a16="http://schemas.microsoft.com/office/drawing/2014/main" id="{7E2E03C5-CB3F-4F35-9030-0A2D838E3262}"/>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59871</xdr:rowOff>
    </xdr:to>
    <xdr:cxnSp macro="">
      <xdr:nvCxnSpPr>
        <xdr:cNvPr id="512" name="直線コネクタ 511">
          <a:extLst>
            <a:ext uri="{FF2B5EF4-FFF2-40B4-BE49-F238E27FC236}">
              <a16:creationId xmlns:a16="http://schemas.microsoft.com/office/drawing/2014/main" id="{ADE6DBC4-E25B-4090-B330-C0C186E37737}"/>
            </a:ext>
          </a:extLst>
        </xdr:cNvPr>
        <xdr:cNvCxnSpPr/>
      </xdr:nvCxnSpPr>
      <xdr:spPr>
        <a:xfrm>
          <a:off x="15481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13" name="n_1aveValue【庁舎】&#10;有形固定資産減価償却率">
          <a:extLst>
            <a:ext uri="{FF2B5EF4-FFF2-40B4-BE49-F238E27FC236}">
              <a16:creationId xmlns:a16="http://schemas.microsoft.com/office/drawing/2014/main" id="{F3107D89-D49B-499A-A552-E6BA610A0F99}"/>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14" name="n_2aveValue【庁舎】&#10;有形固定資産減価償却率">
          <a:extLst>
            <a:ext uri="{FF2B5EF4-FFF2-40B4-BE49-F238E27FC236}">
              <a16:creationId xmlns:a16="http://schemas.microsoft.com/office/drawing/2014/main" id="{6ED427E1-7589-403A-9F41-EDA7858F971F}"/>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15" name="n_3aveValue【庁舎】&#10;有形固定資産減価償却率">
          <a:extLst>
            <a:ext uri="{FF2B5EF4-FFF2-40B4-BE49-F238E27FC236}">
              <a16:creationId xmlns:a16="http://schemas.microsoft.com/office/drawing/2014/main" id="{4F45C9AD-B92A-4C09-B694-0927E6C88083}"/>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16" name="n_4aveValue【庁舎】&#10;有形固定資産減価償却率">
          <a:extLst>
            <a:ext uri="{FF2B5EF4-FFF2-40B4-BE49-F238E27FC236}">
              <a16:creationId xmlns:a16="http://schemas.microsoft.com/office/drawing/2014/main" id="{76342AF9-1739-4291-AF8E-0CEFA2AF4B03}"/>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517" name="n_1mainValue【庁舎】&#10;有形固定資産減価償却率">
          <a:extLst>
            <a:ext uri="{FF2B5EF4-FFF2-40B4-BE49-F238E27FC236}">
              <a16:creationId xmlns:a16="http://schemas.microsoft.com/office/drawing/2014/main" id="{D05F307C-B4AF-40F2-8684-5EB75389F4D8}"/>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73C80D34-8778-481A-AF1A-B58E39D6D6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994C2604-901C-4090-AA15-7CDA6A808A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8CCEFC16-2169-4D0C-A90B-A3199C4C86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497FE8A0-05CA-43A7-8415-EE68F70900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C9D245F1-8B9A-4DDD-86A6-838401A958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0AF9682B-434E-43C1-9719-BAD6FE60C5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8C03C03D-44B8-442E-90A2-A53D3F7708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0CA7EED2-CD53-4011-B05F-558607760B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id="{B17F61B8-5736-4972-9DFA-81EC1AEF09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id="{F5FA079F-098B-43BA-B975-EBFCA94FB1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8" name="直線コネクタ 527">
          <a:extLst>
            <a:ext uri="{FF2B5EF4-FFF2-40B4-BE49-F238E27FC236}">
              <a16:creationId xmlns:a16="http://schemas.microsoft.com/office/drawing/2014/main" id="{168D8EB9-FA57-4408-900D-DE5E66599F4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9" name="テキスト ボックス 528">
          <a:extLst>
            <a:ext uri="{FF2B5EF4-FFF2-40B4-BE49-F238E27FC236}">
              <a16:creationId xmlns:a16="http://schemas.microsoft.com/office/drawing/2014/main" id="{565AE235-EA53-4AB9-87E6-2D02E9857C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0" name="直線コネクタ 529">
          <a:extLst>
            <a:ext uri="{FF2B5EF4-FFF2-40B4-BE49-F238E27FC236}">
              <a16:creationId xmlns:a16="http://schemas.microsoft.com/office/drawing/2014/main" id="{9460FF28-279C-4900-846A-0EC6EC707F7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1" name="テキスト ボックス 530">
          <a:extLst>
            <a:ext uri="{FF2B5EF4-FFF2-40B4-BE49-F238E27FC236}">
              <a16:creationId xmlns:a16="http://schemas.microsoft.com/office/drawing/2014/main" id="{3BB02071-B8E1-438C-82D3-22EB6F25DFE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2" name="直線コネクタ 531">
          <a:extLst>
            <a:ext uri="{FF2B5EF4-FFF2-40B4-BE49-F238E27FC236}">
              <a16:creationId xmlns:a16="http://schemas.microsoft.com/office/drawing/2014/main" id="{E2DFFE20-85B6-4339-8069-784D898D182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3" name="テキスト ボックス 532">
          <a:extLst>
            <a:ext uri="{FF2B5EF4-FFF2-40B4-BE49-F238E27FC236}">
              <a16:creationId xmlns:a16="http://schemas.microsoft.com/office/drawing/2014/main" id="{E5BE1010-009C-479B-84AA-0B7910B720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4" name="直線コネクタ 533">
          <a:extLst>
            <a:ext uri="{FF2B5EF4-FFF2-40B4-BE49-F238E27FC236}">
              <a16:creationId xmlns:a16="http://schemas.microsoft.com/office/drawing/2014/main" id="{D4D1C4AD-8C5B-4E39-AB50-F213F67DC2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5" name="テキスト ボックス 534">
          <a:extLst>
            <a:ext uri="{FF2B5EF4-FFF2-40B4-BE49-F238E27FC236}">
              <a16:creationId xmlns:a16="http://schemas.microsoft.com/office/drawing/2014/main" id="{CB83F66C-1FCC-4D45-8039-A7BD77F6D62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6" name="直線コネクタ 535">
          <a:extLst>
            <a:ext uri="{FF2B5EF4-FFF2-40B4-BE49-F238E27FC236}">
              <a16:creationId xmlns:a16="http://schemas.microsoft.com/office/drawing/2014/main" id="{AEA439B0-2E82-4CD9-A595-0986DA522D3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7" name="テキスト ボックス 536">
          <a:extLst>
            <a:ext uri="{FF2B5EF4-FFF2-40B4-BE49-F238E27FC236}">
              <a16:creationId xmlns:a16="http://schemas.microsoft.com/office/drawing/2014/main" id="{613870DE-7A31-44E9-A376-51C01AEF186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8" name="直線コネクタ 537">
          <a:extLst>
            <a:ext uri="{FF2B5EF4-FFF2-40B4-BE49-F238E27FC236}">
              <a16:creationId xmlns:a16="http://schemas.microsoft.com/office/drawing/2014/main" id="{E2A19B1A-824E-4BD8-9725-5C292459E73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9" name="テキスト ボックス 538">
          <a:extLst>
            <a:ext uri="{FF2B5EF4-FFF2-40B4-BE49-F238E27FC236}">
              <a16:creationId xmlns:a16="http://schemas.microsoft.com/office/drawing/2014/main" id="{9CB4E715-54F4-46B9-B880-AAC58463C0A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a:extLst>
            <a:ext uri="{FF2B5EF4-FFF2-40B4-BE49-F238E27FC236}">
              <a16:creationId xmlns:a16="http://schemas.microsoft.com/office/drawing/2014/main" id="{D442D69E-F457-4672-A56B-DFA7302650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a:extLst>
            <a:ext uri="{FF2B5EF4-FFF2-40B4-BE49-F238E27FC236}">
              <a16:creationId xmlns:a16="http://schemas.microsoft.com/office/drawing/2014/main" id="{60C20C58-A03E-4DC4-8D03-0745B0B051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a:extLst>
            <a:ext uri="{FF2B5EF4-FFF2-40B4-BE49-F238E27FC236}">
              <a16:creationId xmlns:a16="http://schemas.microsoft.com/office/drawing/2014/main" id="{65BC3AE6-D639-4757-A618-BA897611F5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43" name="直線コネクタ 542">
          <a:extLst>
            <a:ext uri="{FF2B5EF4-FFF2-40B4-BE49-F238E27FC236}">
              <a16:creationId xmlns:a16="http://schemas.microsoft.com/office/drawing/2014/main" id="{7AEC2919-42B7-4F81-8CBF-CA4B73DF2411}"/>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44" name="【庁舎】&#10;一人当たり面積最小値テキスト">
          <a:extLst>
            <a:ext uri="{FF2B5EF4-FFF2-40B4-BE49-F238E27FC236}">
              <a16:creationId xmlns:a16="http://schemas.microsoft.com/office/drawing/2014/main" id="{296F9817-C5D4-463A-87F7-0BB1BBBCC792}"/>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45" name="直線コネクタ 544">
          <a:extLst>
            <a:ext uri="{FF2B5EF4-FFF2-40B4-BE49-F238E27FC236}">
              <a16:creationId xmlns:a16="http://schemas.microsoft.com/office/drawing/2014/main" id="{A01C2660-625D-4934-9868-4E260355F2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46" name="【庁舎】&#10;一人当たり面積最大値テキスト">
          <a:extLst>
            <a:ext uri="{FF2B5EF4-FFF2-40B4-BE49-F238E27FC236}">
              <a16:creationId xmlns:a16="http://schemas.microsoft.com/office/drawing/2014/main" id="{52B1E622-BB41-4CE3-946A-AAAFCF64B02C}"/>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47" name="直線コネクタ 546">
          <a:extLst>
            <a:ext uri="{FF2B5EF4-FFF2-40B4-BE49-F238E27FC236}">
              <a16:creationId xmlns:a16="http://schemas.microsoft.com/office/drawing/2014/main" id="{BCFB16B7-7A3B-4DD5-A9CA-3DC407FD75F9}"/>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548" name="【庁舎】&#10;一人当たり面積平均値テキスト">
          <a:extLst>
            <a:ext uri="{FF2B5EF4-FFF2-40B4-BE49-F238E27FC236}">
              <a16:creationId xmlns:a16="http://schemas.microsoft.com/office/drawing/2014/main" id="{A7BC8852-99C6-4903-8DA2-5938FD13D4DD}"/>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49" name="フローチャート: 判断 548">
          <a:extLst>
            <a:ext uri="{FF2B5EF4-FFF2-40B4-BE49-F238E27FC236}">
              <a16:creationId xmlns:a16="http://schemas.microsoft.com/office/drawing/2014/main" id="{2A5CB9DE-3D5C-4283-82CE-C09EB7DE7C94}"/>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50" name="フローチャート: 判断 549">
          <a:extLst>
            <a:ext uri="{FF2B5EF4-FFF2-40B4-BE49-F238E27FC236}">
              <a16:creationId xmlns:a16="http://schemas.microsoft.com/office/drawing/2014/main" id="{EE8833A9-E4F4-4124-8908-2DB59FC9532C}"/>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51" name="フローチャート: 判断 550">
          <a:extLst>
            <a:ext uri="{FF2B5EF4-FFF2-40B4-BE49-F238E27FC236}">
              <a16:creationId xmlns:a16="http://schemas.microsoft.com/office/drawing/2014/main" id="{6FFE41FF-39A1-4138-A2CD-18DB9E683815}"/>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52" name="フローチャート: 判断 551">
          <a:extLst>
            <a:ext uri="{FF2B5EF4-FFF2-40B4-BE49-F238E27FC236}">
              <a16:creationId xmlns:a16="http://schemas.microsoft.com/office/drawing/2014/main" id="{0AA6AF8E-7250-40B6-B65B-43A1E0B4CEAE}"/>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53" name="フローチャート: 判断 552">
          <a:extLst>
            <a:ext uri="{FF2B5EF4-FFF2-40B4-BE49-F238E27FC236}">
              <a16:creationId xmlns:a16="http://schemas.microsoft.com/office/drawing/2014/main" id="{C3BE2C0C-8BDE-4148-A162-5237A408CA1C}"/>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EFCDC0B7-4CC2-4FB7-9BBE-E829715B30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645BBC2E-AD73-47D9-9B2B-5ECE98E70C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BAA472FB-B9B0-46E5-ADFB-0A8697512B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9528BD39-24FE-4DEC-99EE-704508A331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A0B40D0A-776B-4E49-981E-AF717BEC84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35742</xdr:rowOff>
    </xdr:from>
    <xdr:to>
      <xdr:col>116</xdr:col>
      <xdr:colOff>114300</xdr:colOff>
      <xdr:row>105</xdr:row>
      <xdr:rowOff>137342</xdr:rowOff>
    </xdr:to>
    <xdr:sp macro="" textlink="">
      <xdr:nvSpPr>
        <xdr:cNvPr id="559" name="楕円 558">
          <a:extLst>
            <a:ext uri="{FF2B5EF4-FFF2-40B4-BE49-F238E27FC236}">
              <a16:creationId xmlns:a16="http://schemas.microsoft.com/office/drawing/2014/main" id="{2625F4AD-D545-4064-A21F-F4247DB3CB06}"/>
            </a:ext>
          </a:extLst>
        </xdr:cNvPr>
        <xdr:cNvSpPr/>
      </xdr:nvSpPr>
      <xdr:spPr>
        <a:xfrm>
          <a:off x="22110700" y="180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58619</xdr:rowOff>
    </xdr:from>
    <xdr:ext cx="469744" cy="259045"/>
    <xdr:sp macro="" textlink="">
      <xdr:nvSpPr>
        <xdr:cNvPr id="560" name="【庁舎】&#10;一人当たり面積該当値テキスト">
          <a:extLst>
            <a:ext uri="{FF2B5EF4-FFF2-40B4-BE49-F238E27FC236}">
              <a16:creationId xmlns:a16="http://schemas.microsoft.com/office/drawing/2014/main" id="{0F1B58BD-2EB9-48FF-ACE0-B73456E35871}"/>
            </a:ext>
          </a:extLst>
        </xdr:cNvPr>
        <xdr:cNvSpPr txBox="1"/>
      </xdr:nvSpPr>
      <xdr:spPr>
        <a:xfrm>
          <a:off x="22199600"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54248</xdr:rowOff>
    </xdr:from>
    <xdr:to>
      <xdr:col>112</xdr:col>
      <xdr:colOff>38100</xdr:colOff>
      <xdr:row>105</xdr:row>
      <xdr:rowOff>155848</xdr:rowOff>
    </xdr:to>
    <xdr:sp macro="" textlink="">
      <xdr:nvSpPr>
        <xdr:cNvPr id="561" name="楕円 560">
          <a:extLst>
            <a:ext uri="{FF2B5EF4-FFF2-40B4-BE49-F238E27FC236}">
              <a16:creationId xmlns:a16="http://schemas.microsoft.com/office/drawing/2014/main" id="{17CC1D44-98DD-43AE-8D49-D1A823C01194}"/>
            </a:ext>
          </a:extLst>
        </xdr:cNvPr>
        <xdr:cNvSpPr/>
      </xdr:nvSpPr>
      <xdr:spPr>
        <a:xfrm>
          <a:off x="21272500" y="180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86542</xdr:rowOff>
    </xdr:from>
    <xdr:to>
      <xdr:col>116</xdr:col>
      <xdr:colOff>63500</xdr:colOff>
      <xdr:row>105</xdr:row>
      <xdr:rowOff>105048</xdr:rowOff>
    </xdr:to>
    <xdr:cxnSp macro="">
      <xdr:nvCxnSpPr>
        <xdr:cNvPr id="562" name="直線コネクタ 561">
          <a:extLst>
            <a:ext uri="{FF2B5EF4-FFF2-40B4-BE49-F238E27FC236}">
              <a16:creationId xmlns:a16="http://schemas.microsoft.com/office/drawing/2014/main" id="{9CA52051-6C65-4E77-9A6A-22F67762FC88}"/>
            </a:ext>
          </a:extLst>
        </xdr:cNvPr>
        <xdr:cNvCxnSpPr/>
      </xdr:nvCxnSpPr>
      <xdr:spPr>
        <a:xfrm flipV="1">
          <a:off x="21323300" y="18088792"/>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563" name="n_1aveValue【庁舎】&#10;一人当たり面積">
          <a:extLst>
            <a:ext uri="{FF2B5EF4-FFF2-40B4-BE49-F238E27FC236}">
              <a16:creationId xmlns:a16="http://schemas.microsoft.com/office/drawing/2014/main" id="{74585E06-0B59-4615-9152-F8D9F79198BA}"/>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564" name="n_2aveValue【庁舎】&#10;一人当たり面積">
          <a:extLst>
            <a:ext uri="{FF2B5EF4-FFF2-40B4-BE49-F238E27FC236}">
              <a16:creationId xmlns:a16="http://schemas.microsoft.com/office/drawing/2014/main" id="{5A7700B5-7964-439A-91EE-78A5BBCB3B9C}"/>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565" name="n_3aveValue【庁舎】&#10;一人当たり面積">
          <a:extLst>
            <a:ext uri="{FF2B5EF4-FFF2-40B4-BE49-F238E27FC236}">
              <a16:creationId xmlns:a16="http://schemas.microsoft.com/office/drawing/2014/main" id="{802A5158-855C-4924-B170-D5F1D2F0D995}"/>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66" name="n_4aveValue【庁舎】&#10;一人当たり面積">
          <a:extLst>
            <a:ext uri="{FF2B5EF4-FFF2-40B4-BE49-F238E27FC236}">
              <a16:creationId xmlns:a16="http://schemas.microsoft.com/office/drawing/2014/main" id="{A8FD658E-4F46-4EC0-8C49-AA92EB3521EA}"/>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925</xdr:rowOff>
    </xdr:from>
    <xdr:ext cx="469744" cy="259045"/>
    <xdr:sp macro="" textlink="">
      <xdr:nvSpPr>
        <xdr:cNvPr id="567" name="n_1mainValue【庁舎】&#10;一人当たり面積">
          <a:extLst>
            <a:ext uri="{FF2B5EF4-FFF2-40B4-BE49-F238E27FC236}">
              <a16:creationId xmlns:a16="http://schemas.microsoft.com/office/drawing/2014/main" id="{3D774CE1-CB4A-4209-8B72-D0D004DAF898}"/>
            </a:ext>
          </a:extLst>
        </xdr:cNvPr>
        <xdr:cNvSpPr txBox="1"/>
      </xdr:nvSpPr>
      <xdr:spPr>
        <a:xfrm>
          <a:off x="21075727"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a:extLst>
            <a:ext uri="{FF2B5EF4-FFF2-40B4-BE49-F238E27FC236}">
              <a16:creationId xmlns:a16="http://schemas.microsoft.com/office/drawing/2014/main" id="{DEDAE5AB-8AB1-4B14-B4EF-0B0E883C57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a:extLst>
            <a:ext uri="{FF2B5EF4-FFF2-40B4-BE49-F238E27FC236}">
              <a16:creationId xmlns:a16="http://schemas.microsoft.com/office/drawing/2014/main" id="{F43F2363-579C-49DF-A47D-2FAD77E01E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a:extLst>
            <a:ext uri="{FF2B5EF4-FFF2-40B4-BE49-F238E27FC236}">
              <a16:creationId xmlns:a16="http://schemas.microsoft.com/office/drawing/2014/main" id="{94110E22-2B07-47B1-B570-765E9D5073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程度となっているが、図書館・保健センター・市民会館については著しく低くなっている。これは、老朽化していた福祉会館と保健センターを複合化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新しい複合施設施設「町民交流センター」を建設したため、有形固定資産減価償却率が低くなっているものであり、今後は引き続き維持管理経費の節減等に取り組んでいく。また、庁舎については、建設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年以上経過しており、長寿命化に向けた検討が必要である。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以降は低下傾向にある。令和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と前年度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から微減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となったが、全国平均を大きく下回っている。これは、町内に大規模な企業がないことや、人口減少に加えて全国平均を大きく上回る高齢化率（令和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改善</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したが、</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新型コロナウイルス感染症対策に係る事業が補助費を中心に大きく減額となったことが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要因である。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経常収支比率のおよそ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ただし、平成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整備に取り組み、令和元年度に尾花沢市消防署大石田分署の整備を行ったことから、その財源である地方債の償還や施設管理費など、今後当面として経常収支比率の上昇が見込まれるため、公債費以外の経費について、以前の行財政改革の基本方針を継続してさらなる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78015</xdr:rowOff>
    </xdr:from>
    <xdr:to>
      <xdr:col>23</xdr:col>
      <xdr:colOff>133350</xdr:colOff>
      <xdr:row>62</xdr:row>
      <xdr:rowOff>99604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36465"/>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171087</xdr:rowOff>
    </xdr:from>
    <xdr:to>
      <xdr:col>19</xdr:col>
      <xdr:colOff>133350</xdr:colOff>
      <xdr:row>62</xdr:row>
      <xdr:rowOff>99604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2953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62</xdr:row>
      <xdr:rowOff>34109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295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47897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640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27215</xdr:rowOff>
    </xdr:from>
    <xdr:to>
      <xdr:col>23</xdr:col>
      <xdr:colOff>184150</xdr:colOff>
      <xdr:row>61</xdr:row>
      <xdr:rowOff>128815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170742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48804</xdr:rowOff>
    </xdr:from>
    <xdr:to>
      <xdr:col>19</xdr:col>
      <xdr:colOff>184150</xdr:colOff>
      <xdr:row>62</xdr:row>
      <xdr:rowOff>150404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135181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120287</xdr:rowOff>
    </xdr:from>
    <xdr:to>
      <xdr:col>15</xdr:col>
      <xdr:colOff>133350</xdr:colOff>
      <xdr:row>62</xdr:row>
      <xdr:rowOff>50437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69686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168547</xdr:rowOff>
    </xdr:from>
    <xdr:to>
      <xdr:col>7</xdr:col>
      <xdr:colOff>31750</xdr:colOff>
      <xdr:row>62</xdr:row>
      <xdr:rowOff>98697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83474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％程、平成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％程上回った。これは、平成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月に町民交流センターの一般開放が始まり、複合施設の各部門のにおいて人件費・物件費等が増加したことによるものである。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6364</xdr:rowOff>
    </xdr:from>
    <xdr:to>
      <xdr:col>23</xdr:col>
      <xdr:colOff>133350</xdr:colOff>
      <xdr:row>82</xdr:row>
      <xdr:rowOff>15114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5264"/>
          <a:ext cx="8382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113083</xdr:rowOff>
    </xdr:from>
    <xdr:to>
      <xdr:col>19</xdr:col>
      <xdr:colOff>133350</xdr:colOff>
      <xdr:row>82</xdr:row>
      <xdr:rowOff>6364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0533"/>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113083</xdr:rowOff>
    </xdr:from>
    <xdr:to>
      <xdr:col>15</xdr:col>
      <xdr:colOff>82550</xdr:colOff>
      <xdr:row>81</xdr:row>
      <xdr:rowOff>132001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00533"/>
          <a:ext cx="889000" cy="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132001</xdr:rowOff>
    </xdr:from>
    <xdr:to>
      <xdr:col>11</xdr:col>
      <xdr:colOff>31750</xdr:colOff>
      <xdr:row>81</xdr:row>
      <xdr:rowOff>138658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19451"/>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135764</xdr:rowOff>
    </xdr:from>
    <xdr:to>
      <xdr:col>23</xdr:col>
      <xdr:colOff>184150</xdr:colOff>
      <xdr:row>82</xdr:row>
      <xdr:rowOff>65914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107841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127014</xdr:rowOff>
    </xdr:from>
    <xdr:to>
      <xdr:col>19</xdr:col>
      <xdr:colOff>184150</xdr:colOff>
      <xdr:row>82</xdr:row>
      <xdr:rowOff>57164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41941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62283</xdr:rowOff>
    </xdr:from>
    <xdr:to>
      <xdr:col>15</xdr:col>
      <xdr:colOff>133350</xdr:colOff>
      <xdr:row>81</xdr:row>
      <xdr:rowOff>163883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81201</xdr:rowOff>
    </xdr:from>
    <xdr:to>
      <xdr:col>11</xdr:col>
      <xdr:colOff>82550</xdr:colOff>
      <xdr:row>82</xdr:row>
      <xdr:rowOff>11351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87858</xdr:rowOff>
    </xdr:from>
    <xdr:to>
      <xdr:col>7</xdr:col>
      <xdr:colOff>31750</xdr:colOff>
      <xdr:row>82</xdr:row>
      <xdr:rowOff>18008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以前は、特別昇給等を継続的に実施してきたが、現在では、特殊勤務手当などは廃止している。国家公務員の時限的な給与改定特例法の措置により平成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96.3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となる。令和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年度については、人事院勧告に対応する措置として給料表が改定され、県に準拠する内容で職員の給料額が上昇し、これが要因となって令和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年度も類似団体内平均よりも</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ポイント高い指数となっている。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これまで</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類似団体内平均を上回る指数で推移しているため、給料表における職務職階制の原則を順守するなど、定員管理と合わせて給与の適正化に努める。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9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68943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9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68943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301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113998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年度は類似団体内平均を上回っている。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125585</xdr:rowOff>
    </xdr:from>
    <xdr:to>
      <xdr:col>81</xdr:col>
      <xdr:colOff>44450</xdr:colOff>
      <xdr:row>61</xdr:row>
      <xdr:rowOff>155920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84035"/>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73189</xdr:rowOff>
    </xdr:from>
    <xdr:to>
      <xdr:col>77</xdr:col>
      <xdr:colOff>44450</xdr:colOff>
      <xdr:row>61</xdr:row>
      <xdr:rowOff>125585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1639"/>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58020</xdr:rowOff>
    </xdr:from>
    <xdr:to>
      <xdr:col>72</xdr:col>
      <xdr:colOff>203200</xdr:colOff>
      <xdr:row>61</xdr:row>
      <xdr:rowOff>73189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16470"/>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32512</xdr:rowOff>
    </xdr:from>
    <xdr:to>
      <xdr:col>68</xdr:col>
      <xdr:colOff>152400</xdr:colOff>
      <xdr:row>61</xdr:row>
      <xdr:rowOff>58020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0962"/>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105120</xdr:rowOff>
    </xdr:from>
    <xdr:to>
      <xdr:col>81</xdr:col>
      <xdr:colOff>95250</xdr:colOff>
      <xdr:row>62</xdr:row>
      <xdr:rowOff>35270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77197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74785</xdr:rowOff>
    </xdr:from>
    <xdr:to>
      <xdr:col>77</xdr:col>
      <xdr:colOff>95250</xdr:colOff>
      <xdr:row>62</xdr:row>
      <xdr:rowOff>4935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161162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1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22389</xdr:rowOff>
    </xdr:from>
    <xdr:to>
      <xdr:col>73</xdr:col>
      <xdr:colOff>44450</xdr:colOff>
      <xdr:row>61</xdr:row>
      <xdr:rowOff>123989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108766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7220</xdr:rowOff>
    </xdr:from>
    <xdr:to>
      <xdr:col>68</xdr:col>
      <xdr:colOff>203200</xdr:colOff>
      <xdr:row>61</xdr:row>
      <xdr:rowOff>108820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93597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153162</xdr:rowOff>
    </xdr:from>
    <xdr:to>
      <xdr:col>64</xdr:col>
      <xdr:colOff>152400</xdr:colOff>
      <xdr:row>61</xdr:row>
      <xdr:rowOff>83312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68089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新規地方債の発行については年間の償還元金の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％を下回り、年々改善してきた。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大型事業の償還については順次終了してきており、平成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年から一般開放している町民交流センターに係る地方債の償還と令和元年度に完成した尾花沢市消防署大石田分署整備に係る償還が重なる時点まで比率の上昇が見込まれるが、ダム建設に係る債務負担が平成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6973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68834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311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30226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30226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119143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4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28.7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％を占める臨時財政対策債</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など、標準財政</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規模の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1.90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倍となる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地方債現在高が大き影響し、将来負担比率は類似団体内平均と比較すると、非常に高い比率となっている。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町内の流雪溝整備事業が今後も継続するほか、平成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年度までは上昇してきたが、今後、新規事業の実施に当たっては厳正に取捨選択を行い、より一層の財政の健全化に努める。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77927</xdr:rowOff>
    </xdr:from>
    <xdr:to>
      <xdr:col>81</xdr:col>
      <xdr:colOff>44450</xdr:colOff>
      <xdr:row>19</xdr:row>
      <xdr:rowOff>4318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92577"/>
          <a:ext cx="8382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4318</xdr:rowOff>
    </xdr:from>
    <xdr:to>
      <xdr:col>77</xdr:col>
      <xdr:colOff>44450</xdr:colOff>
      <xdr:row>19</xdr:row>
      <xdr:rowOff>154889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61868"/>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154889</xdr:rowOff>
    </xdr:from>
    <xdr:to>
      <xdr:col>72</xdr:col>
      <xdr:colOff>203200</xdr:colOff>
      <xdr:row>20</xdr:row>
      <xdr:rowOff>44247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1243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44247</xdr:rowOff>
    </xdr:from>
    <xdr:to>
      <xdr:col>68</xdr:col>
      <xdr:colOff>152400</xdr:colOff>
      <xdr:row>20</xdr:row>
      <xdr:rowOff>51969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7324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27127</xdr:rowOff>
    </xdr:from>
    <xdr:to>
      <xdr:col>81</xdr:col>
      <xdr:colOff>95250</xdr:colOff>
      <xdr:row>17</xdr:row>
      <xdr:rowOff>128727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170654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124968</xdr:rowOff>
    </xdr:from>
    <xdr:to>
      <xdr:col>77</xdr:col>
      <xdr:colOff>95250</xdr:colOff>
      <xdr:row>19</xdr:row>
      <xdr:rowOff>55118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39895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9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104089</xdr:rowOff>
    </xdr:from>
    <xdr:to>
      <xdr:col>73</xdr:col>
      <xdr:colOff>44450</xdr:colOff>
      <xdr:row>20</xdr:row>
      <xdr:rowOff>34239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19016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4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164897</xdr:rowOff>
    </xdr:from>
    <xdr:to>
      <xdr:col>68</xdr:col>
      <xdr:colOff>203200</xdr:colOff>
      <xdr:row>20</xdr:row>
      <xdr:rowOff>95047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79824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1169</xdr:rowOff>
    </xdr:from>
    <xdr:to>
      <xdr:col>64</xdr:col>
      <xdr:colOff>152400</xdr:colOff>
      <xdr:row>20</xdr:row>
      <xdr:rowOff>102769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87546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67235</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375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130810</xdr:rowOff>
    </xdr:from>
    <xdr:to>
      <xdr:col>19</xdr:col>
      <xdr:colOff>187325</xdr:colOff>
      <xdr:row>37</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3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5080</xdr:rowOff>
    </xdr:from>
    <xdr:to>
      <xdr:col>15</xdr:col>
      <xdr:colOff>98425</xdr:colOff>
      <xdr:row>37</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8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80010</xdr:rowOff>
    </xdr:from>
    <xdr:to>
      <xdr:col>20</xdr:col>
      <xdr:colOff>38100</xdr:colOff>
      <xdr:row>37</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125730</xdr:rowOff>
    </xdr:from>
    <xdr:to>
      <xdr:col>15</xdr:col>
      <xdr:colOff>149225</xdr:colOff>
      <xdr:row>37</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125730</xdr:rowOff>
    </xdr:from>
    <xdr:to>
      <xdr:col>11</xdr:col>
      <xdr:colOff>60325</xdr:colOff>
      <xdr:row>37</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年度に利用を停止した施設の解体を平成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年度と令和元年度で既に終了しているため、新施設を含め適正な施設運営を進めるとともに、今後もこのような水準を維持していくよう経費抑制に努める。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16</xdr:row>
      <xdr:rowOff>17272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05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17272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28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28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99585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高齢化率が令和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％と山形県平均や全国平均よりも高い。加えて、子育て支援策として平成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年度には小学生までの児童医療の無料化、平成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年生までの医療費を無料化し、さらに令和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年生までの医療費を無料化していることなどから類似団体内平均と同程度で推移し、令和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回った。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56</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こともあり、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ポイントを超える比率で推移してきた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も豪雪に見舞われ</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、除雪に関する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多額の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費用</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を要することとなった。</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168910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73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補助費等については、類似団体内平均とほぼ同程度の水準で推移してきて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年度は類似団体内平均を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回った。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年度からは統合大石田中学校に係る大きな償還が始まっているが、以前の大型事業の償還は順次終了しており、また、新規地方債の発行は年間の償還元金の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年度にかけて町民交流センターの整備を行い、令和元年度には尾花沢市消防署大石田分署を整備し、その財源確保のために多額の地方債を発行してきた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ことから高止まりの状況が続くことが見込まれる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上記の原則を順守し</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ながら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事業の実施に当たっては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費用対効果を適正に判断しながら新規地方債の抑制に努める。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74422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5961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64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14987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93.1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87.5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した。比率全体では類似団体内平均を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ポイント下回っており、前年度よりも</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ポイント減少、経常収支比率のうち</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％を公債費が占め数値も高い状況である。　　</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町民交流センターの運営が通年となり維持管理費が増大したことやふるさと応援寄附額の増加による積立金の上昇が数値の改善幅が低い要因である。できる限り財政を圧迫する状況に歯止めをかけ、各経費を抑制していくよう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そのほかの比率については、若干の増減があるものの前年度とほぼ同程度の比率となった。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76</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7991"/>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38826</xdr:rowOff>
    </xdr:from>
    <xdr:to>
      <xdr:col>78</xdr:col>
      <xdr:colOff>69850</xdr:colOff>
      <xdr:row>76</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690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38826</xdr:rowOff>
    </xdr:from>
    <xdr:to>
      <xdr:col>73</xdr:col>
      <xdr:colOff>180975</xdr:colOff>
      <xdr:row>76</xdr:row>
      <xdr:rowOff>74749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69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74749</xdr:rowOff>
    </xdr:from>
    <xdr:to>
      <xdr:col>69</xdr:col>
      <xdr:colOff>92075</xdr:colOff>
      <xdr:row>76</xdr:row>
      <xdr:rowOff>97608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049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43543</xdr:rowOff>
    </xdr:from>
    <xdr:to>
      <xdr:col>78</xdr:col>
      <xdr:colOff>120650</xdr:colOff>
      <xdr:row>76</xdr:row>
      <xdr:rowOff>145143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155320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4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159476</xdr:rowOff>
    </xdr:from>
    <xdr:to>
      <xdr:col>74</xdr:col>
      <xdr:colOff>31750</xdr:colOff>
      <xdr:row>76</xdr:row>
      <xdr:rowOff>89626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99803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23949</xdr:rowOff>
    </xdr:from>
    <xdr:to>
      <xdr:col>69</xdr:col>
      <xdr:colOff>142875</xdr:colOff>
      <xdr:row>76</xdr:row>
      <xdr:rowOff>125549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135726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158586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58542</xdr:rowOff>
    </xdr:from>
    <xdr:to>
      <xdr:col>29</xdr:col>
      <xdr:colOff>127000</xdr:colOff>
      <xdr:row>17</xdr:row>
      <xdr:rowOff>115162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0817"/>
          <a:ext cx="647700" cy="56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43319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0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115162</xdr:rowOff>
    </xdr:from>
    <xdr:to>
      <xdr:col>26</xdr:col>
      <xdr:colOff>50800</xdr:colOff>
      <xdr:row>17</xdr:row>
      <xdr:rowOff>159821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77437"/>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159821</xdr:rowOff>
    </xdr:from>
    <xdr:to>
      <xdr:col>22</xdr:col>
      <xdr:colOff>114300</xdr:colOff>
      <xdr:row>18</xdr:row>
      <xdr:rowOff>26931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22096"/>
          <a:ext cx="698500" cy="3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26931</xdr:rowOff>
    </xdr:from>
    <xdr:to>
      <xdr:col>18</xdr:col>
      <xdr:colOff>177800</xdr:colOff>
      <xdr:row>18</xdr:row>
      <xdr:rowOff>42778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0656"/>
          <a:ext cx="698500" cy="1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7742</xdr:rowOff>
    </xdr:from>
    <xdr:to>
      <xdr:col>29</xdr:col>
      <xdr:colOff>177800</xdr:colOff>
      <xdr:row>17</xdr:row>
      <xdr:rowOff>109342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24269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1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64362</xdr:rowOff>
    </xdr:from>
    <xdr:to>
      <xdr:col>26</xdr:col>
      <xdr:colOff>101600</xdr:colOff>
      <xdr:row>17</xdr:row>
      <xdr:rowOff>165962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150739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1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109021</xdr:rowOff>
    </xdr:from>
    <xdr:to>
      <xdr:col>22</xdr:col>
      <xdr:colOff>165100</xdr:colOff>
      <xdr:row>18</xdr:row>
      <xdr:rowOff>39171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23948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147581</xdr:rowOff>
    </xdr:from>
    <xdr:to>
      <xdr:col>19</xdr:col>
      <xdr:colOff>38100</xdr:colOff>
      <xdr:row>18</xdr:row>
      <xdr:rowOff>77731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87908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163428</xdr:rowOff>
    </xdr:from>
    <xdr:to>
      <xdr:col>15</xdr:col>
      <xdr:colOff>101600</xdr:colOff>
      <xdr:row>18</xdr:row>
      <xdr:rowOff>93578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78355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303516</xdr:rowOff>
    </xdr:from>
    <xdr:to>
      <xdr:col>29</xdr:col>
      <xdr:colOff>127000</xdr:colOff>
      <xdr:row>35</xdr:row>
      <xdr:rowOff>6016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70966"/>
          <a:ext cx="6477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6016</xdr:rowOff>
    </xdr:from>
    <xdr:to>
      <xdr:col>26</xdr:col>
      <xdr:colOff>50800</xdr:colOff>
      <xdr:row>35</xdr:row>
      <xdr:rowOff>77567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16366"/>
          <a:ext cx="698500" cy="7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77567</xdr:rowOff>
    </xdr:from>
    <xdr:to>
      <xdr:col>22</xdr:col>
      <xdr:colOff>114300</xdr:colOff>
      <xdr:row>35</xdr:row>
      <xdr:rowOff>111574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87917"/>
          <a:ext cx="698500" cy="3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111574</xdr:rowOff>
    </xdr:from>
    <xdr:to>
      <xdr:col>18</xdr:col>
      <xdr:colOff>177800</xdr:colOff>
      <xdr:row>35</xdr:row>
      <xdr:rowOff>125912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21924"/>
          <a:ext cx="698500" cy="1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252716</xdr:rowOff>
    </xdr:from>
    <xdr:to>
      <xdr:col>29</xdr:col>
      <xdr:colOff>177800</xdr:colOff>
      <xdr:row>35</xdr:row>
      <xdr:rowOff>11416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2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97793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298116</xdr:rowOff>
    </xdr:from>
    <xdr:to>
      <xdr:col>26</xdr:col>
      <xdr:colOff>101600</xdr:colOff>
      <xdr:row>35</xdr:row>
      <xdr:rowOff>56816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6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66993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3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26767</xdr:rowOff>
    </xdr:from>
    <xdr:to>
      <xdr:col>22</xdr:col>
      <xdr:colOff>165100</xdr:colOff>
      <xdr:row>35</xdr:row>
      <xdr:rowOff>128367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3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138544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60774</xdr:rowOff>
    </xdr:from>
    <xdr:to>
      <xdr:col>19</xdr:col>
      <xdr:colOff>38100</xdr:colOff>
      <xdr:row>35</xdr:row>
      <xdr:rowOff>162374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7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172551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4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75112</xdr:rowOff>
    </xdr:from>
    <xdr:to>
      <xdr:col>15</xdr:col>
      <xdr:colOff>101600</xdr:colOff>
      <xdr:row>35</xdr:row>
      <xdr:rowOff>176712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8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186889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5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78307</xdr:rowOff>
    </xdr:from>
    <xdr:to>
      <xdr:col>24</xdr:col>
      <xdr:colOff>63500</xdr:colOff>
      <xdr:row>36</xdr:row>
      <xdr:rowOff>132248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50507"/>
          <a:ext cx="838200" cy="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132248</xdr:rowOff>
    </xdr:from>
    <xdr:to>
      <xdr:col>19</xdr:col>
      <xdr:colOff>177800</xdr:colOff>
      <xdr:row>37</xdr:row>
      <xdr:rowOff>98351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4448"/>
          <a:ext cx="889000" cy="1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98351</xdr:rowOff>
    </xdr:from>
    <xdr:to>
      <xdr:col>15</xdr:col>
      <xdr:colOff>50800</xdr:colOff>
      <xdr:row>37</xdr:row>
      <xdr:rowOff>128069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200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128069</xdr:rowOff>
    </xdr:from>
    <xdr:to>
      <xdr:col>10</xdr:col>
      <xdr:colOff>114300</xdr:colOff>
      <xdr:row>37</xdr:row>
      <xdr:rowOff>132906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1719"/>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27507</xdr:rowOff>
    </xdr:from>
    <xdr:to>
      <xdr:col>24</xdr:col>
      <xdr:colOff>114300</xdr:colOff>
      <xdr:row>36</xdr:row>
      <xdr:rowOff>129107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50384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5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81448</xdr:rowOff>
    </xdr:from>
    <xdr:to>
      <xdr:col>20</xdr:col>
      <xdr:colOff>38100</xdr:colOff>
      <xdr:row>37</xdr:row>
      <xdr:rowOff>11598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28125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47551</xdr:rowOff>
    </xdr:from>
    <xdr:to>
      <xdr:col>15</xdr:col>
      <xdr:colOff>101600</xdr:colOff>
      <xdr:row>37</xdr:row>
      <xdr:rowOff>149151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165678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6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77269</xdr:rowOff>
    </xdr:from>
    <xdr:to>
      <xdr:col>10</xdr:col>
      <xdr:colOff>165100</xdr:colOff>
      <xdr:row>38</xdr:row>
      <xdr:rowOff>7419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23946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9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82106</xdr:rowOff>
    </xdr:from>
    <xdr:to>
      <xdr:col>6</xdr:col>
      <xdr:colOff>38100</xdr:colOff>
      <xdr:row>38</xdr:row>
      <xdr:rowOff>12256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28783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0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89630</xdr:rowOff>
    </xdr:from>
    <xdr:to>
      <xdr:col>24</xdr:col>
      <xdr:colOff>63500</xdr:colOff>
      <xdr:row>58</xdr:row>
      <xdr:rowOff>94794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33730"/>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94059</xdr:rowOff>
    </xdr:from>
    <xdr:to>
      <xdr:col>19</xdr:col>
      <xdr:colOff>177800</xdr:colOff>
      <xdr:row>58</xdr:row>
      <xdr:rowOff>94794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3815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94059</xdr:rowOff>
    </xdr:from>
    <xdr:to>
      <xdr:col>15</xdr:col>
      <xdr:colOff>50800</xdr:colOff>
      <xdr:row>58</xdr:row>
      <xdr:rowOff>101807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38159"/>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101807</xdr:rowOff>
    </xdr:from>
    <xdr:to>
      <xdr:col>10</xdr:col>
      <xdr:colOff>114300</xdr:colOff>
      <xdr:row>58</xdr:row>
      <xdr:rowOff>103796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4590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38830</xdr:rowOff>
    </xdr:from>
    <xdr:to>
      <xdr:col>24</xdr:col>
      <xdr:colOff>114300</xdr:colOff>
      <xdr:row>58</xdr:row>
      <xdr:rowOff>140430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43994</xdr:rowOff>
    </xdr:from>
    <xdr:to>
      <xdr:col>20</xdr:col>
      <xdr:colOff>38100</xdr:colOff>
      <xdr:row>58</xdr:row>
      <xdr:rowOff>145594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136721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43259</xdr:rowOff>
    </xdr:from>
    <xdr:to>
      <xdr:col>15</xdr:col>
      <xdr:colOff>101600</xdr:colOff>
      <xdr:row>58</xdr:row>
      <xdr:rowOff>144859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135986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51007</xdr:rowOff>
    </xdr:from>
    <xdr:to>
      <xdr:col>10</xdr:col>
      <xdr:colOff>165100</xdr:colOff>
      <xdr:row>58</xdr:row>
      <xdr:rowOff>152607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143734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52996</xdr:rowOff>
    </xdr:from>
    <xdr:to>
      <xdr:col>6</xdr:col>
      <xdr:colOff>38100</xdr:colOff>
      <xdr:row>58</xdr:row>
      <xdr:rowOff>154596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145723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42101</xdr:rowOff>
    </xdr:from>
    <xdr:to>
      <xdr:col>24</xdr:col>
      <xdr:colOff>63500</xdr:colOff>
      <xdr:row>75</xdr:row>
      <xdr:rowOff>62802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00851"/>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42101</xdr:rowOff>
    </xdr:from>
    <xdr:to>
      <xdr:col>19</xdr:col>
      <xdr:colOff>177800</xdr:colOff>
      <xdr:row>78</xdr:row>
      <xdr:rowOff>64973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00851"/>
          <a:ext cx="889000" cy="5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79896</xdr:rowOff>
    </xdr:from>
    <xdr:to>
      <xdr:col>15</xdr:col>
      <xdr:colOff>50800</xdr:colOff>
      <xdr:row>78</xdr:row>
      <xdr:rowOff>64973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10096"/>
          <a:ext cx="889000" cy="3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152540</xdr:rowOff>
    </xdr:from>
    <xdr:to>
      <xdr:col>10</xdr:col>
      <xdr:colOff>114300</xdr:colOff>
      <xdr:row>76</xdr:row>
      <xdr:rowOff>79896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11290"/>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12002</xdr:rowOff>
    </xdr:from>
    <xdr:to>
      <xdr:col>24</xdr:col>
      <xdr:colOff>114300</xdr:colOff>
      <xdr:row>75</xdr:row>
      <xdr:rowOff>113602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8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34879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162751</xdr:rowOff>
    </xdr:from>
    <xdr:to>
      <xdr:col>20</xdr:col>
      <xdr:colOff>38100</xdr:colOff>
      <xdr:row>75</xdr:row>
      <xdr:rowOff>92901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109428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14173</xdr:rowOff>
    </xdr:from>
    <xdr:to>
      <xdr:col>15</xdr:col>
      <xdr:colOff>101600</xdr:colOff>
      <xdr:row>78</xdr:row>
      <xdr:rowOff>115773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132300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29096</xdr:rowOff>
    </xdr:from>
    <xdr:to>
      <xdr:col>10</xdr:col>
      <xdr:colOff>165100</xdr:colOff>
      <xdr:row>76</xdr:row>
      <xdr:rowOff>130696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147223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101740</xdr:rowOff>
    </xdr:from>
    <xdr:to>
      <xdr:col>6</xdr:col>
      <xdr:colOff>38100</xdr:colOff>
      <xdr:row>76</xdr:row>
      <xdr:rowOff>31890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48417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33575</xdr:rowOff>
    </xdr:from>
    <xdr:to>
      <xdr:col>24</xdr:col>
      <xdr:colOff>63500</xdr:colOff>
      <xdr:row>96</xdr:row>
      <xdr:rowOff>138699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21325"/>
          <a:ext cx="838200" cy="27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138699</xdr:rowOff>
    </xdr:from>
    <xdr:to>
      <xdr:col>19</xdr:col>
      <xdr:colOff>177800</xdr:colOff>
      <xdr:row>96</xdr:row>
      <xdr:rowOff>157759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7899"/>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157759</xdr:rowOff>
    </xdr:from>
    <xdr:to>
      <xdr:col>15</xdr:col>
      <xdr:colOff>50800</xdr:colOff>
      <xdr:row>97</xdr:row>
      <xdr:rowOff>36950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16959"/>
          <a:ext cx="8890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160536</xdr:rowOff>
    </xdr:from>
    <xdr:to>
      <xdr:col>10</xdr:col>
      <xdr:colOff>114300</xdr:colOff>
      <xdr:row>97</xdr:row>
      <xdr:rowOff>36950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9736"/>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154225</xdr:rowOff>
    </xdr:from>
    <xdr:to>
      <xdr:col>24</xdr:col>
      <xdr:colOff>114300</xdr:colOff>
      <xdr:row>95</xdr:row>
      <xdr:rowOff>84375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2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87899</xdr:rowOff>
    </xdr:from>
    <xdr:to>
      <xdr:col>20</xdr:col>
      <xdr:colOff>38100</xdr:colOff>
      <xdr:row>97</xdr:row>
      <xdr:rowOff>18049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34576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106959</xdr:rowOff>
    </xdr:from>
    <xdr:to>
      <xdr:col>15</xdr:col>
      <xdr:colOff>101600</xdr:colOff>
      <xdr:row>97</xdr:row>
      <xdr:rowOff>37109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53636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157600</xdr:rowOff>
    </xdr:from>
    <xdr:to>
      <xdr:col>10</xdr:col>
      <xdr:colOff>165100</xdr:colOff>
      <xdr:row>97</xdr:row>
      <xdr:rowOff>87750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104277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109736</xdr:rowOff>
    </xdr:from>
    <xdr:to>
      <xdr:col>6</xdr:col>
      <xdr:colOff>38100</xdr:colOff>
      <xdr:row>97</xdr:row>
      <xdr:rowOff>39886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56413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4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104751</xdr:rowOff>
    </xdr:from>
    <xdr:to>
      <xdr:col>55</xdr:col>
      <xdr:colOff>0</xdr:colOff>
      <xdr:row>35</xdr:row>
      <xdr:rowOff>114162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91151"/>
          <a:ext cx="838200" cy="5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104751</xdr:rowOff>
    </xdr:from>
    <xdr:to>
      <xdr:col>50</xdr:col>
      <xdr:colOff>114300</xdr:colOff>
      <xdr:row>36</xdr:row>
      <xdr:rowOff>127950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91151"/>
          <a:ext cx="889000" cy="70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69870</xdr:rowOff>
    </xdr:from>
    <xdr:to>
      <xdr:col>45</xdr:col>
      <xdr:colOff>177800</xdr:colOff>
      <xdr:row>36</xdr:row>
      <xdr:rowOff>127950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42070"/>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69870</xdr:rowOff>
    </xdr:from>
    <xdr:to>
      <xdr:col>41</xdr:col>
      <xdr:colOff>50800</xdr:colOff>
      <xdr:row>36</xdr:row>
      <xdr:rowOff>151057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42070"/>
          <a:ext cx="889000" cy="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63362</xdr:rowOff>
    </xdr:from>
    <xdr:to>
      <xdr:col>55</xdr:col>
      <xdr:colOff>50800</xdr:colOff>
      <xdr:row>35</xdr:row>
      <xdr:rowOff>164962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86239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53951</xdr:rowOff>
    </xdr:from>
    <xdr:to>
      <xdr:col>50</xdr:col>
      <xdr:colOff>165100</xdr:colOff>
      <xdr:row>32</xdr:row>
      <xdr:rowOff>155551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77150</xdr:rowOff>
    </xdr:from>
    <xdr:to>
      <xdr:col>46</xdr:col>
      <xdr:colOff>38100</xdr:colOff>
      <xdr:row>37</xdr:row>
      <xdr:rowOff>7300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23827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2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19070</xdr:rowOff>
    </xdr:from>
    <xdr:to>
      <xdr:col>41</xdr:col>
      <xdr:colOff>101600</xdr:colOff>
      <xdr:row>36</xdr:row>
      <xdr:rowOff>120670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137197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100257</xdr:rowOff>
    </xdr:from>
    <xdr:to>
      <xdr:col>36</xdr:col>
      <xdr:colOff>165100</xdr:colOff>
      <xdr:row>37</xdr:row>
      <xdr:rowOff>30407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46934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88404</xdr:rowOff>
    </xdr:from>
    <xdr:to>
      <xdr:col>55</xdr:col>
      <xdr:colOff>0</xdr:colOff>
      <xdr:row>58</xdr:row>
      <xdr:rowOff>131848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2504"/>
          <a:ext cx="8382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23309</xdr:rowOff>
    </xdr:from>
    <xdr:to>
      <xdr:col>50</xdr:col>
      <xdr:colOff>114300</xdr:colOff>
      <xdr:row>58</xdr:row>
      <xdr:rowOff>131848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67409"/>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23309</xdr:rowOff>
    </xdr:from>
    <xdr:to>
      <xdr:col>45</xdr:col>
      <xdr:colOff>177800</xdr:colOff>
      <xdr:row>58</xdr:row>
      <xdr:rowOff>82354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67409"/>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35563</xdr:rowOff>
    </xdr:from>
    <xdr:to>
      <xdr:col>41</xdr:col>
      <xdr:colOff>50800</xdr:colOff>
      <xdr:row>58</xdr:row>
      <xdr:rowOff>82354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08213"/>
          <a:ext cx="889000" cy="2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37604</xdr:rowOff>
    </xdr:from>
    <xdr:to>
      <xdr:col>55</xdr:col>
      <xdr:colOff>50800</xdr:colOff>
      <xdr:row>58</xdr:row>
      <xdr:rowOff>139204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123981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81048</xdr:rowOff>
    </xdr:from>
    <xdr:to>
      <xdr:col>50</xdr:col>
      <xdr:colOff>165100</xdr:colOff>
      <xdr:row>59</xdr:row>
      <xdr:rowOff>11198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143959</xdr:rowOff>
    </xdr:from>
    <xdr:to>
      <xdr:col>46</xdr:col>
      <xdr:colOff>38100</xdr:colOff>
      <xdr:row>58</xdr:row>
      <xdr:rowOff>74109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65236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31554</xdr:rowOff>
    </xdr:from>
    <xdr:to>
      <xdr:col>41</xdr:col>
      <xdr:colOff>101600</xdr:colOff>
      <xdr:row>58</xdr:row>
      <xdr:rowOff>133154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156213</xdr:rowOff>
    </xdr:from>
    <xdr:to>
      <xdr:col>36</xdr:col>
      <xdr:colOff>165100</xdr:colOff>
      <xdr:row>57</xdr:row>
      <xdr:rowOff>86363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3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111671</xdr:rowOff>
    </xdr:from>
    <xdr:to>
      <xdr:col>55</xdr:col>
      <xdr:colOff>0</xdr:colOff>
      <xdr:row>78</xdr:row>
      <xdr:rowOff>129060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4771"/>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104569</xdr:rowOff>
    </xdr:from>
    <xdr:to>
      <xdr:col>50</xdr:col>
      <xdr:colOff>114300</xdr:colOff>
      <xdr:row>78</xdr:row>
      <xdr:rowOff>111671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7669"/>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101530</xdr:rowOff>
    </xdr:from>
    <xdr:to>
      <xdr:col>45</xdr:col>
      <xdr:colOff>177800</xdr:colOff>
      <xdr:row>78</xdr:row>
      <xdr:rowOff>104569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4630"/>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19320</xdr:rowOff>
    </xdr:from>
    <xdr:to>
      <xdr:col>41</xdr:col>
      <xdr:colOff>50800</xdr:colOff>
      <xdr:row>78</xdr:row>
      <xdr:rowOff>101530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20970"/>
          <a:ext cx="889000" cy="25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78260</xdr:rowOff>
    </xdr:from>
    <xdr:to>
      <xdr:col>55</xdr:col>
      <xdr:colOff>50800</xdr:colOff>
      <xdr:row>79</xdr:row>
      <xdr:rowOff>8410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60871</xdr:rowOff>
    </xdr:from>
    <xdr:to>
      <xdr:col>50</xdr:col>
      <xdr:colOff>165100</xdr:colOff>
      <xdr:row>78</xdr:row>
      <xdr:rowOff>162471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153598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53769</xdr:rowOff>
    </xdr:from>
    <xdr:to>
      <xdr:col>46</xdr:col>
      <xdr:colOff>38100</xdr:colOff>
      <xdr:row>78</xdr:row>
      <xdr:rowOff>155369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50730</xdr:rowOff>
    </xdr:from>
    <xdr:to>
      <xdr:col>41</xdr:col>
      <xdr:colOff>101600</xdr:colOff>
      <xdr:row>78</xdr:row>
      <xdr:rowOff>152330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143457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139970</xdr:rowOff>
    </xdr:from>
    <xdr:to>
      <xdr:col>36</xdr:col>
      <xdr:colOff>165100</xdr:colOff>
      <xdr:row>77</xdr:row>
      <xdr:rowOff>70120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86646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4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57386</xdr:rowOff>
    </xdr:from>
    <xdr:to>
      <xdr:col>55</xdr:col>
      <xdr:colOff>0</xdr:colOff>
      <xdr:row>98</xdr:row>
      <xdr:rowOff>37909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88036"/>
          <a:ext cx="838200" cy="1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129522</xdr:rowOff>
    </xdr:from>
    <xdr:to>
      <xdr:col>50</xdr:col>
      <xdr:colOff>114300</xdr:colOff>
      <xdr:row>98</xdr:row>
      <xdr:rowOff>37909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88722"/>
          <a:ext cx="889000" cy="2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129522</xdr:rowOff>
    </xdr:from>
    <xdr:to>
      <xdr:col>45</xdr:col>
      <xdr:colOff>177800</xdr:colOff>
      <xdr:row>97</xdr:row>
      <xdr:rowOff>167452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88722"/>
          <a:ext cx="889000" cy="20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100546</xdr:rowOff>
    </xdr:from>
    <xdr:to>
      <xdr:col>41</xdr:col>
      <xdr:colOff>50800</xdr:colOff>
      <xdr:row>97</xdr:row>
      <xdr:rowOff>167452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31196"/>
          <a:ext cx="889000" cy="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6586</xdr:rowOff>
    </xdr:from>
    <xdr:to>
      <xdr:col>55</xdr:col>
      <xdr:colOff>50800</xdr:colOff>
      <xdr:row>97</xdr:row>
      <xdr:rowOff>108186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156463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158559</xdr:rowOff>
    </xdr:from>
    <xdr:to>
      <xdr:col>50</xdr:col>
      <xdr:colOff>165100</xdr:colOff>
      <xdr:row>98</xdr:row>
      <xdr:rowOff>88709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79836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78722</xdr:rowOff>
    </xdr:from>
    <xdr:to>
      <xdr:col>46</xdr:col>
      <xdr:colOff>38100</xdr:colOff>
      <xdr:row>97</xdr:row>
      <xdr:rowOff>8872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116652</xdr:rowOff>
    </xdr:from>
    <xdr:to>
      <xdr:col>41</xdr:col>
      <xdr:colOff>101600</xdr:colOff>
      <xdr:row>98</xdr:row>
      <xdr:rowOff>46802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37929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49746</xdr:rowOff>
    </xdr:from>
    <xdr:to>
      <xdr:col>36</xdr:col>
      <xdr:colOff>165100</xdr:colOff>
      <xdr:row>97</xdr:row>
      <xdr:rowOff>151346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142473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101505</xdr:rowOff>
    </xdr:from>
    <xdr:to>
      <xdr:col>85</xdr:col>
      <xdr:colOff>127000</xdr:colOff>
      <xdr:row>38</xdr:row>
      <xdr:rowOff>111376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16605"/>
          <a:ext cx="8382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101505</xdr:rowOff>
    </xdr:from>
    <xdr:to>
      <xdr:col>81</xdr:col>
      <xdr:colOff>50800</xdr:colOff>
      <xdr:row>38</xdr:row>
      <xdr:rowOff>116725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16605"/>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116725</xdr:rowOff>
    </xdr:from>
    <xdr:to>
      <xdr:col>76</xdr:col>
      <xdr:colOff>114300</xdr:colOff>
      <xdr:row>38</xdr:row>
      <xdr:rowOff>119044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31825"/>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112712</xdr:rowOff>
    </xdr:from>
    <xdr:to>
      <xdr:col>71</xdr:col>
      <xdr:colOff>177800</xdr:colOff>
      <xdr:row>38</xdr:row>
      <xdr:rowOff>119044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2781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60576</xdr:rowOff>
    </xdr:from>
    <xdr:to>
      <xdr:col>85</xdr:col>
      <xdr:colOff>177800</xdr:colOff>
      <xdr:row>38</xdr:row>
      <xdr:rowOff>162176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50705</xdr:rowOff>
    </xdr:from>
    <xdr:to>
      <xdr:col>81</xdr:col>
      <xdr:colOff>101600</xdr:colOff>
      <xdr:row>38</xdr:row>
      <xdr:rowOff>152305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143432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65925</xdr:rowOff>
    </xdr:from>
    <xdr:to>
      <xdr:col>76</xdr:col>
      <xdr:colOff>165100</xdr:colOff>
      <xdr:row>38</xdr:row>
      <xdr:rowOff>167525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158652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68244</xdr:rowOff>
    </xdr:from>
    <xdr:to>
      <xdr:col>72</xdr:col>
      <xdr:colOff>38100</xdr:colOff>
      <xdr:row>38</xdr:row>
      <xdr:rowOff>169844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160971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61912</xdr:rowOff>
    </xdr:from>
    <xdr:to>
      <xdr:col>67</xdr:col>
      <xdr:colOff>101600</xdr:colOff>
      <xdr:row>38</xdr:row>
      <xdr:rowOff>163512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154639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147743</xdr:rowOff>
    </xdr:from>
    <xdr:to>
      <xdr:col>85</xdr:col>
      <xdr:colOff>127000</xdr:colOff>
      <xdr:row>76</xdr:row>
      <xdr:rowOff>26493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06493"/>
          <a:ext cx="8382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26493</xdr:rowOff>
    </xdr:from>
    <xdr:to>
      <xdr:col>81</xdr:col>
      <xdr:colOff>50800</xdr:colOff>
      <xdr:row>76</xdr:row>
      <xdr:rowOff>85691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56693"/>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85691</xdr:rowOff>
    </xdr:from>
    <xdr:to>
      <xdr:col>76</xdr:col>
      <xdr:colOff>114300</xdr:colOff>
      <xdr:row>76</xdr:row>
      <xdr:rowOff>92568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15891"/>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92568</xdr:rowOff>
    </xdr:from>
    <xdr:to>
      <xdr:col>71</xdr:col>
      <xdr:colOff>177800</xdr:colOff>
      <xdr:row>76</xdr:row>
      <xdr:rowOff>95397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2276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96942</xdr:rowOff>
    </xdr:from>
    <xdr:to>
      <xdr:col>85</xdr:col>
      <xdr:colOff>177800</xdr:colOff>
      <xdr:row>76</xdr:row>
      <xdr:rowOff>27093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55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119819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0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147143</xdr:rowOff>
    </xdr:from>
    <xdr:to>
      <xdr:col>81</xdr:col>
      <xdr:colOff>101600</xdr:colOff>
      <xdr:row>76</xdr:row>
      <xdr:rowOff>77293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93820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34891</xdr:rowOff>
    </xdr:from>
    <xdr:to>
      <xdr:col>76</xdr:col>
      <xdr:colOff>165100</xdr:colOff>
      <xdr:row>76</xdr:row>
      <xdr:rowOff>136491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153018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41768</xdr:rowOff>
    </xdr:from>
    <xdr:to>
      <xdr:col>72</xdr:col>
      <xdr:colOff>38100</xdr:colOff>
      <xdr:row>76</xdr:row>
      <xdr:rowOff>143368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159894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44597</xdr:rowOff>
    </xdr:from>
    <xdr:to>
      <xdr:col>67</xdr:col>
      <xdr:colOff>101600</xdr:colOff>
      <xdr:row>76</xdr:row>
      <xdr:rowOff>146197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162724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151431</xdr:rowOff>
    </xdr:from>
    <xdr:to>
      <xdr:col>85</xdr:col>
      <xdr:colOff>127000</xdr:colOff>
      <xdr:row>98</xdr:row>
      <xdr:rowOff>11643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82081"/>
          <a:ext cx="8382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11643</xdr:rowOff>
    </xdr:from>
    <xdr:to>
      <xdr:col>81</xdr:col>
      <xdr:colOff>50800</xdr:colOff>
      <xdr:row>98</xdr:row>
      <xdr:rowOff>89759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13743"/>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70044</xdr:rowOff>
    </xdr:from>
    <xdr:to>
      <xdr:col>76</xdr:col>
      <xdr:colOff>114300</xdr:colOff>
      <xdr:row>98</xdr:row>
      <xdr:rowOff>89759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2144"/>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70044</xdr:rowOff>
    </xdr:from>
    <xdr:to>
      <xdr:col>71</xdr:col>
      <xdr:colOff>177800</xdr:colOff>
      <xdr:row>98</xdr:row>
      <xdr:rowOff>117277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72144"/>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100631</xdr:rowOff>
    </xdr:from>
    <xdr:to>
      <xdr:col>85</xdr:col>
      <xdr:colOff>177800</xdr:colOff>
      <xdr:row>98</xdr:row>
      <xdr:rowOff>30781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123508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132293</xdr:rowOff>
    </xdr:from>
    <xdr:to>
      <xdr:col>81</xdr:col>
      <xdr:colOff>101600</xdr:colOff>
      <xdr:row>98</xdr:row>
      <xdr:rowOff>62443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78970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38959</xdr:rowOff>
    </xdr:from>
    <xdr:to>
      <xdr:col>76</xdr:col>
      <xdr:colOff>165100</xdr:colOff>
      <xdr:row>98</xdr:row>
      <xdr:rowOff>140559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157086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19244</xdr:rowOff>
    </xdr:from>
    <xdr:to>
      <xdr:col>72</xdr:col>
      <xdr:colOff>38100</xdr:colOff>
      <xdr:row>98</xdr:row>
      <xdr:rowOff>120844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137371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66477</xdr:rowOff>
    </xdr:from>
    <xdr:to>
      <xdr:col>67</xdr:col>
      <xdr:colOff>101600</xdr:colOff>
      <xdr:row>98</xdr:row>
      <xdr:rowOff>168077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13154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135745</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084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135745</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5084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84945</xdr:rowOff>
    </xdr:from>
    <xdr:to>
      <xdr:col>107</xdr:col>
      <xdr:colOff>101600</xdr:colOff>
      <xdr:row>39</xdr:row>
      <xdr:rowOff>15095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6222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9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21075</xdr:rowOff>
    </xdr:from>
    <xdr:to>
      <xdr:col>116</xdr:col>
      <xdr:colOff>63500</xdr:colOff>
      <xdr:row>59</xdr:row>
      <xdr:rowOff>21761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366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21761</xdr:rowOff>
    </xdr:from>
    <xdr:to>
      <xdr:col>111</xdr:col>
      <xdr:colOff>177800</xdr:colOff>
      <xdr:row>59</xdr:row>
      <xdr:rowOff>22504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3731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22504</xdr:rowOff>
    </xdr:from>
    <xdr:to>
      <xdr:col>107</xdr:col>
      <xdr:colOff>50800</xdr:colOff>
      <xdr:row>59</xdr:row>
      <xdr:rowOff>23076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380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23076</xdr:rowOff>
    </xdr:from>
    <xdr:to>
      <xdr:col>102</xdr:col>
      <xdr:colOff>114300</xdr:colOff>
      <xdr:row>59</xdr:row>
      <xdr:rowOff>23457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386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141725</xdr:rowOff>
    </xdr:from>
    <xdr:to>
      <xdr:col>116</xdr:col>
      <xdr:colOff>114300</xdr:colOff>
      <xdr:row>59</xdr:row>
      <xdr:rowOff>71875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142411</xdr:rowOff>
    </xdr:from>
    <xdr:to>
      <xdr:col>112</xdr:col>
      <xdr:colOff>38100</xdr:colOff>
      <xdr:row>59</xdr:row>
      <xdr:rowOff>72561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63688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143154</xdr:rowOff>
    </xdr:from>
    <xdr:to>
      <xdr:col>107</xdr:col>
      <xdr:colOff>101600</xdr:colOff>
      <xdr:row>59</xdr:row>
      <xdr:rowOff>73304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64431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143726</xdr:rowOff>
    </xdr:from>
    <xdr:to>
      <xdr:col>102</xdr:col>
      <xdr:colOff>165100</xdr:colOff>
      <xdr:row>59</xdr:row>
      <xdr:rowOff>73876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65003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144107</xdr:rowOff>
    </xdr:from>
    <xdr:to>
      <xdr:col>98</xdr:col>
      <xdr:colOff>38100</xdr:colOff>
      <xdr:row>59</xdr:row>
      <xdr:rowOff>74257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65384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8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151512</xdr:rowOff>
    </xdr:from>
    <xdr:to>
      <xdr:col>116</xdr:col>
      <xdr:colOff>63500</xdr:colOff>
      <xdr:row>76</xdr:row>
      <xdr:rowOff>158965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181712"/>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54927</xdr:rowOff>
    </xdr:from>
    <xdr:to>
      <xdr:col>111</xdr:col>
      <xdr:colOff>177800</xdr:colOff>
      <xdr:row>76</xdr:row>
      <xdr:rowOff>158965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85127"/>
          <a:ext cx="889000" cy="1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54927</xdr:rowOff>
    </xdr:from>
    <xdr:to>
      <xdr:col>107</xdr:col>
      <xdr:colOff>50800</xdr:colOff>
      <xdr:row>76</xdr:row>
      <xdr:rowOff>111874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8512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111874</xdr:rowOff>
    </xdr:from>
    <xdr:to>
      <xdr:col>102</xdr:col>
      <xdr:colOff>114300</xdr:colOff>
      <xdr:row>76</xdr:row>
      <xdr:rowOff>158432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14207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100712</xdr:rowOff>
    </xdr:from>
    <xdr:to>
      <xdr:col>116</xdr:col>
      <xdr:colOff>114300</xdr:colOff>
      <xdr:row>77</xdr:row>
      <xdr:rowOff>30862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79139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108165</xdr:rowOff>
    </xdr:from>
    <xdr:to>
      <xdr:col>112</xdr:col>
      <xdr:colOff>38100</xdr:colOff>
      <xdr:row>77</xdr:row>
      <xdr:rowOff>38315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29442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4127</xdr:rowOff>
    </xdr:from>
    <xdr:to>
      <xdr:col>107</xdr:col>
      <xdr:colOff>101600</xdr:colOff>
      <xdr:row>76</xdr:row>
      <xdr:rowOff>105727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96854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61074</xdr:rowOff>
    </xdr:from>
    <xdr:to>
      <xdr:col>102</xdr:col>
      <xdr:colOff>165100</xdr:colOff>
      <xdr:row>76</xdr:row>
      <xdr:rowOff>162674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153801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107632</xdr:rowOff>
    </xdr:from>
    <xdr:to>
      <xdr:col>98</xdr:col>
      <xdr:colOff>38100</xdr:colOff>
      <xdr:row>77</xdr:row>
      <xdr:rowOff>37782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28909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927,897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円となっている。類似団体内平均値との差が大きなものとしては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維持補修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費が挙げられ、住民一人当たり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52,555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円と類似団体内平均より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34,000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円程多くなっている。また、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28,000</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161,703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16,000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98,999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年生まで対象範囲を拡大し医療費を無料化していることなど、社会保障関係経費が高い状況で推移していることが挙げられる。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77673</xdr:rowOff>
    </xdr:from>
    <xdr:to>
      <xdr:col>24</xdr:col>
      <xdr:colOff>63500</xdr:colOff>
      <xdr:row>34</xdr:row>
      <xdr:rowOff>97637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06973"/>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97637</xdr:rowOff>
    </xdr:from>
    <xdr:to>
      <xdr:col>19</xdr:col>
      <xdr:colOff>177800</xdr:colOff>
      <xdr:row>34</xdr:row>
      <xdr:rowOff>127965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6937"/>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127965</xdr:rowOff>
    </xdr:from>
    <xdr:to>
      <xdr:col>15</xdr:col>
      <xdr:colOff>50800</xdr:colOff>
      <xdr:row>34</xdr:row>
      <xdr:rowOff>131318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726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131318</xdr:rowOff>
    </xdr:from>
    <xdr:to>
      <xdr:col>10</xdr:col>
      <xdr:colOff>114300</xdr:colOff>
      <xdr:row>35</xdr:row>
      <xdr:rowOff>5283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0618"/>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26873</xdr:rowOff>
    </xdr:from>
    <xdr:to>
      <xdr:col>24</xdr:col>
      <xdr:colOff>114300</xdr:colOff>
      <xdr:row>34</xdr:row>
      <xdr:rowOff>128473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49750</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46837</xdr:rowOff>
    </xdr:from>
    <xdr:to>
      <xdr:col>20</xdr:col>
      <xdr:colOff>38100</xdr:colOff>
      <xdr:row>34</xdr:row>
      <xdr:rowOff>148437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164964</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77165</xdr:rowOff>
    </xdr:from>
    <xdr:to>
      <xdr:col>15</xdr:col>
      <xdr:colOff>101600</xdr:colOff>
      <xdr:row>35</xdr:row>
      <xdr:rowOff>7315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23842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80518</xdr:rowOff>
    </xdr:from>
    <xdr:to>
      <xdr:col>10</xdr:col>
      <xdr:colOff>165100</xdr:colOff>
      <xdr:row>35</xdr:row>
      <xdr:rowOff>10668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27195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125933</xdr:rowOff>
    </xdr:from>
    <xdr:to>
      <xdr:col>6</xdr:col>
      <xdr:colOff>38100</xdr:colOff>
      <xdr:row>35</xdr:row>
      <xdr:rowOff>56083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72610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93390</xdr:rowOff>
    </xdr:from>
    <xdr:to>
      <xdr:col>24</xdr:col>
      <xdr:colOff>63500</xdr:colOff>
      <xdr:row>57</xdr:row>
      <xdr:rowOff>163176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66040"/>
          <a:ext cx="8382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93390</xdr:rowOff>
    </xdr:from>
    <xdr:to>
      <xdr:col>19</xdr:col>
      <xdr:colOff>177800</xdr:colOff>
      <xdr:row>58</xdr:row>
      <xdr:rowOff>76138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66040"/>
          <a:ext cx="889000" cy="15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61167</xdr:rowOff>
    </xdr:from>
    <xdr:to>
      <xdr:col>15</xdr:col>
      <xdr:colOff>50800</xdr:colOff>
      <xdr:row>58</xdr:row>
      <xdr:rowOff>76138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05267"/>
          <a:ext cx="889000" cy="1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164062</xdr:rowOff>
    </xdr:from>
    <xdr:to>
      <xdr:col>10</xdr:col>
      <xdr:colOff>114300</xdr:colOff>
      <xdr:row>58</xdr:row>
      <xdr:rowOff>61167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6712"/>
          <a:ext cx="889000" cy="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112376</xdr:rowOff>
    </xdr:from>
    <xdr:to>
      <xdr:col>24</xdr:col>
      <xdr:colOff>114300</xdr:colOff>
      <xdr:row>58</xdr:row>
      <xdr:rowOff>42526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135253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42590</xdr:rowOff>
    </xdr:from>
    <xdr:to>
      <xdr:col>20</xdr:col>
      <xdr:colOff>38100</xdr:colOff>
      <xdr:row>57</xdr:row>
      <xdr:rowOff>144190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160717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25338</xdr:rowOff>
    </xdr:from>
    <xdr:to>
      <xdr:col>15</xdr:col>
      <xdr:colOff>101600</xdr:colOff>
      <xdr:row>58</xdr:row>
      <xdr:rowOff>126938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143465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10367</xdr:rowOff>
    </xdr:from>
    <xdr:to>
      <xdr:col>10</xdr:col>
      <xdr:colOff>165100</xdr:colOff>
      <xdr:row>58</xdr:row>
      <xdr:rowOff>111967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128494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113262</xdr:rowOff>
    </xdr:from>
    <xdr:to>
      <xdr:col>6</xdr:col>
      <xdr:colOff>38100</xdr:colOff>
      <xdr:row>58</xdr:row>
      <xdr:rowOff>43412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59939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109060</xdr:rowOff>
    </xdr:from>
    <xdr:to>
      <xdr:col>24</xdr:col>
      <xdr:colOff>63500</xdr:colOff>
      <xdr:row>75</xdr:row>
      <xdr:rowOff>118036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6360"/>
          <a:ext cx="838200" cy="18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118036</xdr:rowOff>
    </xdr:from>
    <xdr:to>
      <xdr:col>19</xdr:col>
      <xdr:colOff>177800</xdr:colOff>
      <xdr:row>75</xdr:row>
      <xdr:rowOff>169121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6786"/>
          <a:ext cx="889000" cy="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169121</xdr:rowOff>
    </xdr:from>
    <xdr:to>
      <xdr:col>15</xdr:col>
      <xdr:colOff>50800</xdr:colOff>
      <xdr:row>76</xdr:row>
      <xdr:rowOff>21529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7871"/>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21529</xdr:rowOff>
    </xdr:from>
    <xdr:to>
      <xdr:col>10</xdr:col>
      <xdr:colOff>114300</xdr:colOff>
      <xdr:row>76</xdr:row>
      <xdr:rowOff>62799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51729"/>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58260</xdr:rowOff>
    </xdr:from>
    <xdr:to>
      <xdr:col>24</xdr:col>
      <xdr:colOff>114300</xdr:colOff>
      <xdr:row>74</xdr:row>
      <xdr:rowOff>159860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81137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67236</xdr:rowOff>
    </xdr:from>
    <xdr:to>
      <xdr:col>20</xdr:col>
      <xdr:colOff>38100</xdr:colOff>
      <xdr:row>75</xdr:row>
      <xdr:rowOff>168836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118321</xdr:rowOff>
    </xdr:from>
    <xdr:to>
      <xdr:col>15</xdr:col>
      <xdr:colOff>101600</xdr:colOff>
      <xdr:row>76</xdr:row>
      <xdr:rowOff>48471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64998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142179</xdr:rowOff>
    </xdr:from>
    <xdr:to>
      <xdr:col>10</xdr:col>
      <xdr:colOff>165100</xdr:colOff>
      <xdr:row>76</xdr:row>
      <xdr:rowOff>72329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88856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7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11999</xdr:rowOff>
    </xdr:from>
    <xdr:to>
      <xdr:col>6</xdr:col>
      <xdr:colOff>38100</xdr:colOff>
      <xdr:row>76</xdr:row>
      <xdr:rowOff>113599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154910</xdr:rowOff>
    </xdr:from>
    <xdr:to>
      <xdr:col>24</xdr:col>
      <xdr:colOff>63500</xdr:colOff>
      <xdr:row>97</xdr:row>
      <xdr:rowOff>66869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4110"/>
          <a:ext cx="838200" cy="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66869</xdr:rowOff>
    </xdr:from>
    <xdr:to>
      <xdr:col>19</xdr:col>
      <xdr:colOff>177800</xdr:colOff>
      <xdr:row>97</xdr:row>
      <xdr:rowOff>94049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7519"/>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94049</xdr:rowOff>
    </xdr:from>
    <xdr:to>
      <xdr:col>15</xdr:col>
      <xdr:colOff>50800</xdr:colOff>
      <xdr:row>97</xdr:row>
      <xdr:rowOff>119293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24699"/>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119293</xdr:rowOff>
    </xdr:from>
    <xdr:to>
      <xdr:col>10</xdr:col>
      <xdr:colOff>114300</xdr:colOff>
      <xdr:row>97</xdr:row>
      <xdr:rowOff>120940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994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104110</xdr:rowOff>
    </xdr:from>
    <xdr:to>
      <xdr:col>24</xdr:col>
      <xdr:colOff>114300</xdr:colOff>
      <xdr:row>97</xdr:row>
      <xdr:rowOff>34260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82537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16069</xdr:rowOff>
    </xdr:from>
    <xdr:to>
      <xdr:col>20</xdr:col>
      <xdr:colOff>38100</xdr:colOff>
      <xdr:row>97</xdr:row>
      <xdr:rowOff>117669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108796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43249</xdr:rowOff>
    </xdr:from>
    <xdr:to>
      <xdr:col>15</xdr:col>
      <xdr:colOff>101600</xdr:colOff>
      <xdr:row>97</xdr:row>
      <xdr:rowOff>144849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68493</xdr:rowOff>
    </xdr:from>
    <xdr:to>
      <xdr:col>10</xdr:col>
      <xdr:colOff>165100</xdr:colOff>
      <xdr:row>97</xdr:row>
      <xdr:rowOff>170093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70140</xdr:rowOff>
    </xdr:from>
    <xdr:to>
      <xdr:col>6</xdr:col>
      <xdr:colOff>38100</xdr:colOff>
      <xdr:row>98</xdr:row>
      <xdr:rowOff>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162867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85293</xdr:rowOff>
    </xdr:from>
    <xdr:to>
      <xdr:col>55</xdr:col>
      <xdr:colOff>0</xdr:colOff>
      <xdr:row>35</xdr:row>
      <xdr:rowOff>102210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086043"/>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80264</xdr:rowOff>
    </xdr:from>
    <xdr:to>
      <xdr:col>50</xdr:col>
      <xdr:colOff>114300</xdr:colOff>
      <xdr:row>35</xdr:row>
      <xdr:rowOff>102210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08101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76607</xdr:rowOff>
    </xdr:from>
    <xdr:to>
      <xdr:col>45</xdr:col>
      <xdr:colOff>177800</xdr:colOff>
      <xdr:row>35</xdr:row>
      <xdr:rowOff>80264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07735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76607</xdr:rowOff>
    </xdr:from>
    <xdr:to>
      <xdr:col>41</xdr:col>
      <xdr:colOff>50800</xdr:colOff>
      <xdr:row>35</xdr:row>
      <xdr:rowOff>86665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07735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34493</xdr:rowOff>
    </xdr:from>
    <xdr:to>
      <xdr:col>55</xdr:col>
      <xdr:colOff>50800</xdr:colOff>
      <xdr:row>35</xdr:row>
      <xdr:rowOff>136093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57370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51410</xdr:rowOff>
    </xdr:from>
    <xdr:to>
      <xdr:col>50</xdr:col>
      <xdr:colOff>165100</xdr:colOff>
      <xdr:row>35</xdr:row>
      <xdr:rowOff>153010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169537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29464</xdr:rowOff>
    </xdr:from>
    <xdr:to>
      <xdr:col>46</xdr:col>
      <xdr:colOff>38100</xdr:colOff>
      <xdr:row>35</xdr:row>
      <xdr:rowOff>131064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147591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25807</xdr:rowOff>
    </xdr:from>
    <xdr:to>
      <xdr:col>41</xdr:col>
      <xdr:colOff>101600</xdr:colOff>
      <xdr:row>35</xdr:row>
      <xdr:rowOff>127407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143934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35865</xdr:rowOff>
    </xdr:from>
    <xdr:to>
      <xdr:col>36</xdr:col>
      <xdr:colOff>165100</xdr:colOff>
      <xdr:row>35</xdr:row>
      <xdr:rowOff>137465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153992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49275</xdr:rowOff>
    </xdr:from>
    <xdr:to>
      <xdr:col>55</xdr:col>
      <xdr:colOff>0</xdr:colOff>
      <xdr:row>57</xdr:row>
      <xdr:rowOff>153521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21925"/>
          <a:ext cx="838200" cy="10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49275</xdr:rowOff>
    </xdr:from>
    <xdr:to>
      <xdr:col>50</xdr:col>
      <xdr:colOff>114300</xdr:colOff>
      <xdr:row>57</xdr:row>
      <xdr:rowOff>144578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21925"/>
          <a:ext cx="8890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108615</xdr:rowOff>
    </xdr:from>
    <xdr:to>
      <xdr:col>45</xdr:col>
      <xdr:colOff>177800</xdr:colOff>
      <xdr:row>57</xdr:row>
      <xdr:rowOff>144578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81265"/>
          <a:ext cx="889000" cy="3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108615</xdr:rowOff>
    </xdr:from>
    <xdr:to>
      <xdr:col>41</xdr:col>
      <xdr:colOff>50800</xdr:colOff>
      <xdr:row>57</xdr:row>
      <xdr:rowOff>114664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1265"/>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102721</xdr:rowOff>
    </xdr:from>
    <xdr:to>
      <xdr:col>55</xdr:col>
      <xdr:colOff>50800</xdr:colOff>
      <xdr:row>58</xdr:row>
      <xdr:rowOff>32871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17648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9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169925</xdr:rowOff>
    </xdr:from>
    <xdr:to>
      <xdr:col>50</xdr:col>
      <xdr:colOff>165100</xdr:colOff>
      <xdr:row>57</xdr:row>
      <xdr:rowOff>100075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93778</xdr:rowOff>
    </xdr:from>
    <xdr:to>
      <xdr:col>46</xdr:col>
      <xdr:colOff>38100</xdr:colOff>
      <xdr:row>58</xdr:row>
      <xdr:rowOff>23928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57815</xdr:rowOff>
    </xdr:from>
    <xdr:to>
      <xdr:col>41</xdr:col>
      <xdr:colOff>101600</xdr:colOff>
      <xdr:row>57</xdr:row>
      <xdr:rowOff>159415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150542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63864</xdr:rowOff>
    </xdr:from>
    <xdr:to>
      <xdr:col>36</xdr:col>
      <xdr:colOff>165100</xdr:colOff>
      <xdr:row>57</xdr:row>
      <xdr:rowOff>165464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156591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13802</xdr:rowOff>
    </xdr:from>
    <xdr:to>
      <xdr:col>55</xdr:col>
      <xdr:colOff>0</xdr:colOff>
      <xdr:row>79</xdr:row>
      <xdr:rowOff>14213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8352"/>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2975</xdr:rowOff>
    </xdr:from>
    <xdr:to>
      <xdr:col>50</xdr:col>
      <xdr:colOff>114300</xdr:colOff>
      <xdr:row>79</xdr:row>
      <xdr:rowOff>14213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47525"/>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170554</xdr:rowOff>
    </xdr:from>
    <xdr:to>
      <xdr:col>45</xdr:col>
      <xdr:colOff>177800</xdr:colOff>
      <xdr:row>79</xdr:row>
      <xdr:rowOff>2975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43654"/>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170554</xdr:rowOff>
    </xdr:from>
    <xdr:to>
      <xdr:col>41</xdr:col>
      <xdr:colOff>50800</xdr:colOff>
      <xdr:row>79</xdr:row>
      <xdr:rowOff>963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43654"/>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134452</xdr:rowOff>
    </xdr:from>
    <xdr:to>
      <xdr:col>55</xdr:col>
      <xdr:colOff>50800</xdr:colOff>
      <xdr:row>79</xdr:row>
      <xdr:rowOff>64602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49379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134863</xdr:rowOff>
    </xdr:from>
    <xdr:to>
      <xdr:col>50</xdr:col>
      <xdr:colOff>165100</xdr:colOff>
      <xdr:row>79</xdr:row>
      <xdr:rowOff>65013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56140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123625</xdr:rowOff>
    </xdr:from>
    <xdr:to>
      <xdr:col>46</xdr:col>
      <xdr:colOff>38100</xdr:colOff>
      <xdr:row>79</xdr:row>
      <xdr:rowOff>53775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44902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119754</xdr:rowOff>
    </xdr:from>
    <xdr:to>
      <xdr:col>41</xdr:col>
      <xdr:colOff>101600</xdr:colOff>
      <xdr:row>79</xdr:row>
      <xdr:rowOff>49904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41031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8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121613</xdr:rowOff>
    </xdr:from>
    <xdr:to>
      <xdr:col>36</xdr:col>
      <xdr:colOff>165100</xdr:colOff>
      <xdr:row>79</xdr:row>
      <xdr:rowOff>51763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42890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88604</xdr:rowOff>
    </xdr:from>
    <xdr:to>
      <xdr:col>55</xdr:col>
      <xdr:colOff>0</xdr:colOff>
      <xdr:row>97</xdr:row>
      <xdr:rowOff>107711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9254"/>
          <a:ext cx="8382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107711</xdr:rowOff>
    </xdr:from>
    <xdr:to>
      <xdr:col>50</xdr:col>
      <xdr:colOff>114300</xdr:colOff>
      <xdr:row>98</xdr:row>
      <xdr:rowOff>20921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8361"/>
          <a:ext cx="889000" cy="8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117449</xdr:rowOff>
    </xdr:from>
    <xdr:to>
      <xdr:col>45</xdr:col>
      <xdr:colOff>177800</xdr:colOff>
      <xdr:row>98</xdr:row>
      <xdr:rowOff>20921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8099"/>
          <a:ext cx="889000" cy="7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101369</xdr:rowOff>
    </xdr:from>
    <xdr:to>
      <xdr:col>41</xdr:col>
      <xdr:colOff>50800</xdr:colOff>
      <xdr:row>97</xdr:row>
      <xdr:rowOff>117449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32019"/>
          <a:ext cx="8890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37804</xdr:rowOff>
    </xdr:from>
    <xdr:to>
      <xdr:col>55</xdr:col>
      <xdr:colOff>50800</xdr:colOff>
      <xdr:row>97</xdr:row>
      <xdr:rowOff>139404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60681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56911</xdr:rowOff>
    </xdr:from>
    <xdr:to>
      <xdr:col>50</xdr:col>
      <xdr:colOff>165100</xdr:colOff>
      <xdr:row>97</xdr:row>
      <xdr:rowOff>158511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149638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141571</xdr:rowOff>
    </xdr:from>
    <xdr:to>
      <xdr:col>46</xdr:col>
      <xdr:colOff>38100</xdr:colOff>
      <xdr:row>98</xdr:row>
      <xdr:rowOff>71721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62848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66649</xdr:rowOff>
    </xdr:from>
    <xdr:to>
      <xdr:col>41</xdr:col>
      <xdr:colOff>101600</xdr:colOff>
      <xdr:row>97</xdr:row>
      <xdr:rowOff>168249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159376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50569</xdr:rowOff>
    </xdr:from>
    <xdr:to>
      <xdr:col>36</xdr:col>
      <xdr:colOff>165100</xdr:colOff>
      <xdr:row>97</xdr:row>
      <xdr:rowOff>152169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159893</xdr:rowOff>
    </xdr:from>
    <xdr:to>
      <xdr:col>85</xdr:col>
      <xdr:colOff>127000</xdr:colOff>
      <xdr:row>37</xdr:row>
      <xdr:rowOff>111411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332093"/>
          <a:ext cx="8382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36163</xdr:rowOff>
    </xdr:from>
    <xdr:to>
      <xdr:col>81</xdr:col>
      <xdr:colOff>50800</xdr:colOff>
      <xdr:row>37</xdr:row>
      <xdr:rowOff>111411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522563"/>
          <a:ext cx="889000" cy="9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36163</xdr:rowOff>
    </xdr:from>
    <xdr:to>
      <xdr:col>76</xdr:col>
      <xdr:colOff>114300</xdr:colOff>
      <xdr:row>37</xdr:row>
      <xdr:rowOff>98457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522563"/>
          <a:ext cx="889000" cy="9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98457</xdr:rowOff>
    </xdr:from>
    <xdr:to>
      <xdr:col>71</xdr:col>
      <xdr:colOff>177800</xdr:colOff>
      <xdr:row>38</xdr:row>
      <xdr:rowOff>32886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42107"/>
          <a:ext cx="8890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109093</xdr:rowOff>
    </xdr:from>
    <xdr:to>
      <xdr:col>85</xdr:col>
      <xdr:colOff>177800</xdr:colOff>
      <xdr:row>37</xdr:row>
      <xdr:rowOff>39243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131970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60611</xdr:rowOff>
    </xdr:from>
    <xdr:to>
      <xdr:col>81</xdr:col>
      <xdr:colOff>101600</xdr:colOff>
      <xdr:row>37</xdr:row>
      <xdr:rowOff>162210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04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153338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156813</xdr:rowOff>
    </xdr:from>
    <xdr:to>
      <xdr:col>76</xdr:col>
      <xdr:colOff>165100</xdr:colOff>
      <xdr:row>32</xdr:row>
      <xdr:rowOff>86963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4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103490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2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47657</xdr:rowOff>
    </xdr:from>
    <xdr:to>
      <xdr:col>72</xdr:col>
      <xdr:colOff>38100</xdr:colOff>
      <xdr:row>37</xdr:row>
      <xdr:rowOff>149257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165784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6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153537</xdr:rowOff>
    </xdr:from>
    <xdr:to>
      <xdr:col>67</xdr:col>
      <xdr:colOff>101600</xdr:colOff>
      <xdr:row>38</xdr:row>
      <xdr:rowOff>83686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74813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158893</xdr:rowOff>
    </xdr:from>
    <xdr:to>
      <xdr:col>85</xdr:col>
      <xdr:colOff>127000</xdr:colOff>
      <xdr:row>56</xdr:row>
      <xdr:rowOff>163653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760093"/>
          <a:ext cx="8382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163653</xdr:rowOff>
    </xdr:from>
    <xdr:to>
      <xdr:col>81</xdr:col>
      <xdr:colOff>50800</xdr:colOff>
      <xdr:row>56</xdr:row>
      <xdr:rowOff>163995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6485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163995</xdr:rowOff>
    </xdr:from>
    <xdr:to>
      <xdr:col>76</xdr:col>
      <xdr:colOff>114300</xdr:colOff>
      <xdr:row>57</xdr:row>
      <xdr:rowOff>12370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65195"/>
          <a:ext cx="889000" cy="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12370</xdr:rowOff>
    </xdr:from>
    <xdr:to>
      <xdr:col>71</xdr:col>
      <xdr:colOff>177800</xdr:colOff>
      <xdr:row>57</xdr:row>
      <xdr:rowOff>53824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85020"/>
          <a:ext cx="8890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108093</xdr:rowOff>
    </xdr:from>
    <xdr:to>
      <xdr:col>85</xdr:col>
      <xdr:colOff>177800</xdr:colOff>
      <xdr:row>57</xdr:row>
      <xdr:rowOff>38243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86520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112853</xdr:rowOff>
    </xdr:from>
    <xdr:to>
      <xdr:col>81</xdr:col>
      <xdr:colOff>101600</xdr:colOff>
      <xdr:row>57</xdr:row>
      <xdr:rowOff>43003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34130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113195</xdr:rowOff>
    </xdr:from>
    <xdr:to>
      <xdr:col>76</xdr:col>
      <xdr:colOff>165100</xdr:colOff>
      <xdr:row>57</xdr:row>
      <xdr:rowOff>43345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34472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133020</xdr:rowOff>
    </xdr:from>
    <xdr:to>
      <xdr:col>72</xdr:col>
      <xdr:colOff>38100</xdr:colOff>
      <xdr:row>57</xdr:row>
      <xdr:rowOff>63170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54297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3024</xdr:rowOff>
    </xdr:from>
    <xdr:to>
      <xdr:col>67</xdr:col>
      <xdr:colOff>101600</xdr:colOff>
      <xdr:row>57</xdr:row>
      <xdr:rowOff>104624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95751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101505</xdr:rowOff>
    </xdr:from>
    <xdr:to>
      <xdr:col>85</xdr:col>
      <xdr:colOff>127000</xdr:colOff>
      <xdr:row>78</xdr:row>
      <xdr:rowOff>111376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74605"/>
          <a:ext cx="8382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101505</xdr:rowOff>
    </xdr:from>
    <xdr:to>
      <xdr:col>81</xdr:col>
      <xdr:colOff>50800</xdr:colOff>
      <xdr:row>78</xdr:row>
      <xdr:rowOff>116726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7460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116726</xdr:rowOff>
    </xdr:from>
    <xdr:to>
      <xdr:col>76</xdr:col>
      <xdr:colOff>114300</xdr:colOff>
      <xdr:row>78</xdr:row>
      <xdr:rowOff>119044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89826"/>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112711</xdr:rowOff>
    </xdr:from>
    <xdr:to>
      <xdr:col>71</xdr:col>
      <xdr:colOff>177800</xdr:colOff>
      <xdr:row>78</xdr:row>
      <xdr:rowOff>119044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485811"/>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60576</xdr:rowOff>
    </xdr:from>
    <xdr:to>
      <xdr:col>85</xdr:col>
      <xdr:colOff>177800</xdr:colOff>
      <xdr:row>78</xdr:row>
      <xdr:rowOff>162176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50705</xdr:rowOff>
    </xdr:from>
    <xdr:to>
      <xdr:col>81</xdr:col>
      <xdr:colOff>101600</xdr:colOff>
      <xdr:row>78</xdr:row>
      <xdr:rowOff>152305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143432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65926</xdr:rowOff>
    </xdr:from>
    <xdr:to>
      <xdr:col>76</xdr:col>
      <xdr:colOff>165100</xdr:colOff>
      <xdr:row>78</xdr:row>
      <xdr:rowOff>167526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158653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68244</xdr:rowOff>
    </xdr:from>
    <xdr:to>
      <xdr:col>72</xdr:col>
      <xdr:colOff>38100</xdr:colOff>
      <xdr:row>78</xdr:row>
      <xdr:rowOff>169844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160971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61911</xdr:rowOff>
    </xdr:from>
    <xdr:to>
      <xdr:col>67</xdr:col>
      <xdr:colOff>101600</xdr:colOff>
      <xdr:row>78</xdr:row>
      <xdr:rowOff>163511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154638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147743</xdr:rowOff>
    </xdr:from>
    <xdr:to>
      <xdr:col>85</xdr:col>
      <xdr:colOff>127000</xdr:colOff>
      <xdr:row>96</xdr:row>
      <xdr:rowOff>26493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35493"/>
          <a:ext cx="8382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26493</xdr:rowOff>
    </xdr:from>
    <xdr:to>
      <xdr:col>81</xdr:col>
      <xdr:colOff>50800</xdr:colOff>
      <xdr:row>96</xdr:row>
      <xdr:rowOff>85691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85693"/>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85691</xdr:rowOff>
    </xdr:from>
    <xdr:to>
      <xdr:col>76</xdr:col>
      <xdr:colOff>114300</xdr:colOff>
      <xdr:row>96</xdr:row>
      <xdr:rowOff>92568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44891"/>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92568</xdr:rowOff>
    </xdr:from>
    <xdr:to>
      <xdr:col>71</xdr:col>
      <xdr:colOff>177800</xdr:colOff>
      <xdr:row>96</xdr:row>
      <xdr:rowOff>95397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5176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96943</xdr:rowOff>
    </xdr:from>
    <xdr:to>
      <xdr:col>85</xdr:col>
      <xdr:colOff>177800</xdr:colOff>
      <xdr:row>96</xdr:row>
      <xdr:rowOff>27093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3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119820</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3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147143</xdr:rowOff>
    </xdr:from>
    <xdr:to>
      <xdr:col>81</xdr:col>
      <xdr:colOff>101600</xdr:colOff>
      <xdr:row>96</xdr:row>
      <xdr:rowOff>77293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93820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34891</xdr:rowOff>
    </xdr:from>
    <xdr:to>
      <xdr:col>76</xdr:col>
      <xdr:colOff>165100</xdr:colOff>
      <xdr:row>96</xdr:row>
      <xdr:rowOff>136491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153018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41768</xdr:rowOff>
    </xdr:from>
    <xdr:to>
      <xdr:col>72</xdr:col>
      <xdr:colOff>38100</xdr:colOff>
      <xdr:row>96</xdr:row>
      <xdr:rowOff>143368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159895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44597</xdr:rowOff>
    </xdr:from>
    <xdr:to>
      <xdr:col>67</xdr:col>
      <xdr:colOff>101600</xdr:colOff>
      <xdr:row>96</xdr:row>
      <xdr:rowOff>146197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162724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目的別の住民一人当たりコストでは、総務費が類似団体内平均を大きく上回っており、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294,191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円となっている。これは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新型コロナウイルス対策費を総務費として計上していることが大きな要因となっている。加えて、平成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年度以降大きく増加したものである。同施設は平成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年度に低下したが、同目的内に施設維持管理費や移住・定住対策費が計上されていることが要因である。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また、類似団体内平均と比較すると公債費についても上回っており、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110,741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ているためである。町民交流センター整備事業と尾花沢市消防署大石田分署整備事業が完了し、その元金償還が始まっ</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負担が増えることになるが、行財政改革以降、新規地方債の発行を年間の償還元金の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する基準を原則としてきたこともあり、今後当面として同程度の額で推移する見込みである。そのため、今後も同様の原則を順守していき、事業の実施に当たっては費用対効果を適正に判断しながら取捨選択を行って、新規地方債の抑制に努めていく。</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これまでは、財政調整基金として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億円程度の残高を維持しながら不慮の財源に備えてきた。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ヶ年で残高が約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新型コロナウイルス感染症対策事業費に</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加え豪雨災害に対応した経費が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％増額となる決算となった。</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年連続の大雪に見舞われたものの大きな災害もなく、</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例年に比べ特別交付税が増となったことを受け、取崩</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すことなく積み立てを行う</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決算となった。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％増加し実質単年度収支は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プラス</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に転じた。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各会計における実質収支は黒字額であり、令和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百万円であり、その約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し、標準財政規模に対する比率が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8" zoomScale="85" zoomScaleNormal="85"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 thickBot="1" x14ac:dyDescent="0.25">
      <c r="B2" s="173" t="s">
        <v>81</v>
      </c>
      <c r="C2" s="173"/>
      <c r="D2" s="174"/>
    </row>
    <row r="3" spans="1:119" ht="18.75" customHeight="1" thickBot="1" x14ac:dyDescent="0.25">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6333846</v>
      </c>
      <c r="BO4" s="460"/>
      <c r="BP4" s="460"/>
      <c r="BQ4" s="460"/>
      <c r="BR4" s="460"/>
      <c r="BS4" s="460"/>
      <c r="BT4" s="460"/>
      <c r="BU4" s="461"/>
      <c r="BV4" s="459">
        <v>6889016</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8.3000000000000007</v>
      </c>
      <c r="CU4" s="600"/>
      <c r="CV4" s="600"/>
      <c r="CW4" s="600"/>
      <c r="CX4" s="600"/>
      <c r="CY4" s="600"/>
      <c r="CZ4" s="600"/>
      <c r="DA4" s="601"/>
      <c r="DB4" s="599">
        <v>3.9</v>
      </c>
      <c r="DC4" s="600"/>
      <c r="DD4" s="600"/>
      <c r="DE4" s="600"/>
      <c r="DF4" s="600"/>
      <c r="DG4" s="600"/>
      <c r="DH4" s="600"/>
      <c r="DI4" s="601"/>
    </row>
    <row r="5" spans="1:119" ht="18.75" customHeight="1" x14ac:dyDescent="0.2">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6048038</v>
      </c>
      <c r="BO5" s="431"/>
      <c r="BP5" s="431"/>
      <c r="BQ5" s="431"/>
      <c r="BR5" s="431"/>
      <c r="BS5" s="431"/>
      <c r="BT5" s="431"/>
      <c r="BU5" s="432"/>
      <c r="BV5" s="430">
        <v>6600209</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87.5</v>
      </c>
      <c r="CU5" s="428"/>
      <c r="CV5" s="428"/>
      <c r="CW5" s="428"/>
      <c r="CX5" s="428"/>
      <c r="CY5" s="428"/>
      <c r="CZ5" s="428"/>
      <c r="DA5" s="429"/>
      <c r="DB5" s="427">
        <v>93.1</v>
      </c>
      <c r="DC5" s="428"/>
      <c r="DD5" s="428"/>
      <c r="DE5" s="428"/>
      <c r="DF5" s="428"/>
      <c r="DG5" s="428"/>
      <c r="DH5" s="428"/>
      <c r="DI5" s="429"/>
    </row>
    <row r="6" spans="1:119" ht="18.75" customHeight="1" x14ac:dyDescent="0.2">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285808</v>
      </c>
      <c r="BO6" s="431"/>
      <c r="BP6" s="431"/>
      <c r="BQ6" s="431"/>
      <c r="BR6" s="431"/>
      <c r="BS6" s="431"/>
      <c r="BT6" s="431"/>
      <c r="BU6" s="432"/>
      <c r="BV6" s="430">
        <v>288807</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90.7</v>
      </c>
      <c r="CU6" s="574"/>
      <c r="CV6" s="574"/>
      <c r="CW6" s="574"/>
      <c r="CX6" s="574"/>
      <c r="CY6" s="574"/>
      <c r="CZ6" s="574"/>
      <c r="DA6" s="575"/>
      <c r="DB6" s="573">
        <v>96</v>
      </c>
      <c r="DC6" s="574"/>
      <c r="DD6" s="574"/>
      <c r="DE6" s="574"/>
      <c r="DF6" s="574"/>
      <c r="DG6" s="574"/>
      <c r="DH6" s="574"/>
      <c r="DI6" s="575"/>
    </row>
    <row r="7" spans="1:119" ht="18.75" customHeight="1" x14ac:dyDescent="0.2">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94</v>
      </c>
      <c r="AV7" s="489"/>
      <c r="AW7" s="489"/>
      <c r="AX7" s="489"/>
      <c r="AY7" s="444" t="s">
        <v>106</v>
      </c>
      <c r="AZ7" s="445"/>
      <c r="BA7" s="445"/>
      <c r="BB7" s="445"/>
      <c r="BC7" s="445"/>
      <c r="BD7" s="445"/>
      <c r="BE7" s="445"/>
      <c r="BF7" s="445"/>
      <c r="BG7" s="445"/>
      <c r="BH7" s="445"/>
      <c r="BI7" s="445"/>
      <c r="BJ7" s="445"/>
      <c r="BK7" s="445"/>
      <c r="BL7" s="445"/>
      <c r="BM7" s="446"/>
      <c r="BN7" s="430">
        <v>16629</v>
      </c>
      <c r="BO7" s="431"/>
      <c r="BP7" s="431"/>
      <c r="BQ7" s="431"/>
      <c r="BR7" s="431"/>
      <c r="BS7" s="431"/>
      <c r="BT7" s="431"/>
      <c r="BU7" s="432"/>
      <c r="BV7" s="430">
        <v>171578</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3228892</v>
      </c>
      <c r="CU7" s="431"/>
      <c r="CV7" s="431"/>
      <c r="CW7" s="431"/>
      <c r="CX7" s="431"/>
      <c r="CY7" s="431"/>
      <c r="CZ7" s="431"/>
      <c r="DA7" s="432"/>
      <c r="DB7" s="430">
        <v>2969192</v>
      </c>
      <c r="DC7" s="431"/>
      <c r="DD7" s="431"/>
      <c r="DE7" s="431"/>
      <c r="DF7" s="431"/>
      <c r="DG7" s="431"/>
      <c r="DH7" s="431"/>
      <c r="DI7" s="432"/>
    </row>
    <row r="8" spans="1:119" ht="18.75" customHeight="1" thickBot="1" x14ac:dyDescent="0.25">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102</v>
      </c>
      <c r="AV8" s="489"/>
      <c r="AW8" s="489"/>
      <c r="AX8" s="489"/>
      <c r="AY8" s="444" t="s">
        <v>109</v>
      </c>
      <c r="AZ8" s="445"/>
      <c r="BA8" s="445"/>
      <c r="BB8" s="445"/>
      <c r="BC8" s="445"/>
      <c r="BD8" s="445"/>
      <c r="BE8" s="445"/>
      <c r="BF8" s="445"/>
      <c r="BG8" s="445"/>
      <c r="BH8" s="445"/>
      <c r="BI8" s="445"/>
      <c r="BJ8" s="445"/>
      <c r="BK8" s="445"/>
      <c r="BL8" s="445"/>
      <c r="BM8" s="446"/>
      <c r="BN8" s="430">
        <v>269179</v>
      </c>
      <c r="BO8" s="431"/>
      <c r="BP8" s="431"/>
      <c r="BQ8" s="431"/>
      <c r="BR8" s="431"/>
      <c r="BS8" s="431"/>
      <c r="BT8" s="431"/>
      <c r="BU8" s="432"/>
      <c r="BV8" s="430">
        <v>117229</v>
      </c>
      <c r="BW8" s="431"/>
      <c r="BX8" s="431"/>
      <c r="BY8" s="431"/>
      <c r="BZ8" s="431"/>
      <c r="CA8" s="431"/>
      <c r="CB8" s="431"/>
      <c r="CC8" s="432"/>
      <c r="CD8" s="470" t="s">
        <v>110</v>
      </c>
      <c r="CE8" s="390"/>
      <c r="CF8" s="390"/>
      <c r="CG8" s="390"/>
      <c r="CH8" s="390"/>
      <c r="CI8" s="390"/>
      <c r="CJ8" s="390"/>
      <c r="CK8" s="390"/>
      <c r="CL8" s="390"/>
      <c r="CM8" s="390"/>
      <c r="CN8" s="390"/>
      <c r="CO8" s="390"/>
      <c r="CP8" s="390"/>
      <c r="CQ8" s="390"/>
      <c r="CR8" s="390"/>
      <c r="CS8" s="471"/>
      <c r="CT8" s="533">
        <v>0.23</v>
      </c>
      <c r="CU8" s="534"/>
      <c r="CV8" s="534"/>
      <c r="CW8" s="534"/>
      <c r="CX8" s="534"/>
      <c r="CY8" s="534"/>
      <c r="CZ8" s="534"/>
      <c r="DA8" s="535"/>
      <c r="DB8" s="533">
        <v>0.24</v>
      </c>
      <c r="DC8" s="534"/>
      <c r="DD8" s="534"/>
      <c r="DE8" s="534"/>
      <c r="DF8" s="534"/>
      <c r="DG8" s="534"/>
      <c r="DH8" s="534"/>
      <c r="DI8" s="535"/>
    </row>
    <row r="9" spans="1:119" ht="18.75" customHeight="1" thickBot="1" x14ac:dyDescent="0.25">
      <c r="A9" s="172"/>
      <c r="B9" s="562" t="s">
        <v>111</v>
      </c>
      <c r="C9" s="563"/>
      <c r="D9" s="563"/>
      <c r="E9" s="563"/>
      <c r="F9" s="563"/>
      <c r="G9" s="563"/>
      <c r="H9" s="563"/>
      <c r="I9" s="563"/>
      <c r="J9" s="563"/>
      <c r="K9" s="481"/>
      <c r="L9" s="564" t="s">
        <v>112</v>
      </c>
      <c r="M9" s="565"/>
      <c r="N9" s="565"/>
      <c r="O9" s="565"/>
      <c r="P9" s="565"/>
      <c r="Q9" s="566"/>
      <c r="R9" s="567">
        <v>6577</v>
      </c>
      <c r="S9" s="568"/>
      <c r="T9" s="568"/>
      <c r="U9" s="568"/>
      <c r="V9" s="569"/>
      <c r="W9" s="499" t="s">
        <v>113</v>
      </c>
      <c r="X9" s="500"/>
      <c r="Y9" s="500"/>
      <c r="Z9" s="500"/>
      <c r="AA9" s="500"/>
      <c r="AB9" s="500"/>
      <c r="AC9" s="500"/>
      <c r="AD9" s="500"/>
      <c r="AE9" s="500"/>
      <c r="AF9" s="500"/>
      <c r="AG9" s="500"/>
      <c r="AH9" s="500"/>
      <c r="AI9" s="500"/>
      <c r="AJ9" s="500"/>
      <c r="AK9" s="500"/>
      <c r="AL9" s="570"/>
      <c r="AM9" s="487" t="s">
        <v>114</v>
      </c>
      <c r="AN9" s="387"/>
      <c r="AO9" s="387"/>
      <c r="AP9" s="387"/>
      <c r="AQ9" s="387"/>
      <c r="AR9" s="387"/>
      <c r="AS9" s="387"/>
      <c r="AT9" s="388"/>
      <c r="AU9" s="488" t="s">
        <v>102</v>
      </c>
      <c r="AV9" s="489"/>
      <c r="AW9" s="489"/>
      <c r="AX9" s="489"/>
      <c r="AY9" s="444" t="s">
        <v>115</v>
      </c>
      <c r="AZ9" s="445"/>
      <c r="BA9" s="445"/>
      <c r="BB9" s="445"/>
      <c r="BC9" s="445"/>
      <c r="BD9" s="445"/>
      <c r="BE9" s="445"/>
      <c r="BF9" s="445"/>
      <c r="BG9" s="445"/>
      <c r="BH9" s="445"/>
      <c r="BI9" s="445"/>
      <c r="BJ9" s="445"/>
      <c r="BK9" s="445"/>
      <c r="BL9" s="445"/>
      <c r="BM9" s="446"/>
      <c r="BN9" s="430">
        <v>151950</v>
      </c>
      <c r="BO9" s="431"/>
      <c r="BP9" s="431"/>
      <c r="BQ9" s="431"/>
      <c r="BR9" s="431"/>
      <c r="BS9" s="431"/>
      <c r="BT9" s="431"/>
      <c r="BU9" s="432"/>
      <c r="BV9" s="430">
        <v>-102613</v>
      </c>
      <c r="BW9" s="431"/>
      <c r="BX9" s="431"/>
      <c r="BY9" s="431"/>
      <c r="BZ9" s="431"/>
      <c r="CA9" s="431"/>
      <c r="CB9" s="431"/>
      <c r="CC9" s="432"/>
      <c r="CD9" s="470" t="s">
        <v>116</v>
      </c>
      <c r="CE9" s="390"/>
      <c r="CF9" s="390"/>
      <c r="CG9" s="390"/>
      <c r="CH9" s="390"/>
      <c r="CI9" s="390"/>
      <c r="CJ9" s="390"/>
      <c r="CK9" s="390"/>
      <c r="CL9" s="390"/>
      <c r="CM9" s="390"/>
      <c r="CN9" s="390"/>
      <c r="CO9" s="390"/>
      <c r="CP9" s="390"/>
      <c r="CQ9" s="390"/>
      <c r="CR9" s="390"/>
      <c r="CS9" s="471"/>
      <c r="CT9" s="427">
        <v>16.3</v>
      </c>
      <c r="CU9" s="428"/>
      <c r="CV9" s="428"/>
      <c r="CW9" s="428"/>
      <c r="CX9" s="428"/>
      <c r="CY9" s="428"/>
      <c r="CZ9" s="428"/>
      <c r="DA9" s="429"/>
      <c r="DB9" s="427">
        <v>15.1</v>
      </c>
      <c r="DC9" s="428"/>
      <c r="DD9" s="428"/>
      <c r="DE9" s="428"/>
      <c r="DF9" s="428"/>
      <c r="DG9" s="428"/>
      <c r="DH9" s="428"/>
      <c r="DI9" s="429"/>
    </row>
    <row r="10" spans="1:119" ht="18.75" customHeight="1" thickBot="1" x14ac:dyDescent="0.25">
      <c r="A10" s="172"/>
      <c r="B10" s="562"/>
      <c r="C10" s="563"/>
      <c r="D10" s="563"/>
      <c r="E10" s="563"/>
      <c r="F10" s="563"/>
      <c r="G10" s="563"/>
      <c r="H10" s="563"/>
      <c r="I10" s="563"/>
      <c r="J10" s="563"/>
      <c r="K10" s="481"/>
      <c r="L10" s="386" t="s">
        <v>117</v>
      </c>
      <c r="M10" s="387"/>
      <c r="N10" s="387"/>
      <c r="O10" s="387"/>
      <c r="P10" s="387"/>
      <c r="Q10" s="388"/>
      <c r="R10" s="383">
        <v>7357</v>
      </c>
      <c r="S10" s="384"/>
      <c r="T10" s="384"/>
      <c r="U10" s="384"/>
      <c r="V10" s="443"/>
      <c r="W10" s="571"/>
      <c r="X10" s="381"/>
      <c r="Y10" s="381"/>
      <c r="Z10" s="381"/>
      <c r="AA10" s="381"/>
      <c r="AB10" s="381"/>
      <c r="AC10" s="381"/>
      <c r="AD10" s="381"/>
      <c r="AE10" s="381"/>
      <c r="AF10" s="381"/>
      <c r="AG10" s="381"/>
      <c r="AH10" s="381"/>
      <c r="AI10" s="381"/>
      <c r="AJ10" s="381"/>
      <c r="AK10" s="381"/>
      <c r="AL10" s="572"/>
      <c r="AM10" s="487" t="s">
        <v>118</v>
      </c>
      <c r="AN10" s="387"/>
      <c r="AO10" s="387"/>
      <c r="AP10" s="387"/>
      <c r="AQ10" s="387"/>
      <c r="AR10" s="387"/>
      <c r="AS10" s="387"/>
      <c r="AT10" s="388"/>
      <c r="AU10" s="488" t="s">
        <v>119</v>
      </c>
      <c r="AV10" s="489"/>
      <c r="AW10" s="489"/>
      <c r="AX10" s="489"/>
      <c r="AY10" s="444" t="s">
        <v>120</v>
      </c>
      <c r="AZ10" s="445"/>
      <c r="BA10" s="445"/>
      <c r="BB10" s="445"/>
      <c r="BC10" s="445"/>
      <c r="BD10" s="445"/>
      <c r="BE10" s="445"/>
      <c r="BF10" s="445"/>
      <c r="BG10" s="445"/>
      <c r="BH10" s="445"/>
      <c r="BI10" s="445"/>
      <c r="BJ10" s="445"/>
      <c r="BK10" s="445"/>
      <c r="BL10" s="445"/>
      <c r="BM10" s="446"/>
      <c r="BN10" s="430">
        <v>60054</v>
      </c>
      <c r="BO10" s="431"/>
      <c r="BP10" s="431"/>
      <c r="BQ10" s="431"/>
      <c r="BR10" s="431"/>
      <c r="BS10" s="431"/>
      <c r="BT10" s="431"/>
      <c r="BU10" s="432"/>
      <c r="BV10" s="430">
        <v>110069</v>
      </c>
      <c r="BW10" s="431"/>
      <c r="BX10" s="431"/>
      <c r="BY10" s="431"/>
      <c r="BZ10" s="431"/>
      <c r="CA10" s="431"/>
      <c r="CB10" s="431"/>
      <c r="CC10" s="432"/>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2"/>
      <c r="C11" s="563"/>
      <c r="D11" s="563"/>
      <c r="E11" s="563"/>
      <c r="F11" s="563"/>
      <c r="G11" s="563"/>
      <c r="H11" s="563"/>
      <c r="I11" s="563"/>
      <c r="J11" s="563"/>
      <c r="K11" s="481"/>
      <c r="L11" s="391" t="s">
        <v>122</v>
      </c>
      <c r="M11" s="392"/>
      <c r="N11" s="392"/>
      <c r="O11" s="392"/>
      <c r="P11" s="392"/>
      <c r="Q11" s="393"/>
      <c r="R11" s="559" t="s">
        <v>123</v>
      </c>
      <c r="S11" s="560"/>
      <c r="T11" s="560"/>
      <c r="U11" s="560"/>
      <c r="V11" s="561"/>
      <c r="W11" s="571"/>
      <c r="X11" s="381"/>
      <c r="Y11" s="381"/>
      <c r="Z11" s="381"/>
      <c r="AA11" s="381"/>
      <c r="AB11" s="381"/>
      <c r="AC11" s="381"/>
      <c r="AD11" s="381"/>
      <c r="AE11" s="381"/>
      <c r="AF11" s="381"/>
      <c r="AG11" s="381"/>
      <c r="AH11" s="381"/>
      <c r="AI11" s="381"/>
      <c r="AJ11" s="381"/>
      <c r="AK11" s="381"/>
      <c r="AL11" s="572"/>
      <c r="AM11" s="487" t="s">
        <v>124</v>
      </c>
      <c r="AN11" s="387"/>
      <c r="AO11" s="387"/>
      <c r="AP11" s="387"/>
      <c r="AQ11" s="387"/>
      <c r="AR11" s="387"/>
      <c r="AS11" s="387"/>
      <c r="AT11" s="388"/>
      <c r="AU11" s="488" t="s">
        <v>102</v>
      </c>
      <c r="AV11" s="489"/>
      <c r="AW11" s="489"/>
      <c r="AX11" s="489"/>
      <c r="AY11" s="444" t="s">
        <v>125</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126</v>
      </c>
      <c r="CE11" s="390"/>
      <c r="CF11" s="390"/>
      <c r="CG11" s="390"/>
      <c r="CH11" s="390"/>
      <c r="CI11" s="390"/>
      <c r="CJ11" s="390"/>
      <c r="CK11" s="390"/>
      <c r="CL11" s="390"/>
      <c r="CM11" s="390"/>
      <c r="CN11" s="390"/>
      <c r="CO11" s="390"/>
      <c r="CP11" s="390"/>
      <c r="CQ11" s="390"/>
      <c r="CR11" s="390"/>
      <c r="CS11" s="471"/>
      <c r="CT11" s="533" t="s">
        <v>127</v>
      </c>
      <c r="CU11" s="534"/>
      <c r="CV11" s="534"/>
      <c r="CW11" s="534"/>
      <c r="CX11" s="534"/>
      <c r="CY11" s="534"/>
      <c r="CZ11" s="534"/>
      <c r="DA11" s="535"/>
      <c r="DB11" s="533" t="s">
        <v>127</v>
      </c>
      <c r="DC11" s="534"/>
      <c r="DD11" s="534"/>
      <c r="DE11" s="534"/>
      <c r="DF11" s="534"/>
      <c r="DG11" s="534"/>
      <c r="DH11" s="534"/>
      <c r="DI11" s="535"/>
    </row>
    <row r="12" spans="1:119" ht="18.75" customHeight="1" x14ac:dyDescent="0.2">
      <c r="A12" s="172"/>
      <c r="B12" s="536" t="s">
        <v>128</v>
      </c>
      <c r="C12" s="537"/>
      <c r="D12" s="537"/>
      <c r="E12" s="537"/>
      <c r="F12" s="537"/>
      <c r="G12" s="537"/>
      <c r="H12" s="537"/>
      <c r="I12" s="537"/>
      <c r="J12" s="537"/>
      <c r="K12" s="538"/>
      <c r="L12" s="545" t="s">
        <v>129</v>
      </c>
      <c r="M12" s="546"/>
      <c r="N12" s="546"/>
      <c r="O12" s="546"/>
      <c r="P12" s="546"/>
      <c r="Q12" s="547"/>
      <c r="R12" s="548">
        <v>6518</v>
      </c>
      <c r="S12" s="549"/>
      <c r="T12" s="549"/>
      <c r="U12" s="549"/>
      <c r="V12" s="550"/>
      <c r="W12" s="551" t="s">
        <v>1</v>
      </c>
      <c r="X12" s="489"/>
      <c r="Y12" s="489"/>
      <c r="Z12" s="489"/>
      <c r="AA12" s="489"/>
      <c r="AB12" s="552"/>
      <c r="AC12" s="553" t="s">
        <v>130</v>
      </c>
      <c r="AD12" s="554"/>
      <c r="AE12" s="554"/>
      <c r="AF12" s="554"/>
      <c r="AG12" s="555"/>
      <c r="AH12" s="553" t="s">
        <v>131</v>
      </c>
      <c r="AI12" s="554"/>
      <c r="AJ12" s="554"/>
      <c r="AK12" s="554"/>
      <c r="AL12" s="556"/>
      <c r="AM12" s="487" t="s">
        <v>132</v>
      </c>
      <c r="AN12" s="387"/>
      <c r="AO12" s="387"/>
      <c r="AP12" s="387"/>
      <c r="AQ12" s="387"/>
      <c r="AR12" s="387"/>
      <c r="AS12" s="387"/>
      <c r="AT12" s="388"/>
      <c r="AU12" s="488" t="s">
        <v>133</v>
      </c>
      <c r="AV12" s="489"/>
      <c r="AW12" s="489"/>
      <c r="AX12" s="489"/>
      <c r="AY12" s="444" t="s">
        <v>134</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84000</v>
      </c>
      <c r="BW12" s="431"/>
      <c r="BX12" s="431"/>
      <c r="BY12" s="431"/>
      <c r="BZ12" s="431"/>
      <c r="CA12" s="431"/>
      <c r="CB12" s="431"/>
      <c r="CC12" s="432"/>
      <c r="CD12" s="470" t="s">
        <v>135</v>
      </c>
      <c r="CE12" s="390"/>
      <c r="CF12" s="390"/>
      <c r="CG12" s="390"/>
      <c r="CH12" s="390"/>
      <c r="CI12" s="390"/>
      <c r="CJ12" s="390"/>
      <c r="CK12" s="390"/>
      <c r="CL12" s="390"/>
      <c r="CM12" s="390"/>
      <c r="CN12" s="390"/>
      <c r="CO12" s="390"/>
      <c r="CP12" s="390"/>
      <c r="CQ12" s="390"/>
      <c r="CR12" s="390"/>
      <c r="CS12" s="471"/>
      <c r="CT12" s="533" t="s">
        <v>136</v>
      </c>
      <c r="CU12" s="534"/>
      <c r="CV12" s="534"/>
      <c r="CW12" s="534"/>
      <c r="CX12" s="534"/>
      <c r="CY12" s="534"/>
      <c r="CZ12" s="534"/>
      <c r="DA12" s="535"/>
      <c r="DB12" s="533" t="s">
        <v>127</v>
      </c>
      <c r="DC12" s="534"/>
      <c r="DD12" s="534"/>
      <c r="DE12" s="534"/>
      <c r="DF12" s="534"/>
      <c r="DG12" s="534"/>
      <c r="DH12" s="534"/>
      <c r="DI12" s="535"/>
    </row>
    <row r="13" spans="1:119" ht="18.75" customHeight="1" x14ac:dyDescent="0.2">
      <c r="A13" s="172"/>
      <c r="B13" s="539"/>
      <c r="C13" s="540"/>
      <c r="D13" s="540"/>
      <c r="E13" s="540"/>
      <c r="F13" s="540"/>
      <c r="G13" s="540"/>
      <c r="H13" s="540"/>
      <c r="I13" s="540"/>
      <c r="J13" s="540"/>
      <c r="K13" s="541"/>
      <c r="L13" s="181"/>
      <c r="M13" s="514" t="s">
        <v>137</v>
      </c>
      <c r="N13" s="515"/>
      <c r="O13" s="515"/>
      <c r="P13" s="515"/>
      <c r="Q13" s="516"/>
      <c r="R13" s="517">
        <v>6457</v>
      </c>
      <c r="S13" s="518"/>
      <c r="T13" s="518"/>
      <c r="U13" s="518"/>
      <c r="V13" s="519"/>
      <c r="W13" s="520" t="s">
        <v>138</v>
      </c>
      <c r="X13" s="416"/>
      <c r="Y13" s="416"/>
      <c r="Z13" s="416"/>
      <c r="AA13" s="416"/>
      <c r="AB13" s="417"/>
      <c r="AC13" s="383">
        <v>515</v>
      </c>
      <c r="AD13" s="384"/>
      <c r="AE13" s="384"/>
      <c r="AF13" s="384"/>
      <c r="AG13" s="385"/>
      <c r="AH13" s="383">
        <v>563</v>
      </c>
      <c r="AI13" s="384"/>
      <c r="AJ13" s="384"/>
      <c r="AK13" s="384"/>
      <c r="AL13" s="443"/>
      <c r="AM13" s="487" t="s">
        <v>139</v>
      </c>
      <c r="AN13" s="387"/>
      <c r="AO13" s="387"/>
      <c r="AP13" s="387"/>
      <c r="AQ13" s="387"/>
      <c r="AR13" s="387"/>
      <c r="AS13" s="387"/>
      <c r="AT13" s="388"/>
      <c r="AU13" s="488" t="s">
        <v>133</v>
      </c>
      <c r="AV13" s="489"/>
      <c r="AW13" s="489"/>
      <c r="AX13" s="489"/>
      <c r="AY13" s="444" t="s">
        <v>140</v>
      </c>
      <c r="AZ13" s="445"/>
      <c r="BA13" s="445"/>
      <c r="BB13" s="445"/>
      <c r="BC13" s="445"/>
      <c r="BD13" s="445"/>
      <c r="BE13" s="445"/>
      <c r="BF13" s="445"/>
      <c r="BG13" s="445"/>
      <c r="BH13" s="445"/>
      <c r="BI13" s="445"/>
      <c r="BJ13" s="445"/>
      <c r="BK13" s="445"/>
      <c r="BL13" s="445"/>
      <c r="BM13" s="446"/>
      <c r="BN13" s="430">
        <v>212004</v>
      </c>
      <c r="BO13" s="431"/>
      <c r="BP13" s="431"/>
      <c r="BQ13" s="431"/>
      <c r="BR13" s="431"/>
      <c r="BS13" s="431"/>
      <c r="BT13" s="431"/>
      <c r="BU13" s="432"/>
      <c r="BV13" s="430">
        <v>-76544</v>
      </c>
      <c r="BW13" s="431"/>
      <c r="BX13" s="431"/>
      <c r="BY13" s="431"/>
      <c r="BZ13" s="431"/>
      <c r="CA13" s="431"/>
      <c r="CB13" s="431"/>
      <c r="CC13" s="432"/>
      <c r="CD13" s="470" t="s">
        <v>141</v>
      </c>
      <c r="CE13" s="390"/>
      <c r="CF13" s="390"/>
      <c r="CG13" s="390"/>
      <c r="CH13" s="390"/>
      <c r="CI13" s="390"/>
      <c r="CJ13" s="390"/>
      <c r="CK13" s="390"/>
      <c r="CL13" s="390"/>
      <c r="CM13" s="390"/>
      <c r="CN13" s="390"/>
      <c r="CO13" s="390"/>
      <c r="CP13" s="390"/>
      <c r="CQ13" s="390"/>
      <c r="CR13" s="390"/>
      <c r="CS13" s="471"/>
      <c r="CT13" s="427">
        <v>11.6</v>
      </c>
      <c r="CU13" s="428"/>
      <c r="CV13" s="428"/>
      <c r="CW13" s="428"/>
      <c r="CX13" s="428"/>
      <c r="CY13" s="428"/>
      <c r="CZ13" s="428"/>
      <c r="DA13" s="429"/>
      <c r="DB13" s="427">
        <v>10.9</v>
      </c>
      <c r="DC13" s="428"/>
      <c r="DD13" s="428"/>
      <c r="DE13" s="428"/>
      <c r="DF13" s="428"/>
      <c r="DG13" s="428"/>
      <c r="DH13" s="428"/>
      <c r="DI13" s="429"/>
    </row>
    <row r="14" spans="1:119" ht="18.75" customHeight="1" thickBot="1" x14ac:dyDescent="0.25">
      <c r="A14" s="172"/>
      <c r="B14" s="539"/>
      <c r="C14" s="540"/>
      <c r="D14" s="540"/>
      <c r="E14" s="540"/>
      <c r="F14" s="540"/>
      <c r="G14" s="540"/>
      <c r="H14" s="540"/>
      <c r="I14" s="540"/>
      <c r="J14" s="540"/>
      <c r="K14" s="541"/>
      <c r="L14" s="504" t="s">
        <v>142</v>
      </c>
      <c r="M14" s="557"/>
      <c r="N14" s="557"/>
      <c r="O14" s="557"/>
      <c r="P14" s="557"/>
      <c r="Q14" s="558"/>
      <c r="R14" s="517">
        <v>6716</v>
      </c>
      <c r="S14" s="518"/>
      <c r="T14" s="518"/>
      <c r="U14" s="518"/>
      <c r="V14" s="519"/>
      <c r="W14" s="521"/>
      <c r="X14" s="419"/>
      <c r="Y14" s="419"/>
      <c r="Z14" s="419"/>
      <c r="AA14" s="419"/>
      <c r="AB14" s="420"/>
      <c r="AC14" s="510">
        <v>14.9</v>
      </c>
      <c r="AD14" s="511"/>
      <c r="AE14" s="511"/>
      <c r="AF14" s="511"/>
      <c r="AG14" s="512"/>
      <c r="AH14" s="510">
        <v>14.6</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143</v>
      </c>
      <c r="CE14" s="468"/>
      <c r="CF14" s="468"/>
      <c r="CG14" s="468"/>
      <c r="CH14" s="468"/>
      <c r="CI14" s="468"/>
      <c r="CJ14" s="468"/>
      <c r="CK14" s="468"/>
      <c r="CL14" s="468"/>
      <c r="CM14" s="468"/>
      <c r="CN14" s="468"/>
      <c r="CO14" s="468"/>
      <c r="CP14" s="468"/>
      <c r="CQ14" s="468"/>
      <c r="CR14" s="468"/>
      <c r="CS14" s="469"/>
      <c r="CT14" s="527">
        <v>56.1</v>
      </c>
      <c r="CU14" s="528"/>
      <c r="CV14" s="528"/>
      <c r="CW14" s="528"/>
      <c r="CX14" s="528"/>
      <c r="CY14" s="528"/>
      <c r="CZ14" s="528"/>
      <c r="DA14" s="529"/>
      <c r="DB14" s="527">
        <v>84</v>
      </c>
      <c r="DC14" s="528"/>
      <c r="DD14" s="528"/>
      <c r="DE14" s="528"/>
      <c r="DF14" s="528"/>
      <c r="DG14" s="528"/>
      <c r="DH14" s="528"/>
      <c r="DI14" s="529"/>
    </row>
    <row r="15" spans="1:119" ht="18.75" customHeight="1" x14ac:dyDescent="0.2">
      <c r="A15" s="172"/>
      <c r="B15" s="539"/>
      <c r="C15" s="540"/>
      <c r="D15" s="540"/>
      <c r="E15" s="540"/>
      <c r="F15" s="540"/>
      <c r="G15" s="540"/>
      <c r="H15" s="540"/>
      <c r="I15" s="540"/>
      <c r="J15" s="540"/>
      <c r="K15" s="541"/>
      <c r="L15" s="181"/>
      <c r="M15" s="514" t="s">
        <v>144</v>
      </c>
      <c r="N15" s="515"/>
      <c r="O15" s="515"/>
      <c r="P15" s="515"/>
      <c r="Q15" s="516"/>
      <c r="R15" s="517">
        <v>6647</v>
      </c>
      <c r="S15" s="518"/>
      <c r="T15" s="518"/>
      <c r="U15" s="518"/>
      <c r="V15" s="519"/>
      <c r="W15" s="520" t="s">
        <v>145</v>
      </c>
      <c r="X15" s="416"/>
      <c r="Y15" s="416"/>
      <c r="Z15" s="416"/>
      <c r="AA15" s="416"/>
      <c r="AB15" s="417"/>
      <c r="AC15" s="383">
        <v>1271</v>
      </c>
      <c r="AD15" s="384"/>
      <c r="AE15" s="384"/>
      <c r="AF15" s="384"/>
      <c r="AG15" s="385"/>
      <c r="AH15" s="383">
        <v>1402</v>
      </c>
      <c r="AI15" s="384"/>
      <c r="AJ15" s="384"/>
      <c r="AK15" s="384"/>
      <c r="AL15" s="443"/>
      <c r="AM15" s="487"/>
      <c r="AN15" s="387"/>
      <c r="AO15" s="387"/>
      <c r="AP15" s="387"/>
      <c r="AQ15" s="387"/>
      <c r="AR15" s="387"/>
      <c r="AS15" s="387"/>
      <c r="AT15" s="388"/>
      <c r="AU15" s="488"/>
      <c r="AV15" s="489"/>
      <c r="AW15" s="489"/>
      <c r="AX15" s="489"/>
      <c r="AY15" s="456" t="s">
        <v>146</v>
      </c>
      <c r="AZ15" s="457"/>
      <c r="BA15" s="457"/>
      <c r="BB15" s="457"/>
      <c r="BC15" s="457"/>
      <c r="BD15" s="457"/>
      <c r="BE15" s="457"/>
      <c r="BF15" s="457"/>
      <c r="BG15" s="457"/>
      <c r="BH15" s="457"/>
      <c r="BI15" s="457"/>
      <c r="BJ15" s="457"/>
      <c r="BK15" s="457"/>
      <c r="BL15" s="457"/>
      <c r="BM15" s="458"/>
      <c r="BN15" s="459">
        <v>626120</v>
      </c>
      <c r="BO15" s="460"/>
      <c r="BP15" s="460"/>
      <c r="BQ15" s="460"/>
      <c r="BR15" s="460"/>
      <c r="BS15" s="460"/>
      <c r="BT15" s="460"/>
      <c r="BU15" s="461"/>
      <c r="BV15" s="459">
        <v>652960</v>
      </c>
      <c r="BW15" s="460"/>
      <c r="BX15" s="460"/>
      <c r="BY15" s="460"/>
      <c r="BZ15" s="460"/>
      <c r="CA15" s="460"/>
      <c r="CB15" s="460"/>
      <c r="CC15" s="461"/>
      <c r="CD15" s="530" t="s">
        <v>147</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9"/>
      <c r="C16" s="540"/>
      <c r="D16" s="540"/>
      <c r="E16" s="540"/>
      <c r="F16" s="540"/>
      <c r="G16" s="540"/>
      <c r="H16" s="540"/>
      <c r="I16" s="540"/>
      <c r="J16" s="540"/>
      <c r="K16" s="541"/>
      <c r="L16" s="504" t="s">
        <v>148</v>
      </c>
      <c r="M16" s="505"/>
      <c r="N16" s="505"/>
      <c r="O16" s="505"/>
      <c r="P16" s="505"/>
      <c r="Q16" s="506"/>
      <c r="R16" s="507" t="s">
        <v>149</v>
      </c>
      <c r="S16" s="508"/>
      <c r="T16" s="508"/>
      <c r="U16" s="508"/>
      <c r="V16" s="509"/>
      <c r="W16" s="521"/>
      <c r="X16" s="419"/>
      <c r="Y16" s="419"/>
      <c r="Z16" s="419"/>
      <c r="AA16" s="419"/>
      <c r="AB16" s="420"/>
      <c r="AC16" s="510">
        <v>36.700000000000003</v>
      </c>
      <c r="AD16" s="511"/>
      <c r="AE16" s="511"/>
      <c r="AF16" s="511"/>
      <c r="AG16" s="512"/>
      <c r="AH16" s="510">
        <v>36.299999999999997</v>
      </c>
      <c r="AI16" s="511"/>
      <c r="AJ16" s="511"/>
      <c r="AK16" s="511"/>
      <c r="AL16" s="513"/>
      <c r="AM16" s="487"/>
      <c r="AN16" s="387"/>
      <c r="AO16" s="387"/>
      <c r="AP16" s="387"/>
      <c r="AQ16" s="387"/>
      <c r="AR16" s="387"/>
      <c r="AS16" s="387"/>
      <c r="AT16" s="388"/>
      <c r="AU16" s="488"/>
      <c r="AV16" s="489"/>
      <c r="AW16" s="489"/>
      <c r="AX16" s="489"/>
      <c r="AY16" s="444" t="s">
        <v>150</v>
      </c>
      <c r="AZ16" s="445"/>
      <c r="BA16" s="445"/>
      <c r="BB16" s="445"/>
      <c r="BC16" s="445"/>
      <c r="BD16" s="445"/>
      <c r="BE16" s="445"/>
      <c r="BF16" s="445"/>
      <c r="BG16" s="445"/>
      <c r="BH16" s="445"/>
      <c r="BI16" s="445"/>
      <c r="BJ16" s="445"/>
      <c r="BK16" s="445"/>
      <c r="BL16" s="445"/>
      <c r="BM16" s="446"/>
      <c r="BN16" s="430">
        <v>2969229</v>
      </c>
      <c r="BO16" s="431"/>
      <c r="BP16" s="431"/>
      <c r="BQ16" s="431"/>
      <c r="BR16" s="431"/>
      <c r="BS16" s="431"/>
      <c r="BT16" s="431"/>
      <c r="BU16" s="432"/>
      <c r="BV16" s="430">
        <v>2729236</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72"/>
      <c r="B17" s="542"/>
      <c r="C17" s="543"/>
      <c r="D17" s="543"/>
      <c r="E17" s="543"/>
      <c r="F17" s="543"/>
      <c r="G17" s="543"/>
      <c r="H17" s="543"/>
      <c r="I17" s="543"/>
      <c r="J17" s="543"/>
      <c r="K17" s="544"/>
      <c r="L17" s="186"/>
      <c r="M17" s="523" t="s">
        <v>151</v>
      </c>
      <c r="N17" s="524"/>
      <c r="O17" s="524"/>
      <c r="P17" s="524"/>
      <c r="Q17" s="525"/>
      <c r="R17" s="507" t="s">
        <v>152</v>
      </c>
      <c r="S17" s="508"/>
      <c r="T17" s="508"/>
      <c r="U17" s="508"/>
      <c r="V17" s="509"/>
      <c r="W17" s="520" t="s">
        <v>153</v>
      </c>
      <c r="X17" s="416"/>
      <c r="Y17" s="416"/>
      <c r="Z17" s="416"/>
      <c r="AA17" s="416"/>
      <c r="AB17" s="417"/>
      <c r="AC17" s="383">
        <v>1674</v>
      </c>
      <c r="AD17" s="384"/>
      <c r="AE17" s="384"/>
      <c r="AF17" s="384"/>
      <c r="AG17" s="385"/>
      <c r="AH17" s="383">
        <v>1897</v>
      </c>
      <c r="AI17" s="384"/>
      <c r="AJ17" s="384"/>
      <c r="AK17" s="384"/>
      <c r="AL17" s="443"/>
      <c r="AM17" s="487"/>
      <c r="AN17" s="387"/>
      <c r="AO17" s="387"/>
      <c r="AP17" s="387"/>
      <c r="AQ17" s="387"/>
      <c r="AR17" s="387"/>
      <c r="AS17" s="387"/>
      <c r="AT17" s="388"/>
      <c r="AU17" s="488"/>
      <c r="AV17" s="489"/>
      <c r="AW17" s="489"/>
      <c r="AX17" s="489"/>
      <c r="AY17" s="444" t="s">
        <v>154</v>
      </c>
      <c r="AZ17" s="445"/>
      <c r="BA17" s="445"/>
      <c r="BB17" s="445"/>
      <c r="BC17" s="445"/>
      <c r="BD17" s="445"/>
      <c r="BE17" s="445"/>
      <c r="BF17" s="445"/>
      <c r="BG17" s="445"/>
      <c r="BH17" s="445"/>
      <c r="BI17" s="445"/>
      <c r="BJ17" s="445"/>
      <c r="BK17" s="445"/>
      <c r="BL17" s="445"/>
      <c r="BM17" s="446"/>
      <c r="BN17" s="430">
        <v>770159</v>
      </c>
      <c r="BO17" s="431"/>
      <c r="BP17" s="431"/>
      <c r="BQ17" s="431"/>
      <c r="BR17" s="431"/>
      <c r="BS17" s="431"/>
      <c r="BT17" s="431"/>
      <c r="BU17" s="432"/>
      <c r="BV17" s="430">
        <v>806146</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72"/>
      <c r="B18" s="480" t="s">
        <v>155</v>
      </c>
      <c r="C18" s="481"/>
      <c r="D18" s="481"/>
      <c r="E18" s="482"/>
      <c r="F18" s="482"/>
      <c r="G18" s="482"/>
      <c r="H18" s="482"/>
      <c r="I18" s="482"/>
      <c r="J18" s="482"/>
      <c r="K18" s="482"/>
      <c r="L18" s="483">
        <v>79.540000000000006</v>
      </c>
      <c r="M18" s="483"/>
      <c r="N18" s="483"/>
      <c r="O18" s="483"/>
      <c r="P18" s="483"/>
      <c r="Q18" s="483"/>
      <c r="R18" s="484"/>
      <c r="S18" s="484"/>
      <c r="T18" s="484"/>
      <c r="U18" s="484"/>
      <c r="V18" s="485"/>
      <c r="W18" s="501"/>
      <c r="X18" s="502"/>
      <c r="Y18" s="502"/>
      <c r="Z18" s="502"/>
      <c r="AA18" s="502"/>
      <c r="AB18" s="526"/>
      <c r="AC18" s="400">
        <v>48.4</v>
      </c>
      <c r="AD18" s="401"/>
      <c r="AE18" s="401"/>
      <c r="AF18" s="401"/>
      <c r="AG18" s="486"/>
      <c r="AH18" s="400">
        <v>49.1</v>
      </c>
      <c r="AI18" s="401"/>
      <c r="AJ18" s="401"/>
      <c r="AK18" s="401"/>
      <c r="AL18" s="402"/>
      <c r="AM18" s="487"/>
      <c r="AN18" s="387"/>
      <c r="AO18" s="387"/>
      <c r="AP18" s="387"/>
      <c r="AQ18" s="387"/>
      <c r="AR18" s="387"/>
      <c r="AS18" s="387"/>
      <c r="AT18" s="388"/>
      <c r="AU18" s="488"/>
      <c r="AV18" s="489"/>
      <c r="AW18" s="489"/>
      <c r="AX18" s="489"/>
      <c r="AY18" s="444" t="s">
        <v>156</v>
      </c>
      <c r="AZ18" s="445"/>
      <c r="BA18" s="445"/>
      <c r="BB18" s="445"/>
      <c r="BC18" s="445"/>
      <c r="BD18" s="445"/>
      <c r="BE18" s="445"/>
      <c r="BF18" s="445"/>
      <c r="BG18" s="445"/>
      <c r="BH18" s="445"/>
      <c r="BI18" s="445"/>
      <c r="BJ18" s="445"/>
      <c r="BK18" s="445"/>
      <c r="BL18" s="445"/>
      <c r="BM18" s="446"/>
      <c r="BN18" s="430">
        <v>2853223</v>
      </c>
      <c r="BO18" s="431"/>
      <c r="BP18" s="431"/>
      <c r="BQ18" s="431"/>
      <c r="BR18" s="431"/>
      <c r="BS18" s="431"/>
      <c r="BT18" s="431"/>
      <c r="BU18" s="432"/>
      <c r="BV18" s="430">
        <v>2759635</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72"/>
      <c r="B19" s="480" t="s">
        <v>157</v>
      </c>
      <c r="C19" s="481"/>
      <c r="D19" s="481"/>
      <c r="E19" s="482"/>
      <c r="F19" s="482"/>
      <c r="G19" s="482"/>
      <c r="H19" s="482"/>
      <c r="I19" s="482"/>
      <c r="J19" s="482"/>
      <c r="K19" s="482"/>
      <c r="L19" s="490">
        <v>83</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158</v>
      </c>
      <c r="AZ19" s="445"/>
      <c r="BA19" s="445"/>
      <c r="BB19" s="445"/>
      <c r="BC19" s="445"/>
      <c r="BD19" s="445"/>
      <c r="BE19" s="445"/>
      <c r="BF19" s="445"/>
      <c r="BG19" s="445"/>
      <c r="BH19" s="445"/>
      <c r="BI19" s="445"/>
      <c r="BJ19" s="445"/>
      <c r="BK19" s="445"/>
      <c r="BL19" s="445"/>
      <c r="BM19" s="446"/>
      <c r="BN19" s="430">
        <v>4428763</v>
      </c>
      <c r="BO19" s="431"/>
      <c r="BP19" s="431"/>
      <c r="BQ19" s="431"/>
      <c r="BR19" s="431"/>
      <c r="BS19" s="431"/>
      <c r="BT19" s="431"/>
      <c r="BU19" s="432"/>
      <c r="BV19" s="430">
        <v>4447190</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72"/>
      <c r="B20" s="480" t="s">
        <v>159</v>
      </c>
      <c r="C20" s="481"/>
      <c r="D20" s="481"/>
      <c r="E20" s="482"/>
      <c r="F20" s="482"/>
      <c r="G20" s="482"/>
      <c r="H20" s="482"/>
      <c r="I20" s="482"/>
      <c r="J20" s="482"/>
      <c r="K20" s="482"/>
      <c r="L20" s="490">
        <v>2086</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72"/>
      <c r="B21" s="477" t="s">
        <v>160</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2">
      <c r="A22" s="172"/>
      <c r="B22" s="406" t="s">
        <v>161</v>
      </c>
      <c r="C22" s="407"/>
      <c r="D22" s="408"/>
      <c r="E22" s="415" t="s">
        <v>1</v>
      </c>
      <c r="F22" s="416"/>
      <c r="G22" s="416"/>
      <c r="H22" s="416"/>
      <c r="I22" s="416"/>
      <c r="J22" s="416"/>
      <c r="K22" s="417"/>
      <c r="L22" s="415" t="s">
        <v>162</v>
      </c>
      <c r="M22" s="416"/>
      <c r="N22" s="416"/>
      <c r="O22" s="416"/>
      <c r="P22" s="417"/>
      <c r="Q22" s="421" t="s">
        <v>163</v>
      </c>
      <c r="R22" s="422"/>
      <c r="S22" s="422"/>
      <c r="T22" s="422"/>
      <c r="U22" s="422"/>
      <c r="V22" s="423"/>
      <c r="W22" s="472" t="s">
        <v>164</v>
      </c>
      <c r="X22" s="407"/>
      <c r="Y22" s="408"/>
      <c r="Z22" s="415" t="s">
        <v>1</v>
      </c>
      <c r="AA22" s="416"/>
      <c r="AB22" s="416"/>
      <c r="AC22" s="416"/>
      <c r="AD22" s="416"/>
      <c r="AE22" s="416"/>
      <c r="AF22" s="416"/>
      <c r="AG22" s="417"/>
      <c r="AH22" s="433" t="s">
        <v>165</v>
      </c>
      <c r="AI22" s="416"/>
      <c r="AJ22" s="416"/>
      <c r="AK22" s="416"/>
      <c r="AL22" s="417"/>
      <c r="AM22" s="433" t="s">
        <v>166</v>
      </c>
      <c r="AN22" s="434"/>
      <c r="AO22" s="434"/>
      <c r="AP22" s="434"/>
      <c r="AQ22" s="434"/>
      <c r="AR22" s="435"/>
      <c r="AS22" s="421" t="s">
        <v>163</v>
      </c>
      <c r="AT22" s="422"/>
      <c r="AU22" s="422"/>
      <c r="AV22" s="422"/>
      <c r="AW22" s="422"/>
      <c r="AX22" s="439"/>
      <c r="AY22" s="456" t="s">
        <v>167</v>
      </c>
      <c r="AZ22" s="457"/>
      <c r="BA22" s="457"/>
      <c r="BB22" s="457"/>
      <c r="BC22" s="457"/>
      <c r="BD22" s="457"/>
      <c r="BE22" s="457"/>
      <c r="BF22" s="457"/>
      <c r="BG22" s="457"/>
      <c r="BH22" s="457"/>
      <c r="BI22" s="457"/>
      <c r="BJ22" s="457"/>
      <c r="BK22" s="457"/>
      <c r="BL22" s="457"/>
      <c r="BM22" s="458"/>
      <c r="BN22" s="459">
        <v>6128652</v>
      </c>
      <c r="BO22" s="460"/>
      <c r="BP22" s="460"/>
      <c r="BQ22" s="460"/>
      <c r="BR22" s="460"/>
      <c r="BS22" s="460"/>
      <c r="BT22" s="460"/>
      <c r="BU22" s="461"/>
      <c r="BV22" s="459">
        <v>6564691</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2">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168</v>
      </c>
      <c r="AZ23" s="445"/>
      <c r="BA23" s="445"/>
      <c r="BB23" s="445"/>
      <c r="BC23" s="445"/>
      <c r="BD23" s="445"/>
      <c r="BE23" s="445"/>
      <c r="BF23" s="445"/>
      <c r="BG23" s="445"/>
      <c r="BH23" s="445"/>
      <c r="BI23" s="445"/>
      <c r="BJ23" s="445"/>
      <c r="BK23" s="445"/>
      <c r="BL23" s="445"/>
      <c r="BM23" s="446"/>
      <c r="BN23" s="430">
        <v>5785925</v>
      </c>
      <c r="BO23" s="431"/>
      <c r="BP23" s="431"/>
      <c r="BQ23" s="431"/>
      <c r="BR23" s="431"/>
      <c r="BS23" s="431"/>
      <c r="BT23" s="431"/>
      <c r="BU23" s="432"/>
      <c r="BV23" s="430">
        <v>6173804</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5">
      <c r="A24" s="172"/>
      <c r="B24" s="409"/>
      <c r="C24" s="410"/>
      <c r="D24" s="411"/>
      <c r="E24" s="386" t="s">
        <v>169</v>
      </c>
      <c r="F24" s="387"/>
      <c r="G24" s="387"/>
      <c r="H24" s="387"/>
      <c r="I24" s="387"/>
      <c r="J24" s="387"/>
      <c r="K24" s="388"/>
      <c r="L24" s="383">
        <v>1</v>
      </c>
      <c r="M24" s="384"/>
      <c r="N24" s="384"/>
      <c r="O24" s="384"/>
      <c r="P24" s="385"/>
      <c r="Q24" s="383">
        <v>6560</v>
      </c>
      <c r="R24" s="384"/>
      <c r="S24" s="384"/>
      <c r="T24" s="384"/>
      <c r="U24" s="384"/>
      <c r="V24" s="385"/>
      <c r="W24" s="473"/>
      <c r="X24" s="410"/>
      <c r="Y24" s="411"/>
      <c r="Z24" s="386" t="s">
        <v>170</v>
      </c>
      <c r="AA24" s="387"/>
      <c r="AB24" s="387"/>
      <c r="AC24" s="387"/>
      <c r="AD24" s="387"/>
      <c r="AE24" s="387"/>
      <c r="AF24" s="387"/>
      <c r="AG24" s="388"/>
      <c r="AH24" s="383">
        <v>96</v>
      </c>
      <c r="AI24" s="384"/>
      <c r="AJ24" s="384"/>
      <c r="AK24" s="384"/>
      <c r="AL24" s="385"/>
      <c r="AM24" s="383">
        <v>297504</v>
      </c>
      <c r="AN24" s="384"/>
      <c r="AO24" s="384"/>
      <c r="AP24" s="384"/>
      <c r="AQ24" s="384"/>
      <c r="AR24" s="385"/>
      <c r="AS24" s="383">
        <v>3099</v>
      </c>
      <c r="AT24" s="384"/>
      <c r="AU24" s="384"/>
      <c r="AV24" s="384"/>
      <c r="AW24" s="384"/>
      <c r="AX24" s="443"/>
      <c r="AY24" s="403" t="s">
        <v>171</v>
      </c>
      <c r="AZ24" s="404"/>
      <c r="BA24" s="404"/>
      <c r="BB24" s="404"/>
      <c r="BC24" s="404"/>
      <c r="BD24" s="404"/>
      <c r="BE24" s="404"/>
      <c r="BF24" s="404"/>
      <c r="BG24" s="404"/>
      <c r="BH24" s="404"/>
      <c r="BI24" s="404"/>
      <c r="BJ24" s="404"/>
      <c r="BK24" s="404"/>
      <c r="BL24" s="404"/>
      <c r="BM24" s="405"/>
      <c r="BN24" s="430">
        <v>4369697</v>
      </c>
      <c r="BO24" s="431"/>
      <c r="BP24" s="431"/>
      <c r="BQ24" s="431"/>
      <c r="BR24" s="431"/>
      <c r="BS24" s="431"/>
      <c r="BT24" s="431"/>
      <c r="BU24" s="432"/>
      <c r="BV24" s="430">
        <v>4734835</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2">
      <c r="A25" s="172"/>
      <c r="B25" s="409"/>
      <c r="C25" s="410"/>
      <c r="D25" s="411"/>
      <c r="E25" s="386" t="s">
        <v>172</v>
      </c>
      <c r="F25" s="387"/>
      <c r="G25" s="387"/>
      <c r="H25" s="387"/>
      <c r="I25" s="387"/>
      <c r="J25" s="387"/>
      <c r="K25" s="388"/>
      <c r="L25" s="383">
        <v>1</v>
      </c>
      <c r="M25" s="384"/>
      <c r="N25" s="384"/>
      <c r="O25" s="384"/>
      <c r="P25" s="385"/>
      <c r="Q25" s="383">
        <v>5715</v>
      </c>
      <c r="R25" s="384"/>
      <c r="S25" s="384"/>
      <c r="T25" s="384"/>
      <c r="U25" s="384"/>
      <c r="V25" s="385"/>
      <c r="W25" s="473"/>
      <c r="X25" s="410"/>
      <c r="Y25" s="411"/>
      <c r="Z25" s="386" t="s">
        <v>173</v>
      </c>
      <c r="AA25" s="387"/>
      <c r="AB25" s="387"/>
      <c r="AC25" s="387"/>
      <c r="AD25" s="387"/>
      <c r="AE25" s="387"/>
      <c r="AF25" s="387"/>
      <c r="AG25" s="388"/>
      <c r="AH25" s="383" t="s">
        <v>127</v>
      </c>
      <c r="AI25" s="384"/>
      <c r="AJ25" s="384"/>
      <c r="AK25" s="384"/>
      <c r="AL25" s="385"/>
      <c r="AM25" s="383" t="s">
        <v>127</v>
      </c>
      <c r="AN25" s="384"/>
      <c r="AO25" s="384"/>
      <c r="AP25" s="384"/>
      <c r="AQ25" s="384"/>
      <c r="AR25" s="385"/>
      <c r="AS25" s="383" t="s">
        <v>127</v>
      </c>
      <c r="AT25" s="384"/>
      <c r="AU25" s="384"/>
      <c r="AV25" s="384"/>
      <c r="AW25" s="384"/>
      <c r="AX25" s="443"/>
      <c r="AY25" s="456" t="s">
        <v>174</v>
      </c>
      <c r="AZ25" s="457"/>
      <c r="BA25" s="457"/>
      <c r="BB25" s="457"/>
      <c r="BC25" s="457"/>
      <c r="BD25" s="457"/>
      <c r="BE25" s="457"/>
      <c r="BF25" s="457"/>
      <c r="BG25" s="457"/>
      <c r="BH25" s="457"/>
      <c r="BI25" s="457"/>
      <c r="BJ25" s="457"/>
      <c r="BK25" s="457"/>
      <c r="BL25" s="457"/>
      <c r="BM25" s="458"/>
      <c r="BN25" s="459">
        <v>39022</v>
      </c>
      <c r="BO25" s="460"/>
      <c r="BP25" s="460"/>
      <c r="BQ25" s="460"/>
      <c r="BR25" s="460"/>
      <c r="BS25" s="460"/>
      <c r="BT25" s="460"/>
      <c r="BU25" s="461"/>
      <c r="BV25" s="459">
        <v>12</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2">
      <c r="A26" s="172"/>
      <c r="B26" s="409"/>
      <c r="C26" s="410"/>
      <c r="D26" s="411"/>
      <c r="E26" s="386" t="s">
        <v>175</v>
      </c>
      <c r="F26" s="387"/>
      <c r="G26" s="387"/>
      <c r="H26" s="387"/>
      <c r="I26" s="387"/>
      <c r="J26" s="387"/>
      <c r="K26" s="388"/>
      <c r="L26" s="383">
        <v>1</v>
      </c>
      <c r="M26" s="384"/>
      <c r="N26" s="384"/>
      <c r="O26" s="384"/>
      <c r="P26" s="385"/>
      <c r="Q26" s="383">
        <v>5558</v>
      </c>
      <c r="R26" s="384"/>
      <c r="S26" s="384"/>
      <c r="T26" s="384"/>
      <c r="U26" s="384"/>
      <c r="V26" s="385"/>
      <c r="W26" s="473"/>
      <c r="X26" s="410"/>
      <c r="Y26" s="411"/>
      <c r="Z26" s="386" t="s">
        <v>176</v>
      </c>
      <c r="AA26" s="441"/>
      <c r="AB26" s="441"/>
      <c r="AC26" s="441"/>
      <c r="AD26" s="441"/>
      <c r="AE26" s="441"/>
      <c r="AF26" s="441"/>
      <c r="AG26" s="442"/>
      <c r="AH26" s="383">
        <v>11</v>
      </c>
      <c r="AI26" s="384"/>
      <c r="AJ26" s="384"/>
      <c r="AK26" s="384"/>
      <c r="AL26" s="385"/>
      <c r="AM26" s="383">
        <v>37543</v>
      </c>
      <c r="AN26" s="384"/>
      <c r="AO26" s="384"/>
      <c r="AP26" s="384"/>
      <c r="AQ26" s="384"/>
      <c r="AR26" s="385"/>
      <c r="AS26" s="383">
        <v>3413</v>
      </c>
      <c r="AT26" s="384"/>
      <c r="AU26" s="384"/>
      <c r="AV26" s="384"/>
      <c r="AW26" s="384"/>
      <c r="AX26" s="443"/>
      <c r="AY26" s="470" t="s">
        <v>177</v>
      </c>
      <c r="AZ26" s="390"/>
      <c r="BA26" s="390"/>
      <c r="BB26" s="390"/>
      <c r="BC26" s="390"/>
      <c r="BD26" s="390"/>
      <c r="BE26" s="390"/>
      <c r="BF26" s="390"/>
      <c r="BG26" s="390"/>
      <c r="BH26" s="390"/>
      <c r="BI26" s="390"/>
      <c r="BJ26" s="390"/>
      <c r="BK26" s="390"/>
      <c r="BL26" s="390"/>
      <c r="BM26" s="471"/>
      <c r="BN26" s="430" t="s">
        <v>127</v>
      </c>
      <c r="BO26" s="431"/>
      <c r="BP26" s="431"/>
      <c r="BQ26" s="431"/>
      <c r="BR26" s="431"/>
      <c r="BS26" s="431"/>
      <c r="BT26" s="431"/>
      <c r="BU26" s="432"/>
      <c r="BV26" s="430" t="s">
        <v>178</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5">
      <c r="A27" s="172"/>
      <c r="B27" s="409"/>
      <c r="C27" s="410"/>
      <c r="D27" s="411"/>
      <c r="E27" s="386" t="s">
        <v>179</v>
      </c>
      <c r="F27" s="387"/>
      <c r="G27" s="387"/>
      <c r="H27" s="387"/>
      <c r="I27" s="387"/>
      <c r="J27" s="387"/>
      <c r="K27" s="388"/>
      <c r="L27" s="383">
        <v>1</v>
      </c>
      <c r="M27" s="384"/>
      <c r="N27" s="384"/>
      <c r="O27" s="384"/>
      <c r="P27" s="385"/>
      <c r="Q27" s="383">
        <v>3100</v>
      </c>
      <c r="R27" s="384"/>
      <c r="S27" s="384"/>
      <c r="T27" s="384"/>
      <c r="U27" s="384"/>
      <c r="V27" s="385"/>
      <c r="W27" s="473"/>
      <c r="X27" s="410"/>
      <c r="Y27" s="411"/>
      <c r="Z27" s="386" t="s">
        <v>180</v>
      </c>
      <c r="AA27" s="387"/>
      <c r="AB27" s="387"/>
      <c r="AC27" s="387"/>
      <c r="AD27" s="387"/>
      <c r="AE27" s="387"/>
      <c r="AF27" s="387"/>
      <c r="AG27" s="388"/>
      <c r="AH27" s="383">
        <v>1</v>
      </c>
      <c r="AI27" s="384"/>
      <c r="AJ27" s="384"/>
      <c r="AK27" s="384"/>
      <c r="AL27" s="385"/>
      <c r="AM27" s="383" t="s">
        <v>181</v>
      </c>
      <c r="AN27" s="384"/>
      <c r="AO27" s="384"/>
      <c r="AP27" s="384"/>
      <c r="AQ27" s="384"/>
      <c r="AR27" s="385"/>
      <c r="AS27" s="383" t="s">
        <v>181</v>
      </c>
      <c r="AT27" s="384"/>
      <c r="AU27" s="384"/>
      <c r="AV27" s="384"/>
      <c r="AW27" s="384"/>
      <c r="AX27" s="443"/>
      <c r="AY27" s="467" t="s">
        <v>182</v>
      </c>
      <c r="AZ27" s="468"/>
      <c r="BA27" s="468"/>
      <c r="BB27" s="468"/>
      <c r="BC27" s="468"/>
      <c r="BD27" s="468"/>
      <c r="BE27" s="468"/>
      <c r="BF27" s="468"/>
      <c r="BG27" s="468"/>
      <c r="BH27" s="468"/>
      <c r="BI27" s="468"/>
      <c r="BJ27" s="468"/>
      <c r="BK27" s="468"/>
      <c r="BL27" s="468"/>
      <c r="BM27" s="469"/>
      <c r="BN27" s="464">
        <v>172758</v>
      </c>
      <c r="BO27" s="465"/>
      <c r="BP27" s="465"/>
      <c r="BQ27" s="465"/>
      <c r="BR27" s="465"/>
      <c r="BS27" s="465"/>
      <c r="BT27" s="465"/>
      <c r="BU27" s="466"/>
      <c r="BV27" s="464">
        <v>172755</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2">
      <c r="A28" s="172"/>
      <c r="B28" s="409"/>
      <c r="C28" s="410"/>
      <c r="D28" s="411"/>
      <c r="E28" s="386" t="s">
        <v>183</v>
      </c>
      <c r="F28" s="387"/>
      <c r="G28" s="387"/>
      <c r="H28" s="387"/>
      <c r="I28" s="387"/>
      <c r="J28" s="387"/>
      <c r="K28" s="388"/>
      <c r="L28" s="383">
        <v>1</v>
      </c>
      <c r="M28" s="384"/>
      <c r="N28" s="384"/>
      <c r="O28" s="384"/>
      <c r="P28" s="385"/>
      <c r="Q28" s="383">
        <v>2550</v>
      </c>
      <c r="R28" s="384"/>
      <c r="S28" s="384"/>
      <c r="T28" s="384"/>
      <c r="U28" s="384"/>
      <c r="V28" s="385"/>
      <c r="W28" s="473"/>
      <c r="X28" s="410"/>
      <c r="Y28" s="411"/>
      <c r="Z28" s="386" t="s">
        <v>184</v>
      </c>
      <c r="AA28" s="387"/>
      <c r="AB28" s="387"/>
      <c r="AC28" s="387"/>
      <c r="AD28" s="387"/>
      <c r="AE28" s="387"/>
      <c r="AF28" s="387"/>
      <c r="AG28" s="388"/>
      <c r="AH28" s="383" t="s">
        <v>127</v>
      </c>
      <c r="AI28" s="384"/>
      <c r="AJ28" s="384"/>
      <c r="AK28" s="384"/>
      <c r="AL28" s="385"/>
      <c r="AM28" s="383" t="s">
        <v>185</v>
      </c>
      <c r="AN28" s="384"/>
      <c r="AO28" s="384"/>
      <c r="AP28" s="384"/>
      <c r="AQ28" s="384"/>
      <c r="AR28" s="385"/>
      <c r="AS28" s="383" t="s">
        <v>127</v>
      </c>
      <c r="AT28" s="384"/>
      <c r="AU28" s="384"/>
      <c r="AV28" s="384"/>
      <c r="AW28" s="384"/>
      <c r="AX28" s="443"/>
      <c r="AY28" s="447" t="s">
        <v>186</v>
      </c>
      <c r="AZ28" s="448"/>
      <c r="BA28" s="448"/>
      <c r="BB28" s="449"/>
      <c r="BC28" s="456" t="s">
        <v>48</v>
      </c>
      <c r="BD28" s="457"/>
      <c r="BE28" s="457"/>
      <c r="BF28" s="457"/>
      <c r="BG28" s="457"/>
      <c r="BH28" s="457"/>
      <c r="BI28" s="457"/>
      <c r="BJ28" s="457"/>
      <c r="BK28" s="457"/>
      <c r="BL28" s="457"/>
      <c r="BM28" s="458"/>
      <c r="BN28" s="459">
        <v>684757</v>
      </c>
      <c r="BO28" s="460"/>
      <c r="BP28" s="460"/>
      <c r="BQ28" s="460"/>
      <c r="BR28" s="460"/>
      <c r="BS28" s="460"/>
      <c r="BT28" s="460"/>
      <c r="BU28" s="461"/>
      <c r="BV28" s="459">
        <v>624703</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2">
      <c r="A29" s="172"/>
      <c r="B29" s="409"/>
      <c r="C29" s="410"/>
      <c r="D29" s="411"/>
      <c r="E29" s="386" t="s">
        <v>187</v>
      </c>
      <c r="F29" s="387"/>
      <c r="G29" s="387"/>
      <c r="H29" s="387"/>
      <c r="I29" s="387"/>
      <c r="J29" s="387"/>
      <c r="K29" s="388"/>
      <c r="L29" s="383">
        <v>8</v>
      </c>
      <c r="M29" s="384"/>
      <c r="N29" s="384"/>
      <c r="O29" s="384"/>
      <c r="P29" s="385"/>
      <c r="Q29" s="383">
        <v>2400</v>
      </c>
      <c r="R29" s="384"/>
      <c r="S29" s="384"/>
      <c r="T29" s="384"/>
      <c r="U29" s="384"/>
      <c r="V29" s="385"/>
      <c r="W29" s="474"/>
      <c r="X29" s="475"/>
      <c r="Y29" s="476"/>
      <c r="Z29" s="386" t="s">
        <v>188</v>
      </c>
      <c r="AA29" s="387"/>
      <c r="AB29" s="387"/>
      <c r="AC29" s="387"/>
      <c r="AD29" s="387"/>
      <c r="AE29" s="387"/>
      <c r="AF29" s="387"/>
      <c r="AG29" s="388"/>
      <c r="AH29" s="383">
        <v>97</v>
      </c>
      <c r="AI29" s="384"/>
      <c r="AJ29" s="384"/>
      <c r="AK29" s="384"/>
      <c r="AL29" s="385"/>
      <c r="AM29" s="383">
        <v>301690</v>
      </c>
      <c r="AN29" s="384"/>
      <c r="AO29" s="384"/>
      <c r="AP29" s="384"/>
      <c r="AQ29" s="384"/>
      <c r="AR29" s="385"/>
      <c r="AS29" s="383">
        <v>3110</v>
      </c>
      <c r="AT29" s="384"/>
      <c r="AU29" s="384"/>
      <c r="AV29" s="384"/>
      <c r="AW29" s="384"/>
      <c r="AX29" s="443"/>
      <c r="AY29" s="450"/>
      <c r="AZ29" s="451"/>
      <c r="BA29" s="451"/>
      <c r="BB29" s="452"/>
      <c r="BC29" s="444" t="s">
        <v>189</v>
      </c>
      <c r="BD29" s="445"/>
      <c r="BE29" s="445"/>
      <c r="BF29" s="445"/>
      <c r="BG29" s="445"/>
      <c r="BH29" s="445"/>
      <c r="BI29" s="445"/>
      <c r="BJ29" s="445"/>
      <c r="BK29" s="445"/>
      <c r="BL29" s="445"/>
      <c r="BM29" s="446"/>
      <c r="BN29" s="430">
        <v>101072</v>
      </c>
      <c r="BO29" s="431"/>
      <c r="BP29" s="431"/>
      <c r="BQ29" s="431"/>
      <c r="BR29" s="431"/>
      <c r="BS29" s="431"/>
      <c r="BT29" s="431"/>
      <c r="BU29" s="432"/>
      <c r="BV29" s="430">
        <v>51067</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5">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190</v>
      </c>
      <c r="X30" s="398"/>
      <c r="Y30" s="398"/>
      <c r="Z30" s="398"/>
      <c r="AA30" s="398"/>
      <c r="AB30" s="398"/>
      <c r="AC30" s="398"/>
      <c r="AD30" s="398"/>
      <c r="AE30" s="398"/>
      <c r="AF30" s="398"/>
      <c r="AG30" s="399"/>
      <c r="AH30" s="400">
        <v>98.8</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1141141</v>
      </c>
      <c r="BO30" s="465"/>
      <c r="BP30" s="465"/>
      <c r="BQ30" s="465"/>
      <c r="BR30" s="465"/>
      <c r="BS30" s="465"/>
      <c r="BT30" s="465"/>
      <c r="BU30" s="466"/>
      <c r="BV30" s="464">
        <v>926681</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9" t="s">
        <v>191</v>
      </c>
      <c r="D32" s="389"/>
      <c r="E32" s="389"/>
      <c r="F32" s="389"/>
      <c r="G32" s="389"/>
      <c r="H32" s="389"/>
      <c r="I32" s="389"/>
      <c r="J32" s="389"/>
      <c r="K32" s="389"/>
      <c r="L32" s="389"/>
      <c r="M32" s="389"/>
      <c r="N32" s="389"/>
      <c r="O32" s="389"/>
      <c r="P32" s="389"/>
      <c r="Q32" s="389"/>
      <c r="R32" s="389"/>
      <c r="S32" s="389"/>
      <c r="U32" s="390" t="s">
        <v>192</v>
      </c>
      <c r="V32" s="390"/>
      <c r="W32" s="390"/>
      <c r="X32" s="390"/>
      <c r="Y32" s="390"/>
      <c r="Z32" s="390"/>
      <c r="AA32" s="390"/>
      <c r="AB32" s="390"/>
      <c r="AC32" s="390"/>
      <c r="AD32" s="390"/>
      <c r="AE32" s="390"/>
      <c r="AF32" s="390"/>
      <c r="AG32" s="390"/>
      <c r="AH32" s="390"/>
      <c r="AI32" s="390"/>
      <c r="AJ32" s="390"/>
      <c r="AK32" s="390"/>
      <c r="AM32" s="390" t="s">
        <v>193</v>
      </c>
      <c r="AN32" s="390"/>
      <c r="AO32" s="390"/>
      <c r="AP32" s="390"/>
      <c r="AQ32" s="390"/>
      <c r="AR32" s="390"/>
      <c r="AS32" s="390"/>
      <c r="AT32" s="390"/>
      <c r="AU32" s="390"/>
      <c r="AV32" s="390"/>
      <c r="AW32" s="390"/>
      <c r="AX32" s="390"/>
      <c r="AY32" s="390"/>
      <c r="AZ32" s="390"/>
      <c r="BA32" s="390"/>
      <c r="BB32" s="390"/>
      <c r="BC32" s="390"/>
      <c r="BE32" s="390" t="s">
        <v>194</v>
      </c>
      <c r="BF32" s="390"/>
      <c r="BG32" s="390"/>
      <c r="BH32" s="390"/>
      <c r="BI32" s="390"/>
      <c r="BJ32" s="390"/>
      <c r="BK32" s="390"/>
      <c r="BL32" s="390"/>
      <c r="BM32" s="390"/>
      <c r="BN32" s="390"/>
      <c r="BO32" s="390"/>
      <c r="BP32" s="390"/>
      <c r="BQ32" s="390"/>
      <c r="BR32" s="390"/>
      <c r="BS32" s="390"/>
      <c r="BT32" s="390"/>
      <c r="BU32" s="390"/>
      <c r="BW32" s="390" t="s">
        <v>195</v>
      </c>
      <c r="BX32" s="390"/>
      <c r="BY32" s="390"/>
      <c r="BZ32" s="390"/>
      <c r="CA32" s="390"/>
      <c r="CB32" s="390"/>
      <c r="CC32" s="390"/>
      <c r="CD32" s="390"/>
      <c r="CE32" s="390"/>
      <c r="CF32" s="390"/>
      <c r="CG32" s="390"/>
      <c r="CH32" s="390"/>
      <c r="CI32" s="390"/>
      <c r="CJ32" s="390"/>
      <c r="CK32" s="390"/>
      <c r="CL32" s="390"/>
      <c r="CM32" s="390"/>
      <c r="CO32" s="390" t="s">
        <v>196</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2">
      <c r="A33" s="172"/>
      <c r="B33" s="196"/>
      <c r="C33" s="382" t="s">
        <v>197</v>
      </c>
      <c r="D33" s="382"/>
      <c r="E33" s="381" t="s">
        <v>198</v>
      </c>
      <c r="F33" s="381"/>
      <c r="G33" s="381"/>
      <c r="H33" s="381"/>
      <c r="I33" s="381"/>
      <c r="J33" s="381"/>
      <c r="K33" s="381"/>
      <c r="L33" s="381"/>
      <c r="M33" s="381"/>
      <c r="N33" s="381"/>
      <c r="O33" s="381"/>
      <c r="P33" s="381"/>
      <c r="Q33" s="381"/>
      <c r="R33" s="381"/>
      <c r="S33" s="381"/>
      <c r="T33" s="197"/>
      <c r="U33" s="382" t="s">
        <v>199</v>
      </c>
      <c r="V33" s="382"/>
      <c r="W33" s="381" t="s">
        <v>200</v>
      </c>
      <c r="X33" s="381"/>
      <c r="Y33" s="381"/>
      <c r="Z33" s="381"/>
      <c r="AA33" s="381"/>
      <c r="AB33" s="381"/>
      <c r="AC33" s="381"/>
      <c r="AD33" s="381"/>
      <c r="AE33" s="381"/>
      <c r="AF33" s="381"/>
      <c r="AG33" s="381"/>
      <c r="AH33" s="381"/>
      <c r="AI33" s="381"/>
      <c r="AJ33" s="381"/>
      <c r="AK33" s="381"/>
      <c r="AL33" s="197"/>
      <c r="AM33" s="382" t="s">
        <v>199</v>
      </c>
      <c r="AN33" s="382"/>
      <c r="AO33" s="381" t="s">
        <v>198</v>
      </c>
      <c r="AP33" s="381"/>
      <c r="AQ33" s="381"/>
      <c r="AR33" s="381"/>
      <c r="AS33" s="381"/>
      <c r="AT33" s="381"/>
      <c r="AU33" s="381"/>
      <c r="AV33" s="381"/>
      <c r="AW33" s="381"/>
      <c r="AX33" s="381"/>
      <c r="AY33" s="381"/>
      <c r="AZ33" s="381"/>
      <c r="BA33" s="381"/>
      <c r="BB33" s="381"/>
      <c r="BC33" s="381"/>
      <c r="BD33" s="198"/>
      <c r="BE33" s="381" t="s">
        <v>201</v>
      </c>
      <c r="BF33" s="381"/>
      <c r="BG33" s="381" t="s">
        <v>202</v>
      </c>
      <c r="BH33" s="381"/>
      <c r="BI33" s="381"/>
      <c r="BJ33" s="381"/>
      <c r="BK33" s="381"/>
      <c r="BL33" s="381"/>
      <c r="BM33" s="381"/>
      <c r="BN33" s="381"/>
      <c r="BO33" s="381"/>
      <c r="BP33" s="381"/>
      <c r="BQ33" s="381"/>
      <c r="BR33" s="381"/>
      <c r="BS33" s="381"/>
      <c r="BT33" s="381"/>
      <c r="BU33" s="381"/>
      <c r="BV33" s="198"/>
      <c r="BW33" s="382" t="s">
        <v>201</v>
      </c>
      <c r="BX33" s="382"/>
      <c r="BY33" s="381" t="s">
        <v>203</v>
      </c>
      <c r="BZ33" s="381"/>
      <c r="CA33" s="381"/>
      <c r="CB33" s="381"/>
      <c r="CC33" s="381"/>
      <c r="CD33" s="381"/>
      <c r="CE33" s="381"/>
      <c r="CF33" s="381"/>
      <c r="CG33" s="381"/>
      <c r="CH33" s="381"/>
      <c r="CI33" s="381"/>
      <c r="CJ33" s="381"/>
      <c r="CK33" s="381"/>
      <c r="CL33" s="381"/>
      <c r="CM33" s="381"/>
      <c r="CN33" s="197"/>
      <c r="CO33" s="382" t="s">
        <v>199</v>
      </c>
      <c r="CP33" s="382"/>
      <c r="CQ33" s="381" t="s">
        <v>204</v>
      </c>
      <c r="CR33" s="381"/>
      <c r="CS33" s="381"/>
      <c r="CT33" s="381"/>
      <c r="CU33" s="381"/>
      <c r="CV33" s="381"/>
      <c r="CW33" s="381"/>
      <c r="CX33" s="381"/>
      <c r="CY33" s="381"/>
      <c r="CZ33" s="381"/>
      <c r="DA33" s="381"/>
      <c r="DB33" s="381"/>
      <c r="DC33" s="381"/>
      <c r="DD33" s="381"/>
      <c r="DE33" s="381"/>
      <c r="DF33" s="197"/>
      <c r="DG33" s="380" t="s">
        <v>205</v>
      </c>
      <c r="DH33" s="380"/>
      <c r="DI33" s="199"/>
    </row>
    <row r="34" spans="1:113" ht="32.25" customHeight="1" x14ac:dyDescent="0.2">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3</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t="str">
        <f>IF(AO34="","",MAX(C34:D43,U34:V43)+1)</f>
        <v/>
      </c>
      <c r="AN34" s="378"/>
      <c r="AO34" s="379"/>
      <c r="AP34" s="379"/>
      <c r="AQ34" s="379"/>
      <c r="AR34" s="379"/>
      <c r="AS34" s="379"/>
      <c r="AT34" s="379"/>
      <c r="AU34" s="379"/>
      <c r="AV34" s="379"/>
      <c r="AW34" s="379"/>
      <c r="AX34" s="379"/>
      <c r="AY34" s="379"/>
      <c r="AZ34" s="379"/>
      <c r="BA34" s="379"/>
      <c r="BB34" s="379"/>
      <c r="BC34" s="379"/>
      <c r="BD34" s="172"/>
      <c r="BE34" s="378">
        <f>IF(BG34="","",MAX(C34:D43,U34:V43,AM34:AN43)+1)</f>
        <v>6</v>
      </c>
      <c r="BF34" s="378"/>
      <c r="BG34" s="379" t="str">
        <f>IF('各会計、関係団体の財政状況及び健全化判断比率'!B31="","",'各会計、関係団体の財政状況及び健全化判断比率'!B31)</f>
        <v>次年子簡易水道特別会計</v>
      </c>
      <c r="BH34" s="379"/>
      <c r="BI34" s="379"/>
      <c r="BJ34" s="379"/>
      <c r="BK34" s="379"/>
      <c r="BL34" s="379"/>
      <c r="BM34" s="379"/>
      <c r="BN34" s="379"/>
      <c r="BO34" s="379"/>
      <c r="BP34" s="379"/>
      <c r="BQ34" s="379"/>
      <c r="BR34" s="379"/>
      <c r="BS34" s="379"/>
      <c r="BT34" s="379"/>
      <c r="BU34" s="379"/>
      <c r="BV34" s="172"/>
      <c r="BW34" s="378">
        <f>IF(BY34="","",MAX(C34:D43,U34:V43,AM34:AN43,BE34:BF43)+1)</f>
        <v>8</v>
      </c>
      <c r="BX34" s="378"/>
      <c r="BY34" s="379" t="str">
        <f>IF('各会計、関係団体の財政状況及び健全化判断比率'!B68="","",'各会計、関係団体の財政状況及び健全化判断比率'!B68)</f>
        <v>山形県消防補償等組合</v>
      </c>
      <c r="BZ34" s="379"/>
      <c r="CA34" s="379"/>
      <c r="CB34" s="379"/>
      <c r="CC34" s="379"/>
      <c r="CD34" s="379"/>
      <c r="CE34" s="379"/>
      <c r="CF34" s="379"/>
      <c r="CG34" s="379"/>
      <c r="CH34" s="379"/>
      <c r="CI34" s="379"/>
      <c r="CJ34" s="379"/>
      <c r="CK34" s="379"/>
      <c r="CL34" s="379"/>
      <c r="CM34" s="379"/>
      <c r="CN34" s="172"/>
      <c r="CO34" s="378">
        <f>IF(CQ34="","",MAX(C34:D43,U34:V43,AM34:AN43,BE34:BF43,BW34:BX43)+1)</f>
        <v>18</v>
      </c>
      <c r="CP34" s="378"/>
      <c r="CQ34" s="379" t="str">
        <f>IF('各会計、関係団体の財政状況及び健全化判断比率'!BS7="","",'各会計、関係団体の財政状況及び健全化判断比率'!BS7)</f>
        <v>大石田町地域振興公社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2">
      <c r="A35" s="172"/>
      <c r="B35" s="196"/>
      <c r="C35" s="378">
        <f>IF(E35="","",C34+1)</f>
        <v>2</v>
      </c>
      <c r="D35" s="378"/>
      <c r="E35" s="379" t="str">
        <f>IF('各会計、関係団体の財政状況及び健全化判断比率'!B8="","",'各会計、関係団体の財政状況及び健全化判断比率'!B8)</f>
        <v>学校給食事業特別会計</v>
      </c>
      <c r="F35" s="379"/>
      <c r="G35" s="379"/>
      <c r="H35" s="379"/>
      <c r="I35" s="379"/>
      <c r="J35" s="379"/>
      <c r="K35" s="379"/>
      <c r="L35" s="379"/>
      <c r="M35" s="379"/>
      <c r="N35" s="379"/>
      <c r="O35" s="379"/>
      <c r="P35" s="379"/>
      <c r="Q35" s="379"/>
      <c r="R35" s="379"/>
      <c r="S35" s="379"/>
      <c r="T35" s="172"/>
      <c r="U35" s="378">
        <f>IF(W35="","",U34+1)</f>
        <v>4</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f t="shared" ref="BE35:BE43" si="1">IF(BG35="","",BE34+1)</f>
        <v>7</v>
      </c>
      <c r="BF35" s="378"/>
      <c r="BG35" s="379" t="str">
        <f>IF('各会計、関係団体の財政状況及び健全化判断比率'!B32="","",'各会計、関係団体の財政状況及び健全化判断比率'!B32)</f>
        <v>農業集落排水事業特別会計</v>
      </c>
      <c r="BH35" s="379"/>
      <c r="BI35" s="379"/>
      <c r="BJ35" s="379"/>
      <c r="BK35" s="379"/>
      <c r="BL35" s="379"/>
      <c r="BM35" s="379"/>
      <c r="BN35" s="379"/>
      <c r="BO35" s="379"/>
      <c r="BP35" s="379"/>
      <c r="BQ35" s="379"/>
      <c r="BR35" s="379"/>
      <c r="BS35" s="379"/>
      <c r="BT35" s="379"/>
      <c r="BU35" s="379"/>
      <c r="BV35" s="172"/>
      <c r="BW35" s="378">
        <f t="shared" ref="BW35:BW43" si="2">IF(BY35="","",BW34+1)</f>
        <v>9</v>
      </c>
      <c r="BX35" s="378"/>
      <c r="BY35" s="379" t="str">
        <f>IF('各会計、関係団体の財政状況及び健全化判断比率'!B69="","",'各会計、関係団体の財政状況及び健全化判断比率'!B69)</f>
        <v>山形県自治会館管理組合</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2">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5</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10</v>
      </c>
      <c r="BX36" s="378"/>
      <c r="BY36" s="379" t="str">
        <f>IF('各会計、関係団体の財政状況及び健全化判断比率'!B70="","",'各会計、関係団体の財政状況及び健全化判断比率'!B70)</f>
        <v>山形県市町村職員退職手当組合</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2">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11</v>
      </c>
      <c r="BX37" s="378"/>
      <c r="BY37" s="379" t="str">
        <f>IF('各会計、関係団体の財政状況及び健全化判断比率'!B71="","",'各会計、関係団体の財政状況及び健全化判断比率'!B71)</f>
        <v>北村山広域行政事務組合</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2">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12</v>
      </c>
      <c r="BX38" s="378"/>
      <c r="BY38" s="379" t="str">
        <f>IF('各会計、関係団体の財政状況及び健全化判断比率'!B72="","",'各会計、関係団体の財政状況及び健全化判断比率'!B72)</f>
        <v>山形県後期高齢者医療広域連合（普通会計分）</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2">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13</v>
      </c>
      <c r="BX39" s="378"/>
      <c r="BY39" s="379" t="str">
        <f>IF('各会計、関係団体の財政状況及び健全化判断比率'!B73="","",'各会計、関係団体の財政状況及び健全化判断比率'!B73)</f>
        <v>山形県後期高齢者医療広域連合（事業会計分）</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2">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14</v>
      </c>
      <c r="BX40" s="378"/>
      <c r="BY40" s="379" t="str">
        <f>IF('各会計、関係団体の財政状況及び健全化判断比率'!B74="","",'各会計、関係団体の財政状況及び健全化判断比率'!B74)</f>
        <v>尾花沢市大石田町環境衛生事業組合（普通会計分）</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2">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f t="shared" si="2"/>
        <v>15</v>
      </c>
      <c r="BX41" s="378"/>
      <c r="BY41" s="379" t="str">
        <f>IF('各会計、関係団体の財政状況及び健全化判断比率'!B75="","",'各会計、関係団体の財政状況及び健全化判断比率'!B75)</f>
        <v>尾花沢市大石田町環境衛生事業組合（水道事業会計分）</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2">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f t="shared" si="2"/>
        <v>16</v>
      </c>
      <c r="BX42" s="378"/>
      <c r="BY42" s="379" t="str">
        <f>IF('各会計、関係団体の財政状況及び健全化判断比率'!B76="","",'各会計、関係団体の財政状況及び健全化判断比率'!B76)</f>
        <v>尾花沢市大石田町環境衛生事業組合（公共下水道事業特別会計分）</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2">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f t="shared" si="2"/>
        <v>17</v>
      </c>
      <c r="BX43" s="378"/>
      <c r="BY43" s="379" t="str">
        <f>IF('各会計、関係団体の財政状況及び健全化判断比率'!B77="","",'各会計、関係団体の財政状況及び健全化判断比率'!B77)</f>
        <v>北村山公立病院組合</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75" t="s">
        <v>207</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208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209</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7" t="s">
        <v>210</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2">
      <c r="E50" s="375" t="s">
        <v>211</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c r="E51" s="375" t="s">
        <v>212</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2">
      <c r="E52" s="375" t="s">
        <v>213</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2">
      <c r="E53" s="348" t="s">
        <v>607</v>
      </c>
    </row>
    <row r="54" spans="5:113" x14ac:dyDescent="0.2"/>
    <row r="55" spans="5:113" x14ac:dyDescent="0.2"/>
    <row r="56" spans="5:113" x14ac:dyDescent="0.2"/>
  </sheetData>
  <sheetProtection algorithmName="SHA-512" hashValue="H+OiwRcHbYqU72qLFuSQKCeQO6L8Emi/kH1Ubad1riJqF0F3dYsyIOBkQXkViZy5lMJHbjERcUOAv1pE4ZJGkg==" saltValue="xgYWujNOxr/r03mkJwtJU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9" t="s">
        <v>561</v>
      </c>
      <c r="D34" s="1159"/>
      <c r="E34" s="1160"/>
      <c r="F34" s="32">
        <v>5.85</v>
      </c>
      <c r="G34" s="33">
        <v>7.07</v>
      </c>
      <c r="H34" s="33">
        <v>7.81</v>
      </c>
      <c r="I34" s="33">
        <v>3.94</v>
      </c>
      <c r="J34" s="34">
        <v>8.33</v>
      </c>
      <c r="K34" s="22"/>
      <c r="L34" s="22"/>
      <c r="M34" s="22"/>
      <c r="N34" s="22"/>
      <c r="O34" s="22"/>
      <c r="P34" s="22"/>
    </row>
    <row r="35" spans="1:16" ht="39" customHeight="1" x14ac:dyDescent="0.2">
      <c r="A35" s="22"/>
      <c r="B35" s="35"/>
      <c r="C35" s="1155" t="s">
        <v>562</v>
      </c>
      <c r="D35" s="1155"/>
      <c r="E35" s="1156"/>
      <c r="F35" s="36">
        <v>3.57</v>
      </c>
      <c r="G35" s="37">
        <v>3.24</v>
      </c>
      <c r="H35" s="37">
        <v>2.72</v>
      </c>
      <c r="I35" s="37">
        <v>2.88</v>
      </c>
      <c r="J35" s="38">
        <v>2.58</v>
      </c>
      <c r="K35" s="22"/>
      <c r="L35" s="22"/>
      <c r="M35" s="22"/>
      <c r="N35" s="22"/>
      <c r="O35" s="22"/>
      <c r="P35" s="22"/>
    </row>
    <row r="36" spans="1:16" ht="39" customHeight="1" x14ac:dyDescent="0.2">
      <c r="A36" s="22"/>
      <c r="B36" s="35"/>
      <c r="C36" s="1155" t="s">
        <v>563</v>
      </c>
      <c r="D36" s="1155"/>
      <c r="E36" s="1156"/>
      <c r="F36" s="36">
        <v>0.93</v>
      </c>
      <c r="G36" s="37">
        <v>1.78</v>
      </c>
      <c r="H36" s="37">
        <v>0.41</v>
      </c>
      <c r="I36" s="37">
        <v>0.51</v>
      </c>
      <c r="J36" s="38">
        <v>1.29</v>
      </c>
      <c r="K36" s="22"/>
      <c r="L36" s="22"/>
      <c r="M36" s="22"/>
      <c r="N36" s="22"/>
      <c r="O36" s="22"/>
      <c r="P36" s="22"/>
    </row>
    <row r="37" spans="1:16" ht="39" customHeight="1" x14ac:dyDescent="0.2">
      <c r="A37" s="22"/>
      <c r="B37" s="35"/>
      <c r="C37" s="1155" t="s">
        <v>564</v>
      </c>
      <c r="D37" s="1155"/>
      <c r="E37" s="1156"/>
      <c r="F37" s="36">
        <v>0</v>
      </c>
      <c r="G37" s="37">
        <v>0</v>
      </c>
      <c r="H37" s="37">
        <v>0</v>
      </c>
      <c r="I37" s="37">
        <v>0.28000000000000003</v>
      </c>
      <c r="J37" s="38">
        <v>0.26</v>
      </c>
      <c r="K37" s="22"/>
      <c r="L37" s="22"/>
      <c r="M37" s="22"/>
      <c r="N37" s="22"/>
      <c r="O37" s="22"/>
      <c r="P37" s="22"/>
    </row>
    <row r="38" spans="1:16" ht="39" customHeight="1" x14ac:dyDescent="0.2">
      <c r="A38" s="22"/>
      <c r="B38" s="35"/>
      <c r="C38" s="1155" t="s">
        <v>565</v>
      </c>
      <c r="D38" s="1155"/>
      <c r="E38" s="1156"/>
      <c r="F38" s="36">
        <v>0.02</v>
      </c>
      <c r="G38" s="37">
        <v>0.03</v>
      </c>
      <c r="H38" s="37">
        <v>0.01</v>
      </c>
      <c r="I38" s="37">
        <v>0.02</v>
      </c>
      <c r="J38" s="38">
        <v>0</v>
      </c>
      <c r="K38" s="22"/>
      <c r="L38" s="22"/>
      <c r="M38" s="22"/>
      <c r="N38" s="22"/>
      <c r="O38" s="22"/>
      <c r="P38" s="22"/>
    </row>
    <row r="39" spans="1:16" ht="39" customHeight="1" x14ac:dyDescent="0.2">
      <c r="A39" s="22"/>
      <c r="B39" s="35"/>
      <c r="C39" s="1155" t="s">
        <v>566</v>
      </c>
      <c r="D39" s="1155"/>
      <c r="E39" s="1156"/>
      <c r="F39" s="36">
        <v>0</v>
      </c>
      <c r="G39" s="37">
        <v>0</v>
      </c>
      <c r="H39" s="37">
        <v>0</v>
      </c>
      <c r="I39" s="37">
        <v>0</v>
      </c>
      <c r="J39" s="38">
        <v>0</v>
      </c>
      <c r="K39" s="22"/>
      <c r="L39" s="22"/>
      <c r="M39" s="22"/>
      <c r="N39" s="22"/>
      <c r="O39" s="22"/>
      <c r="P39" s="22"/>
    </row>
    <row r="40" spans="1:16" ht="39" customHeight="1" x14ac:dyDescent="0.2">
      <c r="A40" s="22"/>
      <c r="B40" s="35"/>
      <c r="C40" s="1155" t="s">
        <v>567</v>
      </c>
      <c r="D40" s="1155"/>
      <c r="E40" s="1156"/>
      <c r="F40" s="36">
        <v>0</v>
      </c>
      <c r="G40" s="37">
        <v>0</v>
      </c>
      <c r="H40" s="37">
        <v>0</v>
      </c>
      <c r="I40" s="37">
        <v>0</v>
      </c>
      <c r="J40" s="38">
        <v>0</v>
      </c>
      <c r="K40" s="22"/>
      <c r="L40" s="22"/>
      <c r="M40" s="22"/>
      <c r="N40" s="22"/>
      <c r="O40" s="22"/>
      <c r="P40" s="22"/>
    </row>
    <row r="41" spans="1:16" ht="39" customHeight="1" x14ac:dyDescent="0.2">
      <c r="A41" s="22"/>
      <c r="B41" s="35"/>
      <c r="C41" s="1155"/>
      <c r="D41" s="1155"/>
      <c r="E41" s="1156"/>
      <c r="F41" s="36"/>
      <c r="G41" s="37"/>
      <c r="H41" s="37"/>
      <c r="I41" s="37"/>
      <c r="J41" s="38"/>
      <c r="K41" s="22"/>
      <c r="L41" s="22"/>
      <c r="M41" s="22"/>
      <c r="N41" s="22"/>
      <c r="O41" s="22"/>
      <c r="P41" s="22"/>
    </row>
    <row r="42" spans="1:16" ht="39" customHeight="1" x14ac:dyDescent="0.2">
      <c r="A42" s="22"/>
      <c r="B42" s="39"/>
      <c r="C42" s="1155" t="s">
        <v>568</v>
      </c>
      <c r="D42" s="1155"/>
      <c r="E42" s="1156"/>
      <c r="F42" s="36" t="s">
        <v>512</v>
      </c>
      <c r="G42" s="37" t="s">
        <v>512</v>
      </c>
      <c r="H42" s="37" t="s">
        <v>512</v>
      </c>
      <c r="I42" s="37" t="s">
        <v>512</v>
      </c>
      <c r="J42" s="38" t="s">
        <v>512</v>
      </c>
      <c r="K42" s="22"/>
      <c r="L42" s="22"/>
      <c r="M42" s="22"/>
      <c r="N42" s="22"/>
      <c r="O42" s="22"/>
      <c r="P42" s="22"/>
    </row>
    <row r="43" spans="1:16" ht="39" customHeight="1" thickBot="1" x14ac:dyDescent="0.25">
      <c r="A43" s="22"/>
      <c r="B43" s="40"/>
      <c r="C43" s="1157" t="s">
        <v>569</v>
      </c>
      <c r="D43" s="1157"/>
      <c r="E43" s="1158"/>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DUThe9EA03xZyV/kKumGUaQczrQrTTeORo24169kBu0t6vUv46u06ekRMkLaKckLn06MnPDkr/+jei8kQgxMg==" saltValue="kkWDT95fIrmo+70LAmW0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D58" sqref="D58:J58"/>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615</v>
      </c>
      <c r="L45" s="58">
        <v>608</v>
      </c>
      <c r="M45" s="58">
        <v>603</v>
      </c>
      <c r="N45" s="58">
        <v>670</v>
      </c>
      <c r="O45" s="59">
        <v>722</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512</v>
      </c>
      <c r="L46" s="62" t="s">
        <v>512</v>
      </c>
      <c r="M46" s="62" t="s">
        <v>512</v>
      </c>
      <c r="N46" s="62" t="s">
        <v>512</v>
      </c>
      <c r="O46" s="63" t="s">
        <v>512</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512</v>
      </c>
      <c r="L47" s="62" t="s">
        <v>512</v>
      </c>
      <c r="M47" s="62" t="s">
        <v>512</v>
      </c>
      <c r="N47" s="62" t="s">
        <v>512</v>
      </c>
      <c r="O47" s="63" t="s">
        <v>512</v>
      </c>
      <c r="P47" s="46"/>
      <c r="Q47" s="46"/>
      <c r="R47" s="46"/>
      <c r="S47" s="46"/>
      <c r="T47" s="46"/>
      <c r="U47" s="46"/>
    </row>
    <row r="48" spans="1:21" ht="30.75" customHeight="1" x14ac:dyDescent="0.2">
      <c r="A48" s="46"/>
      <c r="B48" s="1181"/>
      <c r="C48" s="1182"/>
      <c r="D48" s="60"/>
      <c r="E48" s="1163" t="s">
        <v>15</v>
      </c>
      <c r="F48" s="1163"/>
      <c r="G48" s="1163"/>
      <c r="H48" s="1163"/>
      <c r="I48" s="1163"/>
      <c r="J48" s="1164"/>
      <c r="K48" s="61">
        <v>63</v>
      </c>
      <c r="L48" s="62">
        <v>58</v>
      </c>
      <c r="M48" s="62">
        <v>55</v>
      </c>
      <c r="N48" s="62">
        <v>52</v>
      </c>
      <c r="O48" s="63">
        <v>47</v>
      </c>
      <c r="P48" s="46"/>
      <c r="Q48" s="46"/>
      <c r="R48" s="46"/>
      <c r="S48" s="46"/>
      <c r="T48" s="46"/>
      <c r="U48" s="46"/>
    </row>
    <row r="49" spans="1:21" ht="30.75" customHeight="1" x14ac:dyDescent="0.2">
      <c r="A49" s="46"/>
      <c r="B49" s="1181"/>
      <c r="C49" s="1182"/>
      <c r="D49" s="60"/>
      <c r="E49" s="1163" t="s">
        <v>16</v>
      </c>
      <c r="F49" s="1163"/>
      <c r="G49" s="1163"/>
      <c r="H49" s="1163"/>
      <c r="I49" s="1163"/>
      <c r="J49" s="1164"/>
      <c r="K49" s="61">
        <v>74</v>
      </c>
      <c r="L49" s="62">
        <v>64</v>
      </c>
      <c r="M49" s="62">
        <v>82</v>
      </c>
      <c r="N49" s="62">
        <v>98</v>
      </c>
      <c r="O49" s="63">
        <v>103</v>
      </c>
      <c r="P49" s="46"/>
      <c r="Q49" s="46"/>
      <c r="R49" s="46"/>
      <c r="S49" s="46"/>
      <c r="T49" s="46"/>
      <c r="U49" s="46"/>
    </row>
    <row r="50" spans="1:21" ht="30.75" customHeight="1" x14ac:dyDescent="0.2">
      <c r="A50" s="46"/>
      <c r="B50" s="1181"/>
      <c r="C50" s="1182"/>
      <c r="D50" s="60"/>
      <c r="E50" s="1163" t="s">
        <v>17</v>
      </c>
      <c r="F50" s="1163"/>
      <c r="G50" s="1163"/>
      <c r="H50" s="1163"/>
      <c r="I50" s="1163"/>
      <c r="J50" s="1164"/>
      <c r="K50" s="61">
        <v>0</v>
      </c>
      <c r="L50" s="62">
        <v>0</v>
      </c>
      <c r="M50" s="62">
        <v>0</v>
      </c>
      <c r="N50" s="62">
        <v>0</v>
      </c>
      <c r="O50" s="63">
        <v>7</v>
      </c>
      <c r="P50" s="46"/>
      <c r="Q50" s="46"/>
      <c r="R50" s="46"/>
      <c r="S50" s="46"/>
      <c r="T50" s="46"/>
      <c r="U50" s="46"/>
    </row>
    <row r="51" spans="1:21" ht="30.75" customHeight="1" x14ac:dyDescent="0.2">
      <c r="A51" s="46"/>
      <c r="B51" s="1183"/>
      <c r="C51" s="1184"/>
      <c r="D51" s="64"/>
      <c r="E51" s="1163" t="s">
        <v>18</v>
      </c>
      <c r="F51" s="1163"/>
      <c r="G51" s="1163"/>
      <c r="H51" s="1163"/>
      <c r="I51" s="1163"/>
      <c r="J51" s="1164"/>
      <c r="K51" s="61">
        <v>0</v>
      </c>
      <c r="L51" s="62" t="s">
        <v>512</v>
      </c>
      <c r="M51" s="62">
        <v>0</v>
      </c>
      <c r="N51" s="62">
        <v>0</v>
      </c>
      <c r="O51" s="63" t="s">
        <v>512</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524</v>
      </c>
      <c r="L52" s="62">
        <v>496</v>
      </c>
      <c r="M52" s="62">
        <v>486</v>
      </c>
      <c r="N52" s="62">
        <v>522</v>
      </c>
      <c r="O52" s="63">
        <v>557</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228</v>
      </c>
      <c r="L53" s="67">
        <v>234</v>
      </c>
      <c r="M53" s="67">
        <v>254</v>
      </c>
      <c r="N53" s="67">
        <v>298</v>
      </c>
      <c r="O53" s="68">
        <v>322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5">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2">
      <c r="B57" s="1169" t="s">
        <v>25</v>
      </c>
      <c r="C57" s="1170"/>
      <c r="D57" s="1173" t="s">
        <v>26</v>
      </c>
      <c r="E57" s="1174"/>
      <c r="F57" s="1174"/>
      <c r="G57" s="1174"/>
      <c r="H57" s="1174"/>
      <c r="I57" s="1174"/>
      <c r="J57" s="1175"/>
      <c r="K57" s="81" t="s">
        <v>602</v>
      </c>
      <c r="L57" s="82" t="s">
        <v>603</v>
      </c>
      <c r="M57" s="82" t="s">
        <v>605</v>
      </c>
      <c r="N57" s="82" t="s">
        <v>606</v>
      </c>
      <c r="O57" s="83" t="s">
        <v>603</v>
      </c>
    </row>
    <row r="58" spans="1:21" ht="31.5" customHeight="1" thickBot="1" x14ac:dyDescent="0.25">
      <c r="B58" s="1171"/>
      <c r="C58" s="1172"/>
      <c r="D58" s="1176" t="s">
        <v>27</v>
      </c>
      <c r="E58" s="1177"/>
      <c r="F58" s="1177"/>
      <c r="G58" s="1177"/>
      <c r="H58" s="1177"/>
      <c r="I58" s="1177"/>
      <c r="J58" s="1178"/>
      <c r="K58" s="84" t="s">
        <v>602</v>
      </c>
      <c r="L58" s="85" t="s">
        <v>604</v>
      </c>
      <c r="M58" s="85" t="s">
        <v>602</v>
      </c>
      <c r="N58" s="85" t="s">
        <v>603</v>
      </c>
      <c r="O58" s="86" t="s">
        <v>603</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eU66pTyFvdsTR87s7RjlOYDR7ILgyxv90ShEfSrlZ/fY0Z1NUln2EH8Teu4BVQgdhd4fnSEuHXw3HJr7rtGcQ==" saltValue="P3arb5BtgqJYB/JbOMYO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M45" sqref="M45"/>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553</v>
      </c>
      <c r="J40" s="98" t="s">
        <v>554</v>
      </c>
      <c r="K40" s="98" t="s">
        <v>555</v>
      </c>
      <c r="L40" s="98" t="s">
        <v>556</v>
      </c>
      <c r="M40" s="99" t="s">
        <v>557</v>
      </c>
    </row>
    <row r="41" spans="2:13" ht="27.75" customHeight="1" x14ac:dyDescent="0.2">
      <c r="B41" s="1199" t="s">
        <v>30</v>
      </c>
      <c r="C41" s="1200"/>
      <c r="D41" s="100"/>
      <c r="E41" s="1201" t="s">
        <v>31</v>
      </c>
      <c r="F41" s="1201"/>
      <c r="G41" s="1201"/>
      <c r="H41" s="1202"/>
      <c r="I41" s="334">
        <v>7004</v>
      </c>
      <c r="J41" s="335">
        <v>6875</v>
      </c>
      <c r="K41" s="335">
        <v>6973</v>
      </c>
      <c r="L41" s="335">
        <v>6565</v>
      </c>
      <c r="M41" s="336">
        <v>6129</v>
      </c>
    </row>
    <row r="42" spans="2:13" ht="27.75" customHeight="1" x14ac:dyDescent="0.2">
      <c r="B42" s="1189"/>
      <c r="C42" s="1190"/>
      <c r="D42" s="101"/>
      <c r="E42" s="1193" t="s">
        <v>32</v>
      </c>
      <c r="F42" s="1193"/>
      <c r="G42" s="1193"/>
      <c r="H42" s="1194"/>
      <c r="I42" s="337" t="s">
        <v>512</v>
      </c>
      <c r="J42" s="338" t="s">
        <v>512</v>
      </c>
      <c r="K42" s="338" t="s">
        <v>512</v>
      </c>
      <c r="L42" s="338" t="s">
        <v>512</v>
      </c>
      <c r="M42" s="339" t="s">
        <v>512</v>
      </c>
    </row>
    <row r="43" spans="2:13" ht="27.75" customHeight="1" x14ac:dyDescent="0.2">
      <c r="B43" s="1189"/>
      <c r="C43" s="1190"/>
      <c r="D43" s="101"/>
      <c r="E43" s="1193" t="s">
        <v>33</v>
      </c>
      <c r="F43" s="1193"/>
      <c r="G43" s="1193"/>
      <c r="H43" s="1194"/>
      <c r="I43" s="337">
        <v>427</v>
      </c>
      <c r="J43" s="338">
        <v>361</v>
      </c>
      <c r="K43" s="338">
        <v>305</v>
      </c>
      <c r="L43" s="338">
        <v>270</v>
      </c>
      <c r="M43" s="339">
        <v>244</v>
      </c>
    </row>
    <row r="44" spans="2:13" ht="27.75" customHeight="1" x14ac:dyDescent="0.2">
      <c r="B44" s="1189"/>
      <c r="C44" s="1190"/>
      <c r="D44" s="101"/>
      <c r="E44" s="1193" t="s">
        <v>34</v>
      </c>
      <c r="F44" s="1193"/>
      <c r="G44" s="1193"/>
      <c r="H44" s="1194"/>
      <c r="I44" s="337">
        <v>1455</v>
      </c>
      <c r="J44" s="338">
        <v>1467</v>
      </c>
      <c r="K44" s="338">
        <v>1456</v>
      </c>
      <c r="L44" s="338">
        <v>1508</v>
      </c>
      <c r="M44" s="339">
        <v>1448</v>
      </c>
    </row>
    <row r="45" spans="2:13" ht="27.75" customHeight="1" x14ac:dyDescent="0.2">
      <c r="B45" s="1189"/>
      <c r="C45" s="1190"/>
      <c r="D45" s="101"/>
      <c r="E45" s="1193" t="s">
        <v>35</v>
      </c>
      <c r="F45" s="1193"/>
      <c r="G45" s="1193"/>
      <c r="H45" s="1194"/>
      <c r="I45" s="337">
        <v>736</v>
      </c>
      <c r="J45" s="338">
        <v>742</v>
      </c>
      <c r="K45" s="338">
        <v>727</v>
      </c>
      <c r="L45" s="338">
        <v>684</v>
      </c>
      <c r="M45" s="339">
        <v>661</v>
      </c>
    </row>
    <row r="46" spans="2:13" ht="27.75" customHeight="1" x14ac:dyDescent="0.2">
      <c r="B46" s="1189"/>
      <c r="C46" s="1190"/>
      <c r="D46" s="102"/>
      <c r="E46" s="1193" t="s">
        <v>36</v>
      </c>
      <c r="F46" s="1193"/>
      <c r="G46" s="1193"/>
      <c r="H46" s="1194"/>
      <c r="I46" s="337" t="s">
        <v>512</v>
      </c>
      <c r="J46" s="338" t="s">
        <v>512</v>
      </c>
      <c r="K46" s="338" t="s">
        <v>512</v>
      </c>
      <c r="L46" s="338" t="s">
        <v>512</v>
      </c>
      <c r="M46" s="339" t="s">
        <v>512</v>
      </c>
    </row>
    <row r="47" spans="2:13" ht="27.75" customHeight="1" x14ac:dyDescent="0.2">
      <c r="B47" s="1189"/>
      <c r="C47" s="1190"/>
      <c r="D47" s="103"/>
      <c r="E47" s="1203" t="s">
        <v>37</v>
      </c>
      <c r="F47" s="1204"/>
      <c r="G47" s="1204"/>
      <c r="H47" s="1205"/>
      <c r="I47" s="337" t="s">
        <v>512</v>
      </c>
      <c r="J47" s="338" t="s">
        <v>512</v>
      </c>
      <c r="K47" s="338" t="s">
        <v>512</v>
      </c>
      <c r="L47" s="338" t="s">
        <v>512</v>
      </c>
      <c r="M47" s="339" t="s">
        <v>512</v>
      </c>
    </row>
    <row r="48" spans="2:13" ht="27.75" customHeight="1" x14ac:dyDescent="0.2">
      <c r="B48" s="1189"/>
      <c r="C48" s="1190"/>
      <c r="D48" s="101"/>
      <c r="E48" s="1193" t="s">
        <v>38</v>
      </c>
      <c r="F48" s="1193"/>
      <c r="G48" s="1193"/>
      <c r="H48" s="1194"/>
      <c r="I48" s="337" t="s">
        <v>512</v>
      </c>
      <c r="J48" s="338" t="s">
        <v>512</v>
      </c>
      <c r="K48" s="338" t="s">
        <v>512</v>
      </c>
      <c r="L48" s="338" t="s">
        <v>512</v>
      </c>
      <c r="M48" s="339" t="s">
        <v>512</v>
      </c>
    </row>
    <row r="49" spans="2:13" ht="27.75" customHeight="1" x14ac:dyDescent="0.2">
      <c r="B49" s="1191"/>
      <c r="C49" s="1192"/>
      <c r="D49" s="101"/>
      <c r="E49" s="1193" t="s">
        <v>39</v>
      </c>
      <c r="F49" s="1193"/>
      <c r="G49" s="1193"/>
      <c r="H49" s="1194"/>
      <c r="I49" s="337" t="s">
        <v>512</v>
      </c>
      <c r="J49" s="338" t="s">
        <v>512</v>
      </c>
      <c r="K49" s="338" t="s">
        <v>512</v>
      </c>
      <c r="L49" s="338" t="s">
        <v>512</v>
      </c>
      <c r="M49" s="339" t="s">
        <v>512</v>
      </c>
    </row>
    <row r="50" spans="2:13" ht="27.75" customHeight="1" x14ac:dyDescent="0.2">
      <c r="B50" s="1187" t="s">
        <v>40</v>
      </c>
      <c r="C50" s="1188"/>
      <c r="D50" s="104"/>
      <c r="E50" s="1193" t="s">
        <v>41</v>
      </c>
      <c r="F50" s="1193"/>
      <c r="G50" s="1193"/>
      <c r="H50" s="1194"/>
      <c r="I50" s="337">
        <v>1684</v>
      </c>
      <c r="J50" s="338">
        <v>1672</v>
      </c>
      <c r="K50" s="338">
        <v>1826</v>
      </c>
      <c r="L50" s="338">
        <v>1993</v>
      </c>
      <c r="M50" s="339">
        <v>2325</v>
      </c>
    </row>
    <row r="51" spans="2:13" ht="27.75" customHeight="1" x14ac:dyDescent="0.2">
      <c r="B51" s="1189"/>
      <c r="C51" s="1190"/>
      <c r="D51" s="101"/>
      <c r="E51" s="1193" t="s">
        <v>42</v>
      </c>
      <c r="F51" s="1193"/>
      <c r="G51" s="1193"/>
      <c r="H51" s="1194"/>
      <c r="I51" s="337">
        <v>26</v>
      </c>
      <c r="J51" s="338">
        <v>46</v>
      </c>
      <c r="K51" s="338">
        <v>43</v>
      </c>
      <c r="L51" s="338">
        <v>13</v>
      </c>
      <c r="M51" s="339">
        <v>16</v>
      </c>
    </row>
    <row r="52" spans="2:13" ht="27.75" customHeight="1" x14ac:dyDescent="0.2">
      <c r="B52" s="1191"/>
      <c r="C52" s="1192"/>
      <c r="D52" s="101"/>
      <c r="E52" s="1193" t="s">
        <v>43</v>
      </c>
      <c r="F52" s="1193"/>
      <c r="G52" s="1193"/>
      <c r="H52" s="1194"/>
      <c r="I52" s="337">
        <v>5380</v>
      </c>
      <c r="J52" s="338">
        <v>5225</v>
      </c>
      <c r="K52" s="338">
        <v>5255</v>
      </c>
      <c r="L52" s="338">
        <v>4953</v>
      </c>
      <c r="M52" s="339">
        <v>4632</v>
      </c>
    </row>
    <row r="53" spans="2:13" ht="27.75" customHeight="1" thickBot="1" x14ac:dyDescent="0.25">
      <c r="B53" s="1195" t="s">
        <v>44</v>
      </c>
      <c r="C53" s="1196"/>
      <c r="D53" s="105"/>
      <c r="E53" s="1197" t="s">
        <v>45</v>
      </c>
      <c r="F53" s="1197"/>
      <c r="G53" s="1197"/>
      <c r="H53" s="1198"/>
      <c r="I53" s="340">
        <v>2532</v>
      </c>
      <c r="J53" s="341">
        <v>2502</v>
      </c>
      <c r="K53" s="341">
        <v>2337</v>
      </c>
      <c r="L53" s="341">
        <v>2069</v>
      </c>
      <c r="M53" s="342">
        <v>1509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yNg8fVVgCtBCQKXep5FIfsQQLo5SwlC4xhtABFYsn3I1UHqmchde5OP3x5UPti887xLYRNzVFCG2d/CDzTR4vg==" saltValue="1Vh9UFNfSSZo2wWcZSC6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F63" sqref="F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555</v>
      </c>
      <c r="G54" s="114" t="s">
        <v>556</v>
      </c>
      <c r="H54" s="115" t="s">
        <v>557</v>
      </c>
    </row>
    <row r="55" spans="2:8" ht="52.5" customHeight="1" x14ac:dyDescent="0.2">
      <c r="B55" s="116"/>
      <c r="C55" s="1214" t="s">
        <v>48</v>
      </c>
      <c r="D55" s="1214"/>
      <c r="E55" s="1215"/>
      <c r="F55" s="117">
        <v>599</v>
      </c>
      <c r="G55" s="117">
        <v>625</v>
      </c>
      <c r="H55" s="118">
        <v>685</v>
      </c>
    </row>
    <row r="56" spans="2:8" ht="52.5" customHeight="1" x14ac:dyDescent="0.2">
      <c r="B56" s="119"/>
      <c r="C56" s="1216" t="s">
        <v>49</v>
      </c>
      <c r="D56" s="1216"/>
      <c r="E56" s="1217"/>
      <c r="F56" s="120">
        <v>51</v>
      </c>
      <c r="G56" s="120">
        <v>51</v>
      </c>
      <c r="H56" s="121">
        <v>101</v>
      </c>
    </row>
    <row r="57" spans="2:8" ht="53.25" customHeight="1" x14ac:dyDescent="0.2">
      <c r="B57" s="119"/>
      <c r="C57" s="1218" t="s">
        <v>50</v>
      </c>
      <c r="D57" s="1218"/>
      <c r="E57" s="1219"/>
      <c r="F57" s="122">
        <v>833</v>
      </c>
      <c r="G57" s="122">
        <v>927</v>
      </c>
      <c r="H57" s="123">
        <v>1141</v>
      </c>
    </row>
    <row r="58" spans="2:8" ht="45.75" customHeight="1" x14ac:dyDescent="0.2">
      <c r="B58" s="124"/>
      <c r="C58" s="1206" t="s">
        <v>592</v>
      </c>
      <c r="D58" s="1207"/>
      <c r="E58" s="1208"/>
      <c r="F58" s="125">
        <v>360</v>
      </c>
      <c r="G58" s="125">
        <v>596</v>
      </c>
      <c r="H58" s="126">
        <v>728</v>
      </c>
    </row>
    <row r="59" spans="2:8" ht="45.75" customHeight="1" x14ac:dyDescent="0.2">
      <c r="B59" s="124"/>
      <c r="C59" s="1206" t="s">
        <v>593</v>
      </c>
      <c r="D59" s="1207"/>
      <c r="E59" s="1208"/>
      <c r="F59" s="125">
        <v>244</v>
      </c>
      <c r="G59" s="125">
        <v>94</v>
      </c>
      <c r="H59" s="126">
        <v>174</v>
      </c>
    </row>
    <row r="60" spans="2:8" ht="45.75" customHeight="1" x14ac:dyDescent="0.2">
      <c r="B60" s="124"/>
      <c r="C60" s="1206" t="s">
        <v>594</v>
      </c>
      <c r="D60" s="1207"/>
      <c r="E60" s="1208"/>
      <c r="F60" s="125">
        <v>153</v>
      </c>
      <c r="G60" s="125">
        <v>153</v>
      </c>
      <c r="H60" s="126">
        <v>163</v>
      </c>
    </row>
    <row r="61" spans="2:8" ht="45.75" customHeight="1" x14ac:dyDescent="0.2">
      <c r="B61" s="124"/>
      <c r="C61" s="1206" t="s">
        <v>595</v>
      </c>
      <c r="D61" s="1207"/>
      <c r="E61" s="1208"/>
      <c r="F61" s="125">
        <v>27</v>
      </c>
      <c r="G61" s="125">
        <v>27</v>
      </c>
      <c r="H61" s="126">
        <v>27</v>
      </c>
    </row>
    <row r="62" spans="2:8" ht="45.75" customHeight="1" thickBot="1" x14ac:dyDescent="0.25">
      <c r="B62" s="127"/>
      <c r="C62" s="1209" t="s">
        <v>596</v>
      </c>
      <c r="D62" s="1210"/>
      <c r="E62" s="1211"/>
      <c r="F62" s="128">
        <v>0</v>
      </c>
      <c r="G62" s="128">
        <v>24</v>
      </c>
      <c r="H62" s="129">
        <v>18</v>
      </c>
    </row>
    <row r="63" spans="2:8" ht="52.5" customHeight="1" thickBot="1" x14ac:dyDescent="0.25">
      <c r="B63" s="130"/>
      <c r="C63" s="1212" t="s">
        <v>51</v>
      </c>
      <c r="D63" s="1212"/>
      <c r="E63" s="1213"/>
      <c r="F63" s="131">
        <v>1483</v>
      </c>
      <c r="G63" s="131">
        <v>1602</v>
      </c>
      <c r="H63" s="132">
        <v>1927</v>
      </c>
    </row>
    <row r="64" spans="2:8" ht="13.2" x14ac:dyDescent="0.2"/>
  </sheetData>
  <sheetProtection algorithmName="SHA-512" hashValue="mTWqj1hk+w0v1sZXkOE4dOjzV7oAToNM7I3A2t2/uvk5O6dx73AQbYHJ/5CXgczJqXo4m6QR4jjypsREmbt5qA==" saltValue="906b1vd7iUKo5tDug2BM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tabSelected="1" workbookViewId="0">
      <selection activeCell="CN55" sqref="CN55:CU56"/>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349"/>
      <c r="B1" s="350"/>
      <c r="DD1" s="247"/>
      <c r="DE1" s="247"/>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7"/>
      <c r="DE2" s="247"/>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7"/>
      <c r="DE3" s="247"/>
    </row>
    <row r="4" spans="1:109" s="245"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5"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5"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5"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5"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5"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5"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5"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5"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5"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5"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5" customFormat="1" ht="13.2" x14ac:dyDescent="0.2">
      <c r="A15" s="24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5" customFormat="1" ht="13.2" x14ac:dyDescent="0.2">
      <c r="A16" s="24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5" customFormat="1" ht="13.2" x14ac:dyDescent="0.2">
      <c r="A17" s="24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5" customFormat="1" ht="13.2" x14ac:dyDescent="0.2">
      <c r="A18" s="24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47"/>
      <c r="DE19" s="247"/>
    </row>
    <row r="20" spans="1:109" ht="13.2" x14ac:dyDescent="0.2">
      <c r="DD20" s="247"/>
      <c r="DE20" s="247"/>
    </row>
    <row r="21" spans="1:109" ht="17.25" customHeight="1" x14ac:dyDescent="0.2">
      <c r="B21" s="352"/>
      <c r="C21" s="249"/>
      <c r="D21" s="249"/>
      <c r="E21" s="249"/>
      <c r="F21" s="249"/>
      <c r="G21" s="249"/>
      <c r="H21" s="249"/>
      <c r="I21" s="249"/>
      <c r="J21" s="249"/>
      <c r="K21" s="249"/>
      <c r="L21" s="249"/>
      <c r="M21" s="249"/>
      <c r="N21" s="35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3"/>
      <c r="AU21" s="249"/>
      <c r="AV21" s="249"/>
      <c r="AW21" s="249"/>
      <c r="AX21" s="249"/>
      <c r="AY21" s="249"/>
      <c r="AZ21" s="249"/>
      <c r="BA21" s="249"/>
      <c r="BB21" s="249"/>
      <c r="BC21" s="249"/>
      <c r="BD21" s="249"/>
      <c r="BE21" s="249"/>
      <c r="BF21" s="353"/>
      <c r="BG21" s="249"/>
      <c r="BH21" s="249"/>
      <c r="BI21" s="249"/>
      <c r="BJ21" s="249"/>
      <c r="BK21" s="249"/>
      <c r="BL21" s="249"/>
      <c r="BM21" s="249"/>
      <c r="BN21" s="249"/>
      <c r="BO21" s="249"/>
      <c r="BP21" s="249"/>
      <c r="BQ21" s="249"/>
      <c r="BR21" s="353"/>
      <c r="BS21" s="249"/>
      <c r="BT21" s="249"/>
      <c r="BU21" s="249"/>
      <c r="BV21" s="249"/>
      <c r="BW21" s="249"/>
      <c r="BX21" s="249"/>
      <c r="BY21" s="249"/>
      <c r="BZ21" s="249"/>
      <c r="CA21" s="249"/>
      <c r="CB21" s="249"/>
      <c r="CC21" s="249"/>
      <c r="CD21" s="353"/>
      <c r="CE21" s="249"/>
      <c r="CF21" s="249"/>
      <c r="CG21" s="249"/>
      <c r="CH21" s="249"/>
      <c r="CI21" s="249"/>
      <c r="CJ21" s="249"/>
      <c r="CK21" s="249"/>
      <c r="CL21" s="249"/>
      <c r="CM21" s="249"/>
      <c r="CN21" s="249"/>
      <c r="CO21" s="249"/>
      <c r="CP21" s="353"/>
      <c r="CQ21" s="249"/>
      <c r="CR21" s="249"/>
      <c r="CS21" s="249"/>
      <c r="CT21" s="249"/>
      <c r="CU21" s="249"/>
      <c r="CV21" s="249"/>
      <c r="CW21" s="249"/>
      <c r="CX21" s="249"/>
      <c r="CY21" s="249"/>
      <c r="CZ21" s="249"/>
      <c r="DA21" s="249"/>
      <c r="DB21" s="353"/>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354"/>
      <c r="DD40" s="354"/>
      <c r="DE40" s="247"/>
    </row>
    <row r="41" spans="2:109" ht="16.2" x14ac:dyDescent="0.2">
      <c r="B41" s="248" t="s">
        <v>608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355"/>
      <c r="I42" s="356"/>
      <c r="J42" s="356"/>
      <c r="K42" s="356"/>
      <c r="AM42" s="355"/>
      <c r="AN42" s="355" t="s">
        <v>609</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1"/>
      <c r="AN43" s="1233" t="s">
        <v>610</v>
      </c>
      <c r="AO43" s="1234"/>
      <c r="AP43" s="1234"/>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34"/>
      <c r="BM43" s="1234"/>
      <c r="BN43" s="1234"/>
      <c r="BO43" s="1234"/>
      <c r="BP43" s="1234"/>
      <c r="BQ43" s="1234"/>
      <c r="BR43" s="1234"/>
      <c r="BS43" s="1234"/>
      <c r="BT43" s="1234"/>
      <c r="BU43" s="1234"/>
      <c r="BV43" s="1234"/>
      <c r="BW43" s="1234"/>
      <c r="BX43" s="1234"/>
      <c r="BY43" s="1234"/>
      <c r="BZ43" s="1234"/>
      <c r="CA43" s="1234"/>
      <c r="CB43" s="1234"/>
      <c r="CC43" s="1234"/>
      <c r="CD43" s="1234"/>
      <c r="CE43" s="1234"/>
      <c r="CF43" s="1234"/>
      <c r="CG43" s="1234"/>
      <c r="CH43" s="1234"/>
      <c r="CI43" s="1234"/>
      <c r="CJ43" s="1234"/>
      <c r="CK43" s="1234"/>
      <c r="CL43" s="1234"/>
      <c r="CM43" s="1234"/>
      <c r="CN43" s="1234"/>
      <c r="CO43" s="1234"/>
      <c r="CP43" s="1234"/>
      <c r="CQ43" s="1234"/>
      <c r="CR43" s="1234"/>
      <c r="CS43" s="1234"/>
      <c r="CT43" s="1234"/>
      <c r="CU43" s="1234"/>
      <c r="CV43" s="1234"/>
      <c r="CW43" s="1234"/>
      <c r="CX43" s="1234"/>
      <c r="CY43" s="1234"/>
      <c r="CZ43" s="1234"/>
      <c r="DA43" s="1234"/>
      <c r="DB43" s="1234"/>
      <c r="DC43" s="1235"/>
    </row>
    <row r="44" spans="2:109" ht="13.2" x14ac:dyDescent="0.2">
      <c r="B44" s="251"/>
      <c r="AN44" s="1236"/>
      <c r="AO44" s="1237"/>
      <c r="AP44" s="1237"/>
      <c r="AQ44" s="1237"/>
      <c r="AR44" s="1237"/>
      <c r="AS44" s="1237"/>
      <c r="AT44" s="1237"/>
      <c r="AU44" s="1237"/>
      <c r="AV44" s="1237"/>
      <c r="AW44" s="1237"/>
      <c r="AX44" s="1237"/>
      <c r="AY44" s="1237"/>
      <c r="AZ44" s="1237"/>
      <c r="BA44" s="1237"/>
      <c r="BB44" s="1237"/>
      <c r="BC44" s="1237"/>
      <c r="BD44" s="1237"/>
      <c r="BE44" s="1237"/>
      <c r="BF44" s="1237"/>
      <c r="BG44" s="1237"/>
      <c r="BH44" s="1237"/>
      <c r="BI44" s="1237"/>
      <c r="BJ44" s="1237"/>
      <c r="BK44" s="1237"/>
      <c r="BL44" s="1237"/>
      <c r="BM44" s="1237"/>
      <c r="BN44" s="1237"/>
      <c r="BO44" s="1237"/>
      <c r="BP44" s="1237"/>
      <c r="BQ44" s="1237"/>
      <c r="BR44" s="1237"/>
      <c r="BS44" s="1237"/>
      <c r="BT44" s="1237"/>
      <c r="BU44" s="1237"/>
      <c r="BV44" s="1237"/>
      <c r="BW44" s="1237"/>
      <c r="BX44" s="1237"/>
      <c r="BY44" s="1237"/>
      <c r="BZ44" s="1237"/>
      <c r="CA44" s="1237"/>
      <c r="CB44" s="1237"/>
      <c r="CC44" s="1237"/>
      <c r="CD44" s="1237"/>
      <c r="CE44" s="1237"/>
      <c r="CF44" s="1237"/>
      <c r="CG44" s="1237"/>
      <c r="CH44" s="1237"/>
      <c r="CI44" s="1237"/>
      <c r="CJ44" s="1237"/>
      <c r="CK44" s="1237"/>
      <c r="CL44" s="1237"/>
      <c r="CM44" s="1237"/>
      <c r="CN44" s="1237"/>
      <c r="CO44" s="1237"/>
      <c r="CP44" s="1237"/>
      <c r="CQ44" s="1237"/>
      <c r="CR44" s="1237"/>
      <c r="CS44" s="1237"/>
      <c r="CT44" s="1237"/>
      <c r="CU44" s="1237"/>
      <c r="CV44" s="1237"/>
      <c r="CW44" s="1237"/>
      <c r="CX44" s="1237"/>
      <c r="CY44" s="1237"/>
      <c r="CZ44" s="1237"/>
      <c r="DA44" s="1237"/>
      <c r="DB44" s="1237"/>
      <c r="DC44" s="1238"/>
    </row>
    <row r="45" spans="2:109" ht="13.2" x14ac:dyDescent="0.2">
      <c r="B45" s="251"/>
      <c r="AN45" s="1236"/>
      <c r="AO45" s="1237"/>
      <c r="AP45" s="1237"/>
      <c r="AQ45" s="1237"/>
      <c r="AR45" s="1237"/>
      <c r="AS45" s="1237"/>
      <c r="AT45" s="1237"/>
      <c r="AU45" s="1237"/>
      <c r="AV45" s="1237"/>
      <c r="AW45" s="1237"/>
      <c r="AX45" s="1237"/>
      <c r="AY45" s="1237"/>
      <c r="AZ45" s="1237"/>
      <c r="BA45" s="1237"/>
      <c r="BB45" s="1237"/>
      <c r="BC45" s="1237"/>
      <c r="BD45" s="1237"/>
      <c r="BE45" s="1237"/>
      <c r="BF45" s="1237"/>
      <c r="BG45" s="1237"/>
      <c r="BH45" s="1237"/>
      <c r="BI45" s="1237"/>
      <c r="BJ45" s="1237"/>
      <c r="BK45" s="1237"/>
      <c r="BL45" s="1237"/>
      <c r="BM45" s="1237"/>
      <c r="BN45" s="1237"/>
      <c r="BO45" s="1237"/>
      <c r="BP45" s="1237"/>
      <c r="BQ45" s="1237"/>
      <c r="BR45" s="1237"/>
      <c r="BS45" s="1237"/>
      <c r="BT45" s="1237"/>
      <c r="BU45" s="1237"/>
      <c r="BV45" s="1237"/>
      <c r="BW45" s="1237"/>
      <c r="BX45" s="1237"/>
      <c r="BY45" s="1237"/>
      <c r="BZ45" s="1237"/>
      <c r="CA45" s="1237"/>
      <c r="CB45" s="1237"/>
      <c r="CC45" s="1237"/>
      <c r="CD45" s="1237"/>
      <c r="CE45" s="1237"/>
      <c r="CF45" s="1237"/>
      <c r="CG45" s="1237"/>
      <c r="CH45" s="1237"/>
      <c r="CI45" s="1237"/>
      <c r="CJ45" s="1237"/>
      <c r="CK45" s="1237"/>
      <c r="CL45" s="1237"/>
      <c r="CM45" s="1237"/>
      <c r="CN45" s="1237"/>
      <c r="CO45" s="1237"/>
      <c r="CP45" s="1237"/>
      <c r="CQ45" s="1237"/>
      <c r="CR45" s="1237"/>
      <c r="CS45" s="1237"/>
      <c r="CT45" s="1237"/>
      <c r="CU45" s="1237"/>
      <c r="CV45" s="1237"/>
      <c r="CW45" s="1237"/>
      <c r="CX45" s="1237"/>
      <c r="CY45" s="1237"/>
      <c r="CZ45" s="1237"/>
      <c r="DA45" s="1237"/>
      <c r="DB45" s="1237"/>
      <c r="DC45" s="1238"/>
    </row>
    <row r="46" spans="2:109" ht="13.2" x14ac:dyDescent="0.2">
      <c r="B46" s="251"/>
      <c r="AN46" s="1236"/>
      <c r="AO46" s="1237"/>
      <c r="AP46" s="1237"/>
      <c r="AQ46" s="1237"/>
      <c r="AR46" s="1237"/>
      <c r="AS46" s="1237"/>
      <c r="AT46" s="1237"/>
      <c r="AU46" s="1237"/>
      <c r="AV46" s="1237"/>
      <c r="AW46" s="1237"/>
      <c r="AX46" s="1237"/>
      <c r="AY46" s="1237"/>
      <c r="AZ46" s="1237"/>
      <c r="BA46" s="1237"/>
      <c r="BB46" s="1237"/>
      <c r="BC46" s="1237"/>
      <c r="BD46" s="1237"/>
      <c r="BE46" s="1237"/>
      <c r="BF46" s="1237"/>
      <c r="BG46" s="1237"/>
      <c r="BH46" s="1237"/>
      <c r="BI46" s="1237"/>
      <c r="BJ46" s="1237"/>
      <c r="BK46" s="1237"/>
      <c r="BL46" s="1237"/>
      <c r="BM46" s="1237"/>
      <c r="BN46" s="1237"/>
      <c r="BO46" s="1237"/>
      <c r="BP46" s="1237"/>
      <c r="BQ46" s="1237"/>
      <c r="BR46" s="1237"/>
      <c r="BS46" s="1237"/>
      <c r="BT46" s="1237"/>
      <c r="BU46" s="1237"/>
      <c r="BV46" s="1237"/>
      <c r="BW46" s="1237"/>
      <c r="BX46" s="1237"/>
      <c r="BY46" s="1237"/>
      <c r="BZ46" s="1237"/>
      <c r="CA46" s="1237"/>
      <c r="CB46" s="1237"/>
      <c r="CC46" s="1237"/>
      <c r="CD46" s="1237"/>
      <c r="CE46" s="1237"/>
      <c r="CF46" s="1237"/>
      <c r="CG46" s="1237"/>
      <c r="CH46" s="1237"/>
      <c r="CI46" s="1237"/>
      <c r="CJ46" s="1237"/>
      <c r="CK46" s="1237"/>
      <c r="CL46" s="1237"/>
      <c r="CM46" s="1237"/>
      <c r="CN46" s="1237"/>
      <c r="CO46" s="1237"/>
      <c r="CP46" s="1237"/>
      <c r="CQ46" s="1237"/>
      <c r="CR46" s="1237"/>
      <c r="CS46" s="1237"/>
      <c r="CT46" s="1237"/>
      <c r="CU46" s="1237"/>
      <c r="CV46" s="1237"/>
      <c r="CW46" s="1237"/>
      <c r="CX46" s="1237"/>
      <c r="CY46" s="1237"/>
      <c r="CZ46" s="1237"/>
      <c r="DA46" s="1237"/>
      <c r="DB46" s="1237"/>
      <c r="DC46" s="1238"/>
    </row>
    <row r="47" spans="2:109" ht="13.2" x14ac:dyDescent="0.2">
      <c r="B47" s="251"/>
      <c r="AN47" s="1239"/>
      <c r="AO47" s="1240"/>
      <c r="AP47" s="1240"/>
      <c r="AQ47" s="1240"/>
      <c r="AR47" s="1240"/>
      <c r="AS47" s="1240"/>
      <c r="AT47" s="1240"/>
      <c r="AU47" s="1240"/>
      <c r="AV47" s="1240"/>
      <c r="AW47" s="1240"/>
      <c r="AX47" s="1240"/>
      <c r="AY47" s="1240"/>
      <c r="AZ47" s="1240"/>
      <c r="BA47" s="1240"/>
      <c r="BB47" s="1240"/>
      <c r="BC47" s="1240"/>
      <c r="BD47" s="1240"/>
      <c r="BE47" s="1240"/>
      <c r="BF47" s="1240"/>
      <c r="BG47" s="1240"/>
      <c r="BH47" s="1240"/>
      <c r="BI47" s="1240"/>
      <c r="BJ47" s="1240"/>
      <c r="BK47" s="1240"/>
      <c r="BL47" s="1240"/>
      <c r="BM47" s="1240"/>
      <c r="BN47" s="1240"/>
      <c r="BO47" s="1240"/>
      <c r="BP47" s="1240"/>
      <c r="BQ47" s="1240"/>
      <c r="BR47" s="1240"/>
      <c r="BS47" s="1240"/>
      <c r="BT47" s="1240"/>
      <c r="BU47" s="1240"/>
      <c r="BV47" s="1240"/>
      <c r="BW47" s="1240"/>
      <c r="BX47" s="1240"/>
      <c r="BY47" s="1240"/>
      <c r="BZ47" s="1240"/>
      <c r="CA47" s="1240"/>
      <c r="CB47" s="1240"/>
      <c r="CC47" s="1240"/>
      <c r="CD47" s="1240"/>
      <c r="CE47" s="1240"/>
      <c r="CF47" s="1240"/>
      <c r="CG47" s="1240"/>
      <c r="CH47" s="1240"/>
      <c r="CI47" s="1240"/>
      <c r="CJ47" s="1240"/>
      <c r="CK47" s="1240"/>
      <c r="CL47" s="1240"/>
      <c r="CM47" s="1240"/>
      <c r="CN47" s="1240"/>
      <c r="CO47" s="1240"/>
      <c r="CP47" s="1240"/>
      <c r="CQ47" s="1240"/>
      <c r="CR47" s="1240"/>
      <c r="CS47" s="1240"/>
      <c r="CT47" s="1240"/>
      <c r="CU47" s="1240"/>
      <c r="CV47" s="1240"/>
      <c r="CW47" s="1240"/>
      <c r="CX47" s="1240"/>
      <c r="CY47" s="1240"/>
      <c r="CZ47" s="1240"/>
      <c r="DA47" s="1240"/>
      <c r="DB47" s="1240"/>
      <c r="DC47" s="1241"/>
    </row>
    <row r="48" spans="2:109" ht="13.2" x14ac:dyDescent="0.2">
      <c r="B48" s="25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1"/>
      <c r="AN49" s="247" t="s">
        <v>611</v>
      </c>
    </row>
    <row r="50" spans="1:109" ht="13.2" x14ac:dyDescent="0.2">
      <c r="B50" s="251"/>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553</v>
      </c>
      <c r="BQ50" s="1225"/>
      <c r="BR50" s="1225"/>
      <c r="BS50" s="1225"/>
      <c r="BT50" s="1225"/>
      <c r="BU50" s="1225"/>
      <c r="BV50" s="1225"/>
      <c r="BW50" s="1225"/>
      <c r="BX50" s="1225" t="s">
        <v>554</v>
      </c>
      <c r="BY50" s="1225"/>
      <c r="BZ50" s="1225"/>
      <c r="CA50" s="1225"/>
      <c r="CB50" s="1225"/>
      <c r="CC50" s="1225"/>
      <c r="CD50" s="1225"/>
      <c r="CE50" s="1225"/>
      <c r="CF50" s="1225" t="s">
        <v>555</v>
      </c>
      <c r="CG50" s="1225"/>
      <c r="CH50" s="1225"/>
      <c r="CI50" s="1225"/>
      <c r="CJ50" s="1225"/>
      <c r="CK50" s="1225"/>
      <c r="CL50" s="1225"/>
      <c r="CM50" s="1225"/>
      <c r="CN50" s="1225" t="s">
        <v>556</v>
      </c>
      <c r="CO50" s="1225"/>
      <c r="CP50" s="1225"/>
      <c r="CQ50" s="1225"/>
      <c r="CR50" s="1225"/>
      <c r="CS50" s="1225"/>
      <c r="CT50" s="1225"/>
      <c r="CU50" s="1225"/>
      <c r="CV50" s="1225" t="s">
        <v>557</v>
      </c>
      <c r="CW50" s="1225"/>
      <c r="CX50" s="1225"/>
      <c r="CY50" s="1225"/>
      <c r="CZ50" s="1225"/>
      <c r="DA50" s="1225"/>
      <c r="DB50" s="1225"/>
      <c r="DC50" s="1225"/>
    </row>
    <row r="51" spans="1:109" ht="13.5" customHeight="1" x14ac:dyDescent="0.2">
      <c r="B51" s="251"/>
      <c r="G51" s="1228"/>
      <c r="H51" s="1228"/>
      <c r="I51" s="1242"/>
      <c r="J51" s="1242"/>
      <c r="K51" s="1227"/>
      <c r="L51" s="1227"/>
      <c r="M51" s="1227"/>
      <c r="N51" s="1227"/>
      <c r="AM51" s="357"/>
      <c r="AN51" s="1223" t="s">
        <v>612</v>
      </c>
      <c r="AO51" s="1223"/>
      <c r="AP51" s="1223"/>
      <c r="AQ51" s="1223"/>
      <c r="AR51" s="1223"/>
      <c r="AS51" s="1223"/>
      <c r="AT51" s="1223"/>
      <c r="AU51" s="1223"/>
      <c r="AV51" s="1223"/>
      <c r="AW51" s="1223"/>
      <c r="AX51" s="1223"/>
      <c r="AY51" s="1223"/>
      <c r="AZ51" s="1223"/>
      <c r="BA51" s="1223"/>
      <c r="BB51" s="1223" t="s">
        <v>613</v>
      </c>
      <c r="BC51" s="1223"/>
      <c r="BD51" s="1223"/>
      <c r="BE51" s="1223"/>
      <c r="BF51" s="1223"/>
      <c r="BG51" s="1223"/>
      <c r="BH51" s="1223"/>
      <c r="BI51" s="1223"/>
      <c r="BJ51" s="1223"/>
      <c r="BK51" s="1223"/>
      <c r="BL51" s="1223"/>
      <c r="BM51" s="1223"/>
      <c r="BN51" s="1223"/>
      <c r="BO51" s="1223"/>
      <c r="BP51" s="1232"/>
      <c r="BQ51" s="1220"/>
      <c r="BR51" s="1220"/>
      <c r="BS51" s="1220"/>
      <c r="BT51" s="1220"/>
      <c r="BU51" s="1220"/>
      <c r="BV51" s="1220"/>
      <c r="BW51" s="1220"/>
      <c r="BX51" s="1232"/>
      <c r="BY51" s="1220"/>
      <c r="BZ51" s="1220"/>
      <c r="CA51" s="1220"/>
      <c r="CB51" s="1220"/>
      <c r="CC51" s="1220"/>
      <c r="CD51" s="1220"/>
      <c r="CE51" s="1220"/>
      <c r="CF51" s="1232"/>
      <c r="CG51" s="1220"/>
      <c r="CH51" s="1220"/>
      <c r="CI51" s="1220"/>
      <c r="CJ51" s="1220"/>
      <c r="CK51" s="1220"/>
      <c r="CL51" s="1220"/>
      <c r="CM51" s="1220"/>
      <c r="CN51" s="1220">
        <v>84</v>
      </c>
      <c r="CO51" s="1220"/>
      <c r="CP51" s="1220"/>
      <c r="CQ51" s="1220"/>
      <c r="CR51" s="1220"/>
      <c r="CS51" s="1220"/>
      <c r="CT51" s="1220"/>
      <c r="CU51" s="1220"/>
      <c r="CV51" s="1220">
        <v>56.1</v>
      </c>
      <c r="CW51" s="1220"/>
      <c r="CX51" s="1220"/>
      <c r="CY51" s="1220"/>
      <c r="CZ51" s="1220"/>
      <c r="DA51" s="1220"/>
      <c r="DB51" s="1220"/>
      <c r="DC51" s="1220"/>
    </row>
    <row r="52" spans="1:109" ht="13.2" x14ac:dyDescent="0.2">
      <c r="B52" s="251"/>
      <c r="G52" s="1228"/>
      <c r="H52" s="1228"/>
      <c r="I52" s="1242"/>
      <c r="J52" s="1242"/>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ht="13.2" x14ac:dyDescent="0.2">
      <c r="A53" s="356"/>
      <c r="B53" s="251"/>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614</v>
      </c>
      <c r="BC53" s="1223"/>
      <c r="BD53" s="1223"/>
      <c r="BE53" s="1223"/>
      <c r="BF53" s="1223"/>
      <c r="BG53" s="1223"/>
      <c r="BH53" s="1223"/>
      <c r="BI53" s="1223"/>
      <c r="BJ53" s="1223"/>
      <c r="BK53" s="1223"/>
      <c r="BL53" s="1223"/>
      <c r="BM53" s="1223"/>
      <c r="BN53" s="1223"/>
      <c r="BO53" s="1223"/>
      <c r="BP53" s="1232"/>
      <c r="BQ53" s="1220"/>
      <c r="BR53" s="1220"/>
      <c r="BS53" s="1220"/>
      <c r="BT53" s="1220"/>
      <c r="BU53" s="1220"/>
      <c r="BV53" s="1220"/>
      <c r="BW53" s="1220"/>
      <c r="BX53" s="1232"/>
      <c r="BY53" s="1220"/>
      <c r="BZ53" s="1220"/>
      <c r="CA53" s="1220"/>
      <c r="CB53" s="1220"/>
      <c r="CC53" s="1220"/>
      <c r="CD53" s="1220"/>
      <c r="CE53" s="1220"/>
      <c r="CF53" s="1232"/>
      <c r="CG53" s="1220"/>
      <c r="CH53" s="1220"/>
      <c r="CI53" s="1220"/>
      <c r="CJ53" s="1220"/>
      <c r="CK53" s="1220"/>
      <c r="CL53" s="1220"/>
      <c r="CM53" s="1220"/>
      <c r="CN53" s="1220">
        <v>61.4</v>
      </c>
      <c r="CO53" s="1220"/>
      <c r="CP53" s="1220"/>
      <c r="CQ53" s="1220"/>
      <c r="CR53" s="1220"/>
      <c r="CS53" s="1220"/>
      <c r="CT53" s="1220"/>
      <c r="CU53" s="1220"/>
      <c r="CV53" s="1220">
        <v>68.400000000000006</v>
      </c>
      <c r="CW53" s="1220"/>
      <c r="CX53" s="1220"/>
      <c r="CY53" s="1220"/>
      <c r="CZ53" s="1220"/>
      <c r="DA53" s="1220"/>
      <c r="DB53" s="1220"/>
      <c r="DC53" s="1220"/>
    </row>
    <row r="54" spans="1:109" ht="13.2" x14ac:dyDescent="0.2">
      <c r="A54" s="356"/>
      <c r="B54" s="251"/>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ht="13.2" x14ac:dyDescent="0.2">
      <c r="A55" s="356"/>
      <c r="B55" s="251"/>
      <c r="G55" s="1226"/>
      <c r="H55" s="1226"/>
      <c r="I55" s="1226"/>
      <c r="J55" s="1226"/>
      <c r="K55" s="1227"/>
      <c r="L55" s="1227"/>
      <c r="M55" s="1227"/>
      <c r="N55" s="1227"/>
      <c r="AN55" s="1225" t="s">
        <v>615</v>
      </c>
      <c r="AO55" s="1225"/>
      <c r="AP55" s="1225"/>
      <c r="AQ55" s="1225"/>
      <c r="AR55" s="1225"/>
      <c r="AS55" s="1225"/>
      <c r="AT55" s="1225"/>
      <c r="AU55" s="1225"/>
      <c r="AV55" s="1225"/>
      <c r="AW55" s="1225"/>
      <c r="AX55" s="1225"/>
      <c r="AY55" s="1225"/>
      <c r="AZ55" s="1225"/>
      <c r="BA55" s="1225"/>
      <c r="BB55" s="1223" t="s">
        <v>613</v>
      </c>
      <c r="BC55" s="1223"/>
      <c r="BD55" s="1223"/>
      <c r="BE55" s="1223"/>
      <c r="BF55" s="1223"/>
      <c r="BG55" s="1223"/>
      <c r="BH55" s="1223"/>
      <c r="BI55" s="1223"/>
      <c r="BJ55" s="1223"/>
      <c r="BK55" s="1223"/>
      <c r="BL55" s="1223"/>
      <c r="BM55" s="1223"/>
      <c r="BN55" s="1223"/>
      <c r="BO55" s="1223"/>
      <c r="BP55" s="1232"/>
      <c r="BQ55" s="1220"/>
      <c r="BR55" s="1220"/>
      <c r="BS55" s="1220"/>
      <c r="BT55" s="1220"/>
      <c r="BU55" s="1220"/>
      <c r="BV55" s="1220"/>
      <c r="BW55" s="1220"/>
      <c r="BX55" s="1232"/>
      <c r="BY55" s="1220"/>
      <c r="BZ55" s="1220"/>
      <c r="CA55" s="1220"/>
      <c r="CB55" s="1220"/>
      <c r="CC55" s="1220"/>
      <c r="CD55" s="1220"/>
      <c r="CE55" s="1220"/>
      <c r="CF55" s="1232"/>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ht="13.2" x14ac:dyDescent="0.2">
      <c r="A56" s="356"/>
      <c r="B56" s="251"/>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ht="13.2" x14ac:dyDescent="0.2">
      <c r="B57" s="360"/>
      <c r="G57" s="1226"/>
      <c r="H57" s="1226"/>
      <c r="I57" s="1221"/>
      <c r="J57" s="1221"/>
      <c r="K57" s="1227"/>
      <c r="L57" s="1227"/>
      <c r="M57" s="1227"/>
      <c r="N57" s="1227"/>
      <c r="AM57" s="247"/>
      <c r="AN57" s="1225"/>
      <c r="AO57" s="1225"/>
      <c r="AP57" s="1225"/>
      <c r="AQ57" s="1225"/>
      <c r="AR57" s="1225"/>
      <c r="AS57" s="1225"/>
      <c r="AT57" s="1225"/>
      <c r="AU57" s="1225"/>
      <c r="AV57" s="1225"/>
      <c r="AW57" s="1225"/>
      <c r="AX57" s="1225"/>
      <c r="AY57" s="1225"/>
      <c r="AZ57" s="1225"/>
      <c r="BA57" s="1225"/>
      <c r="BB57" s="1223" t="s">
        <v>614</v>
      </c>
      <c r="BC57" s="1223"/>
      <c r="BD57" s="1223"/>
      <c r="BE57" s="1223"/>
      <c r="BF57" s="1223"/>
      <c r="BG57" s="1223"/>
      <c r="BH57" s="1223"/>
      <c r="BI57" s="1223"/>
      <c r="BJ57" s="1223"/>
      <c r="BK57" s="1223"/>
      <c r="BL57" s="1223"/>
      <c r="BM57" s="1223"/>
      <c r="BN57" s="1223"/>
      <c r="BO57" s="1223"/>
      <c r="BP57" s="1232"/>
      <c r="BQ57" s="1220"/>
      <c r="BR57" s="1220"/>
      <c r="BS57" s="1220"/>
      <c r="BT57" s="1220"/>
      <c r="BU57" s="1220"/>
      <c r="BV57" s="1220"/>
      <c r="BW57" s="1220"/>
      <c r="BX57" s="1232"/>
      <c r="BY57" s="1220"/>
      <c r="BZ57" s="1220"/>
      <c r="CA57" s="1220"/>
      <c r="CB57" s="1220"/>
      <c r="CC57" s="1220"/>
      <c r="CD57" s="1220"/>
      <c r="CE57" s="1220"/>
      <c r="CF57" s="1232"/>
      <c r="CG57" s="1220"/>
      <c r="CH57" s="1220"/>
      <c r="CI57" s="1220"/>
      <c r="CJ57" s="1220"/>
      <c r="CK57" s="1220"/>
      <c r="CL57" s="1220"/>
      <c r="CM57" s="1220"/>
      <c r="CN57" s="1220">
        <v>64.099999999999994</v>
      </c>
      <c r="CO57" s="1220"/>
      <c r="CP57" s="1220"/>
      <c r="CQ57" s="1220"/>
      <c r="CR57" s="1220"/>
      <c r="CS57" s="1220"/>
      <c r="CT57" s="1220"/>
      <c r="CU57" s="1220"/>
      <c r="CV57" s="1220">
        <v>66.3</v>
      </c>
      <c r="CW57" s="1220"/>
      <c r="CX57" s="1220"/>
      <c r="CY57" s="1220"/>
      <c r="CZ57" s="1220"/>
      <c r="DA57" s="1220"/>
      <c r="DB57" s="1220"/>
      <c r="DC57" s="1220"/>
      <c r="DD57" s="361"/>
      <c r="DE57" s="360"/>
    </row>
    <row r="58" spans="1:109" s="356" customFormat="1" ht="13.2" x14ac:dyDescent="0.2">
      <c r="A58" s="247"/>
      <c r="B58" s="360"/>
      <c r="G58" s="1226"/>
      <c r="H58" s="1226"/>
      <c r="I58" s="1221"/>
      <c r="J58" s="1221"/>
      <c r="K58" s="1227"/>
      <c r="L58" s="1227"/>
      <c r="M58" s="1227"/>
      <c r="N58" s="1227"/>
      <c r="AM58" s="247"/>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ht="13.2" x14ac:dyDescent="0.2">
      <c r="A59" s="24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4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4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7"/>
    </row>
    <row r="63" spans="1:109" ht="16.2" x14ac:dyDescent="0.2">
      <c r="B63" s="304" t="s">
        <v>616</v>
      </c>
    </row>
    <row r="64" spans="1:109" ht="13.2" x14ac:dyDescent="0.2">
      <c r="B64" s="251"/>
      <c r="G64" s="355"/>
      <c r="I64" s="367"/>
      <c r="J64" s="367"/>
      <c r="K64" s="367"/>
      <c r="L64" s="367"/>
      <c r="M64" s="367"/>
      <c r="N64" s="368"/>
      <c r="AM64" s="355"/>
      <c r="AN64" s="355" t="s">
        <v>609</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1"/>
      <c r="AN65" s="1233" t="s">
        <v>617</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ht="13.2" x14ac:dyDescent="0.2">
      <c r="B66" s="251"/>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ht="13.2" x14ac:dyDescent="0.2">
      <c r="B67" s="251"/>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ht="13.2" x14ac:dyDescent="0.2">
      <c r="B68" s="251"/>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ht="13.2" x14ac:dyDescent="0.2">
      <c r="B69" s="251"/>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ht="13.2" x14ac:dyDescent="0.2">
      <c r="B70" s="25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1"/>
      <c r="G71" s="372"/>
      <c r="I71" s="373"/>
      <c r="J71" s="370"/>
      <c r="K71" s="370"/>
      <c r="L71" s="371"/>
      <c r="M71" s="370"/>
      <c r="N71" s="371"/>
      <c r="AM71" s="372"/>
      <c r="AN71" s="247" t="s">
        <v>611</v>
      </c>
    </row>
    <row r="72" spans="2:107" ht="13.2" x14ac:dyDescent="0.2">
      <c r="B72" s="251"/>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553</v>
      </c>
      <c r="BQ72" s="1225"/>
      <c r="BR72" s="1225"/>
      <c r="BS72" s="1225"/>
      <c r="BT72" s="1225"/>
      <c r="BU72" s="1225"/>
      <c r="BV72" s="1225"/>
      <c r="BW72" s="1225"/>
      <c r="BX72" s="1225" t="s">
        <v>554</v>
      </c>
      <c r="BY72" s="1225"/>
      <c r="BZ72" s="1225"/>
      <c r="CA72" s="1225"/>
      <c r="CB72" s="1225"/>
      <c r="CC72" s="1225"/>
      <c r="CD72" s="1225"/>
      <c r="CE72" s="1225"/>
      <c r="CF72" s="1225" t="s">
        <v>555</v>
      </c>
      <c r="CG72" s="1225"/>
      <c r="CH72" s="1225"/>
      <c r="CI72" s="1225"/>
      <c r="CJ72" s="1225"/>
      <c r="CK72" s="1225"/>
      <c r="CL72" s="1225"/>
      <c r="CM72" s="1225"/>
      <c r="CN72" s="1225" t="s">
        <v>556</v>
      </c>
      <c r="CO72" s="1225"/>
      <c r="CP72" s="1225"/>
      <c r="CQ72" s="1225"/>
      <c r="CR72" s="1225"/>
      <c r="CS72" s="1225"/>
      <c r="CT72" s="1225"/>
      <c r="CU72" s="1225"/>
      <c r="CV72" s="1225" t="s">
        <v>557</v>
      </c>
      <c r="CW72" s="1225"/>
      <c r="CX72" s="1225"/>
      <c r="CY72" s="1225"/>
      <c r="CZ72" s="1225"/>
      <c r="DA72" s="1225"/>
      <c r="DB72" s="1225"/>
      <c r="DC72" s="1225"/>
    </row>
    <row r="73" spans="2:107" ht="13.2" x14ac:dyDescent="0.2">
      <c r="B73" s="251"/>
      <c r="G73" s="1228"/>
      <c r="H73" s="1228"/>
      <c r="I73" s="1228"/>
      <c r="J73" s="1228"/>
      <c r="K73" s="1224"/>
      <c r="L73" s="1224"/>
      <c r="M73" s="1224"/>
      <c r="N73" s="1224"/>
      <c r="AM73" s="357"/>
      <c r="AN73" s="1223" t="s">
        <v>612</v>
      </c>
      <c r="AO73" s="1223"/>
      <c r="AP73" s="1223"/>
      <c r="AQ73" s="1223"/>
      <c r="AR73" s="1223"/>
      <c r="AS73" s="1223"/>
      <c r="AT73" s="1223"/>
      <c r="AU73" s="1223"/>
      <c r="AV73" s="1223"/>
      <c r="AW73" s="1223"/>
      <c r="AX73" s="1223"/>
      <c r="AY73" s="1223"/>
      <c r="AZ73" s="1223"/>
      <c r="BA73" s="1223"/>
      <c r="BB73" s="1223" t="s">
        <v>613</v>
      </c>
      <c r="BC73" s="1223"/>
      <c r="BD73" s="1223"/>
      <c r="BE73" s="1223"/>
      <c r="BF73" s="1223"/>
      <c r="BG73" s="1223"/>
      <c r="BH73" s="1223"/>
      <c r="BI73" s="1223"/>
      <c r="BJ73" s="1223"/>
      <c r="BK73" s="1223"/>
      <c r="BL73" s="1223"/>
      <c r="BM73" s="1223"/>
      <c r="BN73" s="1223"/>
      <c r="BO73" s="1223"/>
      <c r="BP73" s="1220">
        <v>106.7</v>
      </c>
      <c r="BQ73" s="1220"/>
      <c r="BR73" s="1220"/>
      <c r="BS73" s="1220"/>
      <c r="BT73" s="1220"/>
      <c r="BU73" s="1220"/>
      <c r="BV73" s="1220"/>
      <c r="BW73" s="1220"/>
      <c r="BX73" s="1220">
        <v>105.9</v>
      </c>
      <c r="BY73" s="1220"/>
      <c r="BZ73" s="1220"/>
      <c r="CA73" s="1220"/>
      <c r="CB73" s="1220"/>
      <c r="CC73" s="1220"/>
      <c r="CD73" s="1220"/>
      <c r="CE73" s="1220"/>
      <c r="CF73" s="1220">
        <v>99.6</v>
      </c>
      <c r="CG73" s="1220"/>
      <c r="CH73" s="1220"/>
      <c r="CI73" s="1220"/>
      <c r="CJ73" s="1220"/>
      <c r="CK73" s="1220"/>
      <c r="CL73" s="1220"/>
      <c r="CM73" s="1220"/>
      <c r="CN73" s="1220">
        <v>84</v>
      </c>
      <c r="CO73" s="1220"/>
      <c r="CP73" s="1220"/>
      <c r="CQ73" s="1220"/>
      <c r="CR73" s="1220"/>
      <c r="CS73" s="1220"/>
      <c r="CT73" s="1220"/>
      <c r="CU73" s="1220"/>
      <c r="CV73" s="1220">
        <v>56.1</v>
      </c>
      <c r="CW73" s="1220"/>
      <c r="CX73" s="1220"/>
      <c r="CY73" s="1220"/>
      <c r="CZ73" s="1220"/>
      <c r="DA73" s="1220"/>
      <c r="DB73" s="1220"/>
      <c r="DC73" s="1220"/>
    </row>
    <row r="74" spans="2:107" ht="13.2" x14ac:dyDescent="0.2">
      <c r="B74" s="251"/>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ht="13.2" x14ac:dyDescent="0.2">
      <c r="B75" s="251"/>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618</v>
      </c>
      <c r="BC75" s="1223"/>
      <c r="BD75" s="1223"/>
      <c r="BE75" s="1223"/>
      <c r="BF75" s="1223"/>
      <c r="BG75" s="1223"/>
      <c r="BH75" s="1223"/>
      <c r="BI75" s="1223"/>
      <c r="BJ75" s="1223"/>
      <c r="BK75" s="1223"/>
      <c r="BL75" s="1223"/>
      <c r="BM75" s="1223"/>
      <c r="BN75" s="1223"/>
      <c r="BO75" s="1223"/>
      <c r="BP75" s="1220">
        <v>10.1</v>
      </c>
      <c r="BQ75" s="1220"/>
      <c r="BR75" s="1220"/>
      <c r="BS75" s="1220"/>
      <c r="BT75" s="1220"/>
      <c r="BU75" s="1220"/>
      <c r="BV75" s="1220"/>
      <c r="BW75" s="1220"/>
      <c r="BX75" s="1220">
        <v>9.6</v>
      </c>
      <c r="BY75" s="1220"/>
      <c r="BZ75" s="1220"/>
      <c r="CA75" s="1220"/>
      <c r="CB75" s="1220"/>
      <c r="CC75" s="1220"/>
      <c r="CD75" s="1220"/>
      <c r="CE75" s="1220"/>
      <c r="CF75" s="1220">
        <v>10.1</v>
      </c>
      <c r="CG75" s="1220"/>
      <c r="CH75" s="1220"/>
      <c r="CI75" s="1220"/>
      <c r="CJ75" s="1220"/>
      <c r="CK75" s="1220"/>
      <c r="CL75" s="1220"/>
      <c r="CM75" s="1220"/>
      <c r="CN75" s="1220">
        <v>10.9</v>
      </c>
      <c r="CO75" s="1220"/>
      <c r="CP75" s="1220"/>
      <c r="CQ75" s="1220"/>
      <c r="CR75" s="1220"/>
      <c r="CS75" s="1220"/>
      <c r="CT75" s="1220"/>
      <c r="CU75" s="1220"/>
      <c r="CV75" s="1220">
        <v>11.6</v>
      </c>
      <c r="CW75" s="1220"/>
      <c r="CX75" s="1220"/>
      <c r="CY75" s="1220"/>
      <c r="CZ75" s="1220"/>
      <c r="DA75" s="1220"/>
      <c r="DB75" s="1220"/>
      <c r="DC75" s="1220"/>
    </row>
    <row r="76" spans="2:107" ht="13.2" x14ac:dyDescent="0.2">
      <c r="B76" s="251"/>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ht="13.2" x14ac:dyDescent="0.2">
      <c r="B77" s="251"/>
      <c r="G77" s="1226"/>
      <c r="H77" s="1226"/>
      <c r="I77" s="1226"/>
      <c r="J77" s="1226"/>
      <c r="K77" s="1224"/>
      <c r="L77" s="1224"/>
      <c r="M77" s="1224"/>
      <c r="N77" s="1224"/>
      <c r="AN77" s="1225" t="s">
        <v>615</v>
      </c>
      <c r="AO77" s="1225"/>
      <c r="AP77" s="1225"/>
      <c r="AQ77" s="1225"/>
      <c r="AR77" s="1225"/>
      <c r="AS77" s="1225"/>
      <c r="AT77" s="1225"/>
      <c r="AU77" s="1225"/>
      <c r="AV77" s="1225"/>
      <c r="AW77" s="1225"/>
      <c r="AX77" s="1225"/>
      <c r="AY77" s="1225"/>
      <c r="AZ77" s="1225"/>
      <c r="BA77" s="1225"/>
      <c r="BB77" s="1223" t="s">
        <v>619</v>
      </c>
      <c r="BC77" s="1223"/>
      <c r="BD77" s="1223"/>
      <c r="BE77" s="1223"/>
      <c r="BF77" s="1223"/>
      <c r="BG77" s="1223"/>
      <c r="BH77" s="1223"/>
      <c r="BI77" s="1223"/>
      <c r="BJ77" s="1223"/>
      <c r="BK77" s="1223"/>
      <c r="BL77" s="1223"/>
      <c r="BM77" s="1223"/>
      <c r="BN77" s="1223"/>
      <c r="BO77" s="1223"/>
      <c r="BP77" s="1220">
        <v>0</v>
      </c>
      <c r="BQ77" s="1220"/>
      <c r="BR77" s="1220"/>
      <c r="BS77" s="1220"/>
      <c r="BT77" s="1220"/>
      <c r="BU77" s="1220"/>
      <c r="BV77" s="1220"/>
      <c r="BW77" s="1220"/>
      <c r="BX77" s="1220">
        <v>0</v>
      </c>
      <c r="BY77" s="1220"/>
      <c r="BZ77" s="1220"/>
      <c r="CA77" s="1220"/>
      <c r="CB77" s="1220"/>
      <c r="CC77" s="1220"/>
      <c r="CD77" s="1220"/>
      <c r="CE77" s="1220"/>
      <c r="CF77" s="1220">
        <v>0</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ht="13.2" x14ac:dyDescent="0.2">
      <c r="B78" s="251"/>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ht="13.2" x14ac:dyDescent="0.2">
      <c r="B79" s="251"/>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620</v>
      </c>
      <c r="BC79" s="1223"/>
      <c r="BD79" s="1223"/>
      <c r="BE79" s="1223"/>
      <c r="BF79" s="1223"/>
      <c r="BG79" s="1223"/>
      <c r="BH79" s="1223"/>
      <c r="BI79" s="1223"/>
      <c r="BJ79" s="1223"/>
      <c r="BK79" s="1223"/>
      <c r="BL79" s="1223"/>
      <c r="BM79" s="1223"/>
      <c r="BN79" s="1223"/>
      <c r="BO79" s="1223"/>
      <c r="BP79" s="1220">
        <v>7.2</v>
      </c>
      <c r="BQ79" s="1220"/>
      <c r="BR79" s="1220"/>
      <c r="BS79" s="1220"/>
      <c r="BT79" s="1220"/>
      <c r="BU79" s="1220"/>
      <c r="BV79" s="1220"/>
      <c r="BW79" s="1220"/>
      <c r="BX79" s="1220">
        <v>7.2</v>
      </c>
      <c r="BY79" s="1220"/>
      <c r="BZ79" s="1220"/>
      <c r="CA79" s="1220"/>
      <c r="CB79" s="1220"/>
      <c r="CC79" s="1220"/>
      <c r="CD79" s="1220"/>
      <c r="CE79" s="1220"/>
      <c r="CF79" s="1220">
        <v>7.7</v>
      </c>
      <c r="CG79" s="1220"/>
      <c r="CH79" s="1220"/>
      <c r="CI79" s="1220"/>
      <c r="CJ79" s="1220"/>
      <c r="CK79" s="1220"/>
      <c r="CL79" s="1220"/>
      <c r="CM79" s="1220"/>
      <c r="CN79" s="1220">
        <v>8</v>
      </c>
      <c r="CO79" s="1220"/>
      <c r="CP79" s="1220"/>
      <c r="CQ79" s="1220"/>
      <c r="CR79" s="1220"/>
      <c r="CS79" s="1220"/>
      <c r="CT79" s="1220"/>
      <c r="CU79" s="1220"/>
      <c r="CV79" s="1220">
        <v>8</v>
      </c>
      <c r="CW79" s="1220"/>
      <c r="CX79" s="1220"/>
      <c r="CY79" s="1220"/>
      <c r="CZ79" s="1220"/>
      <c r="DA79" s="1220"/>
      <c r="DB79" s="1220"/>
      <c r="DC79" s="1220"/>
    </row>
    <row r="80" spans="2:107" ht="13.2" x14ac:dyDescent="0.2">
      <c r="B80" s="251"/>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ht="13.2" x14ac:dyDescent="0.2">
      <c r="B81" s="251"/>
    </row>
    <row r="82" spans="2:109" ht="16.2" x14ac:dyDescent="0.2">
      <c r="B82" s="25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1496062992125984" footer="0.31496062992125984"/>
  <pageSetup paperSize="9" scale="51"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621</v>
      </c>
    </row>
  </sheetData>
  <phoneticPr fontId="2"/>
  <printOptions horizontalCentered="1" verticalCentered="1"/>
  <pageMargins left="0" right="0" top="0.19685039370078741" bottom="0" header="0.31496062992125984" footer="0.31496062992125984"/>
  <pageSetup paperSize="9" scale="33"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Normal="10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621</v>
      </c>
    </row>
  </sheetData>
  <phoneticPr fontId="2"/>
  <printOptions horizontalCentered="1" verticalCentered="1"/>
  <pageMargins left="0" right="0" top="0.19685039370078741" bottom="0" header="0.31496062992125984" footer="0.31496062992125984"/>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550</v>
      </c>
      <c r="G2" s="146"/>
      <c r="H2" s="147"/>
    </row>
    <row r="3" spans="1:8" x14ac:dyDescent="0.2">
      <c r="A3" s="143" t="s">
        <v>543</v>
      </c>
      <c r="B3" s="148"/>
      <c r="C3" s="149"/>
      <c r="D3" s="150">
        <v>184665</v>
      </c>
      <c r="E3" s="151"/>
      <c r="F3" s="152">
        <v>122882</v>
      </c>
      <c r="G3" s="153"/>
      <c r="H3" s="154"/>
    </row>
    <row r="4" spans="1:8" x14ac:dyDescent="0.2">
      <c r="A4" s="155"/>
      <c r="B4" s="156"/>
      <c r="C4" s="157"/>
      <c r="D4" s="158">
        <v>49516</v>
      </c>
      <c r="E4" s="159"/>
      <c r="F4" s="160">
        <v>65785</v>
      </c>
      <c r="G4" s="161"/>
      <c r="H4" s="162"/>
    </row>
    <row r="5" spans="1:8" x14ac:dyDescent="0.2">
      <c r="A5" s="143" t="s">
        <v>545</v>
      </c>
      <c r="B5" s="148"/>
      <c r="C5" s="149"/>
      <c r="D5" s="150">
        <v>70103</v>
      </c>
      <c r="E5" s="151"/>
      <c r="F5" s="152">
        <v>114790</v>
      </c>
      <c r="G5" s="153"/>
      <c r="H5" s="154"/>
    </row>
    <row r="6" spans="1:8" x14ac:dyDescent="0.2">
      <c r="A6" s="155"/>
      <c r="B6" s="156"/>
      <c r="C6" s="157"/>
      <c r="D6" s="158">
        <v>35985</v>
      </c>
      <c r="E6" s="159"/>
      <c r="F6" s="160">
        <v>55601</v>
      </c>
      <c r="G6" s="161"/>
      <c r="H6" s="162"/>
    </row>
    <row r="7" spans="1:8" x14ac:dyDescent="0.2">
      <c r="A7" s="143" t="s">
        <v>546</v>
      </c>
      <c r="B7" s="148"/>
      <c r="C7" s="149"/>
      <c r="D7" s="150">
        <v>101098</v>
      </c>
      <c r="E7" s="151"/>
      <c r="F7" s="152">
        <v>126262</v>
      </c>
      <c r="G7" s="153"/>
      <c r="H7" s="154"/>
    </row>
    <row r="8" spans="1:8" x14ac:dyDescent="0.2">
      <c r="A8" s="155"/>
      <c r="B8" s="156"/>
      <c r="C8" s="157"/>
      <c r="D8" s="158">
        <v>72619</v>
      </c>
      <c r="E8" s="159"/>
      <c r="F8" s="160">
        <v>56769</v>
      </c>
      <c r="G8" s="161"/>
      <c r="H8" s="162"/>
    </row>
    <row r="9" spans="1:8" x14ac:dyDescent="0.2">
      <c r="A9" s="143" t="s">
        <v>547</v>
      </c>
      <c r="B9" s="148"/>
      <c r="C9" s="149"/>
      <c r="D9" s="150">
        <v>44122</v>
      </c>
      <c r="E9" s="151"/>
      <c r="F9" s="152">
        <v>126525</v>
      </c>
      <c r="G9" s="153"/>
      <c r="H9" s="154"/>
    </row>
    <row r="10" spans="1:8" x14ac:dyDescent="0.2">
      <c r="A10" s="155"/>
      <c r="B10" s="156"/>
      <c r="C10" s="157"/>
      <c r="D10" s="158">
        <v>18083</v>
      </c>
      <c r="E10" s="159"/>
      <c r="F10" s="160">
        <v>67052</v>
      </c>
      <c r="G10" s="161"/>
      <c r="H10" s="162"/>
    </row>
    <row r="11" spans="1:8" x14ac:dyDescent="0.2">
      <c r="A11" s="143" t="s">
        <v>548</v>
      </c>
      <c r="B11" s="148"/>
      <c r="C11" s="149"/>
      <c r="D11" s="150">
        <v>66927</v>
      </c>
      <c r="E11" s="151"/>
      <c r="F11" s="152">
        <v>122054</v>
      </c>
      <c r="G11" s="153"/>
      <c r="H11" s="154"/>
    </row>
    <row r="12" spans="1:8" x14ac:dyDescent="0.2">
      <c r="A12" s="155"/>
      <c r="B12" s="156"/>
      <c r="C12" s="163"/>
      <c r="D12" s="158">
        <v>22466</v>
      </c>
      <c r="E12" s="159"/>
      <c r="F12" s="160">
        <v>68298</v>
      </c>
      <c r="G12" s="161"/>
      <c r="H12" s="162"/>
    </row>
    <row r="13" spans="1:8" x14ac:dyDescent="0.2">
      <c r="A13" s="143"/>
      <c r="B13" s="148"/>
      <c r="C13" s="149"/>
      <c r="D13" s="150">
        <v>93383</v>
      </c>
      <c r="E13" s="151"/>
      <c r="F13" s="152">
        <v>122503</v>
      </c>
      <c r="G13" s="164"/>
      <c r="H13" s="154"/>
    </row>
    <row r="14" spans="1:8" x14ac:dyDescent="0.2">
      <c r="A14" s="155"/>
      <c r="B14" s="156"/>
      <c r="C14" s="157"/>
      <c r="D14" s="158">
        <v>39734</v>
      </c>
      <c r="E14" s="159"/>
      <c r="F14" s="160">
        <v>62701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5.86</v>
      </c>
      <c r="C19" s="165">
        <f>ROUND(VALUE(SUBSTITUTE(実質収支比率等に係る経年分析!G$48,"▲","-")),2)</f>
        <v>7.07</v>
      </c>
      <c r="D19" s="165">
        <f>ROUND(VALUE(SUBSTITUTE(実質収支比率等に係る経年分析!H$48,"▲","-")),2)</f>
        <v>7.81</v>
      </c>
      <c r="E19" s="165">
        <f>ROUND(VALUE(SUBSTITUTE(実質収支比率等に係る経年分析!I$48,"▲","-")),2)</f>
        <v>3.95</v>
      </c>
      <c r="F19" s="165">
        <f>ROUND(VALUE(SUBSTITUTE(実質収支比率等に係る経年分析!J$48,"▲","-")),2)</f>
        <v>8.34</v>
      </c>
    </row>
    <row r="20" spans="1:11" x14ac:dyDescent="0.2">
      <c r="A20" s="165" t="s">
        <v>55</v>
      </c>
      <c r="B20" s="165">
        <f>ROUND(VALUE(SUBSTITUTE(実質収支比率等に係る経年分析!F$47,"▲","-")),2)</f>
        <v>22.89</v>
      </c>
      <c r="C20" s="165">
        <f>ROUND(VALUE(SUBSTITUTE(実質収支比率等に係る経年分析!G$47,"▲","-")),2)</f>
        <v>19.27</v>
      </c>
      <c r="D20" s="165">
        <f>ROUND(VALUE(SUBSTITUTE(実質収支比率等に係る経年分析!H$47,"▲","-")),2)</f>
        <v>21.27</v>
      </c>
      <c r="E20" s="165">
        <f>ROUND(VALUE(SUBSTITUTE(実質収支比率等に係る経年分析!I$47,"▲","-")),2)</f>
        <v>21.04</v>
      </c>
      <c r="F20" s="165">
        <f>ROUND(VALUE(SUBSTITUTE(実質収支比率等に係る経年分析!J$47,"▲","-")),2)</f>
        <v>21.21</v>
      </c>
    </row>
    <row r="21" spans="1:11" x14ac:dyDescent="0.2">
      <c r="A21" s="165" t="s">
        <v>56</v>
      </c>
      <c r="B21" s="165">
        <f>IF(ISNUMBER(VALUE(SUBSTITUTE(実質収支比率等に係る経年分析!F$49,"▲","-"))),ROUND(VALUE(SUBSTITUTE(実質収支比率等に係る経年分析!F$49,"▲","-")),2),NA())</f>
        <v>-4.09</v>
      </c>
      <c r="C21" s="165">
        <f>IF(ISNUMBER(VALUE(SUBSTITUTE(実質収支比率等に係る経年分析!G$49,"▲","-"))),ROUND(VALUE(SUBSTITUTE(実質収支比率等に係る経年分析!G$49,"▲","-")),2),NA())</f>
        <v>-2.72</v>
      </c>
      <c r="D21" s="165">
        <f>IF(ISNUMBER(VALUE(SUBSTITUTE(実質収支比率等に係る経年分析!H$49,"▲","-"))),ROUND(VALUE(SUBSTITUTE(実質収支比率等に係る経年分析!H$49,"▲","-")),2),NA())</f>
        <v>2.48</v>
      </c>
      <c r="E21" s="165">
        <f>IF(ISNUMBER(VALUE(SUBSTITUTE(実質収支比率等に係る経年分析!I$49,"▲","-"))),ROUND(VALUE(SUBSTITUTE(実質収支比率等に係る経年分析!I$49,"▲","-")),2),NA())</f>
        <v>-2.58</v>
      </c>
      <c r="F21" s="165">
        <f>IF(ISNUMBER(VALUE(SUBSTITUTE(実質収支比率等に係る経年分析!J$49,"▲","-"))),ROUND(VALUE(SUBSTITUTE(実質収支比率等に係る経年分析!J$49,"▲","-")),2),NA())</f>
        <v>6.57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学校給食事業特別会計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次年子簡易水道特別会計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農業集落排水事業特別会計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0.28000000000000003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0.26</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1.78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1.29</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3.57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3.24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2.72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2.88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2.58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5.85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7.07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7.81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3.94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8.33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524</v>
      </c>
      <c r="E42" s="167"/>
      <c r="F42" s="167"/>
      <c r="G42" s="167">
        <f>'実質公債費比率（分子）の構造'!L$52</f>
        <v>496</v>
      </c>
      <c r="H42" s="167"/>
      <c r="I42" s="167"/>
      <c r="J42" s="167">
        <f>'実質公債費比率（分子）の構造'!M$52</f>
        <v>486</v>
      </c>
      <c r="K42" s="167"/>
      <c r="L42" s="167"/>
      <c r="M42" s="167">
        <f>'実質公債費比率（分子）の構造'!N$52</f>
        <v>522</v>
      </c>
      <c r="N42" s="167"/>
      <c r="O42" s="167"/>
      <c r="P42" s="167">
        <f>'実質公債費比率（分子）の構造'!O$52</f>
        <v>557</v>
      </c>
    </row>
    <row r="43" spans="1:16" x14ac:dyDescent="0.2">
      <c r="A43" s="167" t="s">
        <v>64</v>
      </c>
      <c r="B43" s="167">
        <f>'実質公債費比率（分子）の構造'!K$51</f>
        <v>0</v>
      </c>
      <c r="C43" s="167"/>
      <c r="D43" s="167"/>
      <c r="E43" s="167" t="str">
        <f>'実質公債費比率（分子）の構造'!L$51</f>
        <v>-</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2">
      <c r="A44" s="167" t="s">
        <v>65</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7</v>
      </c>
      <c r="O44" s="167"/>
      <c r="P44" s="167"/>
    </row>
    <row r="45" spans="1:16" x14ac:dyDescent="0.2">
      <c r="A45" s="167" t="s">
        <v>66</v>
      </c>
      <c r="B45" s="167">
        <f>'実質公債費比率（分子）の構造'!K$49</f>
        <v>74</v>
      </c>
      <c r="C45" s="167"/>
      <c r="D45" s="167"/>
      <c r="E45" s="167">
        <f>'実質公債費比率（分子）の構造'!L$49</f>
        <v>64</v>
      </c>
      <c r="F45" s="167"/>
      <c r="G45" s="167"/>
      <c r="H45" s="167">
        <f>'実質公債費比率（分子）の構造'!M$49</f>
        <v>82</v>
      </c>
      <c r="I45" s="167"/>
      <c r="J45" s="167"/>
      <c r="K45" s="167">
        <f>'実質公債費比率（分子）の構造'!N$49</f>
        <v>98</v>
      </c>
      <c r="L45" s="167"/>
      <c r="M45" s="167"/>
      <c r="N45" s="167">
        <f>'実質公債費比率（分子）の構造'!O$49</f>
        <v>103</v>
      </c>
      <c r="O45" s="167"/>
      <c r="P45" s="167"/>
    </row>
    <row r="46" spans="1:16" x14ac:dyDescent="0.2">
      <c r="A46" s="167" t="s">
        <v>67</v>
      </c>
      <c r="B46" s="167">
        <f>'実質公債費比率（分子）の構造'!K$48</f>
        <v>63</v>
      </c>
      <c r="C46" s="167"/>
      <c r="D46" s="167"/>
      <c r="E46" s="167">
        <f>'実質公債費比率（分子）の構造'!L$48</f>
        <v>58</v>
      </c>
      <c r="F46" s="167"/>
      <c r="G46" s="167"/>
      <c r="H46" s="167">
        <f>'実質公債費比率（分子）の構造'!M$48</f>
        <v>55</v>
      </c>
      <c r="I46" s="167"/>
      <c r="J46" s="167"/>
      <c r="K46" s="167">
        <f>'実質公債費比率（分子）の構造'!N$48</f>
        <v>52</v>
      </c>
      <c r="L46" s="167"/>
      <c r="M46" s="167"/>
      <c r="N46" s="167">
        <f>'実質公債費比率（分子）の構造'!O$48</f>
        <v>47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615</v>
      </c>
      <c r="C49" s="167"/>
      <c r="D49" s="167"/>
      <c r="E49" s="167">
        <f>'実質公債費比率（分子）の構造'!L$45</f>
        <v>608</v>
      </c>
      <c r="F49" s="167"/>
      <c r="G49" s="167"/>
      <c r="H49" s="167">
        <f>'実質公債費比率（分子）の構造'!M$45</f>
        <v>603</v>
      </c>
      <c r="I49" s="167"/>
      <c r="J49" s="167"/>
      <c r="K49" s="167">
        <f>'実質公債費比率（分子）の構造'!N$45</f>
        <v>670</v>
      </c>
      <c r="L49" s="167"/>
      <c r="M49" s="167"/>
      <c r="N49" s="167">
        <f>'実質公債費比率（分子）の構造'!O$45</f>
        <v>722</v>
      </c>
      <c r="O49" s="167"/>
      <c r="P49" s="167"/>
    </row>
    <row r="50" spans="1:16" x14ac:dyDescent="0.2">
      <c r="A50" s="167" t="s">
        <v>71</v>
      </c>
      <c r="B50" s="167" t="e">
        <f>NA()</f>
        <v>#N/A</v>
      </c>
      <c r="C50" s="167">
        <f>IF(ISNUMBER('実質公債費比率（分子）の構造'!K$53),'実質公債費比率（分子）の構造'!K$53,NA())</f>
        <v>228</v>
      </c>
      <c r="D50" s="167" t="e">
        <f>NA()</f>
        <v>#N/A</v>
      </c>
      <c r="E50" s="167" t="e">
        <f>NA()</f>
        <v>#N/A</v>
      </c>
      <c r="F50" s="167">
        <f>IF(ISNUMBER('実質公債費比率（分子）の構造'!L$53),'実質公債費比率（分子）の構造'!L$53,NA())</f>
        <v>234</v>
      </c>
      <c r="G50" s="167" t="e">
        <f>NA()</f>
        <v>#N/A</v>
      </c>
      <c r="H50" s="167" t="e">
        <f>NA()</f>
        <v>#N/A</v>
      </c>
      <c r="I50" s="167">
        <f>IF(ISNUMBER('実質公債費比率（分子）の構造'!M$53),'実質公債費比率（分子）の構造'!M$53,NA())</f>
        <v>254</v>
      </c>
      <c r="J50" s="167" t="e">
        <f>NA()</f>
        <v>#N/A</v>
      </c>
      <c r="K50" s="167" t="e">
        <f>NA()</f>
        <v>#N/A</v>
      </c>
      <c r="L50" s="167">
        <f>IF(ISNUMBER('実質公債費比率（分子）の構造'!N$53),'実質公債費比率（分子）の構造'!N$53,NA())</f>
        <v>298</v>
      </c>
      <c r="M50" s="167" t="e">
        <f>NA()</f>
        <v>#N/A</v>
      </c>
      <c r="N50" s="167" t="e">
        <f>NA()</f>
        <v>#N/A</v>
      </c>
      <c r="O50" s="167">
        <f>IF(ISNUMBER('実質公債費比率（分子）の構造'!O$53),'実質公債費比率（分子）の構造'!O$53,NA())</f>
        <v>322</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5380</v>
      </c>
      <c r="E56" s="166"/>
      <c r="F56" s="166"/>
      <c r="G56" s="166">
        <f>'将来負担比率（分子）の構造'!J$52</f>
        <v>5225</v>
      </c>
      <c r="H56" s="166"/>
      <c r="I56" s="166"/>
      <c r="J56" s="166">
        <f>'将来負担比率（分子）の構造'!K$52</f>
        <v>5255</v>
      </c>
      <c r="K56" s="166"/>
      <c r="L56" s="166"/>
      <c r="M56" s="166">
        <f>'将来負担比率（分子）の構造'!L$52</f>
        <v>4953</v>
      </c>
      <c r="N56" s="166"/>
      <c r="O56" s="166"/>
      <c r="P56" s="166">
        <f>'将来負担比率（分子）の構造'!M$52</f>
        <v>4632</v>
      </c>
    </row>
    <row r="57" spans="1:16" x14ac:dyDescent="0.2">
      <c r="A57" s="166" t="s">
        <v>42</v>
      </c>
      <c r="B57" s="166"/>
      <c r="C57" s="166"/>
      <c r="D57" s="166">
        <f>'将来負担比率（分子）の構造'!I$51</f>
        <v>26</v>
      </c>
      <c r="E57" s="166"/>
      <c r="F57" s="166"/>
      <c r="G57" s="166">
        <f>'将来負担比率（分子）の構造'!J$51</f>
        <v>46</v>
      </c>
      <c r="H57" s="166"/>
      <c r="I57" s="166"/>
      <c r="J57" s="166">
        <f>'将来負担比率（分子）の構造'!K$51</f>
        <v>43</v>
      </c>
      <c r="K57" s="166"/>
      <c r="L57" s="166"/>
      <c r="M57" s="166">
        <f>'将来負担比率（分子）の構造'!L$51</f>
        <v>13</v>
      </c>
      <c r="N57" s="166"/>
      <c r="O57" s="166"/>
      <c r="P57" s="166">
        <f>'将来負担比率（分子）の構造'!M$51</f>
        <v>16</v>
      </c>
    </row>
    <row r="58" spans="1:16" x14ac:dyDescent="0.2">
      <c r="A58" s="166" t="s">
        <v>41</v>
      </c>
      <c r="B58" s="166"/>
      <c r="C58" s="166"/>
      <c r="D58" s="166">
        <f>'将来負担比率（分子）の構造'!I$50</f>
        <v>1684</v>
      </c>
      <c r="E58" s="166"/>
      <c r="F58" s="166"/>
      <c r="G58" s="166">
        <f>'将来負担比率（分子）の構造'!J$50</f>
        <v>1672</v>
      </c>
      <c r="H58" s="166"/>
      <c r="I58" s="166"/>
      <c r="J58" s="166">
        <f>'将来負担比率（分子）の構造'!K$50</f>
        <v>1826</v>
      </c>
      <c r="K58" s="166"/>
      <c r="L58" s="166"/>
      <c r="M58" s="166">
        <f>'将来負担比率（分子）の構造'!L$50</f>
        <v>1993</v>
      </c>
      <c r="N58" s="166"/>
      <c r="O58" s="166"/>
      <c r="P58" s="166">
        <f>'将来負担比率（分子）の構造'!M$50</f>
        <v>2325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736</v>
      </c>
      <c r="C62" s="166"/>
      <c r="D62" s="166"/>
      <c r="E62" s="166">
        <f>'将来負担比率（分子）の構造'!J$45</f>
        <v>742</v>
      </c>
      <c r="F62" s="166"/>
      <c r="G62" s="166"/>
      <c r="H62" s="166">
        <f>'将来負担比率（分子）の構造'!K$45</f>
        <v>727</v>
      </c>
      <c r="I62" s="166"/>
      <c r="J62" s="166"/>
      <c r="K62" s="166">
        <f>'将来負担比率（分子）の構造'!L$45</f>
        <v>684</v>
      </c>
      <c r="L62" s="166"/>
      <c r="M62" s="166"/>
      <c r="N62" s="166">
        <f>'将来負担比率（分子）の構造'!M$45</f>
        <v>661</v>
      </c>
      <c r="O62" s="166"/>
      <c r="P62" s="166"/>
    </row>
    <row r="63" spans="1:16" x14ac:dyDescent="0.2">
      <c r="A63" s="166" t="s">
        <v>34</v>
      </c>
      <c r="B63" s="166">
        <f>'将来負担比率（分子）の構造'!I$44</f>
        <v>1455</v>
      </c>
      <c r="C63" s="166"/>
      <c r="D63" s="166"/>
      <c r="E63" s="166">
        <f>'将来負担比率（分子）の構造'!J$44</f>
        <v>1467</v>
      </c>
      <c r="F63" s="166"/>
      <c r="G63" s="166"/>
      <c r="H63" s="166">
        <f>'将来負担比率（分子）の構造'!K$44</f>
        <v>1456</v>
      </c>
      <c r="I63" s="166"/>
      <c r="J63" s="166"/>
      <c r="K63" s="166">
        <f>'将来負担比率（分子）の構造'!L$44</f>
        <v>1508</v>
      </c>
      <c r="L63" s="166"/>
      <c r="M63" s="166"/>
      <c r="N63" s="166">
        <f>'将来負担比率（分子）の構造'!M$44</f>
        <v>1448</v>
      </c>
      <c r="O63" s="166"/>
      <c r="P63" s="166"/>
    </row>
    <row r="64" spans="1:16" x14ac:dyDescent="0.2">
      <c r="A64" s="166" t="s">
        <v>33</v>
      </c>
      <c r="B64" s="166">
        <f>'将来負担比率（分子）の構造'!I$43</f>
        <v>427</v>
      </c>
      <c r="C64" s="166"/>
      <c r="D64" s="166"/>
      <c r="E64" s="166">
        <f>'将来負担比率（分子）の構造'!J$43</f>
        <v>361</v>
      </c>
      <c r="F64" s="166"/>
      <c r="G64" s="166"/>
      <c r="H64" s="166">
        <f>'将来負担比率（分子）の構造'!K$43</f>
        <v>305</v>
      </c>
      <c r="I64" s="166"/>
      <c r="J64" s="166"/>
      <c r="K64" s="166">
        <f>'将来負担比率（分子）の構造'!L$43</f>
        <v>270</v>
      </c>
      <c r="L64" s="166"/>
      <c r="M64" s="166"/>
      <c r="N64" s="166">
        <f>'将来負担比率（分子）の構造'!M$43</f>
        <v>244</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7004</v>
      </c>
      <c r="C66" s="166"/>
      <c r="D66" s="166"/>
      <c r="E66" s="166">
        <f>'将来負担比率（分子）の構造'!J$41</f>
        <v>6875</v>
      </c>
      <c r="F66" s="166"/>
      <c r="G66" s="166"/>
      <c r="H66" s="166">
        <f>'将来負担比率（分子）の構造'!K$41</f>
        <v>6973</v>
      </c>
      <c r="I66" s="166"/>
      <c r="J66" s="166"/>
      <c r="K66" s="166">
        <f>'将来負担比率（分子）の構造'!L$41</f>
        <v>6565</v>
      </c>
      <c r="L66" s="166"/>
      <c r="M66" s="166"/>
      <c r="N66" s="166">
        <f>'将来負担比率（分子）の構造'!M$41</f>
        <v>6129</v>
      </c>
      <c r="O66" s="166"/>
      <c r="P66" s="166"/>
    </row>
    <row r="67" spans="1:16" x14ac:dyDescent="0.2">
      <c r="A67" s="166" t="s">
        <v>75</v>
      </c>
      <c r="B67" s="166" t="e">
        <f>NA()</f>
        <v>#N/A</v>
      </c>
      <c r="C67" s="166">
        <f>IF(ISNUMBER('将来負担比率（分子）の構造'!I$53), IF('将来負担比率（分子）の構造'!I$53 &lt; 0, 0, '将来負担比率（分子）の構造'!I$53), NA())</f>
        <v>2532</v>
      </c>
      <c r="D67" s="166" t="e">
        <f>NA()</f>
        <v>#N/A</v>
      </c>
      <c r="E67" s="166" t="e">
        <f>NA()</f>
        <v>#N/A</v>
      </c>
      <c r="F67" s="166">
        <f>IF(ISNUMBER('将来負担比率（分子）の構造'!J$53), IF('将来負担比率（分子）の構造'!J$53 &lt; 0, 0, '将来負担比率（分子）の構造'!J$53), NA())</f>
        <v>2502</v>
      </c>
      <c r="G67" s="166" t="e">
        <f>NA()</f>
        <v>#N/A</v>
      </c>
      <c r="H67" s="166" t="e">
        <f>NA()</f>
        <v>#N/A</v>
      </c>
      <c r="I67" s="166">
        <f>IF(ISNUMBER('将来負担比率（分子）の構造'!K$53), IF('将来負担比率（分子）の構造'!K$53 &lt; 0, 0, '将来負担比率（分子）の構造'!K$53), NA())</f>
        <v>2337</v>
      </c>
      <c r="J67" s="166" t="e">
        <f>NA()</f>
        <v>#N/A</v>
      </c>
      <c r="K67" s="166" t="e">
        <f>NA()</f>
        <v>#N/A</v>
      </c>
      <c r="L67" s="166">
        <f>IF(ISNUMBER('将来負担比率（分子）の構造'!L$53), IF('将来負担比率（分子）の構造'!L$53 &lt; 0, 0, '将来負担比率（分子）の構造'!L$53), NA())</f>
        <v>2069</v>
      </c>
      <c r="M67" s="166" t="e">
        <f>NA()</f>
        <v>#N/A</v>
      </c>
      <c r="N67" s="166" t="e">
        <f>NA()</f>
        <v>#N/A</v>
      </c>
      <c r="O67" s="166">
        <f>IF(ISNUMBER('将来負担比率（分子）の構造'!M$53), IF('将来負担比率（分子）の構造'!M$53 &lt; 0, 0, '将来負担比率（分子）の構造'!M$53), NA())</f>
        <v>1509</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599</v>
      </c>
      <c r="C72" s="170">
        <f>基金残高に係る経年分析!G55</f>
        <v>625</v>
      </c>
      <c r="D72" s="170">
        <f>基金残高に係る経年分析!H55</f>
        <v>685</v>
      </c>
    </row>
    <row r="73" spans="1:16" x14ac:dyDescent="0.2">
      <c r="A73" s="169" t="s">
        <v>78</v>
      </c>
      <c r="B73" s="170">
        <f>基金残高に係る経年分析!F56</f>
        <v>51</v>
      </c>
      <c r="C73" s="170">
        <f>基金残高に係る経年分析!G56</f>
        <v>51</v>
      </c>
      <c r="D73" s="170">
        <f>基金残高に係る経年分析!H56</f>
        <v>101</v>
      </c>
    </row>
    <row r="74" spans="1:16" x14ac:dyDescent="0.2">
      <c r="A74" s="169" t="s">
        <v>79</v>
      </c>
      <c r="B74" s="170">
        <f>基金残高に係る経年分析!F57</f>
        <v>833</v>
      </c>
      <c r="C74" s="170">
        <f>基金残高に係る経年分析!G57</f>
        <v>927</v>
      </c>
      <c r="D74" s="170">
        <f>基金残高に係る経年分析!H57</f>
        <v>1141</v>
      </c>
    </row>
  </sheetData>
  <sheetProtection algorithmName="SHA-512" hashValue="dyk3TofWybmx1EX2hKAUyl6rHgnrdIRUswV1nh+8gdYWg5tjQoo1ttdU4xXoKrVzXyHU2BInV7BSyFnvnrr9+A==" saltValue="QKMLtJUBuoANUoBPyMz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214</v>
      </c>
      <c r="DI1" s="614"/>
      <c r="DJ1" s="614"/>
      <c r="DK1" s="614"/>
      <c r="DL1" s="614"/>
      <c r="DM1" s="614"/>
      <c r="DN1" s="615"/>
      <c r="DO1" s="205"/>
      <c r="DP1" s="613" t="s">
        <v>215</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6" t="s">
        <v>217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220</v>
      </c>
      <c r="S4" s="617"/>
      <c r="T4" s="617"/>
      <c r="U4" s="617"/>
      <c r="V4" s="617"/>
      <c r="W4" s="617"/>
      <c r="X4" s="617"/>
      <c r="Y4" s="618"/>
      <c r="Z4" s="616" t="s">
        <v>221</v>
      </c>
      <c r="AA4" s="617"/>
      <c r="AB4" s="617"/>
      <c r="AC4" s="618"/>
      <c r="AD4" s="616" t="s">
        <v>222</v>
      </c>
      <c r="AE4" s="617"/>
      <c r="AF4" s="617"/>
      <c r="AG4" s="617"/>
      <c r="AH4" s="617"/>
      <c r="AI4" s="617"/>
      <c r="AJ4" s="617"/>
      <c r="AK4" s="618"/>
      <c r="AL4" s="616" t="s">
        <v>221</v>
      </c>
      <c r="AM4" s="617"/>
      <c r="AN4" s="617"/>
      <c r="AO4" s="618"/>
      <c r="AP4" s="619" t="s">
        <v>223</v>
      </c>
      <c r="AQ4" s="619"/>
      <c r="AR4" s="619"/>
      <c r="AS4" s="619"/>
      <c r="AT4" s="619"/>
      <c r="AU4" s="619"/>
      <c r="AV4" s="619"/>
      <c r="AW4" s="619"/>
      <c r="AX4" s="619"/>
      <c r="AY4" s="619"/>
      <c r="AZ4" s="619"/>
      <c r="BA4" s="619"/>
      <c r="BB4" s="619"/>
      <c r="BC4" s="619"/>
      <c r="BD4" s="619"/>
      <c r="BE4" s="619"/>
      <c r="BF4" s="619"/>
      <c r="BG4" s="619" t="s">
        <v>224</v>
      </c>
      <c r="BH4" s="619"/>
      <c r="BI4" s="619"/>
      <c r="BJ4" s="619"/>
      <c r="BK4" s="619"/>
      <c r="BL4" s="619"/>
      <c r="BM4" s="619"/>
      <c r="BN4" s="619"/>
      <c r="BO4" s="619" t="s">
        <v>221</v>
      </c>
      <c r="BP4" s="619"/>
      <c r="BQ4" s="619"/>
      <c r="BR4" s="619"/>
      <c r="BS4" s="619" t="s">
        <v>225</v>
      </c>
      <c r="BT4" s="619"/>
      <c r="BU4" s="619"/>
      <c r="BV4" s="619"/>
      <c r="BW4" s="619"/>
      <c r="BX4" s="619"/>
      <c r="BY4" s="619"/>
      <c r="BZ4" s="619"/>
      <c r="CA4" s="619"/>
      <c r="CB4" s="619"/>
      <c r="CD4" s="616" t="s">
        <v>226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227</v>
      </c>
      <c r="C5" s="621"/>
      <c r="D5" s="621"/>
      <c r="E5" s="621"/>
      <c r="F5" s="621"/>
      <c r="G5" s="621"/>
      <c r="H5" s="621"/>
      <c r="I5" s="621"/>
      <c r="J5" s="621"/>
      <c r="K5" s="621"/>
      <c r="L5" s="621"/>
      <c r="M5" s="621"/>
      <c r="N5" s="621"/>
      <c r="O5" s="621"/>
      <c r="P5" s="621"/>
      <c r="Q5" s="622"/>
      <c r="R5" s="623">
        <v>584033</v>
      </c>
      <c r="S5" s="624"/>
      <c r="T5" s="624"/>
      <c r="U5" s="624"/>
      <c r="V5" s="624"/>
      <c r="W5" s="624"/>
      <c r="X5" s="624"/>
      <c r="Y5" s="625"/>
      <c r="Z5" s="626">
        <v>9.1999999999999993</v>
      </c>
      <c r="AA5" s="626"/>
      <c r="AB5" s="626"/>
      <c r="AC5" s="626"/>
      <c r="AD5" s="627">
        <v>566933</v>
      </c>
      <c r="AE5" s="627"/>
      <c r="AF5" s="627"/>
      <c r="AG5" s="627"/>
      <c r="AH5" s="627"/>
      <c r="AI5" s="627"/>
      <c r="AJ5" s="627"/>
      <c r="AK5" s="627"/>
      <c r="AL5" s="628">
        <v>18</v>
      </c>
      <c r="AM5" s="629"/>
      <c r="AN5" s="629"/>
      <c r="AO5" s="630"/>
      <c r="AP5" s="620" t="s">
        <v>228</v>
      </c>
      <c r="AQ5" s="621"/>
      <c r="AR5" s="621"/>
      <c r="AS5" s="621"/>
      <c r="AT5" s="621"/>
      <c r="AU5" s="621"/>
      <c r="AV5" s="621"/>
      <c r="AW5" s="621"/>
      <c r="AX5" s="621"/>
      <c r="AY5" s="621"/>
      <c r="AZ5" s="621"/>
      <c r="BA5" s="621"/>
      <c r="BB5" s="621"/>
      <c r="BC5" s="621"/>
      <c r="BD5" s="621"/>
      <c r="BE5" s="621"/>
      <c r="BF5" s="622"/>
      <c r="BG5" s="634">
        <v>566933</v>
      </c>
      <c r="BH5" s="635"/>
      <c r="BI5" s="635"/>
      <c r="BJ5" s="635"/>
      <c r="BK5" s="635"/>
      <c r="BL5" s="635"/>
      <c r="BM5" s="635"/>
      <c r="BN5" s="636"/>
      <c r="BO5" s="637">
        <v>97.1</v>
      </c>
      <c r="BP5" s="637"/>
      <c r="BQ5" s="637"/>
      <c r="BR5" s="637"/>
      <c r="BS5" s="638">
        <v>4863</v>
      </c>
      <c r="BT5" s="638"/>
      <c r="BU5" s="638"/>
      <c r="BV5" s="638"/>
      <c r="BW5" s="638"/>
      <c r="BX5" s="638"/>
      <c r="BY5" s="638"/>
      <c r="BZ5" s="638"/>
      <c r="CA5" s="638"/>
      <c r="CB5" s="642"/>
      <c r="CD5" s="616" t="s">
        <v>223</v>
      </c>
      <c r="CE5" s="617"/>
      <c r="CF5" s="617"/>
      <c r="CG5" s="617"/>
      <c r="CH5" s="617"/>
      <c r="CI5" s="617"/>
      <c r="CJ5" s="617"/>
      <c r="CK5" s="617"/>
      <c r="CL5" s="617"/>
      <c r="CM5" s="617"/>
      <c r="CN5" s="617"/>
      <c r="CO5" s="617"/>
      <c r="CP5" s="617"/>
      <c r="CQ5" s="618"/>
      <c r="CR5" s="616" t="s">
        <v>229</v>
      </c>
      <c r="CS5" s="617"/>
      <c r="CT5" s="617"/>
      <c r="CU5" s="617"/>
      <c r="CV5" s="617"/>
      <c r="CW5" s="617"/>
      <c r="CX5" s="617"/>
      <c r="CY5" s="618"/>
      <c r="CZ5" s="616" t="s">
        <v>221</v>
      </c>
      <c r="DA5" s="617"/>
      <c r="DB5" s="617"/>
      <c r="DC5" s="618"/>
      <c r="DD5" s="616" t="s">
        <v>230</v>
      </c>
      <c r="DE5" s="617"/>
      <c r="DF5" s="617"/>
      <c r="DG5" s="617"/>
      <c r="DH5" s="617"/>
      <c r="DI5" s="617"/>
      <c r="DJ5" s="617"/>
      <c r="DK5" s="617"/>
      <c r="DL5" s="617"/>
      <c r="DM5" s="617"/>
      <c r="DN5" s="617"/>
      <c r="DO5" s="617"/>
      <c r="DP5" s="618"/>
      <c r="DQ5" s="616" t="s">
        <v>231</v>
      </c>
      <c r="DR5" s="617"/>
      <c r="DS5" s="617"/>
      <c r="DT5" s="617"/>
      <c r="DU5" s="617"/>
      <c r="DV5" s="617"/>
      <c r="DW5" s="617"/>
      <c r="DX5" s="617"/>
      <c r="DY5" s="617"/>
      <c r="DZ5" s="617"/>
      <c r="EA5" s="617"/>
      <c r="EB5" s="617"/>
      <c r="EC5" s="618"/>
    </row>
    <row r="6" spans="2:143" ht="11.25" customHeight="1" x14ac:dyDescent="0.2">
      <c r="B6" s="631" t="s">
        <v>232</v>
      </c>
      <c r="C6" s="632"/>
      <c r="D6" s="632"/>
      <c r="E6" s="632"/>
      <c r="F6" s="632"/>
      <c r="G6" s="632"/>
      <c r="H6" s="632"/>
      <c r="I6" s="632"/>
      <c r="J6" s="632"/>
      <c r="K6" s="632"/>
      <c r="L6" s="632"/>
      <c r="M6" s="632"/>
      <c r="N6" s="632"/>
      <c r="O6" s="632"/>
      <c r="P6" s="632"/>
      <c r="Q6" s="633"/>
      <c r="R6" s="634">
        <v>46044</v>
      </c>
      <c r="S6" s="635"/>
      <c r="T6" s="635"/>
      <c r="U6" s="635"/>
      <c r="V6" s="635"/>
      <c r="W6" s="635"/>
      <c r="X6" s="635"/>
      <c r="Y6" s="636"/>
      <c r="Z6" s="637">
        <v>0.7</v>
      </c>
      <c r="AA6" s="637"/>
      <c r="AB6" s="637"/>
      <c r="AC6" s="637"/>
      <c r="AD6" s="638">
        <v>46044</v>
      </c>
      <c r="AE6" s="638"/>
      <c r="AF6" s="638"/>
      <c r="AG6" s="638"/>
      <c r="AH6" s="638"/>
      <c r="AI6" s="638"/>
      <c r="AJ6" s="638"/>
      <c r="AK6" s="638"/>
      <c r="AL6" s="639">
        <v>1.5</v>
      </c>
      <c r="AM6" s="640"/>
      <c r="AN6" s="640"/>
      <c r="AO6" s="641"/>
      <c r="AP6" s="631" t="s">
        <v>233</v>
      </c>
      <c r="AQ6" s="632"/>
      <c r="AR6" s="632"/>
      <c r="AS6" s="632"/>
      <c r="AT6" s="632"/>
      <c r="AU6" s="632"/>
      <c r="AV6" s="632"/>
      <c r="AW6" s="632"/>
      <c r="AX6" s="632"/>
      <c r="AY6" s="632"/>
      <c r="AZ6" s="632"/>
      <c r="BA6" s="632"/>
      <c r="BB6" s="632"/>
      <c r="BC6" s="632"/>
      <c r="BD6" s="632"/>
      <c r="BE6" s="632"/>
      <c r="BF6" s="633"/>
      <c r="BG6" s="634">
        <v>566933</v>
      </c>
      <c r="BH6" s="635"/>
      <c r="BI6" s="635"/>
      <c r="BJ6" s="635"/>
      <c r="BK6" s="635"/>
      <c r="BL6" s="635"/>
      <c r="BM6" s="635"/>
      <c r="BN6" s="636"/>
      <c r="BO6" s="637">
        <v>97.1</v>
      </c>
      <c r="BP6" s="637"/>
      <c r="BQ6" s="637"/>
      <c r="BR6" s="637"/>
      <c r="BS6" s="638">
        <v>4863</v>
      </c>
      <c r="BT6" s="638"/>
      <c r="BU6" s="638"/>
      <c r="BV6" s="638"/>
      <c r="BW6" s="638"/>
      <c r="BX6" s="638"/>
      <c r="BY6" s="638"/>
      <c r="BZ6" s="638"/>
      <c r="CA6" s="638"/>
      <c r="CB6" s="642"/>
      <c r="CD6" s="620" t="s">
        <v>234</v>
      </c>
      <c r="CE6" s="621"/>
      <c r="CF6" s="621"/>
      <c r="CG6" s="621"/>
      <c r="CH6" s="621"/>
      <c r="CI6" s="621"/>
      <c r="CJ6" s="621"/>
      <c r="CK6" s="621"/>
      <c r="CL6" s="621"/>
      <c r="CM6" s="621"/>
      <c r="CN6" s="621"/>
      <c r="CO6" s="621"/>
      <c r="CP6" s="621"/>
      <c r="CQ6" s="622"/>
      <c r="CR6" s="634">
        <v>71095</v>
      </c>
      <c r="CS6" s="635"/>
      <c r="CT6" s="635"/>
      <c r="CU6" s="635"/>
      <c r="CV6" s="635"/>
      <c r="CW6" s="635"/>
      <c r="CX6" s="635"/>
      <c r="CY6" s="636"/>
      <c r="CZ6" s="628">
        <v>1.2</v>
      </c>
      <c r="DA6" s="629"/>
      <c r="DB6" s="629"/>
      <c r="DC6" s="645"/>
      <c r="DD6" s="643" t="s">
        <v>127</v>
      </c>
      <c r="DE6" s="635"/>
      <c r="DF6" s="635"/>
      <c r="DG6" s="635"/>
      <c r="DH6" s="635"/>
      <c r="DI6" s="635"/>
      <c r="DJ6" s="635"/>
      <c r="DK6" s="635"/>
      <c r="DL6" s="635"/>
      <c r="DM6" s="635"/>
      <c r="DN6" s="635"/>
      <c r="DO6" s="635"/>
      <c r="DP6" s="636"/>
      <c r="DQ6" s="643">
        <v>71095</v>
      </c>
      <c r="DR6" s="635"/>
      <c r="DS6" s="635"/>
      <c r="DT6" s="635"/>
      <c r="DU6" s="635"/>
      <c r="DV6" s="635"/>
      <c r="DW6" s="635"/>
      <c r="DX6" s="635"/>
      <c r="DY6" s="635"/>
      <c r="DZ6" s="635"/>
      <c r="EA6" s="635"/>
      <c r="EB6" s="635"/>
      <c r="EC6" s="644"/>
    </row>
    <row r="7" spans="2:143" ht="11.25" customHeight="1" x14ac:dyDescent="0.2">
      <c r="B7" s="631" t="s">
        <v>235</v>
      </c>
      <c r="C7" s="632"/>
      <c r="D7" s="632"/>
      <c r="E7" s="632"/>
      <c r="F7" s="632"/>
      <c r="G7" s="632"/>
      <c r="H7" s="632"/>
      <c r="I7" s="632"/>
      <c r="J7" s="632"/>
      <c r="K7" s="632"/>
      <c r="L7" s="632"/>
      <c r="M7" s="632"/>
      <c r="N7" s="632"/>
      <c r="O7" s="632"/>
      <c r="P7" s="632"/>
      <c r="Q7" s="633"/>
      <c r="R7" s="634">
        <v>428</v>
      </c>
      <c r="S7" s="635"/>
      <c r="T7" s="635"/>
      <c r="U7" s="635"/>
      <c r="V7" s="635"/>
      <c r="W7" s="635"/>
      <c r="X7" s="635"/>
      <c r="Y7" s="636"/>
      <c r="Z7" s="637">
        <v>0</v>
      </c>
      <c r="AA7" s="637"/>
      <c r="AB7" s="637"/>
      <c r="AC7" s="637"/>
      <c r="AD7" s="638">
        <v>428</v>
      </c>
      <c r="AE7" s="638"/>
      <c r="AF7" s="638"/>
      <c r="AG7" s="638"/>
      <c r="AH7" s="638"/>
      <c r="AI7" s="638"/>
      <c r="AJ7" s="638"/>
      <c r="AK7" s="638"/>
      <c r="AL7" s="639">
        <v>0</v>
      </c>
      <c r="AM7" s="640"/>
      <c r="AN7" s="640"/>
      <c r="AO7" s="641"/>
      <c r="AP7" s="631" t="s">
        <v>236</v>
      </c>
      <c r="AQ7" s="632"/>
      <c r="AR7" s="632"/>
      <c r="AS7" s="632"/>
      <c r="AT7" s="632"/>
      <c r="AU7" s="632"/>
      <c r="AV7" s="632"/>
      <c r="AW7" s="632"/>
      <c r="AX7" s="632"/>
      <c r="AY7" s="632"/>
      <c r="AZ7" s="632"/>
      <c r="BA7" s="632"/>
      <c r="BB7" s="632"/>
      <c r="BC7" s="632"/>
      <c r="BD7" s="632"/>
      <c r="BE7" s="632"/>
      <c r="BF7" s="633"/>
      <c r="BG7" s="634">
        <v>245823</v>
      </c>
      <c r="BH7" s="635"/>
      <c r="BI7" s="635"/>
      <c r="BJ7" s="635"/>
      <c r="BK7" s="635"/>
      <c r="BL7" s="635"/>
      <c r="BM7" s="635"/>
      <c r="BN7" s="636"/>
      <c r="BO7" s="637">
        <v>42.1</v>
      </c>
      <c r="BP7" s="637"/>
      <c r="BQ7" s="637"/>
      <c r="BR7" s="637"/>
      <c r="BS7" s="638">
        <v>4863</v>
      </c>
      <c r="BT7" s="638"/>
      <c r="BU7" s="638"/>
      <c r="BV7" s="638"/>
      <c r="BW7" s="638"/>
      <c r="BX7" s="638"/>
      <c r="BY7" s="638"/>
      <c r="BZ7" s="638"/>
      <c r="CA7" s="638"/>
      <c r="CB7" s="642"/>
      <c r="CD7" s="631" t="s">
        <v>237</v>
      </c>
      <c r="CE7" s="632"/>
      <c r="CF7" s="632"/>
      <c r="CG7" s="632"/>
      <c r="CH7" s="632"/>
      <c r="CI7" s="632"/>
      <c r="CJ7" s="632"/>
      <c r="CK7" s="632"/>
      <c r="CL7" s="632"/>
      <c r="CM7" s="632"/>
      <c r="CN7" s="632"/>
      <c r="CO7" s="632"/>
      <c r="CP7" s="632"/>
      <c r="CQ7" s="633"/>
      <c r="CR7" s="634">
        <v>1917534</v>
      </c>
      <c r="CS7" s="635"/>
      <c r="CT7" s="635"/>
      <c r="CU7" s="635"/>
      <c r="CV7" s="635"/>
      <c r="CW7" s="635"/>
      <c r="CX7" s="635"/>
      <c r="CY7" s="636"/>
      <c r="CZ7" s="637">
        <v>31.7</v>
      </c>
      <c r="DA7" s="637"/>
      <c r="DB7" s="637"/>
      <c r="DC7" s="637"/>
      <c r="DD7" s="643">
        <v>170170</v>
      </c>
      <c r="DE7" s="635"/>
      <c r="DF7" s="635"/>
      <c r="DG7" s="635"/>
      <c r="DH7" s="635"/>
      <c r="DI7" s="635"/>
      <c r="DJ7" s="635"/>
      <c r="DK7" s="635"/>
      <c r="DL7" s="635"/>
      <c r="DM7" s="635"/>
      <c r="DN7" s="635"/>
      <c r="DO7" s="635"/>
      <c r="DP7" s="636"/>
      <c r="DQ7" s="643">
        <v>1287963</v>
      </c>
      <c r="DR7" s="635"/>
      <c r="DS7" s="635"/>
      <c r="DT7" s="635"/>
      <c r="DU7" s="635"/>
      <c r="DV7" s="635"/>
      <c r="DW7" s="635"/>
      <c r="DX7" s="635"/>
      <c r="DY7" s="635"/>
      <c r="DZ7" s="635"/>
      <c r="EA7" s="635"/>
      <c r="EB7" s="635"/>
      <c r="EC7" s="644"/>
    </row>
    <row r="8" spans="2:143" ht="11.25" customHeight="1" x14ac:dyDescent="0.2">
      <c r="B8" s="631" t="s">
        <v>238</v>
      </c>
      <c r="C8" s="632"/>
      <c r="D8" s="632"/>
      <c r="E8" s="632"/>
      <c r="F8" s="632"/>
      <c r="G8" s="632"/>
      <c r="H8" s="632"/>
      <c r="I8" s="632"/>
      <c r="J8" s="632"/>
      <c r="K8" s="632"/>
      <c r="L8" s="632"/>
      <c r="M8" s="632"/>
      <c r="N8" s="632"/>
      <c r="O8" s="632"/>
      <c r="P8" s="632"/>
      <c r="Q8" s="633"/>
      <c r="R8" s="634">
        <v>2081</v>
      </c>
      <c r="S8" s="635"/>
      <c r="T8" s="635"/>
      <c r="U8" s="635"/>
      <c r="V8" s="635"/>
      <c r="W8" s="635"/>
      <c r="X8" s="635"/>
      <c r="Y8" s="636"/>
      <c r="Z8" s="637">
        <v>0</v>
      </c>
      <c r="AA8" s="637"/>
      <c r="AB8" s="637"/>
      <c r="AC8" s="637"/>
      <c r="AD8" s="638">
        <v>2081</v>
      </c>
      <c r="AE8" s="638"/>
      <c r="AF8" s="638"/>
      <c r="AG8" s="638"/>
      <c r="AH8" s="638"/>
      <c r="AI8" s="638"/>
      <c r="AJ8" s="638"/>
      <c r="AK8" s="638"/>
      <c r="AL8" s="639">
        <v>0.1</v>
      </c>
      <c r="AM8" s="640"/>
      <c r="AN8" s="640"/>
      <c r="AO8" s="641"/>
      <c r="AP8" s="631" t="s">
        <v>239</v>
      </c>
      <c r="AQ8" s="632"/>
      <c r="AR8" s="632"/>
      <c r="AS8" s="632"/>
      <c r="AT8" s="632"/>
      <c r="AU8" s="632"/>
      <c r="AV8" s="632"/>
      <c r="AW8" s="632"/>
      <c r="AX8" s="632"/>
      <c r="AY8" s="632"/>
      <c r="AZ8" s="632"/>
      <c r="BA8" s="632"/>
      <c r="BB8" s="632"/>
      <c r="BC8" s="632"/>
      <c r="BD8" s="632"/>
      <c r="BE8" s="632"/>
      <c r="BF8" s="633"/>
      <c r="BG8" s="634">
        <v>12251</v>
      </c>
      <c r="BH8" s="635"/>
      <c r="BI8" s="635"/>
      <c r="BJ8" s="635"/>
      <c r="BK8" s="635"/>
      <c r="BL8" s="635"/>
      <c r="BM8" s="635"/>
      <c r="BN8" s="636"/>
      <c r="BO8" s="637">
        <v>2.1</v>
      </c>
      <c r="BP8" s="637"/>
      <c r="BQ8" s="637"/>
      <c r="BR8" s="637"/>
      <c r="BS8" s="638" t="s">
        <v>127</v>
      </c>
      <c r="BT8" s="638"/>
      <c r="BU8" s="638"/>
      <c r="BV8" s="638"/>
      <c r="BW8" s="638"/>
      <c r="BX8" s="638"/>
      <c r="BY8" s="638"/>
      <c r="BZ8" s="638"/>
      <c r="CA8" s="638"/>
      <c r="CB8" s="642"/>
      <c r="CD8" s="631" t="s">
        <v>240</v>
      </c>
      <c r="CE8" s="632"/>
      <c r="CF8" s="632"/>
      <c r="CG8" s="632"/>
      <c r="CH8" s="632"/>
      <c r="CI8" s="632"/>
      <c r="CJ8" s="632"/>
      <c r="CK8" s="632"/>
      <c r="CL8" s="632"/>
      <c r="CM8" s="632"/>
      <c r="CN8" s="632"/>
      <c r="CO8" s="632"/>
      <c r="CP8" s="632"/>
      <c r="CQ8" s="633"/>
      <c r="CR8" s="634">
        <v>1329812</v>
      </c>
      <c r="CS8" s="635"/>
      <c r="CT8" s="635"/>
      <c r="CU8" s="635"/>
      <c r="CV8" s="635"/>
      <c r="CW8" s="635"/>
      <c r="CX8" s="635"/>
      <c r="CY8" s="636"/>
      <c r="CZ8" s="637">
        <v>22</v>
      </c>
      <c r="DA8" s="637"/>
      <c r="DB8" s="637"/>
      <c r="DC8" s="637"/>
      <c r="DD8" s="643">
        <v>2595</v>
      </c>
      <c r="DE8" s="635"/>
      <c r="DF8" s="635"/>
      <c r="DG8" s="635"/>
      <c r="DH8" s="635"/>
      <c r="DI8" s="635"/>
      <c r="DJ8" s="635"/>
      <c r="DK8" s="635"/>
      <c r="DL8" s="635"/>
      <c r="DM8" s="635"/>
      <c r="DN8" s="635"/>
      <c r="DO8" s="635"/>
      <c r="DP8" s="636"/>
      <c r="DQ8" s="643">
        <v>629829</v>
      </c>
      <c r="DR8" s="635"/>
      <c r="DS8" s="635"/>
      <c r="DT8" s="635"/>
      <c r="DU8" s="635"/>
      <c r="DV8" s="635"/>
      <c r="DW8" s="635"/>
      <c r="DX8" s="635"/>
      <c r="DY8" s="635"/>
      <c r="DZ8" s="635"/>
      <c r="EA8" s="635"/>
      <c r="EB8" s="635"/>
      <c r="EC8" s="644"/>
    </row>
    <row r="9" spans="2:143" ht="11.25" customHeight="1" x14ac:dyDescent="0.2">
      <c r="B9" s="631" t="s">
        <v>241</v>
      </c>
      <c r="C9" s="632"/>
      <c r="D9" s="632"/>
      <c r="E9" s="632"/>
      <c r="F9" s="632"/>
      <c r="G9" s="632"/>
      <c r="H9" s="632"/>
      <c r="I9" s="632"/>
      <c r="J9" s="632"/>
      <c r="K9" s="632"/>
      <c r="L9" s="632"/>
      <c r="M9" s="632"/>
      <c r="N9" s="632"/>
      <c r="O9" s="632"/>
      <c r="P9" s="632"/>
      <c r="Q9" s="633"/>
      <c r="R9" s="634">
        <v>2701</v>
      </c>
      <c r="S9" s="635"/>
      <c r="T9" s="635"/>
      <c r="U9" s="635"/>
      <c r="V9" s="635"/>
      <c r="W9" s="635"/>
      <c r="X9" s="635"/>
      <c r="Y9" s="636"/>
      <c r="Z9" s="637">
        <v>0</v>
      </c>
      <c r="AA9" s="637"/>
      <c r="AB9" s="637"/>
      <c r="AC9" s="637"/>
      <c r="AD9" s="638">
        <v>2701</v>
      </c>
      <c r="AE9" s="638"/>
      <c r="AF9" s="638"/>
      <c r="AG9" s="638"/>
      <c r="AH9" s="638"/>
      <c r="AI9" s="638"/>
      <c r="AJ9" s="638"/>
      <c r="AK9" s="638"/>
      <c r="AL9" s="639">
        <v>0.1</v>
      </c>
      <c r="AM9" s="640"/>
      <c r="AN9" s="640"/>
      <c r="AO9" s="641"/>
      <c r="AP9" s="631" t="s">
        <v>242</v>
      </c>
      <c r="AQ9" s="632"/>
      <c r="AR9" s="632"/>
      <c r="AS9" s="632"/>
      <c r="AT9" s="632"/>
      <c r="AU9" s="632"/>
      <c r="AV9" s="632"/>
      <c r="AW9" s="632"/>
      <c r="AX9" s="632"/>
      <c r="AY9" s="632"/>
      <c r="AZ9" s="632"/>
      <c r="BA9" s="632"/>
      <c r="BB9" s="632"/>
      <c r="BC9" s="632"/>
      <c r="BD9" s="632"/>
      <c r="BE9" s="632"/>
      <c r="BF9" s="633"/>
      <c r="BG9" s="634">
        <v>205701</v>
      </c>
      <c r="BH9" s="635"/>
      <c r="BI9" s="635"/>
      <c r="BJ9" s="635"/>
      <c r="BK9" s="635"/>
      <c r="BL9" s="635"/>
      <c r="BM9" s="635"/>
      <c r="BN9" s="636"/>
      <c r="BO9" s="637">
        <v>35.200000000000003</v>
      </c>
      <c r="BP9" s="637"/>
      <c r="BQ9" s="637"/>
      <c r="BR9" s="637"/>
      <c r="BS9" s="638" t="s">
        <v>127</v>
      </c>
      <c r="BT9" s="638"/>
      <c r="BU9" s="638"/>
      <c r="BV9" s="638"/>
      <c r="BW9" s="638"/>
      <c r="BX9" s="638"/>
      <c r="BY9" s="638"/>
      <c r="BZ9" s="638"/>
      <c r="CA9" s="638"/>
      <c r="CB9" s="642"/>
      <c r="CD9" s="631" t="s">
        <v>243</v>
      </c>
      <c r="CE9" s="632"/>
      <c r="CF9" s="632"/>
      <c r="CG9" s="632"/>
      <c r="CH9" s="632"/>
      <c r="CI9" s="632"/>
      <c r="CJ9" s="632"/>
      <c r="CK9" s="632"/>
      <c r="CL9" s="632"/>
      <c r="CM9" s="632"/>
      <c r="CN9" s="632"/>
      <c r="CO9" s="632"/>
      <c r="CP9" s="632"/>
      <c r="CQ9" s="633"/>
      <c r="CR9" s="634">
        <v>345483</v>
      </c>
      <c r="CS9" s="635"/>
      <c r="CT9" s="635"/>
      <c r="CU9" s="635"/>
      <c r="CV9" s="635"/>
      <c r="CW9" s="635"/>
      <c r="CX9" s="635"/>
      <c r="CY9" s="636"/>
      <c r="CZ9" s="637">
        <v>5.7</v>
      </c>
      <c r="DA9" s="637"/>
      <c r="DB9" s="637"/>
      <c r="DC9" s="637"/>
      <c r="DD9" s="643">
        <v>1180</v>
      </c>
      <c r="DE9" s="635"/>
      <c r="DF9" s="635"/>
      <c r="DG9" s="635"/>
      <c r="DH9" s="635"/>
      <c r="DI9" s="635"/>
      <c r="DJ9" s="635"/>
      <c r="DK9" s="635"/>
      <c r="DL9" s="635"/>
      <c r="DM9" s="635"/>
      <c r="DN9" s="635"/>
      <c r="DO9" s="635"/>
      <c r="DP9" s="636"/>
      <c r="DQ9" s="643">
        <v>269213</v>
      </c>
      <c r="DR9" s="635"/>
      <c r="DS9" s="635"/>
      <c r="DT9" s="635"/>
      <c r="DU9" s="635"/>
      <c r="DV9" s="635"/>
      <c r="DW9" s="635"/>
      <c r="DX9" s="635"/>
      <c r="DY9" s="635"/>
      <c r="DZ9" s="635"/>
      <c r="EA9" s="635"/>
      <c r="EB9" s="635"/>
      <c r="EC9" s="644"/>
    </row>
    <row r="10" spans="2:143" ht="11.25" customHeight="1" x14ac:dyDescent="0.2">
      <c r="B10" s="631" t="s">
        <v>244</v>
      </c>
      <c r="C10" s="632"/>
      <c r="D10" s="632"/>
      <c r="E10" s="632"/>
      <c r="F10" s="632"/>
      <c r="G10" s="632"/>
      <c r="H10" s="632"/>
      <c r="I10" s="632"/>
      <c r="J10" s="632"/>
      <c r="K10" s="632"/>
      <c r="L10" s="632"/>
      <c r="M10" s="632"/>
      <c r="N10" s="632"/>
      <c r="O10" s="632"/>
      <c r="P10" s="632"/>
      <c r="Q10" s="633"/>
      <c r="R10" s="634" t="s">
        <v>127</v>
      </c>
      <c r="S10" s="635"/>
      <c r="T10" s="635"/>
      <c r="U10" s="635"/>
      <c r="V10" s="635"/>
      <c r="W10" s="635"/>
      <c r="X10" s="635"/>
      <c r="Y10" s="636"/>
      <c r="Z10" s="637" t="s">
        <v>127</v>
      </c>
      <c r="AA10" s="637"/>
      <c r="AB10" s="637"/>
      <c r="AC10" s="637"/>
      <c r="AD10" s="638" t="s">
        <v>127</v>
      </c>
      <c r="AE10" s="638"/>
      <c r="AF10" s="638"/>
      <c r="AG10" s="638"/>
      <c r="AH10" s="638"/>
      <c r="AI10" s="638"/>
      <c r="AJ10" s="638"/>
      <c r="AK10" s="638"/>
      <c r="AL10" s="639" t="s">
        <v>127</v>
      </c>
      <c r="AM10" s="640"/>
      <c r="AN10" s="640"/>
      <c r="AO10" s="641"/>
      <c r="AP10" s="631" t="s">
        <v>245</v>
      </c>
      <c r="AQ10" s="632"/>
      <c r="AR10" s="632"/>
      <c r="AS10" s="632"/>
      <c r="AT10" s="632"/>
      <c r="AU10" s="632"/>
      <c r="AV10" s="632"/>
      <c r="AW10" s="632"/>
      <c r="AX10" s="632"/>
      <c r="AY10" s="632"/>
      <c r="AZ10" s="632"/>
      <c r="BA10" s="632"/>
      <c r="BB10" s="632"/>
      <c r="BC10" s="632"/>
      <c r="BD10" s="632"/>
      <c r="BE10" s="632"/>
      <c r="BF10" s="633"/>
      <c r="BG10" s="634">
        <v>10844</v>
      </c>
      <c r="BH10" s="635"/>
      <c r="BI10" s="635"/>
      <c r="BJ10" s="635"/>
      <c r="BK10" s="635"/>
      <c r="BL10" s="635"/>
      <c r="BM10" s="635"/>
      <c r="BN10" s="636"/>
      <c r="BO10" s="637">
        <v>1.9</v>
      </c>
      <c r="BP10" s="637"/>
      <c r="BQ10" s="637"/>
      <c r="BR10" s="637"/>
      <c r="BS10" s="638" t="s">
        <v>127</v>
      </c>
      <c r="BT10" s="638"/>
      <c r="BU10" s="638"/>
      <c r="BV10" s="638"/>
      <c r="BW10" s="638"/>
      <c r="BX10" s="638"/>
      <c r="BY10" s="638"/>
      <c r="BZ10" s="638"/>
      <c r="CA10" s="638"/>
      <c r="CB10" s="642"/>
      <c r="CD10" s="631" t="s">
        <v>246</v>
      </c>
      <c r="CE10" s="632"/>
      <c r="CF10" s="632"/>
      <c r="CG10" s="632"/>
      <c r="CH10" s="632"/>
      <c r="CI10" s="632"/>
      <c r="CJ10" s="632"/>
      <c r="CK10" s="632"/>
      <c r="CL10" s="632"/>
      <c r="CM10" s="632"/>
      <c r="CN10" s="632"/>
      <c r="CO10" s="632"/>
      <c r="CP10" s="632"/>
      <c r="CQ10" s="633"/>
      <c r="CR10" s="634">
        <v>8110</v>
      </c>
      <c r="CS10" s="635"/>
      <c r="CT10" s="635"/>
      <c r="CU10" s="635"/>
      <c r="CV10" s="635"/>
      <c r="CW10" s="635"/>
      <c r="CX10" s="635"/>
      <c r="CY10" s="636"/>
      <c r="CZ10" s="637">
        <v>0.1</v>
      </c>
      <c r="DA10" s="637"/>
      <c r="DB10" s="637"/>
      <c r="DC10" s="637"/>
      <c r="DD10" s="643" t="s">
        <v>127</v>
      </c>
      <c r="DE10" s="635"/>
      <c r="DF10" s="635"/>
      <c r="DG10" s="635"/>
      <c r="DH10" s="635"/>
      <c r="DI10" s="635"/>
      <c r="DJ10" s="635"/>
      <c r="DK10" s="635"/>
      <c r="DL10" s="635"/>
      <c r="DM10" s="635"/>
      <c r="DN10" s="635"/>
      <c r="DO10" s="635"/>
      <c r="DP10" s="636"/>
      <c r="DQ10" s="643">
        <v>110</v>
      </c>
      <c r="DR10" s="635"/>
      <c r="DS10" s="635"/>
      <c r="DT10" s="635"/>
      <c r="DU10" s="635"/>
      <c r="DV10" s="635"/>
      <c r="DW10" s="635"/>
      <c r="DX10" s="635"/>
      <c r="DY10" s="635"/>
      <c r="DZ10" s="635"/>
      <c r="EA10" s="635"/>
      <c r="EB10" s="635"/>
      <c r="EC10" s="644"/>
    </row>
    <row r="11" spans="2:143" ht="11.25" customHeight="1" x14ac:dyDescent="0.2">
      <c r="B11" s="631" t="s">
        <v>247</v>
      </c>
      <c r="C11" s="632"/>
      <c r="D11" s="632"/>
      <c r="E11" s="632"/>
      <c r="F11" s="632"/>
      <c r="G11" s="632"/>
      <c r="H11" s="632"/>
      <c r="I11" s="632"/>
      <c r="J11" s="632"/>
      <c r="K11" s="632"/>
      <c r="L11" s="632"/>
      <c r="M11" s="632"/>
      <c r="N11" s="632"/>
      <c r="O11" s="632"/>
      <c r="P11" s="632"/>
      <c r="Q11" s="633"/>
      <c r="R11" s="634">
        <v>159261</v>
      </c>
      <c r="S11" s="635"/>
      <c r="T11" s="635"/>
      <c r="U11" s="635"/>
      <c r="V11" s="635"/>
      <c r="W11" s="635"/>
      <c r="X11" s="635"/>
      <c r="Y11" s="636"/>
      <c r="Z11" s="639">
        <v>2.5</v>
      </c>
      <c r="AA11" s="640"/>
      <c r="AB11" s="640"/>
      <c r="AC11" s="646"/>
      <c r="AD11" s="643">
        <v>159261</v>
      </c>
      <c r="AE11" s="635"/>
      <c r="AF11" s="635"/>
      <c r="AG11" s="635"/>
      <c r="AH11" s="635"/>
      <c r="AI11" s="635"/>
      <c r="AJ11" s="635"/>
      <c r="AK11" s="636"/>
      <c r="AL11" s="639">
        <v>5.0999999999999996</v>
      </c>
      <c r="AM11" s="640"/>
      <c r="AN11" s="640"/>
      <c r="AO11" s="641"/>
      <c r="AP11" s="631" t="s">
        <v>248</v>
      </c>
      <c r="AQ11" s="632"/>
      <c r="AR11" s="632"/>
      <c r="AS11" s="632"/>
      <c r="AT11" s="632"/>
      <c r="AU11" s="632"/>
      <c r="AV11" s="632"/>
      <c r="AW11" s="632"/>
      <c r="AX11" s="632"/>
      <c r="AY11" s="632"/>
      <c r="AZ11" s="632"/>
      <c r="BA11" s="632"/>
      <c r="BB11" s="632"/>
      <c r="BC11" s="632"/>
      <c r="BD11" s="632"/>
      <c r="BE11" s="632"/>
      <c r="BF11" s="633"/>
      <c r="BG11" s="634">
        <v>17027</v>
      </c>
      <c r="BH11" s="635"/>
      <c r="BI11" s="635"/>
      <c r="BJ11" s="635"/>
      <c r="BK11" s="635"/>
      <c r="BL11" s="635"/>
      <c r="BM11" s="635"/>
      <c r="BN11" s="636"/>
      <c r="BO11" s="637">
        <v>2.9</v>
      </c>
      <c r="BP11" s="637"/>
      <c r="BQ11" s="637"/>
      <c r="BR11" s="637"/>
      <c r="BS11" s="638">
        <v>4863</v>
      </c>
      <c r="BT11" s="638"/>
      <c r="BU11" s="638"/>
      <c r="BV11" s="638"/>
      <c r="BW11" s="638"/>
      <c r="BX11" s="638"/>
      <c r="BY11" s="638"/>
      <c r="BZ11" s="638"/>
      <c r="CA11" s="638"/>
      <c r="CB11" s="642"/>
      <c r="CD11" s="631" t="s">
        <v>249</v>
      </c>
      <c r="CE11" s="632"/>
      <c r="CF11" s="632"/>
      <c r="CG11" s="632"/>
      <c r="CH11" s="632"/>
      <c r="CI11" s="632"/>
      <c r="CJ11" s="632"/>
      <c r="CK11" s="632"/>
      <c r="CL11" s="632"/>
      <c r="CM11" s="632"/>
      <c r="CN11" s="632"/>
      <c r="CO11" s="632"/>
      <c r="CP11" s="632"/>
      <c r="CQ11" s="633"/>
      <c r="CR11" s="634">
        <v>224722</v>
      </c>
      <c r="CS11" s="635"/>
      <c r="CT11" s="635"/>
      <c r="CU11" s="635"/>
      <c r="CV11" s="635"/>
      <c r="CW11" s="635"/>
      <c r="CX11" s="635"/>
      <c r="CY11" s="636"/>
      <c r="CZ11" s="637">
        <v>3.7</v>
      </c>
      <c r="DA11" s="637"/>
      <c r="DB11" s="637"/>
      <c r="DC11" s="637"/>
      <c r="DD11" s="643">
        <v>7796</v>
      </c>
      <c r="DE11" s="635"/>
      <c r="DF11" s="635"/>
      <c r="DG11" s="635"/>
      <c r="DH11" s="635"/>
      <c r="DI11" s="635"/>
      <c r="DJ11" s="635"/>
      <c r="DK11" s="635"/>
      <c r="DL11" s="635"/>
      <c r="DM11" s="635"/>
      <c r="DN11" s="635"/>
      <c r="DO11" s="635"/>
      <c r="DP11" s="636"/>
      <c r="DQ11" s="643">
        <v>133163</v>
      </c>
      <c r="DR11" s="635"/>
      <c r="DS11" s="635"/>
      <c r="DT11" s="635"/>
      <c r="DU11" s="635"/>
      <c r="DV11" s="635"/>
      <c r="DW11" s="635"/>
      <c r="DX11" s="635"/>
      <c r="DY11" s="635"/>
      <c r="DZ11" s="635"/>
      <c r="EA11" s="635"/>
      <c r="EB11" s="635"/>
      <c r="EC11" s="644"/>
    </row>
    <row r="12" spans="2:143" ht="11.25" customHeight="1" x14ac:dyDescent="0.2">
      <c r="B12" s="631" t="s">
        <v>250</v>
      </c>
      <c r="C12" s="632"/>
      <c r="D12" s="632"/>
      <c r="E12" s="632"/>
      <c r="F12" s="632"/>
      <c r="G12" s="632"/>
      <c r="H12" s="632"/>
      <c r="I12" s="632"/>
      <c r="J12" s="632"/>
      <c r="K12" s="632"/>
      <c r="L12" s="632"/>
      <c r="M12" s="632"/>
      <c r="N12" s="632"/>
      <c r="O12" s="632"/>
      <c r="P12" s="632"/>
      <c r="Q12" s="633"/>
      <c r="R12" s="634">
        <v>6442</v>
      </c>
      <c r="S12" s="635"/>
      <c r="T12" s="635"/>
      <c r="U12" s="635"/>
      <c r="V12" s="635"/>
      <c r="W12" s="635"/>
      <c r="X12" s="635"/>
      <c r="Y12" s="636"/>
      <c r="Z12" s="637">
        <v>0.1</v>
      </c>
      <c r="AA12" s="637"/>
      <c r="AB12" s="637"/>
      <c r="AC12" s="637"/>
      <c r="AD12" s="638">
        <v>6442</v>
      </c>
      <c r="AE12" s="638"/>
      <c r="AF12" s="638"/>
      <c r="AG12" s="638"/>
      <c r="AH12" s="638"/>
      <c r="AI12" s="638"/>
      <c r="AJ12" s="638"/>
      <c r="AK12" s="638"/>
      <c r="AL12" s="639">
        <v>0.2</v>
      </c>
      <c r="AM12" s="640"/>
      <c r="AN12" s="640"/>
      <c r="AO12" s="641"/>
      <c r="AP12" s="631" t="s">
        <v>251</v>
      </c>
      <c r="AQ12" s="632"/>
      <c r="AR12" s="632"/>
      <c r="AS12" s="632"/>
      <c r="AT12" s="632"/>
      <c r="AU12" s="632"/>
      <c r="AV12" s="632"/>
      <c r="AW12" s="632"/>
      <c r="AX12" s="632"/>
      <c r="AY12" s="632"/>
      <c r="AZ12" s="632"/>
      <c r="BA12" s="632"/>
      <c r="BB12" s="632"/>
      <c r="BC12" s="632"/>
      <c r="BD12" s="632"/>
      <c r="BE12" s="632"/>
      <c r="BF12" s="633"/>
      <c r="BG12" s="634">
        <v>288909</v>
      </c>
      <c r="BH12" s="635"/>
      <c r="BI12" s="635"/>
      <c r="BJ12" s="635"/>
      <c r="BK12" s="635"/>
      <c r="BL12" s="635"/>
      <c r="BM12" s="635"/>
      <c r="BN12" s="636"/>
      <c r="BO12" s="637">
        <v>49.5</v>
      </c>
      <c r="BP12" s="637"/>
      <c r="BQ12" s="637"/>
      <c r="BR12" s="637"/>
      <c r="BS12" s="638" t="s">
        <v>127</v>
      </c>
      <c r="BT12" s="638"/>
      <c r="BU12" s="638"/>
      <c r="BV12" s="638"/>
      <c r="BW12" s="638"/>
      <c r="BX12" s="638"/>
      <c r="BY12" s="638"/>
      <c r="BZ12" s="638"/>
      <c r="CA12" s="638"/>
      <c r="CB12" s="642"/>
      <c r="CD12" s="631" t="s">
        <v>252</v>
      </c>
      <c r="CE12" s="632"/>
      <c r="CF12" s="632"/>
      <c r="CG12" s="632"/>
      <c r="CH12" s="632"/>
      <c r="CI12" s="632"/>
      <c r="CJ12" s="632"/>
      <c r="CK12" s="632"/>
      <c r="CL12" s="632"/>
      <c r="CM12" s="632"/>
      <c r="CN12" s="632"/>
      <c r="CO12" s="632"/>
      <c r="CP12" s="632"/>
      <c r="CQ12" s="633"/>
      <c r="CR12" s="634">
        <v>26217</v>
      </c>
      <c r="CS12" s="635"/>
      <c r="CT12" s="635"/>
      <c r="CU12" s="635"/>
      <c r="CV12" s="635"/>
      <c r="CW12" s="635"/>
      <c r="CX12" s="635"/>
      <c r="CY12" s="636"/>
      <c r="CZ12" s="637">
        <v>0.4</v>
      </c>
      <c r="DA12" s="637"/>
      <c r="DB12" s="637"/>
      <c r="DC12" s="637"/>
      <c r="DD12" s="643" t="s">
        <v>127</v>
      </c>
      <c r="DE12" s="635"/>
      <c r="DF12" s="635"/>
      <c r="DG12" s="635"/>
      <c r="DH12" s="635"/>
      <c r="DI12" s="635"/>
      <c r="DJ12" s="635"/>
      <c r="DK12" s="635"/>
      <c r="DL12" s="635"/>
      <c r="DM12" s="635"/>
      <c r="DN12" s="635"/>
      <c r="DO12" s="635"/>
      <c r="DP12" s="636"/>
      <c r="DQ12" s="643">
        <v>25208</v>
      </c>
      <c r="DR12" s="635"/>
      <c r="DS12" s="635"/>
      <c r="DT12" s="635"/>
      <c r="DU12" s="635"/>
      <c r="DV12" s="635"/>
      <c r="DW12" s="635"/>
      <c r="DX12" s="635"/>
      <c r="DY12" s="635"/>
      <c r="DZ12" s="635"/>
      <c r="EA12" s="635"/>
      <c r="EB12" s="635"/>
      <c r="EC12" s="644"/>
    </row>
    <row r="13" spans="2:143" ht="11.25" customHeight="1" x14ac:dyDescent="0.2">
      <c r="B13" s="631" t="s">
        <v>253</v>
      </c>
      <c r="C13" s="632"/>
      <c r="D13" s="632"/>
      <c r="E13" s="632"/>
      <c r="F13" s="632"/>
      <c r="G13" s="632"/>
      <c r="H13" s="632"/>
      <c r="I13" s="632"/>
      <c r="J13" s="632"/>
      <c r="K13" s="632"/>
      <c r="L13" s="632"/>
      <c r="M13" s="632"/>
      <c r="N13" s="632"/>
      <c r="O13" s="632"/>
      <c r="P13" s="632"/>
      <c r="Q13" s="633"/>
      <c r="R13" s="634" t="s">
        <v>127</v>
      </c>
      <c r="S13" s="635"/>
      <c r="T13" s="635"/>
      <c r="U13" s="635"/>
      <c r="V13" s="635"/>
      <c r="W13" s="635"/>
      <c r="X13" s="635"/>
      <c r="Y13" s="636"/>
      <c r="Z13" s="637" t="s">
        <v>127</v>
      </c>
      <c r="AA13" s="637"/>
      <c r="AB13" s="637"/>
      <c r="AC13" s="637"/>
      <c r="AD13" s="638" t="s">
        <v>127</v>
      </c>
      <c r="AE13" s="638"/>
      <c r="AF13" s="638"/>
      <c r="AG13" s="638"/>
      <c r="AH13" s="638"/>
      <c r="AI13" s="638"/>
      <c r="AJ13" s="638"/>
      <c r="AK13" s="638"/>
      <c r="AL13" s="639" t="s">
        <v>127</v>
      </c>
      <c r="AM13" s="640"/>
      <c r="AN13" s="640"/>
      <c r="AO13" s="641"/>
      <c r="AP13" s="631" t="s">
        <v>254</v>
      </c>
      <c r="AQ13" s="632"/>
      <c r="AR13" s="632"/>
      <c r="AS13" s="632"/>
      <c r="AT13" s="632"/>
      <c r="AU13" s="632"/>
      <c r="AV13" s="632"/>
      <c r="AW13" s="632"/>
      <c r="AX13" s="632"/>
      <c r="AY13" s="632"/>
      <c r="AZ13" s="632"/>
      <c r="BA13" s="632"/>
      <c r="BB13" s="632"/>
      <c r="BC13" s="632"/>
      <c r="BD13" s="632"/>
      <c r="BE13" s="632"/>
      <c r="BF13" s="633"/>
      <c r="BG13" s="634">
        <v>286311</v>
      </c>
      <c r="BH13" s="635"/>
      <c r="BI13" s="635"/>
      <c r="BJ13" s="635"/>
      <c r="BK13" s="635"/>
      <c r="BL13" s="635"/>
      <c r="BM13" s="635"/>
      <c r="BN13" s="636"/>
      <c r="BO13" s="637">
        <v>49</v>
      </c>
      <c r="BP13" s="637"/>
      <c r="BQ13" s="637"/>
      <c r="BR13" s="637"/>
      <c r="BS13" s="638" t="s">
        <v>127</v>
      </c>
      <c r="BT13" s="638"/>
      <c r="BU13" s="638"/>
      <c r="BV13" s="638"/>
      <c r="BW13" s="638"/>
      <c r="BX13" s="638"/>
      <c r="BY13" s="638"/>
      <c r="BZ13" s="638"/>
      <c r="CA13" s="638"/>
      <c r="CB13" s="642"/>
      <c r="CD13" s="631" t="s">
        <v>255</v>
      </c>
      <c r="CE13" s="632"/>
      <c r="CF13" s="632"/>
      <c r="CG13" s="632"/>
      <c r="CH13" s="632"/>
      <c r="CI13" s="632"/>
      <c r="CJ13" s="632"/>
      <c r="CK13" s="632"/>
      <c r="CL13" s="632"/>
      <c r="CM13" s="632"/>
      <c r="CN13" s="632"/>
      <c r="CO13" s="632"/>
      <c r="CP13" s="632"/>
      <c r="CQ13" s="633"/>
      <c r="CR13" s="634">
        <v>634543</v>
      </c>
      <c r="CS13" s="635"/>
      <c r="CT13" s="635"/>
      <c r="CU13" s="635"/>
      <c r="CV13" s="635"/>
      <c r="CW13" s="635"/>
      <c r="CX13" s="635"/>
      <c r="CY13" s="636"/>
      <c r="CZ13" s="637">
        <v>10.5</v>
      </c>
      <c r="DA13" s="637"/>
      <c r="DB13" s="637"/>
      <c r="DC13" s="637"/>
      <c r="DD13" s="643">
        <v>171231</v>
      </c>
      <c r="DE13" s="635"/>
      <c r="DF13" s="635"/>
      <c r="DG13" s="635"/>
      <c r="DH13" s="635"/>
      <c r="DI13" s="635"/>
      <c r="DJ13" s="635"/>
      <c r="DK13" s="635"/>
      <c r="DL13" s="635"/>
      <c r="DM13" s="635"/>
      <c r="DN13" s="635"/>
      <c r="DO13" s="635"/>
      <c r="DP13" s="636"/>
      <c r="DQ13" s="643">
        <v>414286</v>
      </c>
      <c r="DR13" s="635"/>
      <c r="DS13" s="635"/>
      <c r="DT13" s="635"/>
      <c r="DU13" s="635"/>
      <c r="DV13" s="635"/>
      <c r="DW13" s="635"/>
      <c r="DX13" s="635"/>
      <c r="DY13" s="635"/>
      <c r="DZ13" s="635"/>
      <c r="EA13" s="635"/>
      <c r="EB13" s="635"/>
      <c r="EC13" s="644"/>
    </row>
    <row r="14" spans="2:143" ht="11.25" customHeight="1" x14ac:dyDescent="0.2">
      <c r="B14" s="631" t="s">
        <v>256</v>
      </c>
      <c r="C14" s="632"/>
      <c r="D14" s="632"/>
      <c r="E14" s="632"/>
      <c r="F14" s="632"/>
      <c r="G14" s="632"/>
      <c r="H14" s="632"/>
      <c r="I14" s="632"/>
      <c r="J14" s="632"/>
      <c r="K14" s="632"/>
      <c r="L14" s="632"/>
      <c r="M14" s="632"/>
      <c r="N14" s="632"/>
      <c r="O14" s="632"/>
      <c r="P14" s="632"/>
      <c r="Q14" s="633"/>
      <c r="R14" s="634" t="s">
        <v>127</v>
      </c>
      <c r="S14" s="635"/>
      <c r="T14" s="635"/>
      <c r="U14" s="635"/>
      <c r="V14" s="635"/>
      <c r="W14" s="635"/>
      <c r="X14" s="635"/>
      <c r="Y14" s="636"/>
      <c r="Z14" s="637" t="s">
        <v>127</v>
      </c>
      <c r="AA14" s="637"/>
      <c r="AB14" s="637"/>
      <c r="AC14" s="637"/>
      <c r="AD14" s="638" t="s">
        <v>127</v>
      </c>
      <c r="AE14" s="638"/>
      <c r="AF14" s="638"/>
      <c r="AG14" s="638"/>
      <c r="AH14" s="638"/>
      <c r="AI14" s="638"/>
      <c r="AJ14" s="638"/>
      <c r="AK14" s="638"/>
      <c r="AL14" s="639" t="s">
        <v>127</v>
      </c>
      <c r="AM14" s="640"/>
      <c r="AN14" s="640"/>
      <c r="AO14" s="641"/>
      <c r="AP14" s="631" t="s">
        <v>257</v>
      </c>
      <c r="AQ14" s="632"/>
      <c r="AR14" s="632"/>
      <c r="AS14" s="632"/>
      <c r="AT14" s="632"/>
      <c r="AU14" s="632"/>
      <c r="AV14" s="632"/>
      <c r="AW14" s="632"/>
      <c r="AX14" s="632"/>
      <c r="AY14" s="632"/>
      <c r="AZ14" s="632"/>
      <c r="BA14" s="632"/>
      <c r="BB14" s="632"/>
      <c r="BC14" s="632"/>
      <c r="BD14" s="632"/>
      <c r="BE14" s="632"/>
      <c r="BF14" s="633"/>
      <c r="BG14" s="634">
        <v>28661</v>
      </c>
      <c r="BH14" s="635"/>
      <c r="BI14" s="635"/>
      <c r="BJ14" s="635"/>
      <c r="BK14" s="635"/>
      <c r="BL14" s="635"/>
      <c r="BM14" s="635"/>
      <c r="BN14" s="636"/>
      <c r="BO14" s="637">
        <v>4.9000000000000004</v>
      </c>
      <c r="BP14" s="637"/>
      <c r="BQ14" s="637"/>
      <c r="BR14" s="637"/>
      <c r="BS14" s="638" t="s">
        <v>127</v>
      </c>
      <c r="BT14" s="638"/>
      <c r="BU14" s="638"/>
      <c r="BV14" s="638"/>
      <c r="BW14" s="638"/>
      <c r="BX14" s="638"/>
      <c r="BY14" s="638"/>
      <c r="BZ14" s="638"/>
      <c r="CA14" s="638"/>
      <c r="CB14" s="642"/>
      <c r="CD14" s="631" t="s">
        <v>258</v>
      </c>
      <c r="CE14" s="632"/>
      <c r="CF14" s="632"/>
      <c r="CG14" s="632"/>
      <c r="CH14" s="632"/>
      <c r="CI14" s="632"/>
      <c r="CJ14" s="632"/>
      <c r="CK14" s="632"/>
      <c r="CL14" s="632"/>
      <c r="CM14" s="632"/>
      <c r="CN14" s="632"/>
      <c r="CO14" s="632"/>
      <c r="CP14" s="632"/>
      <c r="CQ14" s="633"/>
      <c r="CR14" s="634">
        <v>266847</v>
      </c>
      <c r="CS14" s="635"/>
      <c r="CT14" s="635"/>
      <c r="CU14" s="635"/>
      <c r="CV14" s="635"/>
      <c r="CW14" s="635"/>
      <c r="CX14" s="635"/>
      <c r="CY14" s="636"/>
      <c r="CZ14" s="637">
        <v>4.4000000000000004</v>
      </c>
      <c r="DA14" s="637"/>
      <c r="DB14" s="637"/>
      <c r="DC14" s="637"/>
      <c r="DD14" s="643">
        <v>70672</v>
      </c>
      <c r="DE14" s="635"/>
      <c r="DF14" s="635"/>
      <c r="DG14" s="635"/>
      <c r="DH14" s="635"/>
      <c r="DI14" s="635"/>
      <c r="DJ14" s="635"/>
      <c r="DK14" s="635"/>
      <c r="DL14" s="635"/>
      <c r="DM14" s="635"/>
      <c r="DN14" s="635"/>
      <c r="DO14" s="635"/>
      <c r="DP14" s="636"/>
      <c r="DQ14" s="643">
        <v>194584</v>
      </c>
      <c r="DR14" s="635"/>
      <c r="DS14" s="635"/>
      <c r="DT14" s="635"/>
      <c r="DU14" s="635"/>
      <c r="DV14" s="635"/>
      <c r="DW14" s="635"/>
      <c r="DX14" s="635"/>
      <c r="DY14" s="635"/>
      <c r="DZ14" s="635"/>
      <c r="EA14" s="635"/>
      <c r="EB14" s="635"/>
      <c r="EC14" s="644"/>
    </row>
    <row r="15" spans="2:143" ht="11.25" customHeight="1" x14ac:dyDescent="0.2">
      <c r="B15" s="631" t="s">
        <v>259</v>
      </c>
      <c r="C15" s="632"/>
      <c r="D15" s="632"/>
      <c r="E15" s="632"/>
      <c r="F15" s="632"/>
      <c r="G15" s="632"/>
      <c r="H15" s="632"/>
      <c r="I15" s="632"/>
      <c r="J15" s="632"/>
      <c r="K15" s="632"/>
      <c r="L15" s="632"/>
      <c r="M15" s="632"/>
      <c r="N15" s="632"/>
      <c r="O15" s="632"/>
      <c r="P15" s="632"/>
      <c r="Q15" s="633"/>
      <c r="R15" s="634" t="s">
        <v>127</v>
      </c>
      <c r="S15" s="635"/>
      <c r="T15" s="635"/>
      <c r="U15" s="635"/>
      <c r="V15" s="635"/>
      <c r="W15" s="635"/>
      <c r="X15" s="635"/>
      <c r="Y15" s="636"/>
      <c r="Z15" s="637" t="s">
        <v>127</v>
      </c>
      <c r="AA15" s="637"/>
      <c r="AB15" s="637"/>
      <c r="AC15" s="637"/>
      <c r="AD15" s="638" t="s">
        <v>127</v>
      </c>
      <c r="AE15" s="638"/>
      <c r="AF15" s="638"/>
      <c r="AG15" s="638"/>
      <c r="AH15" s="638"/>
      <c r="AI15" s="638"/>
      <c r="AJ15" s="638"/>
      <c r="AK15" s="638"/>
      <c r="AL15" s="639" t="s">
        <v>127</v>
      </c>
      <c r="AM15" s="640"/>
      <c r="AN15" s="640"/>
      <c r="AO15" s="641"/>
      <c r="AP15" s="631" t="s">
        <v>260</v>
      </c>
      <c r="AQ15" s="632"/>
      <c r="AR15" s="632"/>
      <c r="AS15" s="632"/>
      <c r="AT15" s="632"/>
      <c r="AU15" s="632"/>
      <c r="AV15" s="632"/>
      <c r="AW15" s="632"/>
      <c r="AX15" s="632"/>
      <c r="AY15" s="632"/>
      <c r="AZ15" s="632"/>
      <c r="BA15" s="632"/>
      <c r="BB15" s="632"/>
      <c r="BC15" s="632"/>
      <c r="BD15" s="632"/>
      <c r="BE15" s="632"/>
      <c r="BF15" s="633"/>
      <c r="BG15" s="634">
        <v>3204</v>
      </c>
      <c r="BH15" s="635"/>
      <c r="BI15" s="635"/>
      <c r="BJ15" s="635"/>
      <c r="BK15" s="635"/>
      <c r="BL15" s="635"/>
      <c r="BM15" s="635"/>
      <c r="BN15" s="636"/>
      <c r="BO15" s="637">
        <v>0.5</v>
      </c>
      <c r="BP15" s="637"/>
      <c r="BQ15" s="637"/>
      <c r="BR15" s="637"/>
      <c r="BS15" s="638" t="s">
        <v>127</v>
      </c>
      <c r="BT15" s="638"/>
      <c r="BU15" s="638"/>
      <c r="BV15" s="638"/>
      <c r="BW15" s="638"/>
      <c r="BX15" s="638"/>
      <c r="BY15" s="638"/>
      <c r="BZ15" s="638"/>
      <c r="CA15" s="638"/>
      <c r="CB15" s="642"/>
      <c r="CD15" s="631" t="s">
        <v>261</v>
      </c>
      <c r="CE15" s="632"/>
      <c r="CF15" s="632"/>
      <c r="CG15" s="632"/>
      <c r="CH15" s="632"/>
      <c r="CI15" s="632"/>
      <c r="CJ15" s="632"/>
      <c r="CK15" s="632"/>
      <c r="CL15" s="632"/>
      <c r="CM15" s="632"/>
      <c r="CN15" s="632"/>
      <c r="CO15" s="632"/>
      <c r="CP15" s="632"/>
      <c r="CQ15" s="633"/>
      <c r="CR15" s="634">
        <v>461488</v>
      </c>
      <c r="CS15" s="635"/>
      <c r="CT15" s="635"/>
      <c r="CU15" s="635"/>
      <c r="CV15" s="635"/>
      <c r="CW15" s="635"/>
      <c r="CX15" s="635"/>
      <c r="CY15" s="636"/>
      <c r="CZ15" s="637">
        <v>7.6</v>
      </c>
      <c r="DA15" s="637"/>
      <c r="DB15" s="637"/>
      <c r="DC15" s="637"/>
      <c r="DD15" s="643">
        <v>12588</v>
      </c>
      <c r="DE15" s="635"/>
      <c r="DF15" s="635"/>
      <c r="DG15" s="635"/>
      <c r="DH15" s="635"/>
      <c r="DI15" s="635"/>
      <c r="DJ15" s="635"/>
      <c r="DK15" s="635"/>
      <c r="DL15" s="635"/>
      <c r="DM15" s="635"/>
      <c r="DN15" s="635"/>
      <c r="DO15" s="635"/>
      <c r="DP15" s="636"/>
      <c r="DQ15" s="643">
        <v>396092</v>
      </c>
      <c r="DR15" s="635"/>
      <c r="DS15" s="635"/>
      <c r="DT15" s="635"/>
      <c r="DU15" s="635"/>
      <c r="DV15" s="635"/>
      <c r="DW15" s="635"/>
      <c r="DX15" s="635"/>
      <c r="DY15" s="635"/>
      <c r="DZ15" s="635"/>
      <c r="EA15" s="635"/>
      <c r="EB15" s="635"/>
      <c r="EC15" s="644"/>
    </row>
    <row r="16" spans="2:143" ht="11.25" customHeight="1" x14ac:dyDescent="0.2">
      <c r="B16" s="631" t="s">
        <v>262</v>
      </c>
      <c r="C16" s="632"/>
      <c r="D16" s="632"/>
      <c r="E16" s="632"/>
      <c r="F16" s="632"/>
      <c r="G16" s="632"/>
      <c r="H16" s="632"/>
      <c r="I16" s="632"/>
      <c r="J16" s="632"/>
      <c r="K16" s="632"/>
      <c r="L16" s="632"/>
      <c r="M16" s="632"/>
      <c r="N16" s="632"/>
      <c r="O16" s="632"/>
      <c r="P16" s="632"/>
      <c r="Q16" s="633"/>
      <c r="R16" s="634">
        <v>3170</v>
      </c>
      <c r="S16" s="635"/>
      <c r="T16" s="635"/>
      <c r="U16" s="635"/>
      <c r="V16" s="635"/>
      <c r="W16" s="635"/>
      <c r="X16" s="635"/>
      <c r="Y16" s="636"/>
      <c r="Z16" s="637">
        <v>0.1</v>
      </c>
      <c r="AA16" s="637"/>
      <c r="AB16" s="637"/>
      <c r="AC16" s="637"/>
      <c r="AD16" s="638">
        <v>3170</v>
      </c>
      <c r="AE16" s="638"/>
      <c r="AF16" s="638"/>
      <c r="AG16" s="638"/>
      <c r="AH16" s="638"/>
      <c r="AI16" s="638"/>
      <c r="AJ16" s="638"/>
      <c r="AK16" s="638"/>
      <c r="AL16" s="639">
        <v>0.1</v>
      </c>
      <c r="AM16" s="640"/>
      <c r="AN16" s="640"/>
      <c r="AO16" s="641"/>
      <c r="AP16" s="631" t="s">
        <v>263</v>
      </c>
      <c r="AQ16" s="632"/>
      <c r="AR16" s="632"/>
      <c r="AS16" s="632"/>
      <c r="AT16" s="632"/>
      <c r="AU16" s="632"/>
      <c r="AV16" s="632"/>
      <c r="AW16" s="632"/>
      <c r="AX16" s="632"/>
      <c r="AY16" s="632"/>
      <c r="AZ16" s="632"/>
      <c r="BA16" s="632"/>
      <c r="BB16" s="632"/>
      <c r="BC16" s="632"/>
      <c r="BD16" s="632"/>
      <c r="BE16" s="632"/>
      <c r="BF16" s="633"/>
      <c r="BG16" s="634">
        <v>336</v>
      </c>
      <c r="BH16" s="635"/>
      <c r="BI16" s="635"/>
      <c r="BJ16" s="635"/>
      <c r="BK16" s="635"/>
      <c r="BL16" s="635"/>
      <c r="BM16" s="635"/>
      <c r="BN16" s="636"/>
      <c r="BO16" s="637">
        <v>0.1</v>
      </c>
      <c r="BP16" s="637"/>
      <c r="BQ16" s="637"/>
      <c r="BR16" s="637"/>
      <c r="BS16" s="638" t="s">
        <v>127</v>
      </c>
      <c r="BT16" s="638"/>
      <c r="BU16" s="638"/>
      <c r="BV16" s="638"/>
      <c r="BW16" s="638"/>
      <c r="BX16" s="638"/>
      <c r="BY16" s="638"/>
      <c r="BZ16" s="638"/>
      <c r="CA16" s="638"/>
      <c r="CB16" s="642"/>
      <c r="CD16" s="631" t="s">
        <v>264</v>
      </c>
      <c r="CE16" s="632"/>
      <c r="CF16" s="632"/>
      <c r="CG16" s="632"/>
      <c r="CH16" s="632"/>
      <c r="CI16" s="632"/>
      <c r="CJ16" s="632"/>
      <c r="CK16" s="632"/>
      <c r="CL16" s="632"/>
      <c r="CM16" s="632"/>
      <c r="CN16" s="632"/>
      <c r="CO16" s="632"/>
      <c r="CP16" s="632"/>
      <c r="CQ16" s="633"/>
      <c r="CR16" s="634">
        <v>40379</v>
      </c>
      <c r="CS16" s="635"/>
      <c r="CT16" s="635"/>
      <c r="CU16" s="635"/>
      <c r="CV16" s="635"/>
      <c r="CW16" s="635"/>
      <c r="CX16" s="635"/>
      <c r="CY16" s="636"/>
      <c r="CZ16" s="637">
        <v>0.7</v>
      </c>
      <c r="DA16" s="637"/>
      <c r="DB16" s="637"/>
      <c r="DC16" s="637"/>
      <c r="DD16" s="643" t="s">
        <v>127</v>
      </c>
      <c r="DE16" s="635"/>
      <c r="DF16" s="635"/>
      <c r="DG16" s="635"/>
      <c r="DH16" s="635"/>
      <c r="DI16" s="635"/>
      <c r="DJ16" s="635"/>
      <c r="DK16" s="635"/>
      <c r="DL16" s="635"/>
      <c r="DM16" s="635"/>
      <c r="DN16" s="635"/>
      <c r="DO16" s="635"/>
      <c r="DP16" s="636"/>
      <c r="DQ16" s="643" t="s">
        <v>127</v>
      </c>
      <c r="DR16" s="635"/>
      <c r="DS16" s="635"/>
      <c r="DT16" s="635"/>
      <c r="DU16" s="635"/>
      <c r="DV16" s="635"/>
      <c r="DW16" s="635"/>
      <c r="DX16" s="635"/>
      <c r="DY16" s="635"/>
      <c r="DZ16" s="635"/>
      <c r="EA16" s="635"/>
      <c r="EB16" s="635"/>
      <c r="EC16" s="644"/>
    </row>
    <row r="17" spans="2:133" ht="11.25" customHeight="1" x14ac:dyDescent="0.2">
      <c r="B17" s="631" t="s">
        <v>265</v>
      </c>
      <c r="C17" s="632"/>
      <c r="D17" s="632"/>
      <c r="E17" s="632"/>
      <c r="F17" s="632"/>
      <c r="G17" s="632"/>
      <c r="H17" s="632"/>
      <c r="I17" s="632"/>
      <c r="J17" s="632"/>
      <c r="K17" s="632"/>
      <c r="L17" s="632"/>
      <c r="M17" s="632"/>
      <c r="N17" s="632"/>
      <c r="O17" s="632"/>
      <c r="P17" s="632"/>
      <c r="Q17" s="633"/>
      <c r="R17" s="634">
        <v>4869</v>
      </c>
      <c r="S17" s="635"/>
      <c r="T17" s="635"/>
      <c r="U17" s="635"/>
      <c r="V17" s="635"/>
      <c r="W17" s="635"/>
      <c r="X17" s="635"/>
      <c r="Y17" s="636"/>
      <c r="Z17" s="637">
        <v>0.1</v>
      </c>
      <c r="AA17" s="637"/>
      <c r="AB17" s="637"/>
      <c r="AC17" s="637"/>
      <c r="AD17" s="638">
        <v>4869</v>
      </c>
      <c r="AE17" s="638"/>
      <c r="AF17" s="638"/>
      <c r="AG17" s="638"/>
      <c r="AH17" s="638"/>
      <c r="AI17" s="638"/>
      <c r="AJ17" s="638"/>
      <c r="AK17" s="638"/>
      <c r="AL17" s="639">
        <v>0.2</v>
      </c>
      <c r="AM17" s="640"/>
      <c r="AN17" s="640"/>
      <c r="AO17" s="641"/>
      <c r="AP17" s="631" t="s">
        <v>266</v>
      </c>
      <c r="AQ17" s="632"/>
      <c r="AR17" s="632"/>
      <c r="AS17" s="632"/>
      <c r="AT17" s="632"/>
      <c r="AU17" s="632"/>
      <c r="AV17" s="632"/>
      <c r="AW17" s="632"/>
      <c r="AX17" s="632"/>
      <c r="AY17" s="632"/>
      <c r="AZ17" s="632"/>
      <c r="BA17" s="632"/>
      <c r="BB17" s="632"/>
      <c r="BC17" s="632"/>
      <c r="BD17" s="632"/>
      <c r="BE17" s="632"/>
      <c r="BF17" s="633"/>
      <c r="BG17" s="634" t="s">
        <v>127</v>
      </c>
      <c r="BH17" s="635"/>
      <c r="BI17" s="635"/>
      <c r="BJ17" s="635"/>
      <c r="BK17" s="635"/>
      <c r="BL17" s="635"/>
      <c r="BM17" s="635"/>
      <c r="BN17" s="636"/>
      <c r="BO17" s="637" t="s">
        <v>127</v>
      </c>
      <c r="BP17" s="637"/>
      <c r="BQ17" s="637"/>
      <c r="BR17" s="637"/>
      <c r="BS17" s="638" t="s">
        <v>127</v>
      </c>
      <c r="BT17" s="638"/>
      <c r="BU17" s="638"/>
      <c r="BV17" s="638"/>
      <c r="BW17" s="638"/>
      <c r="BX17" s="638"/>
      <c r="BY17" s="638"/>
      <c r="BZ17" s="638"/>
      <c r="CA17" s="638"/>
      <c r="CB17" s="642"/>
      <c r="CD17" s="631" t="s">
        <v>267</v>
      </c>
      <c r="CE17" s="632"/>
      <c r="CF17" s="632"/>
      <c r="CG17" s="632"/>
      <c r="CH17" s="632"/>
      <c r="CI17" s="632"/>
      <c r="CJ17" s="632"/>
      <c r="CK17" s="632"/>
      <c r="CL17" s="632"/>
      <c r="CM17" s="632"/>
      <c r="CN17" s="632"/>
      <c r="CO17" s="632"/>
      <c r="CP17" s="632"/>
      <c r="CQ17" s="633"/>
      <c r="CR17" s="634">
        <v>721808</v>
      </c>
      <c r="CS17" s="635"/>
      <c r="CT17" s="635"/>
      <c r="CU17" s="635"/>
      <c r="CV17" s="635"/>
      <c r="CW17" s="635"/>
      <c r="CX17" s="635"/>
      <c r="CY17" s="636"/>
      <c r="CZ17" s="637">
        <v>11.9</v>
      </c>
      <c r="DA17" s="637"/>
      <c r="DB17" s="637"/>
      <c r="DC17" s="637"/>
      <c r="DD17" s="643" t="s">
        <v>127</v>
      </c>
      <c r="DE17" s="635"/>
      <c r="DF17" s="635"/>
      <c r="DG17" s="635"/>
      <c r="DH17" s="635"/>
      <c r="DI17" s="635"/>
      <c r="DJ17" s="635"/>
      <c r="DK17" s="635"/>
      <c r="DL17" s="635"/>
      <c r="DM17" s="635"/>
      <c r="DN17" s="635"/>
      <c r="DO17" s="635"/>
      <c r="DP17" s="636"/>
      <c r="DQ17" s="643">
        <v>721412</v>
      </c>
      <c r="DR17" s="635"/>
      <c r="DS17" s="635"/>
      <c r="DT17" s="635"/>
      <c r="DU17" s="635"/>
      <c r="DV17" s="635"/>
      <c r="DW17" s="635"/>
      <c r="DX17" s="635"/>
      <c r="DY17" s="635"/>
      <c r="DZ17" s="635"/>
      <c r="EA17" s="635"/>
      <c r="EB17" s="635"/>
      <c r="EC17" s="644"/>
    </row>
    <row r="18" spans="2:133" ht="11.25" customHeight="1" x14ac:dyDescent="0.2">
      <c r="B18" s="631" t="s">
        <v>268</v>
      </c>
      <c r="C18" s="632"/>
      <c r="D18" s="632"/>
      <c r="E18" s="632"/>
      <c r="F18" s="632"/>
      <c r="G18" s="632"/>
      <c r="H18" s="632"/>
      <c r="I18" s="632"/>
      <c r="J18" s="632"/>
      <c r="K18" s="632"/>
      <c r="L18" s="632"/>
      <c r="M18" s="632"/>
      <c r="N18" s="632"/>
      <c r="O18" s="632"/>
      <c r="P18" s="632"/>
      <c r="Q18" s="633"/>
      <c r="R18" s="634">
        <v>9058</v>
      </c>
      <c r="S18" s="635"/>
      <c r="T18" s="635"/>
      <c r="U18" s="635"/>
      <c r="V18" s="635"/>
      <c r="W18" s="635"/>
      <c r="X18" s="635"/>
      <c r="Y18" s="636"/>
      <c r="Z18" s="637">
        <v>0.1</v>
      </c>
      <c r="AA18" s="637"/>
      <c r="AB18" s="637"/>
      <c r="AC18" s="637"/>
      <c r="AD18" s="638">
        <v>8849</v>
      </c>
      <c r="AE18" s="638"/>
      <c r="AF18" s="638"/>
      <c r="AG18" s="638"/>
      <c r="AH18" s="638"/>
      <c r="AI18" s="638"/>
      <c r="AJ18" s="638"/>
      <c r="AK18" s="638"/>
      <c r="AL18" s="639">
        <v>0.30000001192092896</v>
      </c>
      <c r="AM18" s="640"/>
      <c r="AN18" s="640"/>
      <c r="AO18" s="641"/>
      <c r="AP18" s="631" t="s">
        <v>269</v>
      </c>
      <c r="AQ18" s="632"/>
      <c r="AR18" s="632"/>
      <c r="AS18" s="632"/>
      <c r="AT18" s="632"/>
      <c r="AU18" s="632"/>
      <c r="AV18" s="632"/>
      <c r="AW18" s="632"/>
      <c r="AX18" s="632"/>
      <c r="AY18" s="632"/>
      <c r="AZ18" s="632"/>
      <c r="BA18" s="632"/>
      <c r="BB18" s="632"/>
      <c r="BC18" s="632"/>
      <c r="BD18" s="632"/>
      <c r="BE18" s="632"/>
      <c r="BF18" s="633"/>
      <c r="BG18" s="634" t="s">
        <v>127</v>
      </c>
      <c r="BH18" s="635"/>
      <c r="BI18" s="635"/>
      <c r="BJ18" s="635"/>
      <c r="BK18" s="635"/>
      <c r="BL18" s="635"/>
      <c r="BM18" s="635"/>
      <c r="BN18" s="636"/>
      <c r="BO18" s="637" t="s">
        <v>127</v>
      </c>
      <c r="BP18" s="637"/>
      <c r="BQ18" s="637"/>
      <c r="BR18" s="637"/>
      <c r="BS18" s="638" t="s">
        <v>127</v>
      </c>
      <c r="BT18" s="638"/>
      <c r="BU18" s="638"/>
      <c r="BV18" s="638"/>
      <c r="BW18" s="638"/>
      <c r="BX18" s="638"/>
      <c r="BY18" s="638"/>
      <c r="BZ18" s="638"/>
      <c r="CA18" s="638"/>
      <c r="CB18" s="642"/>
      <c r="CD18" s="631" t="s">
        <v>270</v>
      </c>
      <c r="CE18" s="632"/>
      <c r="CF18" s="632"/>
      <c r="CG18" s="632"/>
      <c r="CH18" s="632"/>
      <c r="CI18" s="632"/>
      <c r="CJ18" s="632"/>
      <c r="CK18" s="632"/>
      <c r="CL18" s="632"/>
      <c r="CM18" s="632"/>
      <c r="CN18" s="632"/>
      <c r="CO18" s="632"/>
      <c r="CP18" s="632"/>
      <c r="CQ18" s="633"/>
      <c r="CR18" s="634" t="s">
        <v>127</v>
      </c>
      <c r="CS18" s="635"/>
      <c r="CT18" s="635"/>
      <c r="CU18" s="635"/>
      <c r="CV18" s="635"/>
      <c r="CW18" s="635"/>
      <c r="CX18" s="635"/>
      <c r="CY18" s="636"/>
      <c r="CZ18" s="637" t="s">
        <v>127</v>
      </c>
      <c r="DA18" s="637"/>
      <c r="DB18" s="637"/>
      <c r="DC18" s="637"/>
      <c r="DD18" s="643" t="s">
        <v>127</v>
      </c>
      <c r="DE18" s="635"/>
      <c r="DF18" s="635"/>
      <c r="DG18" s="635"/>
      <c r="DH18" s="635"/>
      <c r="DI18" s="635"/>
      <c r="DJ18" s="635"/>
      <c r="DK18" s="635"/>
      <c r="DL18" s="635"/>
      <c r="DM18" s="635"/>
      <c r="DN18" s="635"/>
      <c r="DO18" s="635"/>
      <c r="DP18" s="636"/>
      <c r="DQ18" s="643" t="s">
        <v>127</v>
      </c>
      <c r="DR18" s="635"/>
      <c r="DS18" s="635"/>
      <c r="DT18" s="635"/>
      <c r="DU18" s="635"/>
      <c r="DV18" s="635"/>
      <c r="DW18" s="635"/>
      <c r="DX18" s="635"/>
      <c r="DY18" s="635"/>
      <c r="DZ18" s="635"/>
      <c r="EA18" s="635"/>
      <c r="EB18" s="635"/>
      <c r="EC18" s="644"/>
    </row>
    <row r="19" spans="2:133" ht="11.25" customHeight="1" x14ac:dyDescent="0.2">
      <c r="B19" s="631" t="s">
        <v>271</v>
      </c>
      <c r="C19" s="632"/>
      <c r="D19" s="632"/>
      <c r="E19" s="632"/>
      <c r="F19" s="632"/>
      <c r="G19" s="632"/>
      <c r="H19" s="632"/>
      <c r="I19" s="632"/>
      <c r="J19" s="632"/>
      <c r="K19" s="632"/>
      <c r="L19" s="632"/>
      <c r="M19" s="632"/>
      <c r="N19" s="632"/>
      <c r="O19" s="632"/>
      <c r="P19" s="632"/>
      <c r="Q19" s="633"/>
      <c r="R19" s="634">
        <v>2055</v>
      </c>
      <c r="S19" s="635"/>
      <c r="T19" s="635"/>
      <c r="U19" s="635"/>
      <c r="V19" s="635"/>
      <c r="W19" s="635"/>
      <c r="X19" s="635"/>
      <c r="Y19" s="636"/>
      <c r="Z19" s="637">
        <v>0</v>
      </c>
      <c r="AA19" s="637"/>
      <c r="AB19" s="637"/>
      <c r="AC19" s="637"/>
      <c r="AD19" s="638">
        <v>2055</v>
      </c>
      <c r="AE19" s="638"/>
      <c r="AF19" s="638"/>
      <c r="AG19" s="638"/>
      <c r="AH19" s="638"/>
      <c r="AI19" s="638"/>
      <c r="AJ19" s="638"/>
      <c r="AK19" s="638"/>
      <c r="AL19" s="639">
        <v>0.1</v>
      </c>
      <c r="AM19" s="640"/>
      <c r="AN19" s="640"/>
      <c r="AO19" s="641"/>
      <c r="AP19" s="631" t="s">
        <v>272</v>
      </c>
      <c r="AQ19" s="632"/>
      <c r="AR19" s="632"/>
      <c r="AS19" s="632"/>
      <c r="AT19" s="632"/>
      <c r="AU19" s="632"/>
      <c r="AV19" s="632"/>
      <c r="AW19" s="632"/>
      <c r="AX19" s="632"/>
      <c r="AY19" s="632"/>
      <c r="AZ19" s="632"/>
      <c r="BA19" s="632"/>
      <c r="BB19" s="632"/>
      <c r="BC19" s="632"/>
      <c r="BD19" s="632"/>
      <c r="BE19" s="632"/>
      <c r="BF19" s="633"/>
      <c r="BG19" s="634">
        <v>17100</v>
      </c>
      <c r="BH19" s="635"/>
      <c r="BI19" s="635"/>
      <c r="BJ19" s="635"/>
      <c r="BK19" s="635"/>
      <c r="BL19" s="635"/>
      <c r="BM19" s="635"/>
      <c r="BN19" s="636"/>
      <c r="BO19" s="637">
        <v>2.9</v>
      </c>
      <c r="BP19" s="637"/>
      <c r="BQ19" s="637"/>
      <c r="BR19" s="637"/>
      <c r="BS19" s="638" t="s">
        <v>127</v>
      </c>
      <c r="BT19" s="638"/>
      <c r="BU19" s="638"/>
      <c r="BV19" s="638"/>
      <c r="BW19" s="638"/>
      <c r="BX19" s="638"/>
      <c r="BY19" s="638"/>
      <c r="BZ19" s="638"/>
      <c r="CA19" s="638"/>
      <c r="CB19" s="642"/>
      <c r="CD19" s="631" t="s">
        <v>273</v>
      </c>
      <c r="CE19" s="632"/>
      <c r="CF19" s="632"/>
      <c r="CG19" s="632"/>
      <c r="CH19" s="632"/>
      <c r="CI19" s="632"/>
      <c r="CJ19" s="632"/>
      <c r="CK19" s="632"/>
      <c r="CL19" s="632"/>
      <c r="CM19" s="632"/>
      <c r="CN19" s="632"/>
      <c r="CO19" s="632"/>
      <c r="CP19" s="632"/>
      <c r="CQ19" s="633"/>
      <c r="CR19" s="634" t="s">
        <v>127</v>
      </c>
      <c r="CS19" s="635"/>
      <c r="CT19" s="635"/>
      <c r="CU19" s="635"/>
      <c r="CV19" s="635"/>
      <c r="CW19" s="635"/>
      <c r="CX19" s="635"/>
      <c r="CY19" s="636"/>
      <c r="CZ19" s="637" t="s">
        <v>127</v>
      </c>
      <c r="DA19" s="637"/>
      <c r="DB19" s="637"/>
      <c r="DC19" s="637"/>
      <c r="DD19" s="643" t="s">
        <v>127</v>
      </c>
      <c r="DE19" s="635"/>
      <c r="DF19" s="635"/>
      <c r="DG19" s="635"/>
      <c r="DH19" s="635"/>
      <c r="DI19" s="635"/>
      <c r="DJ19" s="635"/>
      <c r="DK19" s="635"/>
      <c r="DL19" s="635"/>
      <c r="DM19" s="635"/>
      <c r="DN19" s="635"/>
      <c r="DO19" s="635"/>
      <c r="DP19" s="636"/>
      <c r="DQ19" s="643" t="s">
        <v>127</v>
      </c>
      <c r="DR19" s="635"/>
      <c r="DS19" s="635"/>
      <c r="DT19" s="635"/>
      <c r="DU19" s="635"/>
      <c r="DV19" s="635"/>
      <c r="DW19" s="635"/>
      <c r="DX19" s="635"/>
      <c r="DY19" s="635"/>
      <c r="DZ19" s="635"/>
      <c r="EA19" s="635"/>
      <c r="EB19" s="635"/>
      <c r="EC19" s="644"/>
    </row>
    <row r="20" spans="2:133" ht="11.25" customHeight="1" x14ac:dyDescent="0.2">
      <c r="B20" s="631" t="s">
        <v>274</v>
      </c>
      <c r="C20" s="632"/>
      <c r="D20" s="632"/>
      <c r="E20" s="632"/>
      <c r="F20" s="632"/>
      <c r="G20" s="632"/>
      <c r="H20" s="632"/>
      <c r="I20" s="632"/>
      <c r="J20" s="632"/>
      <c r="K20" s="632"/>
      <c r="L20" s="632"/>
      <c r="M20" s="632"/>
      <c r="N20" s="632"/>
      <c r="O20" s="632"/>
      <c r="P20" s="632"/>
      <c r="Q20" s="633"/>
      <c r="R20" s="634">
        <v>987</v>
      </c>
      <c r="S20" s="635"/>
      <c r="T20" s="635"/>
      <c r="U20" s="635"/>
      <c r="V20" s="635"/>
      <c r="W20" s="635"/>
      <c r="X20" s="635"/>
      <c r="Y20" s="636"/>
      <c r="Z20" s="637">
        <v>0</v>
      </c>
      <c r="AA20" s="637"/>
      <c r="AB20" s="637"/>
      <c r="AC20" s="637"/>
      <c r="AD20" s="638">
        <v>987</v>
      </c>
      <c r="AE20" s="638"/>
      <c r="AF20" s="638"/>
      <c r="AG20" s="638"/>
      <c r="AH20" s="638"/>
      <c r="AI20" s="638"/>
      <c r="AJ20" s="638"/>
      <c r="AK20" s="638"/>
      <c r="AL20" s="639">
        <v>0</v>
      </c>
      <c r="AM20" s="640"/>
      <c r="AN20" s="640"/>
      <c r="AO20" s="641"/>
      <c r="AP20" s="631" t="s">
        <v>275</v>
      </c>
      <c r="AQ20" s="632"/>
      <c r="AR20" s="632"/>
      <c r="AS20" s="632"/>
      <c r="AT20" s="632"/>
      <c r="AU20" s="632"/>
      <c r="AV20" s="632"/>
      <c r="AW20" s="632"/>
      <c r="AX20" s="632"/>
      <c r="AY20" s="632"/>
      <c r="AZ20" s="632"/>
      <c r="BA20" s="632"/>
      <c r="BB20" s="632"/>
      <c r="BC20" s="632"/>
      <c r="BD20" s="632"/>
      <c r="BE20" s="632"/>
      <c r="BF20" s="633"/>
      <c r="BG20" s="634">
        <v>17100</v>
      </c>
      <c r="BH20" s="635"/>
      <c r="BI20" s="635"/>
      <c r="BJ20" s="635"/>
      <c r="BK20" s="635"/>
      <c r="BL20" s="635"/>
      <c r="BM20" s="635"/>
      <c r="BN20" s="636"/>
      <c r="BO20" s="637">
        <v>2.9</v>
      </c>
      <c r="BP20" s="637"/>
      <c r="BQ20" s="637"/>
      <c r="BR20" s="637"/>
      <c r="BS20" s="638" t="s">
        <v>127</v>
      </c>
      <c r="BT20" s="638"/>
      <c r="BU20" s="638"/>
      <c r="BV20" s="638"/>
      <c r="BW20" s="638"/>
      <c r="BX20" s="638"/>
      <c r="BY20" s="638"/>
      <c r="BZ20" s="638"/>
      <c r="CA20" s="638"/>
      <c r="CB20" s="642"/>
      <c r="CD20" s="631" t="s">
        <v>276</v>
      </c>
      <c r="CE20" s="632"/>
      <c r="CF20" s="632"/>
      <c r="CG20" s="632"/>
      <c r="CH20" s="632"/>
      <c r="CI20" s="632"/>
      <c r="CJ20" s="632"/>
      <c r="CK20" s="632"/>
      <c r="CL20" s="632"/>
      <c r="CM20" s="632"/>
      <c r="CN20" s="632"/>
      <c r="CO20" s="632"/>
      <c r="CP20" s="632"/>
      <c r="CQ20" s="633"/>
      <c r="CR20" s="634">
        <v>6048038</v>
      </c>
      <c r="CS20" s="635"/>
      <c r="CT20" s="635"/>
      <c r="CU20" s="635"/>
      <c r="CV20" s="635"/>
      <c r="CW20" s="635"/>
      <c r="CX20" s="635"/>
      <c r="CY20" s="636"/>
      <c r="CZ20" s="637">
        <v>100</v>
      </c>
      <c r="DA20" s="637"/>
      <c r="DB20" s="637"/>
      <c r="DC20" s="637"/>
      <c r="DD20" s="643">
        <v>436232</v>
      </c>
      <c r="DE20" s="635"/>
      <c r="DF20" s="635"/>
      <c r="DG20" s="635"/>
      <c r="DH20" s="635"/>
      <c r="DI20" s="635"/>
      <c r="DJ20" s="635"/>
      <c r="DK20" s="635"/>
      <c r="DL20" s="635"/>
      <c r="DM20" s="635"/>
      <c r="DN20" s="635"/>
      <c r="DO20" s="635"/>
      <c r="DP20" s="636"/>
      <c r="DQ20" s="643">
        <v>4142955</v>
      </c>
      <c r="DR20" s="635"/>
      <c r="DS20" s="635"/>
      <c r="DT20" s="635"/>
      <c r="DU20" s="635"/>
      <c r="DV20" s="635"/>
      <c r="DW20" s="635"/>
      <c r="DX20" s="635"/>
      <c r="DY20" s="635"/>
      <c r="DZ20" s="635"/>
      <c r="EA20" s="635"/>
      <c r="EB20" s="635"/>
      <c r="EC20" s="644"/>
    </row>
    <row r="21" spans="2:133" ht="11.25" customHeight="1" x14ac:dyDescent="0.2">
      <c r="B21" s="631" t="s">
        <v>277</v>
      </c>
      <c r="C21" s="632"/>
      <c r="D21" s="632"/>
      <c r="E21" s="632"/>
      <c r="F21" s="632"/>
      <c r="G21" s="632"/>
      <c r="H21" s="632"/>
      <c r="I21" s="632"/>
      <c r="J21" s="632"/>
      <c r="K21" s="632"/>
      <c r="L21" s="632"/>
      <c r="M21" s="632"/>
      <c r="N21" s="632"/>
      <c r="O21" s="632"/>
      <c r="P21" s="632"/>
      <c r="Q21" s="633"/>
      <c r="R21" s="634">
        <v>256</v>
      </c>
      <c r="S21" s="635"/>
      <c r="T21" s="635"/>
      <c r="U21" s="635"/>
      <c r="V21" s="635"/>
      <c r="W21" s="635"/>
      <c r="X21" s="635"/>
      <c r="Y21" s="636"/>
      <c r="Z21" s="637">
        <v>0</v>
      </c>
      <c r="AA21" s="637"/>
      <c r="AB21" s="637"/>
      <c r="AC21" s="637"/>
      <c r="AD21" s="638">
        <v>256</v>
      </c>
      <c r="AE21" s="638"/>
      <c r="AF21" s="638"/>
      <c r="AG21" s="638"/>
      <c r="AH21" s="638"/>
      <c r="AI21" s="638"/>
      <c r="AJ21" s="638"/>
      <c r="AK21" s="638"/>
      <c r="AL21" s="639">
        <v>0</v>
      </c>
      <c r="AM21" s="640"/>
      <c r="AN21" s="640"/>
      <c r="AO21" s="641"/>
      <c r="AP21" s="631" t="s">
        <v>278</v>
      </c>
      <c r="AQ21" s="647"/>
      <c r="AR21" s="647"/>
      <c r="AS21" s="647"/>
      <c r="AT21" s="647"/>
      <c r="AU21" s="647"/>
      <c r="AV21" s="647"/>
      <c r="AW21" s="647"/>
      <c r="AX21" s="647"/>
      <c r="AY21" s="647"/>
      <c r="AZ21" s="647"/>
      <c r="BA21" s="647"/>
      <c r="BB21" s="647"/>
      <c r="BC21" s="647"/>
      <c r="BD21" s="647"/>
      <c r="BE21" s="647"/>
      <c r="BF21" s="648"/>
      <c r="BG21" s="634" t="s">
        <v>127</v>
      </c>
      <c r="BH21" s="635"/>
      <c r="BI21" s="635"/>
      <c r="BJ21" s="635"/>
      <c r="BK21" s="635"/>
      <c r="BL21" s="635"/>
      <c r="BM21" s="635"/>
      <c r="BN21" s="636"/>
      <c r="BO21" s="637" t="s">
        <v>127</v>
      </c>
      <c r="BP21" s="637"/>
      <c r="BQ21" s="637"/>
      <c r="BR21" s="637"/>
      <c r="BS21" s="638" t="s">
        <v>127</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63" t="s">
        <v>279</v>
      </c>
      <c r="C22" s="664"/>
      <c r="D22" s="664"/>
      <c r="E22" s="664"/>
      <c r="F22" s="664"/>
      <c r="G22" s="664"/>
      <c r="H22" s="664"/>
      <c r="I22" s="664"/>
      <c r="J22" s="664"/>
      <c r="K22" s="664"/>
      <c r="L22" s="664"/>
      <c r="M22" s="664"/>
      <c r="N22" s="664"/>
      <c r="O22" s="664"/>
      <c r="P22" s="664"/>
      <c r="Q22" s="665"/>
      <c r="R22" s="634">
        <v>5760</v>
      </c>
      <c r="S22" s="635"/>
      <c r="T22" s="635"/>
      <c r="U22" s="635"/>
      <c r="V22" s="635"/>
      <c r="W22" s="635"/>
      <c r="X22" s="635"/>
      <c r="Y22" s="636"/>
      <c r="Z22" s="637">
        <v>0.1</v>
      </c>
      <c r="AA22" s="637"/>
      <c r="AB22" s="637"/>
      <c r="AC22" s="637"/>
      <c r="AD22" s="638">
        <v>5551</v>
      </c>
      <c r="AE22" s="638"/>
      <c r="AF22" s="638"/>
      <c r="AG22" s="638"/>
      <c r="AH22" s="638"/>
      <c r="AI22" s="638"/>
      <c r="AJ22" s="638"/>
      <c r="AK22" s="638"/>
      <c r="AL22" s="639">
        <v>0.20000000298023224</v>
      </c>
      <c r="AM22" s="640"/>
      <c r="AN22" s="640"/>
      <c r="AO22" s="641"/>
      <c r="AP22" s="631" t="s">
        <v>280</v>
      </c>
      <c r="AQ22" s="647"/>
      <c r="AR22" s="647"/>
      <c r="AS22" s="647"/>
      <c r="AT22" s="647"/>
      <c r="AU22" s="647"/>
      <c r="AV22" s="647"/>
      <c r="AW22" s="647"/>
      <c r="AX22" s="647"/>
      <c r="AY22" s="647"/>
      <c r="AZ22" s="647"/>
      <c r="BA22" s="647"/>
      <c r="BB22" s="647"/>
      <c r="BC22" s="647"/>
      <c r="BD22" s="647"/>
      <c r="BE22" s="647"/>
      <c r="BF22" s="648"/>
      <c r="BG22" s="634" t="s">
        <v>127</v>
      </c>
      <c r="BH22" s="635"/>
      <c r="BI22" s="635"/>
      <c r="BJ22" s="635"/>
      <c r="BK22" s="635"/>
      <c r="BL22" s="635"/>
      <c r="BM22" s="635"/>
      <c r="BN22" s="636"/>
      <c r="BO22" s="637" t="s">
        <v>127</v>
      </c>
      <c r="BP22" s="637"/>
      <c r="BQ22" s="637"/>
      <c r="BR22" s="637"/>
      <c r="BS22" s="638" t="s">
        <v>127</v>
      </c>
      <c r="BT22" s="638"/>
      <c r="BU22" s="638"/>
      <c r="BV22" s="638"/>
      <c r="BW22" s="638"/>
      <c r="BX22" s="638"/>
      <c r="BY22" s="638"/>
      <c r="BZ22" s="638"/>
      <c r="CA22" s="638"/>
      <c r="CB22" s="642"/>
      <c r="CD22" s="616" t="s">
        <v>281</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282</v>
      </c>
      <c r="C23" s="632"/>
      <c r="D23" s="632"/>
      <c r="E23" s="632"/>
      <c r="F23" s="632"/>
      <c r="G23" s="632"/>
      <c r="H23" s="632"/>
      <c r="I23" s="632"/>
      <c r="J23" s="632"/>
      <c r="K23" s="632"/>
      <c r="L23" s="632"/>
      <c r="M23" s="632"/>
      <c r="N23" s="632"/>
      <c r="O23" s="632"/>
      <c r="P23" s="632"/>
      <c r="Q23" s="633"/>
      <c r="R23" s="634">
        <v>2635731</v>
      </c>
      <c r="S23" s="635"/>
      <c r="T23" s="635"/>
      <c r="U23" s="635"/>
      <c r="V23" s="635"/>
      <c r="W23" s="635"/>
      <c r="X23" s="635"/>
      <c r="Y23" s="636"/>
      <c r="Z23" s="637">
        <v>41.6</v>
      </c>
      <c r="AA23" s="637"/>
      <c r="AB23" s="637"/>
      <c r="AC23" s="637"/>
      <c r="AD23" s="638">
        <v>2345358</v>
      </c>
      <c r="AE23" s="638"/>
      <c r="AF23" s="638"/>
      <c r="AG23" s="638"/>
      <c r="AH23" s="638"/>
      <c r="AI23" s="638"/>
      <c r="AJ23" s="638"/>
      <c r="AK23" s="638"/>
      <c r="AL23" s="639">
        <v>74.5</v>
      </c>
      <c r="AM23" s="640"/>
      <c r="AN23" s="640"/>
      <c r="AO23" s="641"/>
      <c r="AP23" s="631" t="s">
        <v>283</v>
      </c>
      <c r="AQ23" s="647"/>
      <c r="AR23" s="647"/>
      <c r="AS23" s="647"/>
      <c r="AT23" s="647"/>
      <c r="AU23" s="647"/>
      <c r="AV23" s="647"/>
      <c r="AW23" s="647"/>
      <c r="AX23" s="647"/>
      <c r="AY23" s="647"/>
      <c r="AZ23" s="647"/>
      <c r="BA23" s="647"/>
      <c r="BB23" s="647"/>
      <c r="BC23" s="647"/>
      <c r="BD23" s="647"/>
      <c r="BE23" s="647"/>
      <c r="BF23" s="648"/>
      <c r="BG23" s="634">
        <v>17100</v>
      </c>
      <c r="BH23" s="635"/>
      <c r="BI23" s="635"/>
      <c r="BJ23" s="635"/>
      <c r="BK23" s="635"/>
      <c r="BL23" s="635"/>
      <c r="BM23" s="635"/>
      <c r="BN23" s="636"/>
      <c r="BO23" s="637">
        <v>2.9</v>
      </c>
      <c r="BP23" s="637"/>
      <c r="BQ23" s="637"/>
      <c r="BR23" s="637"/>
      <c r="BS23" s="638" t="s">
        <v>127</v>
      </c>
      <c r="BT23" s="638"/>
      <c r="BU23" s="638"/>
      <c r="BV23" s="638"/>
      <c r="BW23" s="638"/>
      <c r="BX23" s="638"/>
      <c r="BY23" s="638"/>
      <c r="BZ23" s="638"/>
      <c r="CA23" s="638"/>
      <c r="CB23" s="642"/>
      <c r="CD23" s="616" t="s">
        <v>223</v>
      </c>
      <c r="CE23" s="617"/>
      <c r="CF23" s="617"/>
      <c r="CG23" s="617"/>
      <c r="CH23" s="617"/>
      <c r="CI23" s="617"/>
      <c r="CJ23" s="617"/>
      <c r="CK23" s="617"/>
      <c r="CL23" s="617"/>
      <c r="CM23" s="617"/>
      <c r="CN23" s="617"/>
      <c r="CO23" s="617"/>
      <c r="CP23" s="617"/>
      <c r="CQ23" s="618"/>
      <c r="CR23" s="616" t="s">
        <v>284</v>
      </c>
      <c r="CS23" s="617"/>
      <c r="CT23" s="617"/>
      <c r="CU23" s="617"/>
      <c r="CV23" s="617"/>
      <c r="CW23" s="617"/>
      <c r="CX23" s="617"/>
      <c r="CY23" s="618"/>
      <c r="CZ23" s="616" t="s">
        <v>285</v>
      </c>
      <c r="DA23" s="617"/>
      <c r="DB23" s="617"/>
      <c r="DC23" s="618"/>
      <c r="DD23" s="616" t="s">
        <v>286</v>
      </c>
      <c r="DE23" s="617"/>
      <c r="DF23" s="617"/>
      <c r="DG23" s="617"/>
      <c r="DH23" s="617"/>
      <c r="DI23" s="617"/>
      <c r="DJ23" s="617"/>
      <c r="DK23" s="618"/>
      <c r="DL23" s="658" t="s">
        <v>287</v>
      </c>
      <c r="DM23" s="659"/>
      <c r="DN23" s="659"/>
      <c r="DO23" s="659"/>
      <c r="DP23" s="659"/>
      <c r="DQ23" s="659"/>
      <c r="DR23" s="659"/>
      <c r="DS23" s="659"/>
      <c r="DT23" s="659"/>
      <c r="DU23" s="659"/>
      <c r="DV23" s="660"/>
      <c r="DW23" s="616" t="s">
        <v>288</v>
      </c>
      <c r="DX23" s="617"/>
      <c r="DY23" s="617"/>
      <c r="DZ23" s="617"/>
      <c r="EA23" s="617"/>
      <c r="EB23" s="617"/>
      <c r="EC23" s="618"/>
    </row>
    <row r="24" spans="2:133" ht="11.25" customHeight="1" x14ac:dyDescent="0.2">
      <c r="B24" s="631" t="s">
        <v>289</v>
      </c>
      <c r="C24" s="632"/>
      <c r="D24" s="632"/>
      <c r="E24" s="632"/>
      <c r="F24" s="632"/>
      <c r="G24" s="632"/>
      <c r="H24" s="632"/>
      <c r="I24" s="632"/>
      <c r="J24" s="632"/>
      <c r="K24" s="632"/>
      <c r="L24" s="632"/>
      <c r="M24" s="632"/>
      <c r="N24" s="632"/>
      <c r="O24" s="632"/>
      <c r="P24" s="632"/>
      <c r="Q24" s="633"/>
      <c r="R24" s="634">
        <v>2345358</v>
      </c>
      <c r="S24" s="635"/>
      <c r="T24" s="635"/>
      <c r="U24" s="635"/>
      <c r="V24" s="635"/>
      <c r="W24" s="635"/>
      <c r="X24" s="635"/>
      <c r="Y24" s="636"/>
      <c r="Z24" s="637">
        <v>37</v>
      </c>
      <c r="AA24" s="637"/>
      <c r="AB24" s="637"/>
      <c r="AC24" s="637"/>
      <c r="AD24" s="638">
        <v>2345358</v>
      </c>
      <c r="AE24" s="638"/>
      <c r="AF24" s="638"/>
      <c r="AG24" s="638"/>
      <c r="AH24" s="638"/>
      <c r="AI24" s="638"/>
      <c r="AJ24" s="638"/>
      <c r="AK24" s="638"/>
      <c r="AL24" s="639">
        <v>74.5</v>
      </c>
      <c r="AM24" s="640"/>
      <c r="AN24" s="640"/>
      <c r="AO24" s="641"/>
      <c r="AP24" s="631" t="s">
        <v>290</v>
      </c>
      <c r="AQ24" s="647"/>
      <c r="AR24" s="647"/>
      <c r="AS24" s="647"/>
      <c r="AT24" s="647"/>
      <c r="AU24" s="647"/>
      <c r="AV24" s="647"/>
      <c r="AW24" s="647"/>
      <c r="AX24" s="647"/>
      <c r="AY24" s="647"/>
      <c r="AZ24" s="647"/>
      <c r="BA24" s="647"/>
      <c r="BB24" s="647"/>
      <c r="BC24" s="647"/>
      <c r="BD24" s="647"/>
      <c r="BE24" s="647"/>
      <c r="BF24" s="648"/>
      <c r="BG24" s="634" t="s">
        <v>127</v>
      </c>
      <c r="BH24" s="635"/>
      <c r="BI24" s="635"/>
      <c r="BJ24" s="635"/>
      <c r="BK24" s="635"/>
      <c r="BL24" s="635"/>
      <c r="BM24" s="635"/>
      <c r="BN24" s="636"/>
      <c r="BO24" s="637" t="s">
        <v>127</v>
      </c>
      <c r="BP24" s="637"/>
      <c r="BQ24" s="637"/>
      <c r="BR24" s="637"/>
      <c r="BS24" s="638" t="s">
        <v>127</v>
      </c>
      <c r="BT24" s="638"/>
      <c r="BU24" s="638"/>
      <c r="BV24" s="638"/>
      <c r="BW24" s="638"/>
      <c r="BX24" s="638"/>
      <c r="BY24" s="638"/>
      <c r="BZ24" s="638"/>
      <c r="CA24" s="638"/>
      <c r="CB24" s="642"/>
      <c r="CD24" s="620" t="s">
        <v>291</v>
      </c>
      <c r="CE24" s="621"/>
      <c r="CF24" s="621"/>
      <c r="CG24" s="621"/>
      <c r="CH24" s="621"/>
      <c r="CI24" s="621"/>
      <c r="CJ24" s="621"/>
      <c r="CK24" s="621"/>
      <c r="CL24" s="621"/>
      <c r="CM24" s="621"/>
      <c r="CN24" s="621"/>
      <c r="CO24" s="621"/>
      <c r="CP24" s="621"/>
      <c r="CQ24" s="622"/>
      <c r="CR24" s="623">
        <v>2307072</v>
      </c>
      <c r="CS24" s="624"/>
      <c r="CT24" s="624"/>
      <c r="CU24" s="624"/>
      <c r="CV24" s="624"/>
      <c r="CW24" s="624"/>
      <c r="CX24" s="624"/>
      <c r="CY24" s="625"/>
      <c r="CZ24" s="628">
        <v>38.1</v>
      </c>
      <c r="DA24" s="629"/>
      <c r="DB24" s="629"/>
      <c r="DC24" s="645"/>
      <c r="DD24" s="666">
        <v>1744520</v>
      </c>
      <c r="DE24" s="624"/>
      <c r="DF24" s="624"/>
      <c r="DG24" s="624"/>
      <c r="DH24" s="624"/>
      <c r="DI24" s="624"/>
      <c r="DJ24" s="624"/>
      <c r="DK24" s="625"/>
      <c r="DL24" s="666">
        <v>1621927</v>
      </c>
      <c r="DM24" s="624"/>
      <c r="DN24" s="624"/>
      <c r="DO24" s="624"/>
      <c r="DP24" s="624"/>
      <c r="DQ24" s="624"/>
      <c r="DR24" s="624"/>
      <c r="DS24" s="624"/>
      <c r="DT24" s="624"/>
      <c r="DU24" s="624"/>
      <c r="DV24" s="625"/>
      <c r="DW24" s="628">
        <v>49.7</v>
      </c>
      <c r="DX24" s="629"/>
      <c r="DY24" s="629"/>
      <c r="DZ24" s="629"/>
      <c r="EA24" s="629"/>
      <c r="EB24" s="629"/>
      <c r="EC24" s="630"/>
    </row>
    <row r="25" spans="2:133" ht="11.25" customHeight="1" x14ac:dyDescent="0.2">
      <c r="B25" s="631" t="s">
        <v>292</v>
      </c>
      <c r="C25" s="632"/>
      <c r="D25" s="632"/>
      <c r="E25" s="632"/>
      <c r="F25" s="632"/>
      <c r="G25" s="632"/>
      <c r="H25" s="632"/>
      <c r="I25" s="632"/>
      <c r="J25" s="632"/>
      <c r="K25" s="632"/>
      <c r="L25" s="632"/>
      <c r="M25" s="632"/>
      <c r="N25" s="632"/>
      <c r="O25" s="632"/>
      <c r="P25" s="632"/>
      <c r="Q25" s="633"/>
      <c r="R25" s="634">
        <v>290373</v>
      </c>
      <c r="S25" s="635"/>
      <c r="T25" s="635"/>
      <c r="U25" s="635"/>
      <c r="V25" s="635"/>
      <c r="W25" s="635"/>
      <c r="X25" s="635"/>
      <c r="Y25" s="636"/>
      <c r="Z25" s="637">
        <v>4.5999999999999996</v>
      </c>
      <c r="AA25" s="637"/>
      <c r="AB25" s="637"/>
      <c r="AC25" s="637"/>
      <c r="AD25" s="638" t="s">
        <v>127</v>
      </c>
      <c r="AE25" s="638"/>
      <c r="AF25" s="638"/>
      <c r="AG25" s="638"/>
      <c r="AH25" s="638"/>
      <c r="AI25" s="638"/>
      <c r="AJ25" s="638"/>
      <c r="AK25" s="638"/>
      <c r="AL25" s="639" t="s">
        <v>127</v>
      </c>
      <c r="AM25" s="640"/>
      <c r="AN25" s="640"/>
      <c r="AO25" s="641"/>
      <c r="AP25" s="631" t="s">
        <v>293</v>
      </c>
      <c r="AQ25" s="647"/>
      <c r="AR25" s="647"/>
      <c r="AS25" s="647"/>
      <c r="AT25" s="647"/>
      <c r="AU25" s="647"/>
      <c r="AV25" s="647"/>
      <c r="AW25" s="647"/>
      <c r="AX25" s="647"/>
      <c r="AY25" s="647"/>
      <c r="AZ25" s="647"/>
      <c r="BA25" s="647"/>
      <c r="BB25" s="647"/>
      <c r="BC25" s="647"/>
      <c r="BD25" s="647"/>
      <c r="BE25" s="647"/>
      <c r="BF25" s="648"/>
      <c r="BG25" s="634" t="s">
        <v>127</v>
      </c>
      <c r="BH25" s="635"/>
      <c r="BI25" s="635"/>
      <c r="BJ25" s="635"/>
      <c r="BK25" s="635"/>
      <c r="BL25" s="635"/>
      <c r="BM25" s="635"/>
      <c r="BN25" s="636"/>
      <c r="BO25" s="637" t="s">
        <v>127</v>
      </c>
      <c r="BP25" s="637"/>
      <c r="BQ25" s="637"/>
      <c r="BR25" s="637"/>
      <c r="BS25" s="638" t="s">
        <v>127</v>
      </c>
      <c r="BT25" s="638"/>
      <c r="BU25" s="638"/>
      <c r="BV25" s="638"/>
      <c r="BW25" s="638"/>
      <c r="BX25" s="638"/>
      <c r="BY25" s="638"/>
      <c r="BZ25" s="638"/>
      <c r="CA25" s="638"/>
      <c r="CB25" s="642"/>
      <c r="CD25" s="631" t="s">
        <v>294</v>
      </c>
      <c r="CE25" s="632"/>
      <c r="CF25" s="632"/>
      <c r="CG25" s="632"/>
      <c r="CH25" s="632"/>
      <c r="CI25" s="632"/>
      <c r="CJ25" s="632"/>
      <c r="CK25" s="632"/>
      <c r="CL25" s="632"/>
      <c r="CM25" s="632"/>
      <c r="CN25" s="632"/>
      <c r="CO25" s="632"/>
      <c r="CP25" s="632"/>
      <c r="CQ25" s="633"/>
      <c r="CR25" s="634">
        <v>939987</v>
      </c>
      <c r="CS25" s="667"/>
      <c r="CT25" s="667"/>
      <c r="CU25" s="667"/>
      <c r="CV25" s="667"/>
      <c r="CW25" s="667"/>
      <c r="CX25" s="667"/>
      <c r="CY25" s="668"/>
      <c r="CZ25" s="639">
        <v>15.5</v>
      </c>
      <c r="DA25" s="661"/>
      <c r="DB25" s="661"/>
      <c r="DC25" s="669"/>
      <c r="DD25" s="643">
        <v>887570</v>
      </c>
      <c r="DE25" s="667"/>
      <c r="DF25" s="667"/>
      <c r="DG25" s="667"/>
      <c r="DH25" s="667"/>
      <c r="DI25" s="667"/>
      <c r="DJ25" s="667"/>
      <c r="DK25" s="668"/>
      <c r="DL25" s="643">
        <v>803336</v>
      </c>
      <c r="DM25" s="667"/>
      <c r="DN25" s="667"/>
      <c r="DO25" s="667"/>
      <c r="DP25" s="667"/>
      <c r="DQ25" s="667"/>
      <c r="DR25" s="667"/>
      <c r="DS25" s="667"/>
      <c r="DT25" s="667"/>
      <c r="DU25" s="667"/>
      <c r="DV25" s="668"/>
      <c r="DW25" s="639">
        <v>24.6</v>
      </c>
      <c r="DX25" s="661"/>
      <c r="DY25" s="661"/>
      <c r="DZ25" s="661"/>
      <c r="EA25" s="661"/>
      <c r="EB25" s="661"/>
      <c r="EC25" s="662"/>
    </row>
    <row r="26" spans="2:133" ht="11.25" customHeight="1" x14ac:dyDescent="0.2">
      <c r="B26" s="631" t="s">
        <v>295</v>
      </c>
      <c r="C26" s="632"/>
      <c r="D26" s="632"/>
      <c r="E26" s="632"/>
      <c r="F26" s="632"/>
      <c r="G26" s="632"/>
      <c r="H26" s="632"/>
      <c r="I26" s="632"/>
      <c r="J26" s="632"/>
      <c r="K26" s="632"/>
      <c r="L26" s="632"/>
      <c r="M26" s="632"/>
      <c r="N26" s="632"/>
      <c r="O26" s="632"/>
      <c r="P26" s="632"/>
      <c r="Q26" s="633"/>
      <c r="R26" s="634" t="s">
        <v>127</v>
      </c>
      <c r="S26" s="635"/>
      <c r="T26" s="635"/>
      <c r="U26" s="635"/>
      <c r="V26" s="635"/>
      <c r="W26" s="635"/>
      <c r="X26" s="635"/>
      <c r="Y26" s="636"/>
      <c r="Z26" s="637" t="s">
        <v>127</v>
      </c>
      <c r="AA26" s="637"/>
      <c r="AB26" s="637"/>
      <c r="AC26" s="637"/>
      <c r="AD26" s="638" t="s">
        <v>127</v>
      </c>
      <c r="AE26" s="638"/>
      <c r="AF26" s="638"/>
      <c r="AG26" s="638"/>
      <c r="AH26" s="638"/>
      <c r="AI26" s="638"/>
      <c r="AJ26" s="638"/>
      <c r="AK26" s="638"/>
      <c r="AL26" s="639" t="s">
        <v>127</v>
      </c>
      <c r="AM26" s="640"/>
      <c r="AN26" s="640"/>
      <c r="AO26" s="641"/>
      <c r="AP26" s="631" t="s">
        <v>296</v>
      </c>
      <c r="AQ26" s="647"/>
      <c r="AR26" s="647"/>
      <c r="AS26" s="647"/>
      <c r="AT26" s="647"/>
      <c r="AU26" s="647"/>
      <c r="AV26" s="647"/>
      <c r="AW26" s="647"/>
      <c r="AX26" s="647"/>
      <c r="AY26" s="647"/>
      <c r="AZ26" s="647"/>
      <c r="BA26" s="647"/>
      <c r="BB26" s="647"/>
      <c r="BC26" s="647"/>
      <c r="BD26" s="647"/>
      <c r="BE26" s="647"/>
      <c r="BF26" s="648"/>
      <c r="BG26" s="634" t="s">
        <v>127</v>
      </c>
      <c r="BH26" s="635"/>
      <c r="BI26" s="635"/>
      <c r="BJ26" s="635"/>
      <c r="BK26" s="635"/>
      <c r="BL26" s="635"/>
      <c r="BM26" s="635"/>
      <c r="BN26" s="636"/>
      <c r="BO26" s="637" t="s">
        <v>127</v>
      </c>
      <c r="BP26" s="637"/>
      <c r="BQ26" s="637"/>
      <c r="BR26" s="637"/>
      <c r="BS26" s="638" t="s">
        <v>127</v>
      </c>
      <c r="BT26" s="638"/>
      <c r="BU26" s="638"/>
      <c r="BV26" s="638"/>
      <c r="BW26" s="638"/>
      <c r="BX26" s="638"/>
      <c r="BY26" s="638"/>
      <c r="BZ26" s="638"/>
      <c r="CA26" s="638"/>
      <c r="CB26" s="642"/>
      <c r="CD26" s="631" t="s">
        <v>297</v>
      </c>
      <c r="CE26" s="632"/>
      <c r="CF26" s="632"/>
      <c r="CG26" s="632"/>
      <c r="CH26" s="632"/>
      <c r="CI26" s="632"/>
      <c r="CJ26" s="632"/>
      <c r="CK26" s="632"/>
      <c r="CL26" s="632"/>
      <c r="CM26" s="632"/>
      <c r="CN26" s="632"/>
      <c r="CO26" s="632"/>
      <c r="CP26" s="632"/>
      <c r="CQ26" s="633"/>
      <c r="CR26" s="634">
        <v>533569</v>
      </c>
      <c r="CS26" s="635"/>
      <c r="CT26" s="635"/>
      <c r="CU26" s="635"/>
      <c r="CV26" s="635"/>
      <c r="CW26" s="635"/>
      <c r="CX26" s="635"/>
      <c r="CY26" s="636"/>
      <c r="CZ26" s="639">
        <v>8.8000000000000007</v>
      </c>
      <c r="DA26" s="661"/>
      <c r="DB26" s="661"/>
      <c r="DC26" s="669"/>
      <c r="DD26" s="643">
        <v>498090</v>
      </c>
      <c r="DE26" s="635"/>
      <c r="DF26" s="635"/>
      <c r="DG26" s="635"/>
      <c r="DH26" s="635"/>
      <c r="DI26" s="635"/>
      <c r="DJ26" s="635"/>
      <c r="DK26" s="636"/>
      <c r="DL26" s="643" t="s">
        <v>127</v>
      </c>
      <c r="DM26" s="635"/>
      <c r="DN26" s="635"/>
      <c r="DO26" s="635"/>
      <c r="DP26" s="635"/>
      <c r="DQ26" s="635"/>
      <c r="DR26" s="635"/>
      <c r="DS26" s="635"/>
      <c r="DT26" s="635"/>
      <c r="DU26" s="635"/>
      <c r="DV26" s="636"/>
      <c r="DW26" s="639" t="s">
        <v>127</v>
      </c>
      <c r="DX26" s="661"/>
      <c r="DY26" s="661"/>
      <c r="DZ26" s="661"/>
      <c r="EA26" s="661"/>
      <c r="EB26" s="661"/>
      <c r="EC26" s="662"/>
    </row>
    <row r="27" spans="2:133" ht="11.25" customHeight="1" x14ac:dyDescent="0.2">
      <c r="B27" s="631" t="s">
        <v>298</v>
      </c>
      <c r="C27" s="632"/>
      <c r="D27" s="632"/>
      <c r="E27" s="632"/>
      <c r="F27" s="632"/>
      <c r="G27" s="632"/>
      <c r="H27" s="632"/>
      <c r="I27" s="632"/>
      <c r="J27" s="632"/>
      <c r="K27" s="632"/>
      <c r="L27" s="632"/>
      <c r="M27" s="632"/>
      <c r="N27" s="632"/>
      <c r="O27" s="632"/>
      <c r="P27" s="632"/>
      <c r="Q27" s="633"/>
      <c r="R27" s="634">
        <v>3453818</v>
      </c>
      <c r="S27" s="635"/>
      <c r="T27" s="635"/>
      <c r="U27" s="635"/>
      <c r="V27" s="635"/>
      <c r="W27" s="635"/>
      <c r="X27" s="635"/>
      <c r="Y27" s="636"/>
      <c r="Z27" s="637">
        <v>54.5</v>
      </c>
      <c r="AA27" s="637"/>
      <c r="AB27" s="637"/>
      <c r="AC27" s="637"/>
      <c r="AD27" s="638">
        <v>3146136</v>
      </c>
      <c r="AE27" s="638"/>
      <c r="AF27" s="638"/>
      <c r="AG27" s="638"/>
      <c r="AH27" s="638"/>
      <c r="AI27" s="638"/>
      <c r="AJ27" s="638"/>
      <c r="AK27" s="638"/>
      <c r="AL27" s="639">
        <v>100</v>
      </c>
      <c r="AM27" s="640"/>
      <c r="AN27" s="640"/>
      <c r="AO27" s="641"/>
      <c r="AP27" s="631" t="s">
        <v>299</v>
      </c>
      <c r="AQ27" s="632"/>
      <c r="AR27" s="632"/>
      <c r="AS27" s="632"/>
      <c r="AT27" s="632"/>
      <c r="AU27" s="632"/>
      <c r="AV27" s="632"/>
      <c r="AW27" s="632"/>
      <c r="AX27" s="632"/>
      <c r="AY27" s="632"/>
      <c r="AZ27" s="632"/>
      <c r="BA27" s="632"/>
      <c r="BB27" s="632"/>
      <c r="BC27" s="632"/>
      <c r="BD27" s="632"/>
      <c r="BE27" s="632"/>
      <c r="BF27" s="633"/>
      <c r="BG27" s="634">
        <v>584033</v>
      </c>
      <c r="BH27" s="635"/>
      <c r="BI27" s="635"/>
      <c r="BJ27" s="635"/>
      <c r="BK27" s="635"/>
      <c r="BL27" s="635"/>
      <c r="BM27" s="635"/>
      <c r="BN27" s="636"/>
      <c r="BO27" s="637">
        <v>100</v>
      </c>
      <c r="BP27" s="637"/>
      <c r="BQ27" s="637"/>
      <c r="BR27" s="637"/>
      <c r="BS27" s="638">
        <v>4863</v>
      </c>
      <c r="BT27" s="638"/>
      <c r="BU27" s="638"/>
      <c r="BV27" s="638"/>
      <c r="BW27" s="638"/>
      <c r="BX27" s="638"/>
      <c r="BY27" s="638"/>
      <c r="BZ27" s="638"/>
      <c r="CA27" s="638"/>
      <c r="CB27" s="642"/>
      <c r="CD27" s="631" t="s">
        <v>300</v>
      </c>
      <c r="CE27" s="632"/>
      <c r="CF27" s="632"/>
      <c r="CG27" s="632"/>
      <c r="CH27" s="632"/>
      <c r="CI27" s="632"/>
      <c r="CJ27" s="632"/>
      <c r="CK27" s="632"/>
      <c r="CL27" s="632"/>
      <c r="CM27" s="632"/>
      <c r="CN27" s="632"/>
      <c r="CO27" s="632"/>
      <c r="CP27" s="632"/>
      <c r="CQ27" s="633"/>
      <c r="CR27" s="634">
        <v>645277</v>
      </c>
      <c r="CS27" s="667"/>
      <c r="CT27" s="667"/>
      <c r="CU27" s="667"/>
      <c r="CV27" s="667"/>
      <c r="CW27" s="667"/>
      <c r="CX27" s="667"/>
      <c r="CY27" s="668"/>
      <c r="CZ27" s="639">
        <v>10.7</v>
      </c>
      <c r="DA27" s="661"/>
      <c r="DB27" s="661"/>
      <c r="DC27" s="669"/>
      <c r="DD27" s="643">
        <v>135538</v>
      </c>
      <c r="DE27" s="667"/>
      <c r="DF27" s="667"/>
      <c r="DG27" s="667"/>
      <c r="DH27" s="667"/>
      <c r="DI27" s="667"/>
      <c r="DJ27" s="667"/>
      <c r="DK27" s="668"/>
      <c r="DL27" s="643">
        <v>97179</v>
      </c>
      <c r="DM27" s="667"/>
      <c r="DN27" s="667"/>
      <c r="DO27" s="667"/>
      <c r="DP27" s="667"/>
      <c r="DQ27" s="667"/>
      <c r="DR27" s="667"/>
      <c r="DS27" s="667"/>
      <c r="DT27" s="667"/>
      <c r="DU27" s="667"/>
      <c r="DV27" s="668"/>
      <c r="DW27" s="639">
        <v>3</v>
      </c>
      <c r="DX27" s="661"/>
      <c r="DY27" s="661"/>
      <c r="DZ27" s="661"/>
      <c r="EA27" s="661"/>
      <c r="EB27" s="661"/>
      <c r="EC27" s="662"/>
    </row>
    <row r="28" spans="2:133" ht="11.25" customHeight="1" x14ac:dyDescent="0.2">
      <c r="B28" s="631" t="s">
        <v>301</v>
      </c>
      <c r="C28" s="632"/>
      <c r="D28" s="632"/>
      <c r="E28" s="632"/>
      <c r="F28" s="632"/>
      <c r="G28" s="632"/>
      <c r="H28" s="632"/>
      <c r="I28" s="632"/>
      <c r="J28" s="632"/>
      <c r="K28" s="632"/>
      <c r="L28" s="632"/>
      <c r="M28" s="632"/>
      <c r="N28" s="632"/>
      <c r="O28" s="632"/>
      <c r="P28" s="632"/>
      <c r="Q28" s="633"/>
      <c r="R28" s="634">
        <v>786</v>
      </c>
      <c r="S28" s="635"/>
      <c r="T28" s="635"/>
      <c r="U28" s="635"/>
      <c r="V28" s="635"/>
      <c r="W28" s="635"/>
      <c r="X28" s="635"/>
      <c r="Y28" s="636"/>
      <c r="Z28" s="637">
        <v>0</v>
      </c>
      <c r="AA28" s="637"/>
      <c r="AB28" s="637"/>
      <c r="AC28" s="637"/>
      <c r="AD28" s="638">
        <v>786</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302</v>
      </c>
      <c r="CE28" s="632"/>
      <c r="CF28" s="632"/>
      <c r="CG28" s="632"/>
      <c r="CH28" s="632"/>
      <c r="CI28" s="632"/>
      <c r="CJ28" s="632"/>
      <c r="CK28" s="632"/>
      <c r="CL28" s="632"/>
      <c r="CM28" s="632"/>
      <c r="CN28" s="632"/>
      <c r="CO28" s="632"/>
      <c r="CP28" s="632"/>
      <c r="CQ28" s="633"/>
      <c r="CR28" s="634">
        <v>721808</v>
      </c>
      <c r="CS28" s="635"/>
      <c r="CT28" s="635"/>
      <c r="CU28" s="635"/>
      <c r="CV28" s="635"/>
      <c r="CW28" s="635"/>
      <c r="CX28" s="635"/>
      <c r="CY28" s="636"/>
      <c r="CZ28" s="639">
        <v>11.9</v>
      </c>
      <c r="DA28" s="661"/>
      <c r="DB28" s="661"/>
      <c r="DC28" s="669"/>
      <c r="DD28" s="643">
        <v>721412</v>
      </c>
      <c r="DE28" s="635"/>
      <c r="DF28" s="635"/>
      <c r="DG28" s="635"/>
      <c r="DH28" s="635"/>
      <c r="DI28" s="635"/>
      <c r="DJ28" s="635"/>
      <c r="DK28" s="636"/>
      <c r="DL28" s="643">
        <v>721412</v>
      </c>
      <c r="DM28" s="635"/>
      <c r="DN28" s="635"/>
      <c r="DO28" s="635"/>
      <c r="DP28" s="635"/>
      <c r="DQ28" s="635"/>
      <c r="DR28" s="635"/>
      <c r="DS28" s="635"/>
      <c r="DT28" s="635"/>
      <c r="DU28" s="635"/>
      <c r="DV28" s="636"/>
      <c r="DW28" s="639">
        <v>22.1</v>
      </c>
      <c r="DX28" s="661"/>
      <c r="DY28" s="661"/>
      <c r="DZ28" s="661"/>
      <c r="EA28" s="661"/>
      <c r="EB28" s="661"/>
      <c r="EC28" s="662"/>
    </row>
    <row r="29" spans="2:133" ht="11.25" customHeight="1" x14ac:dyDescent="0.2">
      <c r="B29" s="631" t="s">
        <v>303</v>
      </c>
      <c r="C29" s="632"/>
      <c r="D29" s="632"/>
      <c r="E29" s="632"/>
      <c r="F29" s="632"/>
      <c r="G29" s="632"/>
      <c r="H29" s="632"/>
      <c r="I29" s="632"/>
      <c r="J29" s="632"/>
      <c r="K29" s="632"/>
      <c r="L29" s="632"/>
      <c r="M29" s="632"/>
      <c r="N29" s="632"/>
      <c r="O29" s="632"/>
      <c r="P29" s="632"/>
      <c r="Q29" s="633"/>
      <c r="R29" s="634">
        <v>35759</v>
      </c>
      <c r="S29" s="635"/>
      <c r="T29" s="635"/>
      <c r="U29" s="635"/>
      <c r="V29" s="635"/>
      <c r="W29" s="635"/>
      <c r="X29" s="635"/>
      <c r="Y29" s="636"/>
      <c r="Z29" s="637">
        <v>0.6</v>
      </c>
      <c r="AA29" s="637"/>
      <c r="AB29" s="637"/>
      <c r="AC29" s="637"/>
      <c r="AD29" s="638" t="s">
        <v>127</v>
      </c>
      <c r="AE29" s="638"/>
      <c r="AF29" s="638"/>
      <c r="AG29" s="638"/>
      <c r="AH29" s="638"/>
      <c r="AI29" s="638"/>
      <c r="AJ29" s="638"/>
      <c r="AK29" s="638"/>
      <c r="AL29" s="639" t="s">
        <v>127</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304</v>
      </c>
      <c r="CE29" s="673"/>
      <c r="CF29" s="631" t="s">
        <v>70</v>
      </c>
      <c r="CG29" s="632"/>
      <c r="CH29" s="632"/>
      <c r="CI29" s="632"/>
      <c r="CJ29" s="632"/>
      <c r="CK29" s="632"/>
      <c r="CL29" s="632"/>
      <c r="CM29" s="632"/>
      <c r="CN29" s="632"/>
      <c r="CO29" s="632"/>
      <c r="CP29" s="632"/>
      <c r="CQ29" s="633"/>
      <c r="CR29" s="634">
        <v>721808</v>
      </c>
      <c r="CS29" s="667"/>
      <c r="CT29" s="667"/>
      <c r="CU29" s="667"/>
      <c r="CV29" s="667"/>
      <c r="CW29" s="667"/>
      <c r="CX29" s="667"/>
      <c r="CY29" s="668"/>
      <c r="CZ29" s="639">
        <v>11.9</v>
      </c>
      <c r="DA29" s="661"/>
      <c r="DB29" s="661"/>
      <c r="DC29" s="669"/>
      <c r="DD29" s="643">
        <v>721412</v>
      </c>
      <c r="DE29" s="667"/>
      <c r="DF29" s="667"/>
      <c r="DG29" s="667"/>
      <c r="DH29" s="667"/>
      <c r="DI29" s="667"/>
      <c r="DJ29" s="667"/>
      <c r="DK29" s="668"/>
      <c r="DL29" s="643">
        <v>721412</v>
      </c>
      <c r="DM29" s="667"/>
      <c r="DN29" s="667"/>
      <c r="DO29" s="667"/>
      <c r="DP29" s="667"/>
      <c r="DQ29" s="667"/>
      <c r="DR29" s="667"/>
      <c r="DS29" s="667"/>
      <c r="DT29" s="667"/>
      <c r="DU29" s="667"/>
      <c r="DV29" s="668"/>
      <c r="DW29" s="639">
        <v>22.1</v>
      </c>
      <c r="DX29" s="661"/>
      <c r="DY29" s="661"/>
      <c r="DZ29" s="661"/>
      <c r="EA29" s="661"/>
      <c r="EB29" s="661"/>
      <c r="EC29" s="662"/>
    </row>
    <row r="30" spans="2:133" ht="11.25" customHeight="1" x14ac:dyDescent="0.2">
      <c r="B30" s="631" t="s">
        <v>305</v>
      </c>
      <c r="C30" s="632"/>
      <c r="D30" s="632"/>
      <c r="E30" s="632"/>
      <c r="F30" s="632"/>
      <c r="G30" s="632"/>
      <c r="H30" s="632"/>
      <c r="I30" s="632"/>
      <c r="J30" s="632"/>
      <c r="K30" s="632"/>
      <c r="L30" s="632"/>
      <c r="M30" s="632"/>
      <c r="N30" s="632"/>
      <c r="O30" s="632"/>
      <c r="P30" s="632"/>
      <c r="Q30" s="633"/>
      <c r="R30" s="634">
        <v>14275</v>
      </c>
      <c r="S30" s="635"/>
      <c r="T30" s="635"/>
      <c r="U30" s="635"/>
      <c r="V30" s="635"/>
      <c r="W30" s="635"/>
      <c r="X30" s="635"/>
      <c r="Y30" s="636"/>
      <c r="Z30" s="637">
        <v>0.2</v>
      </c>
      <c r="AA30" s="637"/>
      <c r="AB30" s="637"/>
      <c r="AC30" s="637"/>
      <c r="AD30" s="638" t="s">
        <v>127</v>
      </c>
      <c r="AE30" s="638"/>
      <c r="AF30" s="638"/>
      <c r="AG30" s="638"/>
      <c r="AH30" s="638"/>
      <c r="AI30" s="638"/>
      <c r="AJ30" s="638"/>
      <c r="AK30" s="638"/>
      <c r="AL30" s="639" t="s">
        <v>127</v>
      </c>
      <c r="AM30" s="640"/>
      <c r="AN30" s="640"/>
      <c r="AO30" s="641"/>
      <c r="AP30" s="616" t="s">
        <v>223</v>
      </c>
      <c r="AQ30" s="617"/>
      <c r="AR30" s="617"/>
      <c r="AS30" s="617"/>
      <c r="AT30" s="617"/>
      <c r="AU30" s="617"/>
      <c r="AV30" s="617"/>
      <c r="AW30" s="617"/>
      <c r="AX30" s="617"/>
      <c r="AY30" s="617"/>
      <c r="AZ30" s="617"/>
      <c r="BA30" s="617"/>
      <c r="BB30" s="617"/>
      <c r="BC30" s="617"/>
      <c r="BD30" s="617"/>
      <c r="BE30" s="617"/>
      <c r="BF30" s="618"/>
      <c r="BG30" s="616" t="s">
        <v>306</v>
      </c>
      <c r="BH30" s="670"/>
      <c r="BI30" s="670"/>
      <c r="BJ30" s="670"/>
      <c r="BK30" s="670"/>
      <c r="BL30" s="670"/>
      <c r="BM30" s="670"/>
      <c r="BN30" s="670"/>
      <c r="BO30" s="670"/>
      <c r="BP30" s="670"/>
      <c r="BQ30" s="671"/>
      <c r="BR30" s="616" t="s">
        <v>307</v>
      </c>
      <c r="BS30" s="670"/>
      <c r="BT30" s="670"/>
      <c r="BU30" s="670"/>
      <c r="BV30" s="670"/>
      <c r="BW30" s="670"/>
      <c r="BX30" s="670"/>
      <c r="BY30" s="670"/>
      <c r="BZ30" s="670"/>
      <c r="CA30" s="670"/>
      <c r="CB30" s="671"/>
      <c r="CD30" s="674"/>
      <c r="CE30" s="675"/>
      <c r="CF30" s="631" t="s">
        <v>308</v>
      </c>
      <c r="CG30" s="632"/>
      <c r="CH30" s="632"/>
      <c r="CI30" s="632"/>
      <c r="CJ30" s="632"/>
      <c r="CK30" s="632"/>
      <c r="CL30" s="632"/>
      <c r="CM30" s="632"/>
      <c r="CN30" s="632"/>
      <c r="CO30" s="632"/>
      <c r="CP30" s="632"/>
      <c r="CQ30" s="633"/>
      <c r="CR30" s="634">
        <v>706139</v>
      </c>
      <c r="CS30" s="635"/>
      <c r="CT30" s="635"/>
      <c r="CU30" s="635"/>
      <c r="CV30" s="635"/>
      <c r="CW30" s="635"/>
      <c r="CX30" s="635"/>
      <c r="CY30" s="636"/>
      <c r="CZ30" s="639">
        <v>11.7</v>
      </c>
      <c r="DA30" s="661"/>
      <c r="DB30" s="661"/>
      <c r="DC30" s="669"/>
      <c r="DD30" s="643">
        <v>706139</v>
      </c>
      <c r="DE30" s="635"/>
      <c r="DF30" s="635"/>
      <c r="DG30" s="635"/>
      <c r="DH30" s="635"/>
      <c r="DI30" s="635"/>
      <c r="DJ30" s="635"/>
      <c r="DK30" s="636"/>
      <c r="DL30" s="643">
        <v>706139</v>
      </c>
      <c r="DM30" s="635"/>
      <c r="DN30" s="635"/>
      <c r="DO30" s="635"/>
      <c r="DP30" s="635"/>
      <c r="DQ30" s="635"/>
      <c r="DR30" s="635"/>
      <c r="DS30" s="635"/>
      <c r="DT30" s="635"/>
      <c r="DU30" s="635"/>
      <c r="DV30" s="636"/>
      <c r="DW30" s="639">
        <v>21.7</v>
      </c>
      <c r="DX30" s="661"/>
      <c r="DY30" s="661"/>
      <c r="DZ30" s="661"/>
      <c r="EA30" s="661"/>
      <c r="EB30" s="661"/>
      <c r="EC30" s="662"/>
    </row>
    <row r="31" spans="2:133" ht="11.25" customHeight="1" x14ac:dyDescent="0.2">
      <c r="B31" s="631" t="s">
        <v>309</v>
      </c>
      <c r="C31" s="632"/>
      <c r="D31" s="632"/>
      <c r="E31" s="632"/>
      <c r="F31" s="632"/>
      <c r="G31" s="632"/>
      <c r="H31" s="632"/>
      <c r="I31" s="632"/>
      <c r="J31" s="632"/>
      <c r="K31" s="632"/>
      <c r="L31" s="632"/>
      <c r="M31" s="632"/>
      <c r="N31" s="632"/>
      <c r="O31" s="632"/>
      <c r="P31" s="632"/>
      <c r="Q31" s="633"/>
      <c r="R31" s="634">
        <v>4275</v>
      </c>
      <c r="S31" s="635"/>
      <c r="T31" s="635"/>
      <c r="U31" s="635"/>
      <c r="V31" s="635"/>
      <c r="W31" s="635"/>
      <c r="X31" s="635"/>
      <c r="Y31" s="636"/>
      <c r="Z31" s="637">
        <v>0.1</v>
      </c>
      <c r="AA31" s="637"/>
      <c r="AB31" s="637"/>
      <c r="AC31" s="637"/>
      <c r="AD31" s="638" t="s">
        <v>127</v>
      </c>
      <c r="AE31" s="638"/>
      <c r="AF31" s="638"/>
      <c r="AG31" s="638"/>
      <c r="AH31" s="638"/>
      <c r="AI31" s="638"/>
      <c r="AJ31" s="638"/>
      <c r="AK31" s="638"/>
      <c r="AL31" s="639" t="s">
        <v>127</v>
      </c>
      <c r="AM31" s="640"/>
      <c r="AN31" s="640"/>
      <c r="AO31" s="641"/>
      <c r="AP31" s="682" t="s">
        <v>310</v>
      </c>
      <c r="AQ31" s="683"/>
      <c r="AR31" s="683"/>
      <c r="AS31" s="683"/>
      <c r="AT31" s="688" t="s">
        <v>311</v>
      </c>
      <c r="AU31" s="343"/>
      <c r="AV31" s="343"/>
      <c r="AW31" s="343"/>
      <c r="AX31" s="620" t="s">
        <v>188</v>
      </c>
      <c r="AY31" s="621"/>
      <c r="AZ31" s="621"/>
      <c r="BA31" s="621"/>
      <c r="BB31" s="621"/>
      <c r="BC31" s="621"/>
      <c r="BD31" s="621"/>
      <c r="BE31" s="621"/>
      <c r="BF31" s="622"/>
      <c r="BG31" s="681">
        <v>99.2</v>
      </c>
      <c r="BH31" s="678"/>
      <c r="BI31" s="678"/>
      <c r="BJ31" s="678"/>
      <c r="BK31" s="678"/>
      <c r="BL31" s="678"/>
      <c r="BM31" s="629">
        <v>96.5</v>
      </c>
      <c r="BN31" s="678"/>
      <c r="BO31" s="678"/>
      <c r="BP31" s="678"/>
      <c r="BQ31" s="679"/>
      <c r="BR31" s="681">
        <v>99.4</v>
      </c>
      <c r="BS31" s="678"/>
      <c r="BT31" s="678"/>
      <c r="BU31" s="678"/>
      <c r="BV31" s="678"/>
      <c r="BW31" s="678"/>
      <c r="BX31" s="629">
        <v>96.3</v>
      </c>
      <c r="BY31" s="678"/>
      <c r="BZ31" s="678"/>
      <c r="CA31" s="678"/>
      <c r="CB31" s="679"/>
      <c r="CD31" s="674"/>
      <c r="CE31" s="675"/>
      <c r="CF31" s="631" t="s">
        <v>312</v>
      </c>
      <c r="CG31" s="632"/>
      <c r="CH31" s="632"/>
      <c r="CI31" s="632"/>
      <c r="CJ31" s="632"/>
      <c r="CK31" s="632"/>
      <c r="CL31" s="632"/>
      <c r="CM31" s="632"/>
      <c r="CN31" s="632"/>
      <c r="CO31" s="632"/>
      <c r="CP31" s="632"/>
      <c r="CQ31" s="633"/>
      <c r="CR31" s="634">
        <v>15669</v>
      </c>
      <c r="CS31" s="667"/>
      <c r="CT31" s="667"/>
      <c r="CU31" s="667"/>
      <c r="CV31" s="667"/>
      <c r="CW31" s="667"/>
      <c r="CX31" s="667"/>
      <c r="CY31" s="668"/>
      <c r="CZ31" s="639">
        <v>0.3</v>
      </c>
      <c r="DA31" s="661"/>
      <c r="DB31" s="661"/>
      <c r="DC31" s="669"/>
      <c r="DD31" s="643">
        <v>15273</v>
      </c>
      <c r="DE31" s="667"/>
      <c r="DF31" s="667"/>
      <c r="DG31" s="667"/>
      <c r="DH31" s="667"/>
      <c r="DI31" s="667"/>
      <c r="DJ31" s="667"/>
      <c r="DK31" s="668"/>
      <c r="DL31" s="643">
        <v>15273</v>
      </c>
      <c r="DM31" s="667"/>
      <c r="DN31" s="667"/>
      <c r="DO31" s="667"/>
      <c r="DP31" s="667"/>
      <c r="DQ31" s="667"/>
      <c r="DR31" s="667"/>
      <c r="DS31" s="667"/>
      <c r="DT31" s="667"/>
      <c r="DU31" s="667"/>
      <c r="DV31" s="668"/>
      <c r="DW31" s="639">
        <v>0.5</v>
      </c>
      <c r="DX31" s="661"/>
      <c r="DY31" s="661"/>
      <c r="DZ31" s="661"/>
      <c r="EA31" s="661"/>
      <c r="EB31" s="661"/>
      <c r="EC31" s="662"/>
    </row>
    <row r="32" spans="2:133" ht="11.25" customHeight="1" x14ac:dyDescent="0.2">
      <c r="B32" s="631" t="s">
        <v>313</v>
      </c>
      <c r="C32" s="632"/>
      <c r="D32" s="632"/>
      <c r="E32" s="632"/>
      <c r="F32" s="632"/>
      <c r="G32" s="632"/>
      <c r="H32" s="632"/>
      <c r="I32" s="632"/>
      <c r="J32" s="632"/>
      <c r="K32" s="632"/>
      <c r="L32" s="632"/>
      <c r="M32" s="632"/>
      <c r="N32" s="632"/>
      <c r="O32" s="632"/>
      <c r="P32" s="632"/>
      <c r="Q32" s="633"/>
      <c r="R32" s="634">
        <v>835124</v>
      </c>
      <c r="S32" s="635"/>
      <c r="T32" s="635"/>
      <c r="U32" s="635"/>
      <c r="V32" s="635"/>
      <c r="W32" s="635"/>
      <c r="X32" s="635"/>
      <c r="Y32" s="636"/>
      <c r="Z32" s="637">
        <v>13.2</v>
      </c>
      <c r="AA32" s="637"/>
      <c r="AB32" s="637"/>
      <c r="AC32" s="637"/>
      <c r="AD32" s="638" t="s">
        <v>127</v>
      </c>
      <c r="AE32" s="638"/>
      <c r="AF32" s="638"/>
      <c r="AG32" s="638"/>
      <c r="AH32" s="638"/>
      <c r="AI32" s="638"/>
      <c r="AJ32" s="638"/>
      <c r="AK32" s="638"/>
      <c r="AL32" s="639" t="s">
        <v>127</v>
      </c>
      <c r="AM32" s="640"/>
      <c r="AN32" s="640"/>
      <c r="AO32" s="641"/>
      <c r="AP32" s="684"/>
      <c r="AQ32" s="685"/>
      <c r="AR32" s="685"/>
      <c r="AS32" s="685"/>
      <c r="AT32" s="689"/>
      <c r="AU32" s="205" t="s">
        <v>314</v>
      </c>
      <c r="AX32" s="631" t="s">
        <v>315</v>
      </c>
      <c r="AY32" s="632"/>
      <c r="AZ32" s="632"/>
      <c r="BA32" s="632"/>
      <c r="BB32" s="632"/>
      <c r="BC32" s="632"/>
      <c r="BD32" s="632"/>
      <c r="BE32" s="632"/>
      <c r="BF32" s="633"/>
      <c r="BG32" s="691">
        <v>99.4</v>
      </c>
      <c r="BH32" s="667"/>
      <c r="BI32" s="667"/>
      <c r="BJ32" s="667"/>
      <c r="BK32" s="667"/>
      <c r="BL32" s="667"/>
      <c r="BM32" s="640">
        <v>97.2</v>
      </c>
      <c r="BN32" s="667"/>
      <c r="BO32" s="667"/>
      <c r="BP32" s="667"/>
      <c r="BQ32" s="680"/>
      <c r="BR32" s="691">
        <v>99.5</v>
      </c>
      <c r="BS32" s="667"/>
      <c r="BT32" s="667"/>
      <c r="BU32" s="667"/>
      <c r="BV32" s="667"/>
      <c r="BW32" s="667"/>
      <c r="BX32" s="640">
        <v>97.3</v>
      </c>
      <c r="BY32" s="667"/>
      <c r="BZ32" s="667"/>
      <c r="CA32" s="667"/>
      <c r="CB32" s="680"/>
      <c r="CD32" s="676"/>
      <c r="CE32" s="677"/>
      <c r="CF32" s="631" t="s">
        <v>316</v>
      </c>
      <c r="CG32" s="632"/>
      <c r="CH32" s="632"/>
      <c r="CI32" s="632"/>
      <c r="CJ32" s="632"/>
      <c r="CK32" s="632"/>
      <c r="CL32" s="632"/>
      <c r="CM32" s="632"/>
      <c r="CN32" s="632"/>
      <c r="CO32" s="632"/>
      <c r="CP32" s="632"/>
      <c r="CQ32" s="633"/>
      <c r="CR32" s="634" t="s">
        <v>127</v>
      </c>
      <c r="CS32" s="635"/>
      <c r="CT32" s="635"/>
      <c r="CU32" s="635"/>
      <c r="CV32" s="635"/>
      <c r="CW32" s="635"/>
      <c r="CX32" s="635"/>
      <c r="CY32" s="636"/>
      <c r="CZ32" s="639" t="s">
        <v>127</v>
      </c>
      <c r="DA32" s="661"/>
      <c r="DB32" s="661"/>
      <c r="DC32" s="669"/>
      <c r="DD32" s="643" t="s">
        <v>127</v>
      </c>
      <c r="DE32" s="635"/>
      <c r="DF32" s="635"/>
      <c r="DG32" s="635"/>
      <c r="DH32" s="635"/>
      <c r="DI32" s="635"/>
      <c r="DJ32" s="635"/>
      <c r="DK32" s="636"/>
      <c r="DL32" s="643" t="s">
        <v>127</v>
      </c>
      <c r="DM32" s="635"/>
      <c r="DN32" s="635"/>
      <c r="DO32" s="635"/>
      <c r="DP32" s="635"/>
      <c r="DQ32" s="635"/>
      <c r="DR32" s="635"/>
      <c r="DS32" s="635"/>
      <c r="DT32" s="635"/>
      <c r="DU32" s="635"/>
      <c r="DV32" s="636"/>
      <c r="DW32" s="639" t="s">
        <v>127</v>
      </c>
      <c r="DX32" s="661"/>
      <c r="DY32" s="661"/>
      <c r="DZ32" s="661"/>
      <c r="EA32" s="661"/>
      <c r="EB32" s="661"/>
      <c r="EC32" s="662"/>
    </row>
    <row r="33" spans="2:133" ht="11.25" customHeight="1" x14ac:dyDescent="0.2">
      <c r="B33" s="663" t="s">
        <v>317</v>
      </c>
      <c r="C33" s="664"/>
      <c r="D33" s="664"/>
      <c r="E33" s="664"/>
      <c r="F33" s="664"/>
      <c r="G33" s="664"/>
      <c r="H33" s="664"/>
      <c r="I33" s="664"/>
      <c r="J33" s="664"/>
      <c r="K33" s="664"/>
      <c r="L33" s="664"/>
      <c r="M33" s="664"/>
      <c r="N33" s="664"/>
      <c r="O33" s="664"/>
      <c r="P33" s="664"/>
      <c r="Q33" s="665"/>
      <c r="R33" s="634" t="s">
        <v>127</v>
      </c>
      <c r="S33" s="635"/>
      <c r="T33" s="635"/>
      <c r="U33" s="635"/>
      <c r="V33" s="635"/>
      <c r="W33" s="635"/>
      <c r="X33" s="635"/>
      <c r="Y33" s="636"/>
      <c r="Z33" s="637" t="s">
        <v>127</v>
      </c>
      <c r="AA33" s="637"/>
      <c r="AB33" s="637"/>
      <c r="AC33" s="637"/>
      <c r="AD33" s="638" t="s">
        <v>127</v>
      </c>
      <c r="AE33" s="638"/>
      <c r="AF33" s="638"/>
      <c r="AG33" s="638"/>
      <c r="AH33" s="638"/>
      <c r="AI33" s="638"/>
      <c r="AJ33" s="638"/>
      <c r="AK33" s="638"/>
      <c r="AL33" s="639" t="s">
        <v>127</v>
      </c>
      <c r="AM33" s="640"/>
      <c r="AN33" s="640"/>
      <c r="AO33" s="641"/>
      <c r="AP33" s="686"/>
      <c r="AQ33" s="687"/>
      <c r="AR33" s="687"/>
      <c r="AS33" s="687"/>
      <c r="AT33" s="690"/>
      <c r="AU33" s="344"/>
      <c r="AV33" s="344"/>
      <c r="AW33" s="344"/>
      <c r="AX33" s="652" t="s">
        <v>318</v>
      </c>
      <c r="AY33" s="653"/>
      <c r="AZ33" s="653"/>
      <c r="BA33" s="653"/>
      <c r="BB33" s="653"/>
      <c r="BC33" s="653"/>
      <c r="BD33" s="653"/>
      <c r="BE33" s="653"/>
      <c r="BF33" s="654"/>
      <c r="BG33" s="692">
        <v>99.1</v>
      </c>
      <c r="BH33" s="693"/>
      <c r="BI33" s="693"/>
      <c r="BJ33" s="693"/>
      <c r="BK33" s="693"/>
      <c r="BL33" s="693"/>
      <c r="BM33" s="694">
        <v>95.7</v>
      </c>
      <c r="BN33" s="693"/>
      <c r="BO33" s="693"/>
      <c r="BP33" s="693"/>
      <c r="BQ33" s="695"/>
      <c r="BR33" s="692">
        <v>99.3</v>
      </c>
      <c r="BS33" s="693"/>
      <c r="BT33" s="693"/>
      <c r="BU33" s="693"/>
      <c r="BV33" s="693"/>
      <c r="BW33" s="693"/>
      <c r="BX33" s="694">
        <v>95.4</v>
      </c>
      <c r="BY33" s="693"/>
      <c r="BZ33" s="693"/>
      <c r="CA33" s="693"/>
      <c r="CB33" s="695"/>
      <c r="CD33" s="631" t="s">
        <v>319</v>
      </c>
      <c r="CE33" s="632"/>
      <c r="CF33" s="632"/>
      <c r="CG33" s="632"/>
      <c r="CH33" s="632"/>
      <c r="CI33" s="632"/>
      <c r="CJ33" s="632"/>
      <c r="CK33" s="632"/>
      <c r="CL33" s="632"/>
      <c r="CM33" s="632"/>
      <c r="CN33" s="632"/>
      <c r="CO33" s="632"/>
      <c r="CP33" s="632"/>
      <c r="CQ33" s="633"/>
      <c r="CR33" s="634">
        <v>3264355</v>
      </c>
      <c r="CS33" s="667"/>
      <c r="CT33" s="667"/>
      <c r="CU33" s="667"/>
      <c r="CV33" s="667"/>
      <c r="CW33" s="667"/>
      <c r="CX33" s="667"/>
      <c r="CY33" s="668"/>
      <c r="CZ33" s="639">
        <v>54</v>
      </c>
      <c r="DA33" s="661"/>
      <c r="DB33" s="661"/>
      <c r="DC33" s="669"/>
      <c r="DD33" s="643">
        <v>2326468</v>
      </c>
      <c r="DE33" s="667"/>
      <c r="DF33" s="667"/>
      <c r="DG33" s="667"/>
      <c r="DH33" s="667"/>
      <c r="DI33" s="667"/>
      <c r="DJ33" s="667"/>
      <c r="DK33" s="668"/>
      <c r="DL33" s="643">
        <v>1231296</v>
      </c>
      <c r="DM33" s="667"/>
      <c r="DN33" s="667"/>
      <c r="DO33" s="667"/>
      <c r="DP33" s="667"/>
      <c r="DQ33" s="667"/>
      <c r="DR33" s="667"/>
      <c r="DS33" s="667"/>
      <c r="DT33" s="667"/>
      <c r="DU33" s="667"/>
      <c r="DV33" s="668"/>
      <c r="DW33" s="639">
        <v>37.799999999999997</v>
      </c>
      <c r="DX33" s="661"/>
      <c r="DY33" s="661"/>
      <c r="DZ33" s="661"/>
      <c r="EA33" s="661"/>
      <c r="EB33" s="661"/>
      <c r="EC33" s="662"/>
    </row>
    <row r="34" spans="2:133" ht="11.25" customHeight="1" x14ac:dyDescent="0.2">
      <c r="B34" s="631" t="s">
        <v>320</v>
      </c>
      <c r="C34" s="632"/>
      <c r="D34" s="632"/>
      <c r="E34" s="632"/>
      <c r="F34" s="632"/>
      <c r="G34" s="632"/>
      <c r="H34" s="632"/>
      <c r="I34" s="632"/>
      <c r="J34" s="632"/>
      <c r="K34" s="632"/>
      <c r="L34" s="632"/>
      <c r="M34" s="632"/>
      <c r="N34" s="632"/>
      <c r="O34" s="632"/>
      <c r="P34" s="632"/>
      <c r="Q34" s="633"/>
      <c r="R34" s="634">
        <v>304693</v>
      </c>
      <c r="S34" s="635"/>
      <c r="T34" s="635"/>
      <c r="U34" s="635"/>
      <c r="V34" s="635"/>
      <c r="W34" s="635"/>
      <c r="X34" s="635"/>
      <c r="Y34" s="636"/>
      <c r="Z34" s="637">
        <v>4.8</v>
      </c>
      <c r="AA34" s="637"/>
      <c r="AB34" s="637"/>
      <c r="AC34" s="637"/>
      <c r="AD34" s="638" t="s">
        <v>127</v>
      </c>
      <c r="AE34" s="638"/>
      <c r="AF34" s="638"/>
      <c r="AG34" s="638"/>
      <c r="AH34" s="638"/>
      <c r="AI34" s="638"/>
      <c r="AJ34" s="638"/>
      <c r="AK34" s="638"/>
      <c r="AL34" s="639" t="s">
        <v>127</v>
      </c>
      <c r="AM34" s="640"/>
      <c r="AN34" s="640"/>
      <c r="AO34" s="641"/>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1" t="s">
        <v>321</v>
      </c>
      <c r="CE34" s="632"/>
      <c r="CF34" s="632"/>
      <c r="CG34" s="632"/>
      <c r="CH34" s="632"/>
      <c r="CI34" s="632"/>
      <c r="CJ34" s="632"/>
      <c r="CK34" s="632"/>
      <c r="CL34" s="632"/>
      <c r="CM34" s="632"/>
      <c r="CN34" s="632"/>
      <c r="CO34" s="632"/>
      <c r="CP34" s="632"/>
      <c r="CQ34" s="633"/>
      <c r="CR34" s="634">
        <v>648052</v>
      </c>
      <c r="CS34" s="635"/>
      <c r="CT34" s="635"/>
      <c r="CU34" s="635"/>
      <c r="CV34" s="635"/>
      <c r="CW34" s="635"/>
      <c r="CX34" s="635"/>
      <c r="CY34" s="636"/>
      <c r="CZ34" s="639">
        <v>10.7</v>
      </c>
      <c r="DA34" s="661"/>
      <c r="DB34" s="661"/>
      <c r="DC34" s="669"/>
      <c r="DD34" s="643">
        <v>381022</v>
      </c>
      <c r="DE34" s="635"/>
      <c r="DF34" s="635"/>
      <c r="DG34" s="635"/>
      <c r="DH34" s="635"/>
      <c r="DI34" s="635"/>
      <c r="DJ34" s="635"/>
      <c r="DK34" s="636"/>
      <c r="DL34" s="643">
        <v>291790</v>
      </c>
      <c r="DM34" s="635"/>
      <c r="DN34" s="635"/>
      <c r="DO34" s="635"/>
      <c r="DP34" s="635"/>
      <c r="DQ34" s="635"/>
      <c r="DR34" s="635"/>
      <c r="DS34" s="635"/>
      <c r="DT34" s="635"/>
      <c r="DU34" s="635"/>
      <c r="DV34" s="636"/>
      <c r="DW34" s="639">
        <v>8.9</v>
      </c>
      <c r="DX34" s="661"/>
      <c r="DY34" s="661"/>
      <c r="DZ34" s="661"/>
      <c r="EA34" s="661"/>
      <c r="EB34" s="661"/>
      <c r="EC34" s="662"/>
    </row>
    <row r="35" spans="2:133" ht="11.25" customHeight="1" x14ac:dyDescent="0.2">
      <c r="B35" s="631" t="s">
        <v>322</v>
      </c>
      <c r="C35" s="632"/>
      <c r="D35" s="632"/>
      <c r="E35" s="632"/>
      <c r="F35" s="632"/>
      <c r="G35" s="632"/>
      <c r="H35" s="632"/>
      <c r="I35" s="632"/>
      <c r="J35" s="632"/>
      <c r="K35" s="632"/>
      <c r="L35" s="632"/>
      <c r="M35" s="632"/>
      <c r="N35" s="632"/>
      <c r="O35" s="632"/>
      <c r="P35" s="632"/>
      <c r="Q35" s="633"/>
      <c r="R35" s="634">
        <v>16903</v>
      </c>
      <c r="S35" s="635"/>
      <c r="T35" s="635"/>
      <c r="U35" s="635"/>
      <c r="V35" s="635"/>
      <c r="W35" s="635"/>
      <c r="X35" s="635"/>
      <c r="Y35" s="636"/>
      <c r="Z35" s="637">
        <v>0.3</v>
      </c>
      <c r="AA35" s="637"/>
      <c r="AB35" s="637"/>
      <c r="AC35" s="637"/>
      <c r="AD35" s="638" t="s">
        <v>127</v>
      </c>
      <c r="AE35" s="638"/>
      <c r="AF35" s="638"/>
      <c r="AG35" s="638"/>
      <c r="AH35" s="638"/>
      <c r="AI35" s="638"/>
      <c r="AJ35" s="638"/>
      <c r="AK35" s="638"/>
      <c r="AL35" s="639" t="s">
        <v>127</v>
      </c>
      <c r="AM35" s="640"/>
      <c r="AN35" s="640"/>
      <c r="AO35" s="641"/>
      <c r="AP35" s="211"/>
      <c r="AQ35" s="616" t="s">
        <v>323</v>
      </c>
      <c r="AR35" s="617"/>
      <c r="AS35" s="617"/>
      <c r="AT35" s="617"/>
      <c r="AU35" s="617"/>
      <c r="AV35" s="617"/>
      <c r="AW35" s="617"/>
      <c r="AX35" s="617"/>
      <c r="AY35" s="617"/>
      <c r="AZ35" s="617"/>
      <c r="BA35" s="617"/>
      <c r="BB35" s="617"/>
      <c r="BC35" s="617"/>
      <c r="BD35" s="617"/>
      <c r="BE35" s="617"/>
      <c r="BF35" s="618"/>
      <c r="BG35" s="616" t="s">
        <v>324</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325</v>
      </c>
      <c r="CE35" s="632"/>
      <c r="CF35" s="632"/>
      <c r="CG35" s="632"/>
      <c r="CH35" s="632"/>
      <c r="CI35" s="632"/>
      <c r="CJ35" s="632"/>
      <c r="CK35" s="632"/>
      <c r="CL35" s="632"/>
      <c r="CM35" s="632"/>
      <c r="CN35" s="632"/>
      <c r="CO35" s="632"/>
      <c r="CP35" s="632"/>
      <c r="CQ35" s="633"/>
      <c r="CR35" s="634">
        <v>342552</v>
      </c>
      <c r="CS35" s="667"/>
      <c r="CT35" s="667"/>
      <c r="CU35" s="667"/>
      <c r="CV35" s="667"/>
      <c r="CW35" s="667"/>
      <c r="CX35" s="667"/>
      <c r="CY35" s="668"/>
      <c r="CZ35" s="639">
        <v>5.7</v>
      </c>
      <c r="DA35" s="661"/>
      <c r="DB35" s="661"/>
      <c r="DC35" s="669"/>
      <c r="DD35" s="643">
        <v>265583</v>
      </c>
      <c r="DE35" s="667"/>
      <c r="DF35" s="667"/>
      <c r="DG35" s="667"/>
      <c r="DH35" s="667"/>
      <c r="DI35" s="667"/>
      <c r="DJ35" s="667"/>
      <c r="DK35" s="668"/>
      <c r="DL35" s="643">
        <v>114488</v>
      </c>
      <c r="DM35" s="667"/>
      <c r="DN35" s="667"/>
      <c r="DO35" s="667"/>
      <c r="DP35" s="667"/>
      <c r="DQ35" s="667"/>
      <c r="DR35" s="667"/>
      <c r="DS35" s="667"/>
      <c r="DT35" s="667"/>
      <c r="DU35" s="667"/>
      <c r="DV35" s="668"/>
      <c r="DW35" s="639">
        <v>3.5</v>
      </c>
      <c r="DX35" s="661"/>
      <c r="DY35" s="661"/>
      <c r="DZ35" s="661"/>
      <c r="EA35" s="661"/>
      <c r="EB35" s="661"/>
      <c r="EC35" s="662"/>
    </row>
    <row r="36" spans="2:133" ht="11.25" customHeight="1" x14ac:dyDescent="0.2">
      <c r="B36" s="631" t="s">
        <v>326</v>
      </c>
      <c r="C36" s="632"/>
      <c r="D36" s="632"/>
      <c r="E36" s="632"/>
      <c r="F36" s="632"/>
      <c r="G36" s="632"/>
      <c r="H36" s="632"/>
      <c r="I36" s="632"/>
      <c r="J36" s="632"/>
      <c r="K36" s="632"/>
      <c r="L36" s="632"/>
      <c r="M36" s="632"/>
      <c r="N36" s="632"/>
      <c r="O36" s="632"/>
      <c r="P36" s="632"/>
      <c r="Q36" s="633"/>
      <c r="R36" s="634">
        <v>585504</v>
      </c>
      <c r="S36" s="635"/>
      <c r="T36" s="635"/>
      <c r="U36" s="635"/>
      <c r="V36" s="635"/>
      <c r="W36" s="635"/>
      <c r="X36" s="635"/>
      <c r="Y36" s="636"/>
      <c r="Z36" s="637">
        <v>9.1999999999999993</v>
      </c>
      <c r="AA36" s="637"/>
      <c r="AB36" s="637"/>
      <c r="AC36" s="637"/>
      <c r="AD36" s="638" t="s">
        <v>127</v>
      </c>
      <c r="AE36" s="638"/>
      <c r="AF36" s="638"/>
      <c r="AG36" s="638"/>
      <c r="AH36" s="638"/>
      <c r="AI36" s="638"/>
      <c r="AJ36" s="638"/>
      <c r="AK36" s="638"/>
      <c r="AL36" s="639" t="s">
        <v>127</v>
      </c>
      <c r="AM36" s="640"/>
      <c r="AN36" s="640"/>
      <c r="AO36" s="641"/>
      <c r="AP36" s="211"/>
      <c r="AQ36" s="696" t="s">
        <v>327</v>
      </c>
      <c r="AR36" s="697"/>
      <c r="AS36" s="697"/>
      <c r="AT36" s="697"/>
      <c r="AU36" s="697"/>
      <c r="AV36" s="697"/>
      <c r="AW36" s="697"/>
      <c r="AX36" s="697"/>
      <c r="AY36" s="698"/>
      <c r="AZ36" s="623">
        <v>507447</v>
      </c>
      <c r="BA36" s="624"/>
      <c r="BB36" s="624"/>
      <c r="BC36" s="624"/>
      <c r="BD36" s="624"/>
      <c r="BE36" s="624"/>
      <c r="BF36" s="699"/>
      <c r="BG36" s="620" t="s">
        <v>328</v>
      </c>
      <c r="BH36" s="621"/>
      <c r="BI36" s="621"/>
      <c r="BJ36" s="621"/>
      <c r="BK36" s="621"/>
      <c r="BL36" s="621"/>
      <c r="BM36" s="621"/>
      <c r="BN36" s="621"/>
      <c r="BO36" s="621"/>
      <c r="BP36" s="621"/>
      <c r="BQ36" s="621"/>
      <c r="BR36" s="621"/>
      <c r="BS36" s="621"/>
      <c r="BT36" s="621"/>
      <c r="BU36" s="622"/>
      <c r="BV36" s="623">
        <v>83626</v>
      </c>
      <c r="BW36" s="624"/>
      <c r="BX36" s="624"/>
      <c r="BY36" s="624"/>
      <c r="BZ36" s="624"/>
      <c r="CA36" s="624"/>
      <c r="CB36" s="699"/>
      <c r="CD36" s="631" t="s">
        <v>329</v>
      </c>
      <c r="CE36" s="632"/>
      <c r="CF36" s="632"/>
      <c r="CG36" s="632"/>
      <c r="CH36" s="632"/>
      <c r="CI36" s="632"/>
      <c r="CJ36" s="632"/>
      <c r="CK36" s="632"/>
      <c r="CL36" s="632"/>
      <c r="CM36" s="632"/>
      <c r="CN36" s="632"/>
      <c r="CO36" s="632"/>
      <c r="CP36" s="632"/>
      <c r="CQ36" s="633"/>
      <c r="CR36" s="634">
        <v>1053978</v>
      </c>
      <c r="CS36" s="635"/>
      <c r="CT36" s="635"/>
      <c r="CU36" s="635"/>
      <c r="CV36" s="635"/>
      <c r="CW36" s="635"/>
      <c r="CX36" s="635"/>
      <c r="CY36" s="636"/>
      <c r="CZ36" s="639">
        <v>17.399999999999999</v>
      </c>
      <c r="DA36" s="661"/>
      <c r="DB36" s="661"/>
      <c r="DC36" s="669"/>
      <c r="DD36" s="643">
        <v>520480</v>
      </c>
      <c r="DE36" s="635"/>
      <c r="DF36" s="635"/>
      <c r="DG36" s="635"/>
      <c r="DH36" s="635"/>
      <c r="DI36" s="635"/>
      <c r="DJ36" s="635"/>
      <c r="DK36" s="636"/>
      <c r="DL36" s="643">
        <v>481601</v>
      </c>
      <c r="DM36" s="635"/>
      <c r="DN36" s="635"/>
      <c r="DO36" s="635"/>
      <c r="DP36" s="635"/>
      <c r="DQ36" s="635"/>
      <c r="DR36" s="635"/>
      <c r="DS36" s="635"/>
      <c r="DT36" s="635"/>
      <c r="DU36" s="635"/>
      <c r="DV36" s="636"/>
      <c r="DW36" s="639">
        <v>14.8</v>
      </c>
      <c r="DX36" s="661"/>
      <c r="DY36" s="661"/>
      <c r="DZ36" s="661"/>
      <c r="EA36" s="661"/>
      <c r="EB36" s="661"/>
      <c r="EC36" s="662"/>
    </row>
    <row r="37" spans="2:133" ht="11.25" customHeight="1" x14ac:dyDescent="0.2">
      <c r="B37" s="631" t="s">
        <v>330</v>
      </c>
      <c r="C37" s="632"/>
      <c r="D37" s="632"/>
      <c r="E37" s="632"/>
      <c r="F37" s="632"/>
      <c r="G37" s="632"/>
      <c r="H37" s="632"/>
      <c r="I37" s="632"/>
      <c r="J37" s="632"/>
      <c r="K37" s="632"/>
      <c r="L37" s="632"/>
      <c r="M37" s="632"/>
      <c r="N37" s="632"/>
      <c r="O37" s="632"/>
      <c r="P37" s="632"/>
      <c r="Q37" s="633"/>
      <c r="R37" s="634">
        <v>496904</v>
      </c>
      <c r="S37" s="635"/>
      <c r="T37" s="635"/>
      <c r="U37" s="635"/>
      <c r="V37" s="635"/>
      <c r="W37" s="635"/>
      <c r="X37" s="635"/>
      <c r="Y37" s="636"/>
      <c r="Z37" s="637">
        <v>7.8</v>
      </c>
      <c r="AA37" s="637"/>
      <c r="AB37" s="637"/>
      <c r="AC37" s="637"/>
      <c r="AD37" s="638" t="s">
        <v>127</v>
      </c>
      <c r="AE37" s="638"/>
      <c r="AF37" s="638"/>
      <c r="AG37" s="638"/>
      <c r="AH37" s="638"/>
      <c r="AI37" s="638"/>
      <c r="AJ37" s="638"/>
      <c r="AK37" s="638"/>
      <c r="AL37" s="639" t="s">
        <v>127</v>
      </c>
      <c r="AM37" s="640"/>
      <c r="AN37" s="640"/>
      <c r="AO37" s="641"/>
      <c r="AQ37" s="700" t="s">
        <v>331</v>
      </c>
      <c r="AR37" s="701"/>
      <c r="AS37" s="701"/>
      <c r="AT37" s="701"/>
      <c r="AU37" s="701"/>
      <c r="AV37" s="701"/>
      <c r="AW37" s="701"/>
      <c r="AX37" s="701"/>
      <c r="AY37" s="702"/>
      <c r="AZ37" s="634">
        <v>112660</v>
      </c>
      <c r="BA37" s="635"/>
      <c r="BB37" s="635"/>
      <c r="BC37" s="635"/>
      <c r="BD37" s="667"/>
      <c r="BE37" s="667"/>
      <c r="BF37" s="680"/>
      <c r="BG37" s="631" t="s">
        <v>332</v>
      </c>
      <c r="BH37" s="632"/>
      <c r="BI37" s="632"/>
      <c r="BJ37" s="632"/>
      <c r="BK37" s="632"/>
      <c r="BL37" s="632"/>
      <c r="BM37" s="632"/>
      <c r="BN37" s="632"/>
      <c r="BO37" s="632"/>
      <c r="BP37" s="632"/>
      <c r="BQ37" s="632"/>
      <c r="BR37" s="632"/>
      <c r="BS37" s="632"/>
      <c r="BT37" s="632"/>
      <c r="BU37" s="633"/>
      <c r="BV37" s="634">
        <v>80137</v>
      </c>
      <c r="BW37" s="635"/>
      <c r="BX37" s="635"/>
      <c r="BY37" s="635"/>
      <c r="BZ37" s="635"/>
      <c r="CA37" s="635"/>
      <c r="CB37" s="644"/>
      <c r="CD37" s="631" t="s">
        <v>333</v>
      </c>
      <c r="CE37" s="632"/>
      <c r="CF37" s="632"/>
      <c r="CG37" s="632"/>
      <c r="CH37" s="632"/>
      <c r="CI37" s="632"/>
      <c r="CJ37" s="632"/>
      <c r="CK37" s="632"/>
      <c r="CL37" s="632"/>
      <c r="CM37" s="632"/>
      <c r="CN37" s="632"/>
      <c r="CO37" s="632"/>
      <c r="CP37" s="632"/>
      <c r="CQ37" s="633"/>
      <c r="CR37" s="634">
        <v>207501</v>
      </c>
      <c r="CS37" s="667"/>
      <c r="CT37" s="667"/>
      <c r="CU37" s="667"/>
      <c r="CV37" s="667"/>
      <c r="CW37" s="667"/>
      <c r="CX37" s="667"/>
      <c r="CY37" s="668"/>
      <c r="CZ37" s="639">
        <v>3.4</v>
      </c>
      <c r="DA37" s="661"/>
      <c r="DB37" s="661"/>
      <c r="DC37" s="669"/>
      <c r="DD37" s="643">
        <v>206020</v>
      </c>
      <c r="DE37" s="667"/>
      <c r="DF37" s="667"/>
      <c r="DG37" s="667"/>
      <c r="DH37" s="667"/>
      <c r="DI37" s="667"/>
      <c r="DJ37" s="667"/>
      <c r="DK37" s="668"/>
      <c r="DL37" s="643">
        <v>205760</v>
      </c>
      <c r="DM37" s="667"/>
      <c r="DN37" s="667"/>
      <c r="DO37" s="667"/>
      <c r="DP37" s="667"/>
      <c r="DQ37" s="667"/>
      <c r="DR37" s="667"/>
      <c r="DS37" s="667"/>
      <c r="DT37" s="667"/>
      <c r="DU37" s="667"/>
      <c r="DV37" s="668"/>
      <c r="DW37" s="639">
        <v>6.3</v>
      </c>
      <c r="DX37" s="661"/>
      <c r="DY37" s="661"/>
      <c r="DZ37" s="661"/>
      <c r="EA37" s="661"/>
      <c r="EB37" s="661"/>
      <c r="EC37" s="662"/>
    </row>
    <row r="38" spans="2:133" ht="11.25" customHeight="1" x14ac:dyDescent="0.2">
      <c r="B38" s="631" t="s">
        <v>334</v>
      </c>
      <c r="C38" s="632"/>
      <c r="D38" s="632"/>
      <c r="E38" s="632"/>
      <c r="F38" s="632"/>
      <c r="G38" s="632"/>
      <c r="H38" s="632"/>
      <c r="I38" s="632"/>
      <c r="J38" s="632"/>
      <c r="K38" s="632"/>
      <c r="L38" s="632"/>
      <c r="M38" s="632"/>
      <c r="N38" s="632"/>
      <c r="O38" s="632"/>
      <c r="P38" s="632"/>
      <c r="Q38" s="633"/>
      <c r="R38" s="634">
        <v>288807</v>
      </c>
      <c r="S38" s="635"/>
      <c r="T38" s="635"/>
      <c r="U38" s="635"/>
      <c r="V38" s="635"/>
      <c r="W38" s="635"/>
      <c r="X38" s="635"/>
      <c r="Y38" s="636"/>
      <c r="Z38" s="637">
        <v>4.5999999999999996</v>
      </c>
      <c r="AA38" s="637"/>
      <c r="AB38" s="637"/>
      <c r="AC38" s="637"/>
      <c r="AD38" s="638" t="s">
        <v>127</v>
      </c>
      <c r="AE38" s="638"/>
      <c r="AF38" s="638"/>
      <c r="AG38" s="638"/>
      <c r="AH38" s="638"/>
      <c r="AI38" s="638"/>
      <c r="AJ38" s="638"/>
      <c r="AK38" s="638"/>
      <c r="AL38" s="639" t="s">
        <v>127</v>
      </c>
      <c r="AM38" s="640"/>
      <c r="AN38" s="640"/>
      <c r="AO38" s="641"/>
      <c r="AQ38" s="700" t="s">
        <v>335</v>
      </c>
      <c r="AR38" s="701"/>
      <c r="AS38" s="701"/>
      <c r="AT38" s="701"/>
      <c r="AU38" s="701"/>
      <c r="AV38" s="701"/>
      <c r="AW38" s="701"/>
      <c r="AX38" s="701"/>
      <c r="AY38" s="702"/>
      <c r="AZ38" s="634">
        <v>39655</v>
      </c>
      <c r="BA38" s="635"/>
      <c r="BB38" s="635"/>
      <c r="BC38" s="635"/>
      <c r="BD38" s="667"/>
      <c r="BE38" s="667"/>
      <c r="BF38" s="680"/>
      <c r="BG38" s="631" t="s">
        <v>336</v>
      </c>
      <c r="BH38" s="632"/>
      <c r="BI38" s="632"/>
      <c r="BJ38" s="632"/>
      <c r="BK38" s="632"/>
      <c r="BL38" s="632"/>
      <c r="BM38" s="632"/>
      <c r="BN38" s="632"/>
      <c r="BO38" s="632"/>
      <c r="BP38" s="632"/>
      <c r="BQ38" s="632"/>
      <c r="BR38" s="632"/>
      <c r="BS38" s="632"/>
      <c r="BT38" s="632"/>
      <c r="BU38" s="633"/>
      <c r="BV38" s="634">
        <v>947</v>
      </c>
      <c r="BW38" s="635"/>
      <c r="BX38" s="635"/>
      <c r="BY38" s="635"/>
      <c r="BZ38" s="635"/>
      <c r="CA38" s="635"/>
      <c r="CB38" s="644"/>
      <c r="CD38" s="631" t="s">
        <v>337</v>
      </c>
      <c r="CE38" s="632"/>
      <c r="CF38" s="632"/>
      <c r="CG38" s="632"/>
      <c r="CH38" s="632"/>
      <c r="CI38" s="632"/>
      <c r="CJ38" s="632"/>
      <c r="CK38" s="632"/>
      <c r="CL38" s="632"/>
      <c r="CM38" s="632"/>
      <c r="CN38" s="632"/>
      <c r="CO38" s="632"/>
      <c r="CP38" s="632"/>
      <c r="CQ38" s="633"/>
      <c r="CR38" s="634">
        <v>404571</v>
      </c>
      <c r="CS38" s="635"/>
      <c r="CT38" s="635"/>
      <c r="CU38" s="635"/>
      <c r="CV38" s="635"/>
      <c r="CW38" s="635"/>
      <c r="CX38" s="635"/>
      <c r="CY38" s="636"/>
      <c r="CZ38" s="639">
        <v>6.7</v>
      </c>
      <c r="DA38" s="661"/>
      <c r="DB38" s="661"/>
      <c r="DC38" s="669"/>
      <c r="DD38" s="643">
        <v>352256</v>
      </c>
      <c r="DE38" s="635"/>
      <c r="DF38" s="635"/>
      <c r="DG38" s="635"/>
      <c r="DH38" s="635"/>
      <c r="DI38" s="635"/>
      <c r="DJ38" s="635"/>
      <c r="DK38" s="636"/>
      <c r="DL38" s="643">
        <v>343417</v>
      </c>
      <c r="DM38" s="635"/>
      <c r="DN38" s="635"/>
      <c r="DO38" s="635"/>
      <c r="DP38" s="635"/>
      <c r="DQ38" s="635"/>
      <c r="DR38" s="635"/>
      <c r="DS38" s="635"/>
      <c r="DT38" s="635"/>
      <c r="DU38" s="635"/>
      <c r="DV38" s="636"/>
      <c r="DW38" s="639">
        <v>10.5</v>
      </c>
      <c r="DX38" s="661"/>
      <c r="DY38" s="661"/>
      <c r="DZ38" s="661"/>
      <c r="EA38" s="661"/>
      <c r="EB38" s="661"/>
      <c r="EC38" s="662"/>
    </row>
    <row r="39" spans="2:133" ht="11.25" customHeight="1" x14ac:dyDescent="0.2">
      <c r="B39" s="631" t="s">
        <v>338</v>
      </c>
      <c r="C39" s="632"/>
      <c r="D39" s="632"/>
      <c r="E39" s="632"/>
      <c r="F39" s="632"/>
      <c r="G39" s="632"/>
      <c r="H39" s="632"/>
      <c r="I39" s="632"/>
      <c r="J39" s="632"/>
      <c r="K39" s="632"/>
      <c r="L39" s="632"/>
      <c r="M39" s="632"/>
      <c r="N39" s="632"/>
      <c r="O39" s="632"/>
      <c r="P39" s="632"/>
      <c r="Q39" s="633"/>
      <c r="R39" s="634">
        <v>26898</v>
      </c>
      <c r="S39" s="635"/>
      <c r="T39" s="635"/>
      <c r="U39" s="635"/>
      <c r="V39" s="635"/>
      <c r="W39" s="635"/>
      <c r="X39" s="635"/>
      <c r="Y39" s="636"/>
      <c r="Z39" s="637">
        <v>0.4</v>
      </c>
      <c r="AA39" s="637"/>
      <c r="AB39" s="637"/>
      <c r="AC39" s="637"/>
      <c r="AD39" s="638">
        <v>11</v>
      </c>
      <c r="AE39" s="638"/>
      <c r="AF39" s="638"/>
      <c r="AG39" s="638"/>
      <c r="AH39" s="638"/>
      <c r="AI39" s="638"/>
      <c r="AJ39" s="638"/>
      <c r="AK39" s="638"/>
      <c r="AL39" s="639">
        <v>0</v>
      </c>
      <c r="AM39" s="640"/>
      <c r="AN39" s="640"/>
      <c r="AO39" s="641"/>
      <c r="AQ39" s="700" t="s">
        <v>339</v>
      </c>
      <c r="AR39" s="701"/>
      <c r="AS39" s="701"/>
      <c r="AT39" s="701"/>
      <c r="AU39" s="701"/>
      <c r="AV39" s="701"/>
      <c r="AW39" s="701"/>
      <c r="AX39" s="701"/>
      <c r="AY39" s="702"/>
      <c r="AZ39" s="634">
        <v>3568</v>
      </c>
      <c r="BA39" s="635"/>
      <c r="BB39" s="635"/>
      <c r="BC39" s="635"/>
      <c r="BD39" s="667"/>
      <c r="BE39" s="667"/>
      <c r="BF39" s="680"/>
      <c r="BG39" s="631" t="s">
        <v>340</v>
      </c>
      <c r="BH39" s="632"/>
      <c r="BI39" s="632"/>
      <c r="BJ39" s="632"/>
      <c r="BK39" s="632"/>
      <c r="BL39" s="632"/>
      <c r="BM39" s="632"/>
      <c r="BN39" s="632"/>
      <c r="BO39" s="632"/>
      <c r="BP39" s="632"/>
      <c r="BQ39" s="632"/>
      <c r="BR39" s="632"/>
      <c r="BS39" s="632"/>
      <c r="BT39" s="632"/>
      <c r="BU39" s="633"/>
      <c r="BV39" s="634">
        <v>1583</v>
      </c>
      <c r="BW39" s="635"/>
      <c r="BX39" s="635"/>
      <c r="BY39" s="635"/>
      <c r="BZ39" s="635"/>
      <c r="CA39" s="635"/>
      <c r="CB39" s="644"/>
      <c r="CD39" s="631" t="s">
        <v>341</v>
      </c>
      <c r="CE39" s="632"/>
      <c r="CF39" s="632"/>
      <c r="CG39" s="632"/>
      <c r="CH39" s="632"/>
      <c r="CI39" s="632"/>
      <c r="CJ39" s="632"/>
      <c r="CK39" s="632"/>
      <c r="CL39" s="632"/>
      <c r="CM39" s="632"/>
      <c r="CN39" s="632"/>
      <c r="CO39" s="632"/>
      <c r="CP39" s="632"/>
      <c r="CQ39" s="633"/>
      <c r="CR39" s="634">
        <v>807202</v>
      </c>
      <c r="CS39" s="667"/>
      <c r="CT39" s="667"/>
      <c r="CU39" s="667"/>
      <c r="CV39" s="667"/>
      <c r="CW39" s="667"/>
      <c r="CX39" s="667"/>
      <c r="CY39" s="668"/>
      <c r="CZ39" s="639">
        <v>13.3</v>
      </c>
      <c r="DA39" s="661"/>
      <c r="DB39" s="661"/>
      <c r="DC39" s="669"/>
      <c r="DD39" s="643">
        <v>807127</v>
      </c>
      <c r="DE39" s="667"/>
      <c r="DF39" s="667"/>
      <c r="DG39" s="667"/>
      <c r="DH39" s="667"/>
      <c r="DI39" s="667"/>
      <c r="DJ39" s="667"/>
      <c r="DK39" s="668"/>
      <c r="DL39" s="643" t="s">
        <v>127</v>
      </c>
      <c r="DM39" s="667"/>
      <c r="DN39" s="667"/>
      <c r="DO39" s="667"/>
      <c r="DP39" s="667"/>
      <c r="DQ39" s="667"/>
      <c r="DR39" s="667"/>
      <c r="DS39" s="667"/>
      <c r="DT39" s="667"/>
      <c r="DU39" s="667"/>
      <c r="DV39" s="668"/>
      <c r="DW39" s="639" t="s">
        <v>127</v>
      </c>
      <c r="DX39" s="661"/>
      <c r="DY39" s="661"/>
      <c r="DZ39" s="661"/>
      <c r="EA39" s="661"/>
      <c r="EB39" s="661"/>
      <c r="EC39" s="662"/>
    </row>
    <row r="40" spans="2:133" ht="11.25" customHeight="1" x14ac:dyDescent="0.2">
      <c r="B40" s="631" t="s">
        <v>342</v>
      </c>
      <c r="C40" s="632"/>
      <c r="D40" s="632"/>
      <c r="E40" s="632"/>
      <c r="F40" s="632"/>
      <c r="G40" s="632"/>
      <c r="H40" s="632"/>
      <c r="I40" s="632"/>
      <c r="J40" s="632"/>
      <c r="K40" s="632"/>
      <c r="L40" s="632"/>
      <c r="M40" s="632"/>
      <c r="N40" s="632"/>
      <c r="O40" s="632"/>
      <c r="P40" s="632"/>
      <c r="Q40" s="633"/>
      <c r="R40" s="634">
        <v>270100</v>
      </c>
      <c r="S40" s="635"/>
      <c r="T40" s="635"/>
      <c r="U40" s="635"/>
      <c r="V40" s="635"/>
      <c r="W40" s="635"/>
      <c r="X40" s="635"/>
      <c r="Y40" s="636"/>
      <c r="Z40" s="637">
        <v>4.3</v>
      </c>
      <c r="AA40" s="637"/>
      <c r="AB40" s="637"/>
      <c r="AC40" s="637"/>
      <c r="AD40" s="638" t="s">
        <v>127</v>
      </c>
      <c r="AE40" s="638"/>
      <c r="AF40" s="638"/>
      <c r="AG40" s="638"/>
      <c r="AH40" s="638"/>
      <c r="AI40" s="638"/>
      <c r="AJ40" s="638"/>
      <c r="AK40" s="638"/>
      <c r="AL40" s="639" t="s">
        <v>127</v>
      </c>
      <c r="AM40" s="640"/>
      <c r="AN40" s="640"/>
      <c r="AO40" s="641"/>
      <c r="AQ40" s="700" t="s">
        <v>343</v>
      </c>
      <c r="AR40" s="701"/>
      <c r="AS40" s="701"/>
      <c r="AT40" s="701"/>
      <c r="AU40" s="701"/>
      <c r="AV40" s="701"/>
      <c r="AW40" s="701"/>
      <c r="AX40" s="701"/>
      <c r="AY40" s="702"/>
      <c r="AZ40" s="634">
        <v>260</v>
      </c>
      <c r="BA40" s="635"/>
      <c r="BB40" s="635"/>
      <c r="BC40" s="635"/>
      <c r="BD40" s="667"/>
      <c r="BE40" s="667"/>
      <c r="BF40" s="680"/>
      <c r="BG40" s="684" t="s">
        <v>344</v>
      </c>
      <c r="BH40" s="685"/>
      <c r="BI40" s="685"/>
      <c r="BJ40" s="685"/>
      <c r="BK40" s="685"/>
      <c r="BL40" s="345"/>
      <c r="BM40" s="632" t="s">
        <v>345</v>
      </c>
      <c r="BN40" s="632"/>
      <c r="BO40" s="632"/>
      <c r="BP40" s="632"/>
      <c r="BQ40" s="632"/>
      <c r="BR40" s="632"/>
      <c r="BS40" s="632"/>
      <c r="BT40" s="632"/>
      <c r="BU40" s="633"/>
      <c r="BV40" s="634">
        <v>107</v>
      </c>
      <c r="BW40" s="635"/>
      <c r="BX40" s="635"/>
      <c r="BY40" s="635"/>
      <c r="BZ40" s="635"/>
      <c r="CA40" s="635"/>
      <c r="CB40" s="644"/>
      <c r="CD40" s="631" t="s">
        <v>346</v>
      </c>
      <c r="CE40" s="632"/>
      <c r="CF40" s="632"/>
      <c r="CG40" s="632"/>
      <c r="CH40" s="632"/>
      <c r="CI40" s="632"/>
      <c r="CJ40" s="632"/>
      <c r="CK40" s="632"/>
      <c r="CL40" s="632"/>
      <c r="CM40" s="632"/>
      <c r="CN40" s="632"/>
      <c r="CO40" s="632"/>
      <c r="CP40" s="632"/>
      <c r="CQ40" s="633"/>
      <c r="CR40" s="634">
        <v>8000</v>
      </c>
      <c r="CS40" s="635"/>
      <c r="CT40" s="635"/>
      <c r="CU40" s="635"/>
      <c r="CV40" s="635"/>
      <c r="CW40" s="635"/>
      <c r="CX40" s="635"/>
      <c r="CY40" s="636"/>
      <c r="CZ40" s="639">
        <v>0.1</v>
      </c>
      <c r="DA40" s="661"/>
      <c r="DB40" s="661"/>
      <c r="DC40" s="669"/>
      <c r="DD40" s="643" t="s">
        <v>127</v>
      </c>
      <c r="DE40" s="635"/>
      <c r="DF40" s="635"/>
      <c r="DG40" s="635"/>
      <c r="DH40" s="635"/>
      <c r="DI40" s="635"/>
      <c r="DJ40" s="635"/>
      <c r="DK40" s="636"/>
      <c r="DL40" s="643" t="s">
        <v>127</v>
      </c>
      <c r="DM40" s="635"/>
      <c r="DN40" s="635"/>
      <c r="DO40" s="635"/>
      <c r="DP40" s="635"/>
      <c r="DQ40" s="635"/>
      <c r="DR40" s="635"/>
      <c r="DS40" s="635"/>
      <c r="DT40" s="635"/>
      <c r="DU40" s="635"/>
      <c r="DV40" s="636"/>
      <c r="DW40" s="639" t="s">
        <v>127</v>
      </c>
      <c r="DX40" s="661"/>
      <c r="DY40" s="661"/>
      <c r="DZ40" s="661"/>
      <c r="EA40" s="661"/>
      <c r="EB40" s="661"/>
      <c r="EC40" s="662"/>
    </row>
    <row r="41" spans="2:133" ht="11.25" customHeight="1" x14ac:dyDescent="0.2">
      <c r="B41" s="631" t="s">
        <v>347</v>
      </c>
      <c r="C41" s="632"/>
      <c r="D41" s="632"/>
      <c r="E41" s="632"/>
      <c r="F41" s="632"/>
      <c r="G41" s="632"/>
      <c r="H41" s="632"/>
      <c r="I41" s="632"/>
      <c r="J41" s="632"/>
      <c r="K41" s="632"/>
      <c r="L41" s="632"/>
      <c r="M41" s="632"/>
      <c r="N41" s="632"/>
      <c r="O41" s="632"/>
      <c r="P41" s="632"/>
      <c r="Q41" s="633"/>
      <c r="R41" s="634" t="s">
        <v>127</v>
      </c>
      <c r="S41" s="635"/>
      <c r="T41" s="635"/>
      <c r="U41" s="635"/>
      <c r="V41" s="635"/>
      <c r="W41" s="635"/>
      <c r="X41" s="635"/>
      <c r="Y41" s="636"/>
      <c r="Z41" s="637" t="s">
        <v>127</v>
      </c>
      <c r="AA41" s="637"/>
      <c r="AB41" s="637"/>
      <c r="AC41" s="637"/>
      <c r="AD41" s="638" t="s">
        <v>127</v>
      </c>
      <c r="AE41" s="638"/>
      <c r="AF41" s="638"/>
      <c r="AG41" s="638"/>
      <c r="AH41" s="638"/>
      <c r="AI41" s="638"/>
      <c r="AJ41" s="638"/>
      <c r="AK41" s="638"/>
      <c r="AL41" s="639" t="s">
        <v>127</v>
      </c>
      <c r="AM41" s="640"/>
      <c r="AN41" s="640"/>
      <c r="AO41" s="641"/>
      <c r="AQ41" s="700" t="s">
        <v>348</v>
      </c>
      <c r="AR41" s="701"/>
      <c r="AS41" s="701"/>
      <c r="AT41" s="701"/>
      <c r="AU41" s="701"/>
      <c r="AV41" s="701"/>
      <c r="AW41" s="701"/>
      <c r="AX41" s="701"/>
      <c r="AY41" s="702"/>
      <c r="AZ41" s="634">
        <v>79394</v>
      </c>
      <c r="BA41" s="635"/>
      <c r="BB41" s="635"/>
      <c r="BC41" s="635"/>
      <c r="BD41" s="667"/>
      <c r="BE41" s="667"/>
      <c r="BF41" s="680"/>
      <c r="BG41" s="684"/>
      <c r="BH41" s="685"/>
      <c r="BI41" s="685"/>
      <c r="BJ41" s="685"/>
      <c r="BK41" s="685"/>
      <c r="BL41" s="345"/>
      <c r="BM41" s="632" t="s">
        <v>349</v>
      </c>
      <c r="BN41" s="632"/>
      <c r="BO41" s="632"/>
      <c r="BP41" s="632"/>
      <c r="BQ41" s="632"/>
      <c r="BR41" s="632"/>
      <c r="BS41" s="632"/>
      <c r="BT41" s="632"/>
      <c r="BU41" s="633"/>
      <c r="BV41" s="634" t="s">
        <v>127</v>
      </c>
      <c r="BW41" s="635"/>
      <c r="BX41" s="635"/>
      <c r="BY41" s="635"/>
      <c r="BZ41" s="635"/>
      <c r="CA41" s="635"/>
      <c r="CB41" s="644"/>
      <c r="CD41" s="631" t="s">
        <v>350</v>
      </c>
      <c r="CE41" s="632"/>
      <c r="CF41" s="632"/>
      <c r="CG41" s="632"/>
      <c r="CH41" s="632"/>
      <c r="CI41" s="632"/>
      <c r="CJ41" s="632"/>
      <c r="CK41" s="632"/>
      <c r="CL41" s="632"/>
      <c r="CM41" s="632"/>
      <c r="CN41" s="632"/>
      <c r="CO41" s="632"/>
      <c r="CP41" s="632"/>
      <c r="CQ41" s="633"/>
      <c r="CR41" s="634" t="s">
        <v>127</v>
      </c>
      <c r="CS41" s="667"/>
      <c r="CT41" s="667"/>
      <c r="CU41" s="667"/>
      <c r="CV41" s="667"/>
      <c r="CW41" s="667"/>
      <c r="CX41" s="667"/>
      <c r="CY41" s="668"/>
      <c r="CZ41" s="639" t="s">
        <v>127</v>
      </c>
      <c r="DA41" s="661"/>
      <c r="DB41" s="661"/>
      <c r="DC41" s="669"/>
      <c r="DD41" s="643" t="s">
        <v>127</v>
      </c>
      <c r="DE41" s="667"/>
      <c r="DF41" s="667"/>
      <c r="DG41" s="667"/>
      <c r="DH41" s="667"/>
      <c r="DI41" s="667"/>
      <c r="DJ41" s="667"/>
      <c r="DK41" s="668"/>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2">
      <c r="B42" s="631" t="s">
        <v>351</v>
      </c>
      <c r="C42" s="632"/>
      <c r="D42" s="632"/>
      <c r="E42" s="632"/>
      <c r="F42" s="632"/>
      <c r="G42" s="632"/>
      <c r="H42" s="632"/>
      <c r="I42" s="632"/>
      <c r="J42" s="632"/>
      <c r="K42" s="632"/>
      <c r="L42" s="632"/>
      <c r="M42" s="632"/>
      <c r="N42" s="632"/>
      <c r="O42" s="632"/>
      <c r="P42" s="632"/>
      <c r="Q42" s="633"/>
      <c r="R42" s="634" t="s">
        <v>127</v>
      </c>
      <c r="S42" s="635"/>
      <c r="T42" s="635"/>
      <c r="U42" s="635"/>
      <c r="V42" s="635"/>
      <c r="W42" s="635"/>
      <c r="X42" s="635"/>
      <c r="Y42" s="636"/>
      <c r="Z42" s="637" t="s">
        <v>127</v>
      </c>
      <c r="AA42" s="637"/>
      <c r="AB42" s="637"/>
      <c r="AC42" s="637"/>
      <c r="AD42" s="638" t="s">
        <v>127</v>
      </c>
      <c r="AE42" s="638"/>
      <c r="AF42" s="638"/>
      <c r="AG42" s="638"/>
      <c r="AH42" s="638"/>
      <c r="AI42" s="638"/>
      <c r="AJ42" s="638"/>
      <c r="AK42" s="638"/>
      <c r="AL42" s="639" t="s">
        <v>127</v>
      </c>
      <c r="AM42" s="640"/>
      <c r="AN42" s="640"/>
      <c r="AO42" s="641"/>
      <c r="AQ42" s="703" t="s">
        <v>352</v>
      </c>
      <c r="AR42" s="704"/>
      <c r="AS42" s="704"/>
      <c r="AT42" s="704"/>
      <c r="AU42" s="704"/>
      <c r="AV42" s="704"/>
      <c r="AW42" s="704"/>
      <c r="AX42" s="704"/>
      <c r="AY42" s="705"/>
      <c r="AZ42" s="712">
        <v>271910</v>
      </c>
      <c r="BA42" s="713"/>
      <c r="BB42" s="713"/>
      <c r="BC42" s="713"/>
      <c r="BD42" s="693"/>
      <c r="BE42" s="693"/>
      <c r="BF42" s="695"/>
      <c r="BG42" s="686"/>
      <c r="BH42" s="687"/>
      <c r="BI42" s="687"/>
      <c r="BJ42" s="687"/>
      <c r="BK42" s="687"/>
      <c r="BL42" s="346"/>
      <c r="BM42" s="653" t="s">
        <v>353</v>
      </c>
      <c r="BN42" s="653"/>
      <c r="BO42" s="653"/>
      <c r="BP42" s="653"/>
      <c r="BQ42" s="653"/>
      <c r="BR42" s="653"/>
      <c r="BS42" s="653"/>
      <c r="BT42" s="653"/>
      <c r="BU42" s="654"/>
      <c r="BV42" s="712">
        <v>342</v>
      </c>
      <c r="BW42" s="713"/>
      <c r="BX42" s="713"/>
      <c r="BY42" s="713"/>
      <c r="BZ42" s="713"/>
      <c r="CA42" s="713"/>
      <c r="CB42" s="719"/>
      <c r="CD42" s="631" t="s">
        <v>354</v>
      </c>
      <c r="CE42" s="632"/>
      <c r="CF42" s="632"/>
      <c r="CG42" s="632"/>
      <c r="CH42" s="632"/>
      <c r="CI42" s="632"/>
      <c r="CJ42" s="632"/>
      <c r="CK42" s="632"/>
      <c r="CL42" s="632"/>
      <c r="CM42" s="632"/>
      <c r="CN42" s="632"/>
      <c r="CO42" s="632"/>
      <c r="CP42" s="632"/>
      <c r="CQ42" s="633"/>
      <c r="CR42" s="634">
        <v>476611</v>
      </c>
      <c r="CS42" s="667"/>
      <c r="CT42" s="667"/>
      <c r="CU42" s="667"/>
      <c r="CV42" s="667"/>
      <c r="CW42" s="667"/>
      <c r="CX42" s="667"/>
      <c r="CY42" s="668"/>
      <c r="CZ42" s="639">
        <v>7.9</v>
      </c>
      <c r="DA42" s="661"/>
      <c r="DB42" s="661"/>
      <c r="DC42" s="669"/>
      <c r="DD42" s="643">
        <v>71967</v>
      </c>
      <c r="DE42" s="667"/>
      <c r="DF42" s="667"/>
      <c r="DG42" s="667"/>
      <c r="DH42" s="667"/>
      <c r="DI42" s="667"/>
      <c r="DJ42" s="667"/>
      <c r="DK42" s="668"/>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2">
      <c r="B43" s="631" t="s">
        <v>355</v>
      </c>
      <c r="C43" s="632"/>
      <c r="D43" s="632"/>
      <c r="E43" s="632"/>
      <c r="F43" s="632"/>
      <c r="G43" s="632"/>
      <c r="H43" s="632"/>
      <c r="I43" s="632"/>
      <c r="J43" s="632"/>
      <c r="K43" s="632"/>
      <c r="L43" s="632"/>
      <c r="M43" s="632"/>
      <c r="N43" s="632"/>
      <c r="O43" s="632"/>
      <c r="P43" s="632"/>
      <c r="Q43" s="633"/>
      <c r="R43" s="634">
        <v>113300</v>
      </c>
      <c r="S43" s="635"/>
      <c r="T43" s="635"/>
      <c r="U43" s="635"/>
      <c r="V43" s="635"/>
      <c r="W43" s="635"/>
      <c r="X43" s="635"/>
      <c r="Y43" s="636"/>
      <c r="Z43" s="637">
        <v>1.8</v>
      </c>
      <c r="AA43" s="637"/>
      <c r="AB43" s="637"/>
      <c r="AC43" s="637"/>
      <c r="AD43" s="638" t="s">
        <v>127</v>
      </c>
      <c r="AE43" s="638"/>
      <c r="AF43" s="638"/>
      <c r="AG43" s="638"/>
      <c r="AH43" s="638"/>
      <c r="AI43" s="638"/>
      <c r="AJ43" s="638"/>
      <c r="AK43" s="638"/>
      <c r="AL43" s="639" t="s">
        <v>127</v>
      </c>
      <c r="AM43" s="640"/>
      <c r="AN43" s="640"/>
      <c r="AO43" s="641"/>
      <c r="CD43" s="631" t="s">
        <v>356</v>
      </c>
      <c r="CE43" s="632"/>
      <c r="CF43" s="632"/>
      <c r="CG43" s="632"/>
      <c r="CH43" s="632"/>
      <c r="CI43" s="632"/>
      <c r="CJ43" s="632"/>
      <c r="CK43" s="632"/>
      <c r="CL43" s="632"/>
      <c r="CM43" s="632"/>
      <c r="CN43" s="632"/>
      <c r="CO43" s="632"/>
      <c r="CP43" s="632"/>
      <c r="CQ43" s="633"/>
      <c r="CR43" s="634">
        <v>19731</v>
      </c>
      <c r="CS43" s="667"/>
      <c r="CT43" s="667"/>
      <c r="CU43" s="667"/>
      <c r="CV43" s="667"/>
      <c r="CW43" s="667"/>
      <c r="CX43" s="667"/>
      <c r="CY43" s="668"/>
      <c r="CZ43" s="639">
        <v>0.3</v>
      </c>
      <c r="DA43" s="661"/>
      <c r="DB43" s="661"/>
      <c r="DC43" s="669"/>
      <c r="DD43" s="643">
        <v>19673</v>
      </c>
      <c r="DE43" s="667"/>
      <c r="DF43" s="667"/>
      <c r="DG43" s="667"/>
      <c r="DH43" s="667"/>
      <c r="DI43" s="667"/>
      <c r="DJ43" s="667"/>
      <c r="DK43" s="668"/>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2">
      <c r="B44" s="652" t="s">
        <v>357</v>
      </c>
      <c r="C44" s="653"/>
      <c r="D44" s="653"/>
      <c r="E44" s="653"/>
      <c r="F44" s="653"/>
      <c r="G44" s="653"/>
      <c r="H44" s="653"/>
      <c r="I44" s="653"/>
      <c r="J44" s="653"/>
      <c r="K44" s="653"/>
      <c r="L44" s="653"/>
      <c r="M44" s="653"/>
      <c r="N44" s="653"/>
      <c r="O44" s="653"/>
      <c r="P44" s="653"/>
      <c r="Q44" s="654"/>
      <c r="R44" s="712">
        <v>6333846</v>
      </c>
      <c r="S44" s="713"/>
      <c r="T44" s="713"/>
      <c r="U44" s="713"/>
      <c r="V44" s="713"/>
      <c r="W44" s="713"/>
      <c r="X44" s="713"/>
      <c r="Y44" s="714"/>
      <c r="Z44" s="715">
        <v>100</v>
      </c>
      <c r="AA44" s="715"/>
      <c r="AB44" s="715"/>
      <c r="AC44" s="715"/>
      <c r="AD44" s="716">
        <v>3146933</v>
      </c>
      <c r="AE44" s="716"/>
      <c r="AF44" s="716"/>
      <c r="AG44" s="716"/>
      <c r="AH44" s="716"/>
      <c r="AI44" s="716"/>
      <c r="AJ44" s="716"/>
      <c r="AK44" s="716"/>
      <c r="AL44" s="717">
        <v>100</v>
      </c>
      <c r="AM44" s="694"/>
      <c r="AN44" s="694"/>
      <c r="AO44" s="718"/>
      <c r="CD44" s="672" t="s">
        <v>304</v>
      </c>
      <c r="CE44" s="673"/>
      <c r="CF44" s="631" t="s">
        <v>358</v>
      </c>
      <c r="CG44" s="632"/>
      <c r="CH44" s="632"/>
      <c r="CI44" s="632"/>
      <c r="CJ44" s="632"/>
      <c r="CK44" s="632"/>
      <c r="CL44" s="632"/>
      <c r="CM44" s="632"/>
      <c r="CN44" s="632"/>
      <c r="CO44" s="632"/>
      <c r="CP44" s="632"/>
      <c r="CQ44" s="633"/>
      <c r="CR44" s="634">
        <v>436232</v>
      </c>
      <c r="CS44" s="635"/>
      <c r="CT44" s="635"/>
      <c r="CU44" s="635"/>
      <c r="CV44" s="635"/>
      <c r="CW44" s="635"/>
      <c r="CX44" s="635"/>
      <c r="CY44" s="636"/>
      <c r="CZ44" s="639">
        <v>7.2</v>
      </c>
      <c r="DA44" s="640"/>
      <c r="DB44" s="640"/>
      <c r="DC44" s="646"/>
      <c r="DD44" s="643">
        <v>71967</v>
      </c>
      <c r="DE44" s="635"/>
      <c r="DF44" s="635"/>
      <c r="DG44" s="635"/>
      <c r="DH44" s="635"/>
      <c r="DI44" s="635"/>
      <c r="DJ44" s="635"/>
      <c r="DK44" s="636"/>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2">
      <c r="CD45" s="674"/>
      <c r="CE45" s="675"/>
      <c r="CF45" s="631" t="s">
        <v>359</v>
      </c>
      <c r="CG45" s="632"/>
      <c r="CH45" s="632"/>
      <c r="CI45" s="632"/>
      <c r="CJ45" s="632"/>
      <c r="CK45" s="632"/>
      <c r="CL45" s="632"/>
      <c r="CM45" s="632"/>
      <c r="CN45" s="632"/>
      <c r="CO45" s="632"/>
      <c r="CP45" s="632"/>
      <c r="CQ45" s="633"/>
      <c r="CR45" s="634">
        <v>283260</v>
      </c>
      <c r="CS45" s="667"/>
      <c r="CT45" s="667"/>
      <c r="CU45" s="667"/>
      <c r="CV45" s="667"/>
      <c r="CW45" s="667"/>
      <c r="CX45" s="667"/>
      <c r="CY45" s="668"/>
      <c r="CZ45" s="639">
        <v>4.7</v>
      </c>
      <c r="DA45" s="661"/>
      <c r="DB45" s="661"/>
      <c r="DC45" s="669"/>
      <c r="DD45" s="643">
        <v>8829</v>
      </c>
      <c r="DE45" s="667"/>
      <c r="DF45" s="667"/>
      <c r="DG45" s="667"/>
      <c r="DH45" s="667"/>
      <c r="DI45" s="667"/>
      <c r="DJ45" s="667"/>
      <c r="DK45" s="668"/>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2">
      <c r="B46" s="205" t="s">
        <v>360</v>
      </c>
      <c r="CD46" s="674"/>
      <c r="CE46" s="675"/>
      <c r="CF46" s="631" t="s">
        <v>361</v>
      </c>
      <c r="CG46" s="632"/>
      <c r="CH46" s="632"/>
      <c r="CI46" s="632"/>
      <c r="CJ46" s="632"/>
      <c r="CK46" s="632"/>
      <c r="CL46" s="632"/>
      <c r="CM46" s="632"/>
      <c r="CN46" s="632"/>
      <c r="CO46" s="632"/>
      <c r="CP46" s="632"/>
      <c r="CQ46" s="633"/>
      <c r="CR46" s="634">
        <v>146436</v>
      </c>
      <c r="CS46" s="635"/>
      <c r="CT46" s="635"/>
      <c r="CU46" s="635"/>
      <c r="CV46" s="635"/>
      <c r="CW46" s="635"/>
      <c r="CX46" s="635"/>
      <c r="CY46" s="636"/>
      <c r="CZ46" s="639">
        <v>2.4</v>
      </c>
      <c r="DA46" s="640"/>
      <c r="DB46" s="640"/>
      <c r="DC46" s="646"/>
      <c r="DD46" s="643">
        <v>60402</v>
      </c>
      <c r="DE46" s="635"/>
      <c r="DF46" s="635"/>
      <c r="DG46" s="635"/>
      <c r="DH46" s="635"/>
      <c r="DI46" s="635"/>
      <c r="DJ46" s="635"/>
      <c r="DK46" s="636"/>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2">
      <c r="B47" s="730" t="s">
        <v>362</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363</v>
      </c>
      <c r="CG47" s="632"/>
      <c r="CH47" s="632"/>
      <c r="CI47" s="632"/>
      <c r="CJ47" s="632"/>
      <c r="CK47" s="632"/>
      <c r="CL47" s="632"/>
      <c r="CM47" s="632"/>
      <c r="CN47" s="632"/>
      <c r="CO47" s="632"/>
      <c r="CP47" s="632"/>
      <c r="CQ47" s="633"/>
      <c r="CR47" s="634">
        <v>40379</v>
      </c>
      <c r="CS47" s="667"/>
      <c r="CT47" s="667"/>
      <c r="CU47" s="667"/>
      <c r="CV47" s="667"/>
      <c r="CW47" s="667"/>
      <c r="CX47" s="667"/>
      <c r="CY47" s="668"/>
      <c r="CZ47" s="639">
        <v>0.7</v>
      </c>
      <c r="DA47" s="661"/>
      <c r="DB47" s="661"/>
      <c r="DC47" s="669"/>
      <c r="DD47" s="643" t="s">
        <v>127</v>
      </c>
      <c r="DE47" s="667"/>
      <c r="DF47" s="667"/>
      <c r="DG47" s="667"/>
      <c r="DH47" s="667"/>
      <c r="DI47" s="667"/>
      <c r="DJ47" s="667"/>
      <c r="DK47" s="668"/>
      <c r="DL47" s="709"/>
      <c r="DM47" s="710"/>
      <c r="DN47" s="710"/>
      <c r="DO47" s="710"/>
      <c r="DP47" s="710"/>
      <c r="DQ47" s="710"/>
      <c r="DR47" s="710"/>
      <c r="DS47" s="710"/>
      <c r="DT47" s="710"/>
      <c r="DU47" s="710"/>
      <c r="DV47" s="711"/>
      <c r="DW47" s="706"/>
      <c r="DX47" s="707"/>
      <c r="DY47" s="707"/>
      <c r="DZ47" s="707"/>
      <c r="EA47" s="707"/>
      <c r="EB47" s="707"/>
      <c r="EC47" s="708"/>
    </row>
    <row r="48" spans="2:133" ht="10.8" x14ac:dyDescent="0.2">
      <c r="B48" s="730" t="s">
        <v>364</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365</v>
      </c>
      <c r="CG48" s="632"/>
      <c r="CH48" s="632"/>
      <c r="CI48" s="632"/>
      <c r="CJ48" s="632"/>
      <c r="CK48" s="632"/>
      <c r="CL48" s="632"/>
      <c r="CM48" s="632"/>
      <c r="CN48" s="632"/>
      <c r="CO48" s="632"/>
      <c r="CP48" s="632"/>
      <c r="CQ48" s="633"/>
      <c r="CR48" s="634" t="s">
        <v>127</v>
      </c>
      <c r="CS48" s="635"/>
      <c r="CT48" s="635"/>
      <c r="CU48" s="635"/>
      <c r="CV48" s="635"/>
      <c r="CW48" s="635"/>
      <c r="CX48" s="635"/>
      <c r="CY48" s="636"/>
      <c r="CZ48" s="639" t="s">
        <v>127</v>
      </c>
      <c r="DA48" s="640"/>
      <c r="DB48" s="640"/>
      <c r="DC48" s="646"/>
      <c r="DD48" s="643" t="s">
        <v>127</v>
      </c>
      <c r="DE48" s="635"/>
      <c r="DF48" s="635"/>
      <c r="DG48" s="635"/>
      <c r="DH48" s="635"/>
      <c r="DI48" s="635"/>
      <c r="DJ48" s="635"/>
      <c r="DK48" s="636"/>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2">
      <c r="B49" s="347"/>
      <c r="CD49" s="652" t="s">
        <v>366</v>
      </c>
      <c r="CE49" s="653"/>
      <c r="CF49" s="653"/>
      <c r="CG49" s="653"/>
      <c r="CH49" s="653"/>
      <c r="CI49" s="653"/>
      <c r="CJ49" s="653"/>
      <c r="CK49" s="653"/>
      <c r="CL49" s="653"/>
      <c r="CM49" s="653"/>
      <c r="CN49" s="653"/>
      <c r="CO49" s="653"/>
      <c r="CP49" s="653"/>
      <c r="CQ49" s="654"/>
      <c r="CR49" s="712">
        <v>6048038</v>
      </c>
      <c r="CS49" s="693"/>
      <c r="CT49" s="693"/>
      <c r="CU49" s="693"/>
      <c r="CV49" s="693"/>
      <c r="CW49" s="693"/>
      <c r="CX49" s="693"/>
      <c r="CY49" s="720"/>
      <c r="CZ49" s="717">
        <v>100</v>
      </c>
      <c r="DA49" s="721"/>
      <c r="DB49" s="721"/>
      <c r="DC49" s="722"/>
      <c r="DD49" s="723">
        <v>4142955</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347"/>
    </row>
  </sheetData>
  <sheetProtection algorithmName="SHA-512" hashValue="7CkiZh1Pxd7XhFE6g9Y5KTmm/xqlRng2BDjGY7I4NuAvUDTNeQ1Z5FemCyTj/zC+S5q33C76cJLPFXAQN+VkWQ==" saltValue="SLT4y6yYtaspeLPBqCf9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4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100" t="s">
        <v>367</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01" t="s">
        <v>368</v>
      </c>
      <c r="DK2" s="1102"/>
      <c r="DL2" s="1102"/>
      <c r="DM2" s="1102"/>
      <c r="DN2" s="1102"/>
      <c r="DO2" s="1103"/>
      <c r="DP2" s="214"/>
      <c r="DQ2" s="1101" t="s">
        <v>369</v>
      </c>
      <c r="DR2" s="1102"/>
      <c r="DS2" s="1102"/>
      <c r="DT2" s="1102"/>
      <c r="DU2" s="1102"/>
      <c r="DV2" s="1102"/>
      <c r="DW2" s="1102"/>
      <c r="DX2" s="1102"/>
      <c r="DY2" s="1102"/>
      <c r="DZ2" s="1103"/>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69" t="s">
        <v>370</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18"/>
      <c r="BA4" s="218"/>
      <c r="BB4" s="218"/>
      <c r="BC4" s="218"/>
      <c r="BD4" s="218"/>
      <c r="BE4" s="219"/>
      <c r="BF4" s="219"/>
      <c r="BG4" s="219"/>
      <c r="BH4" s="219"/>
      <c r="BI4" s="219"/>
      <c r="BJ4" s="219"/>
      <c r="BK4" s="219"/>
      <c r="BL4" s="219"/>
      <c r="BM4" s="219"/>
      <c r="BN4" s="219"/>
      <c r="BO4" s="219"/>
      <c r="BP4" s="219"/>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0"/>
    </row>
    <row r="5" spans="1:131" s="221" customFormat="1" ht="26.25" customHeight="1" x14ac:dyDescent="0.2">
      <c r="A5" s="1005" t="s">
        <v>372</v>
      </c>
      <c r="B5" s="1006"/>
      <c r="C5" s="1006"/>
      <c r="D5" s="1006"/>
      <c r="E5" s="1006"/>
      <c r="F5" s="1006"/>
      <c r="G5" s="1006"/>
      <c r="H5" s="1006"/>
      <c r="I5" s="1006"/>
      <c r="J5" s="1006"/>
      <c r="K5" s="1006"/>
      <c r="L5" s="1006"/>
      <c r="M5" s="1006"/>
      <c r="N5" s="1006"/>
      <c r="O5" s="1006"/>
      <c r="P5" s="1007"/>
      <c r="Q5" s="1011" t="s">
        <v>373</v>
      </c>
      <c r="R5" s="1012"/>
      <c r="S5" s="1012"/>
      <c r="T5" s="1012"/>
      <c r="U5" s="1013"/>
      <c r="V5" s="1011" t="s">
        <v>374</v>
      </c>
      <c r="W5" s="1012"/>
      <c r="X5" s="1012"/>
      <c r="Y5" s="1012"/>
      <c r="Z5" s="1013"/>
      <c r="AA5" s="1011" t="s">
        <v>375</v>
      </c>
      <c r="AB5" s="1012"/>
      <c r="AC5" s="1012"/>
      <c r="AD5" s="1012"/>
      <c r="AE5" s="1012"/>
      <c r="AF5" s="1104" t="s">
        <v>376</v>
      </c>
      <c r="AG5" s="1012"/>
      <c r="AH5" s="1012"/>
      <c r="AI5" s="1012"/>
      <c r="AJ5" s="1025"/>
      <c r="AK5" s="1012" t="s">
        <v>377</v>
      </c>
      <c r="AL5" s="1012"/>
      <c r="AM5" s="1012"/>
      <c r="AN5" s="1012"/>
      <c r="AO5" s="1013"/>
      <c r="AP5" s="1011" t="s">
        <v>378</v>
      </c>
      <c r="AQ5" s="1012"/>
      <c r="AR5" s="1012"/>
      <c r="AS5" s="1012"/>
      <c r="AT5" s="1013"/>
      <c r="AU5" s="1011" t="s">
        <v>379</v>
      </c>
      <c r="AV5" s="1012"/>
      <c r="AW5" s="1012"/>
      <c r="AX5" s="1012"/>
      <c r="AY5" s="1025"/>
      <c r="AZ5" s="218"/>
      <c r="BA5" s="218"/>
      <c r="BB5" s="218"/>
      <c r="BC5" s="218"/>
      <c r="BD5" s="218"/>
      <c r="BE5" s="219"/>
      <c r="BF5" s="219"/>
      <c r="BG5" s="219"/>
      <c r="BH5" s="219"/>
      <c r="BI5" s="219"/>
      <c r="BJ5" s="219"/>
      <c r="BK5" s="219"/>
      <c r="BL5" s="219"/>
      <c r="BM5" s="219"/>
      <c r="BN5" s="219"/>
      <c r="BO5" s="219"/>
      <c r="BP5" s="219"/>
      <c r="BQ5" s="1005" t="s">
        <v>380</v>
      </c>
      <c r="BR5" s="1006"/>
      <c r="BS5" s="1006"/>
      <c r="BT5" s="1006"/>
      <c r="BU5" s="1006"/>
      <c r="BV5" s="1006"/>
      <c r="BW5" s="1006"/>
      <c r="BX5" s="1006"/>
      <c r="BY5" s="1006"/>
      <c r="BZ5" s="1006"/>
      <c r="CA5" s="1006"/>
      <c r="CB5" s="1006"/>
      <c r="CC5" s="1006"/>
      <c r="CD5" s="1006"/>
      <c r="CE5" s="1006"/>
      <c r="CF5" s="1006"/>
      <c r="CG5" s="1007"/>
      <c r="CH5" s="1011" t="s">
        <v>381</v>
      </c>
      <c r="CI5" s="1012"/>
      <c r="CJ5" s="1012"/>
      <c r="CK5" s="1012"/>
      <c r="CL5" s="1013"/>
      <c r="CM5" s="1011" t="s">
        <v>382</v>
      </c>
      <c r="CN5" s="1012"/>
      <c r="CO5" s="1012"/>
      <c r="CP5" s="1012"/>
      <c r="CQ5" s="1013"/>
      <c r="CR5" s="1011" t="s">
        <v>383</v>
      </c>
      <c r="CS5" s="1012"/>
      <c r="CT5" s="1012"/>
      <c r="CU5" s="1012"/>
      <c r="CV5" s="1013"/>
      <c r="CW5" s="1011" t="s">
        <v>384</v>
      </c>
      <c r="CX5" s="1012"/>
      <c r="CY5" s="1012"/>
      <c r="CZ5" s="1012"/>
      <c r="DA5" s="1013"/>
      <c r="DB5" s="1011" t="s">
        <v>385</v>
      </c>
      <c r="DC5" s="1012"/>
      <c r="DD5" s="1012"/>
      <c r="DE5" s="1012"/>
      <c r="DF5" s="1013"/>
      <c r="DG5" s="1094" t="s">
        <v>386</v>
      </c>
      <c r="DH5" s="1095"/>
      <c r="DI5" s="1095"/>
      <c r="DJ5" s="1095"/>
      <c r="DK5" s="1096"/>
      <c r="DL5" s="1094" t="s">
        <v>387</v>
      </c>
      <c r="DM5" s="1095"/>
      <c r="DN5" s="1095"/>
      <c r="DO5" s="1095"/>
      <c r="DP5" s="1096"/>
      <c r="DQ5" s="1011" t="s">
        <v>388</v>
      </c>
      <c r="DR5" s="1012"/>
      <c r="DS5" s="1012"/>
      <c r="DT5" s="1012"/>
      <c r="DU5" s="1013"/>
      <c r="DV5" s="1011" t="s">
        <v>379</v>
      </c>
      <c r="DW5" s="1012"/>
      <c r="DX5" s="1012"/>
      <c r="DY5" s="1012"/>
      <c r="DZ5" s="1025"/>
      <c r="EA5" s="220"/>
    </row>
    <row r="6" spans="1:131" s="221"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18"/>
      <c r="BA6" s="218"/>
      <c r="BB6" s="218"/>
      <c r="BC6" s="218"/>
      <c r="BD6" s="218"/>
      <c r="BE6" s="219"/>
      <c r="BF6" s="219"/>
      <c r="BG6" s="219"/>
      <c r="BH6" s="219"/>
      <c r="BI6" s="219"/>
      <c r="BJ6" s="219"/>
      <c r="BK6" s="219"/>
      <c r="BL6" s="219"/>
      <c r="BM6" s="219"/>
      <c r="BN6" s="219"/>
      <c r="BO6" s="219"/>
      <c r="BP6" s="219"/>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0"/>
    </row>
    <row r="7" spans="1:131" s="221" customFormat="1" ht="26.25" customHeight="1" thickTop="1" x14ac:dyDescent="0.2">
      <c r="A7" s="222">
        <v>1</v>
      </c>
      <c r="B7" s="1057" t="s">
        <v>389</v>
      </c>
      <c r="C7" s="1058"/>
      <c r="D7" s="1058"/>
      <c r="E7" s="1058"/>
      <c r="F7" s="1058"/>
      <c r="G7" s="1058"/>
      <c r="H7" s="1058"/>
      <c r="I7" s="1058"/>
      <c r="J7" s="1058"/>
      <c r="K7" s="1058"/>
      <c r="L7" s="1058"/>
      <c r="M7" s="1058"/>
      <c r="N7" s="1058"/>
      <c r="O7" s="1058"/>
      <c r="P7" s="1059"/>
      <c r="Q7" s="1112">
        <v>6306</v>
      </c>
      <c r="R7" s="1113"/>
      <c r="S7" s="1113"/>
      <c r="T7" s="1113"/>
      <c r="U7" s="1113"/>
      <c r="V7" s="1113">
        <v>6020</v>
      </c>
      <c r="W7" s="1113"/>
      <c r="X7" s="1113"/>
      <c r="Y7" s="1113"/>
      <c r="Z7" s="1113"/>
      <c r="AA7" s="1113">
        <v>286</v>
      </c>
      <c r="AB7" s="1113"/>
      <c r="AC7" s="1113"/>
      <c r="AD7" s="1113"/>
      <c r="AE7" s="1114"/>
      <c r="AF7" s="1115">
        <v>269</v>
      </c>
      <c r="AG7" s="1116"/>
      <c r="AH7" s="1116"/>
      <c r="AI7" s="1116"/>
      <c r="AJ7" s="1117"/>
      <c r="AK7" s="1118">
        <v>484</v>
      </c>
      <c r="AL7" s="1119"/>
      <c r="AM7" s="1119"/>
      <c r="AN7" s="1119"/>
      <c r="AO7" s="1119"/>
      <c r="AP7" s="1119">
        <v>6129</v>
      </c>
      <c r="AQ7" s="1119"/>
      <c r="AR7" s="1119"/>
      <c r="AS7" s="1119"/>
      <c r="AT7" s="1119"/>
      <c r="AU7" s="1120"/>
      <c r="AV7" s="1120"/>
      <c r="AW7" s="1120"/>
      <c r="AX7" s="1120"/>
      <c r="AY7" s="1121"/>
      <c r="AZ7" s="218"/>
      <c r="BA7" s="218"/>
      <c r="BB7" s="218"/>
      <c r="BC7" s="218"/>
      <c r="BD7" s="218"/>
      <c r="BE7" s="219"/>
      <c r="BF7" s="219"/>
      <c r="BG7" s="219"/>
      <c r="BH7" s="219"/>
      <c r="BI7" s="219"/>
      <c r="BJ7" s="219"/>
      <c r="BK7" s="219"/>
      <c r="BL7" s="219"/>
      <c r="BM7" s="219"/>
      <c r="BN7" s="219"/>
      <c r="BO7" s="219"/>
      <c r="BP7" s="219"/>
      <c r="BQ7" s="222">
        <v>1</v>
      </c>
      <c r="BR7" s="223"/>
      <c r="BS7" s="1109" t="s">
        <v>576</v>
      </c>
      <c r="BT7" s="1110"/>
      <c r="BU7" s="1110"/>
      <c r="BV7" s="1110"/>
      <c r="BW7" s="1110"/>
      <c r="BX7" s="1110"/>
      <c r="BY7" s="1110"/>
      <c r="BZ7" s="1110"/>
      <c r="CA7" s="1110"/>
      <c r="CB7" s="1110"/>
      <c r="CC7" s="1110"/>
      <c r="CD7" s="1110"/>
      <c r="CE7" s="1110"/>
      <c r="CF7" s="1110"/>
      <c r="CG7" s="1122"/>
      <c r="CH7" s="1106">
        <v>-10</v>
      </c>
      <c r="CI7" s="1107"/>
      <c r="CJ7" s="1107"/>
      <c r="CK7" s="1107"/>
      <c r="CL7" s="1108"/>
      <c r="CM7" s="1106">
        <v>-21</v>
      </c>
      <c r="CN7" s="1107"/>
      <c r="CO7" s="1107"/>
      <c r="CP7" s="1107"/>
      <c r="CQ7" s="1108"/>
      <c r="CR7" s="1106">
        <v>15</v>
      </c>
      <c r="CS7" s="1107"/>
      <c r="CT7" s="1107"/>
      <c r="CU7" s="1107"/>
      <c r="CV7" s="1108"/>
      <c r="CW7" s="1106">
        <v>30</v>
      </c>
      <c r="CX7" s="1107"/>
      <c r="CY7" s="1107"/>
      <c r="CZ7" s="1107"/>
      <c r="DA7" s="1108"/>
      <c r="DB7" s="1106" t="s">
        <v>577</v>
      </c>
      <c r="DC7" s="1107"/>
      <c r="DD7" s="1107"/>
      <c r="DE7" s="1107"/>
      <c r="DF7" s="1108"/>
      <c r="DG7" s="1106" t="s">
        <v>577</v>
      </c>
      <c r="DH7" s="1107"/>
      <c r="DI7" s="1107"/>
      <c r="DJ7" s="1107"/>
      <c r="DK7" s="1108"/>
      <c r="DL7" s="1106" t="s">
        <v>577</v>
      </c>
      <c r="DM7" s="1107"/>
      <c r="DN7" s="1107"/>
      <c r="DO7" s="1107"/>
      <c r="DP7" s="1108"/>
      <c r="DQ7" s="1106" t="s">
        <v>577</v>
      </c>
      <c r="DR7" s="1107"/>
      <c r="DS7" s="1107"/>
      <c r="DT7" s="1107"/>
      <c r="DU7" s="1108"/>
      <c r="DV7" s="1109"/>
      <c r="DW7" s="1110"/>
      <c r="DX7" s="1110"/>
      <c r="DY7" s="1110"/>
      <c r="DZ7" s="1111"/>
      <c r="EA7" s="220"/>
    </row>
    <row r="8" spans="1:131" s="221" customFormat="1" ht="26.25" customHeight="1" x14ac:dyDescent="0.2">
      <c r="A8" s="224">
        <v>2</v>
      </c>
      <c r="B8" s="1040" t="s">
        <v>390</v>
      </c>
      <c r="C8" s="1041"/>
      <c r="D8" s="1041"/>
      <c r="E8" s="1041"/>
      <c r="F8" s="1041"/>
      <c r="G8" s="1041"/>
      <c r="H8" s="1041"/>
      <c r="I8" s="1041"/>
      <c r="J8" s="1041"/>
      <c r="K8" s="1041"/>
      <c r="L8" s="1041"/>
      <c r="M8" s="1041"/>
      <c r="N8" s="1041"/>
      <c r="O8" s="1041"/>
      <c r="P8" s="1042"/>
      <c r="Q8" s="1048">
        <v>83</v>
      </c>
      <c r="R8" s="1049"/>
      <c r="S8" s="1049"/>
      <c r="T8" s="1049"/>
      <c r="U8" s="1049"/>
      <c r="V8" s="1049">
        <v>83</v>
      </c>
      <c r="W8" s="1049"/>
      <c r="X8" s="1049"/>
      <c r="Y8" s="1049"/>
      <c r="Z8" s="1049"/>
      <c r="AA8" s="1049">
        <v>0</v>
      </c>
      <c r="AB8" s="1049"/>
      <c r="AC8" s="1049"/>
      <c r="AD8" s="1049"/>
      <c r="AE8" s="1050"/>
      <c r="AF8" s="1045" t="s">
        <v>127</v>
      </c>
      <c r="AG8" s="1046"/>
      <c r="AH8" s="1046"/>
      <c r="AI8" s="1046"/>
      <c r="AJ8" s="1047"/>
      <c r="AK8" s="1090">
        <v>55</v>
      </c>
      <c r="AL8" s="1091"/>
      <c r="AM8" s="1091"/>
      <c r="AN8" s="1091"/>
      <c r="AO8" s="1091"/>
      <c r="AP8" s="1091" t="s">
        <v>597</v>
      </c>
      <c r="AQ8" s="1091"/>
      <c r="AR8" s="1091"/>
      <c r="AS8" s="1091"/>
      <c r="AT8" s="1091"/>
      <c r="AU8" s="1092"/>
      <c r="AV8" s="1092"/>
      <c r="AW8" s="1092"/>
      <c r="AX8" s="1092"/>
      <c r="AY8" s="1093"/>
      <c r="AZ8" s="218"/>
      <c r="BA8" s="218"/>
      <c r="BB8" s="218"/>
      <c r="BC8" s="218"/>
      <c r="BD8" s="218"/>
      <c r="BE8" s="219"/>
      <c r="BF8" s="219"/>
      <c r="BG8" s="219"/>
      <c r="BH8" s="219"/>
      <c r="BI8" s="219"/>
      <c r="BJ8" s="219"/>
      <c r="BK8" s="219"/>
      <c r="BL8" s="219"/>
      <c r="BM8" s="219"/>
      <c r="BN8" s="219"/>
      <c r="BO8" s="219"/>
      <c r="BP8" s="219"/>
      <c r="BQ8" s="224">
        <v>2</v>
      </c>
      <c r="BR8" s="225"/>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0"/>
    </row>
    <row r="9" spans="1:131" s="221" customFormat="1" ht="26.25" customHeight="1" x14ac:dyDescent="0.2">
      <c r="A9" s="224">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18"/>
      <c r="BA9" s="218"/>
      <c r="BB9" s="218"/>
      <c r="BC9" s="218"/>
      <c r="BD9" s="218"/>
      <c r="BE9" s="219"/>
      <c r="BF9" s="219"/>
      <c r="BG9" s="219"/>
      <c r="BH9" s="219"/>
      <c r="BI9" s="219"/>
      <c r="BJ9" s="219"/>
      <c r="BK9" s="219"/>
      <c r="BL9" s="219"/>
      <c r="BM9" s="219"/>
      <c r="BN9" s="219"/>
      <c r="BO9" s="219"/>
      <c r="BP9" s="219"/>
      <c r="BQ9" s="224">
        <v>3</v>
      </c>
      <c r="BR9" s="225"/>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0"/>
    </row>
    <row r="10" spans="1:131" s="221" customFormat="1" ht="26.25" customHeight="1" x14ac:dyDescent="0.2">
      <c r="A10" s="224">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18"/>
      <c r="BA10" s="218"/>
      <c r="BB10" s="218"/>
      <c r="BC10" s="218"/>
      <c r="BD10" s="218"/>
      <c r="BE10" s="219"/>
      <c r="BF10" s="219"/>
      <c r="BG10" s="219"/>
      <c r="BH10" s="219"/>
      <c r="BI10" s="219"/>
      <c r="BJ10" s="219"/>
      <c r="BK10" s="219"/>
      <c r="BL10" s="219"/>
      <c r="BM10" s="219"/>
      <c r="BN10" s="219"/>
      <c r="BO10" s="219"/>
      <c r="BP10" s="219"/>
      <c r="BQ10" s="224">
        <v>4</v>
      </c>
      <c r="BR10" s="225"/>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0"/>
    </row>
    <row r="11" spans="1:131" s="221" customFormat="1" ht="26.25" customHeight="1" x14ac:dyDescent="0.2">
      <c r="A11" s="224">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18"/>
      <c r="BA11" s="218"/>
      <c r="BB11" s="218"/>
      <c r="BC11" s="218"/>
      <c r="BD11" s="218"/>
      <c r="BE11" s="219"/>
      <c r="BF11" s="219"/>
      <c r="BG11" s="219"/>
      <c r="BH11" s="219"/>
      <c r="BI11" s="219"/>
      <c r="BJ11" s="219"/>
      <c r="BK11" s="219"/>
      <c r="BL11" s="219"/>
      <c r="BM11" s="219"/>
      <c r="BN11" s="219"/>
      <c r="BO11" s="219"/>
      <c r="BP11" s="219"/>
      <c r="BQ11" s="224">
        <v>5</v>
      </c>
      <c r="BR11" s="225"/>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0"/>
    </row>
    <row r="12" spans="1:131" s="221" customFormat="1" ht="26.25" customHeight="1" x14ac:dyDescent="0.2">
      <c r="A12" s="224">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18"/>
      <c r="BA12" s="218"/>
      <c r="BB12" s="218"/>
      <c r="BC12" s="218"/>
      <c r="BD12" s="218"/>
      <c r="BE12" s="219"/>
      <c r="BF12" s="219"/>
      <c r="BG12" s="219"/>
      <c r="BH12" s="219"/>
      <c r="BI12" s="219"/>
      <c r="BJ12" s="219"/>
      <c r="BK12" s="219"/>
      <c r="BL12" s="219"/>
      <c r="BM12" s="219"/>
      <c r="BN12" s="219"/>
      <c r="BO12" s="219"/>
      <c r="BP12" s="219"/>
      <c r="BQ12" s="224">
        <v>6</v>
      </c>
      <c r="BR12" s="225"/>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0"/>
    </row>
    <row r="13" spans="1:131" s="221" customFormat="1" ht="26.25" customHeight="1" x14ac:dyDescent="0.2">
      <c r="A13" s="224">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18"/>
      <c r="BA13" s="218"/>
      <c r="BB13" s="218"/>
      <c r="BC13" s="218"/>
      <c r="BD13" s="218"/>
      <c r="BE13" s="219"/>
      <c r="BF13" s="219"/>
      <c r="BG13" s="219"/>
      <c r="BH13" s="219"/>
      <c r="BI13" s="219"/>
      <c r="BJ13" s="219"/>
      <c r="BK13" s="219"/>
      <c r="BL13" s="219"/>
      <c r="BM13" s="219"/>
      <c r="BN13" s="219"/>
      <c r="BO13" s="219"/>
      <c r="BP13" s="219"/>
      <c r="BQ13" s="224">
        <v>7</v>
      </c>
      <c r="BR13" s="225"/>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0"/>
    </row>
    <row r="14" spans="1:131" s="221" customFormat="1" ht="26.25" customHeight="1" x14ac:dyDescent="0.2">
      <c r="A14" s="224">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18"/>
      <c r="BA14" s="218"/>
      <c r="BB14" s="218"/>
      <c r="BC14" s="218"/>
      <c r="BD14" s="218"/>
      <c r="BE14" s="219"/>
      <c r="BF14" s="219"/>
      <c r="BG14" s="219"/>
      <c r="BH14" s="219"/>
      <c r="BI14" s="219"/>
      <c r="BJ14" s="219"/>
      <c r="BK14" s="219"/>
      <c r="BL14" s="219"/>
      <c r="BM14" s="219"/>
      <c r="BN14" s="219"/>
      <c r="BO14" s="219"/>
      <c r="BP14" s="219"/>
      <c r="BQ14" s="224">
        <v>8</v>
      </c>
      <c r="BR14" s="225"/>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0"/>
    </row>
    <row r="15" spans="1:131" s="221" customFormat="1" ht="26.25" customHeight="1" x14ac:dyDescent="0.2">
      <c r="A15" s="224">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18"/>
      <c r="BA15" s="218"/>
      <c r="BB15" s="218"/>
      <c r="BC15" s="218"/>
      <c r="BD15" s="218"/>
      <c r="BE15" s="219"/>
      <c r="BF15" s="219"/>
      <c r="BG15" s="219"/>
      <c r="BH15" s="219"/>
      <c r="BI15" s="219"/>
      <c r="BJ15" s="219"/>
      <c r="BK15" s="219"/>
      <c r="BL15" s="219"/>
      <c r="BM15" s="219"/>
      <c r="BN15" s="219"/>
      <c r="BO15" s="219"/>
      <c r="BP15" s="219"/>
      <c r="BQ15" s="224">
        <v>9</v>
      </c>
      <c r="BR15" s="225"/>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0"/>
    </row>
    <row r="16" spans="1:131" s="221" customFormat="1" ht="26.25" customHeight="1" x14ac:dyDescent="0.2">
      <c r="A16" s="224">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18"/>
      <c r="BA16" s="218"/>
      <c r="BB16" s="218"/>
      <c r="BC16" s="218"/>
      <c r="BD16" s="218"/>
      <c r="BE16" s="219"/>
      <c r="BF16" s="219"/>
      <c r="BG16" s="219"/>
      <c r="BH16" s="219"/>
      <c r="BI16" s="219"/>
      <c r="BJ16" s="219"/>
      <c r="BK16" s="219"/>
      <c r="BL16" s="219"/>
      <c r="BM16" s="219"/>
      <c r="BN16" s="219"/>
      <c r="BO16" s="219"/>
      <c r="BP16" s="219"/>
      <c r="BQ16" s="224">
        <v>10</v>
      </c>
      <c r="BR16" s="225"/>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0"/>
    </row>
    <row r="17" spans="1:131" s="221" customFormat="1" ht="26.25" customHeight="1" x14ac:dyDescent="0.2">
      <c r="A17" s="224">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18"/>
      <c r="BA17" s="218"/>
      <c r="BB17" s="218"/>
      <c r="BC17" s="218"/>
      <c r="BD17" s="218"/>
      <c r="BE17" s="219"/>
      <c r="BF17" s="219"/>
      <c r="BG17" s="219"/>
      <c r="BH17" s="219"/>
      <c r="BI17" s="219"/>
      <c r="BJ17" s="219"/>
      <c r="BK17" s="219"/>
      <c r="BL17" s="219"/>
      <c r="BM17" s="219"/>
      <c r="BN17" s="219"/>
      <c r="BO17" s="219"/>
      <c r="BP17" s="219"/>
      <c r="BQ17" s="224">
        <v>11</v>
      </c>
      <c r="BR17" s="225"/>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0"/>
    </row>
    <row r="18" spans="1:131" s="221" customFormat="1" ht="26.25" customHeight="1" x14ac:dyDescent="0.2">
      <c r="A18" s="224">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18"/>
      <c r="BA18" s="218"/>
      <c r="BB18" s="218"/>
      <c r="BC18" s="218"/>
      <c r="BD18" s="218"/>
      <c r="BE18" s="219"/>
      <c r="BF18" s="219"/>
      <c r="BG18" s="219"/>
      <c r="BH18" s="219"/>
      <c r="BI18" s="219"/>
      <c r="BJ18" s="219"/>
      <c r="BK18" s="219"/>
      <c r="BL18" s="219"/>
      <c r="BM18" s="219"/>
      <c r="BN18" s="219"/>
      <c r="BO18" s="219"/>
      <c r="BP18" s="219"/>
      <c r="BQ18" s="224">
        <v>12</v>
      </c>
      <c r="BR18" s="225"/>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0"/>
    </row>
    <row r="19" spans="1:131" s="221" customFormat="1" ht="26.25" customHeight="1" x14ac:dyDescent="0.2">
      <c r="A19" s="224">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18"/>
      <c r="BA19" s="218"/>
      <c r="BB19" s="218"/>
      <c r="BC19" s="218"/>
      <c r="BD19" s="218"/>
      <c r="BE19" s="219"/>
      <c r="BF19" s="219"/>
      <c r="BG19" s="219"/>
      <c r="BH19" s="219"/>
      <c r="BI19" s="219"/>
      <c r="BJ19" s="219"/>
      <c r="BK19" s="219"/>
      <c r="BL19" s="219"/>
      <c r="BM19" s="219"/>
      <c r="BN19" s="219"/>
      <c r="BO19" s="219"/>
      <c r="BP19" s="219"/>
      <c r="BQ19" s="224">
        <v>13</v>
      </c>
      <c r="BR19" s="225"/>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0"/>
    </row>
    <row r="20" spans="1:131" s="221" customFormat="1" ht="26.25" customHeight="1" x14ac:dyDescent="0.2">
      <c r="A20" s="224">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18"/>
      <c r="BA20" s="218"/>
      <c r="BB20" s="218"/>
      <c r="BC20" s="218"/>
      <c r="BD20" s="218"/>
      <c r="BE20" s="219"/>
      <c r="BF20" s="219"/>
      <c r="BG20" s="219"/>
      <c r="BH20" s="219"/>
      <c r="BI20" s="219"/>
      <c r="BJ20" s="219"/>
      <c r="BK20" s="219"/>
      <c r="BL20" s="219"/>
      <c r="BM20" s="219"/>
      <c r="BN20" s="219"/>
      <c r="BO20" s="219"/>
      <c r="BP20" s="219"/>
      <c r="BQ20" s="224">
        <v>14</v>
      </c>
      <c r="BR20" s="225"/>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0"/>
    </row>
    <row r="21" spans="1:131" s="221" customFormat="1" ht="26.25" customHeight="1" thickBot="1" x14ac:dyDescent="0.25">
      <c r="A21" s="224">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18"/>
      <c r="BA21" s="218"/>
      <c r="BB21" s="218"/>
      <c r="BC21" s="218"/>
      <c r="BD21" s="218"/>
      <c r="BE21" s="219"/>
      <c r="BF21" s="219"/>
      <c r="BG21" s="219"/>
      <c r="BH21" s="219"/>
      <c r="BI21" s="219"/>
      <c r="BJ21" s="219"/>
      <c r="BK21" s="219"/>
      <c r="BL21" s="219"/>
      <c r="BM21" s="219"/>
      <c r="BN21" s="219"/>
      <c r="BO21" s="219"/>
      <c r="BP21" s="219"/>
      <c r="BQ21" s="224">
        <v>15</v>
      </c>
      <c r="BR21" s="225"/>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0"/>
    </row>
    <row r="22" spans="1:131" s="221" customFormat="1" ht="26.25" customHeight="1" x14ac:dyDescent="0.2">
      <c r="A22" s="224">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391</v>
      </c>
      <c r="BA22" s="1038"/>
      <c r="BB22" s="1038"/>
      <c r="BC22" s="1038"/>
      <c r="BD22" s="1039"/>
      <c r="BE22" s="219"/>
      <c r="BF22" s="219"/>
      <c r="BG22" s="219"/>
      <c r="BH22" s="219"/>
      <c r="BI22" s="219"/>
      <c r="BJ22" s="219"/>
      <c r="BK22" s="219"/>
      <c r="BL22" s="219"/>
      <c r="BM22" s="219"/>
      <c r="BN22" s="219"/>
      <c r="BO22" s="219"/>
      <c r="BP22" s="219"/>
      <c r="BQ22" s="224">
        <v>16</v>
      </c>
      <c r="BR22" s="225"/>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0"/>
    </row>
    <row r="23" spans="1:131" s="221" customFormat="1" ht="26.25" customHeight="1" thickBot="1" x14ac:dyDescent="0.25">
      <c r="A23" s="226" t="s">
        <v>392</v>
      </c>
      <c r="B23" s="947" t="s">
        <v>393</v>
      </c>
      <c r="C23" s="948"/>
      <c r="D23" s="948"/>
      <c r="E23" s="948"/>
      <c r="F23" s="948"/>
      <c r="G23" s="948"/>
      <c r="H23" s="948"/>
      <c r="I23" s="948"/>
      <c r="J23" s="948"/>
      <c r="K23" s="948"/>
      <c r="L23" s="948"/>
      <c r="M23" s="948"/>
      <c r="N23" s="948"/>
      <c r="O23" s="948"/>
      <c r="P23" s="958"/>
      <c r="Q23" s="1077">
        <v>6417</v>
      </c>
      <c r="R23" s="1071"/>
      <c r="S23" s="1071"/>
      <c r="T23" s="1071"/>
      <c r="U23" s="1071"/>
      <c r="V23" s="1071">
        <v>6131</v>
      </c>
      <c r="W23" s="1071"/>
      <c r="X23" s="1071"/>
      <c r="Y23" s="1071"/>
      <c r="Z23" s="1071"/>
      <c r="AA23" s="1071">
        <v>286</v>
      </c>
      <c r="AB23" s="1071"/>
      <c r="AC23" s="1071"/>
      <c r="AD23" s="1071"/>
      <c r="AE23" s="1078"/>
      <c r="AF23" s="1079">
        <v>269</v>
      </c>
      <c r="AG23" s="1071"/>
      <c r="AH23" s="1071"/>
      <c r="AI23" s="1071"/>
      <c r="AJ23" s="1080"/>
      <c r="AK23" s="1081"/>
      <c r="AL23" s="1082"/>
      <c r="AM23" s="1082"/>
      <c r="AN23" s="1082"/>
      <c r="AO23" s="1082"/>
      <c r="AP23" s="1071">
        <v>6152</v>
      </c>
      <c r="AQ23" s="1071"/>
      <c r="AR23" s="1071"/>
      <c r="AS23" s="1071"/>
      <c r="AT23" s="1071"/>
      <c r="AU23" s="1072"/>
      <c r="AV23" s="1072"/>
      <c r="AW23" s="1072"/>
      <c r="AX23" s="1072"/>
      <c r="AY23" s="1073"/>
      <c r="AZ23" s="1074" t="s">
        <v>127</v>
      </c>
      <c r="BA23" s="1075"/>
      <c r="BB23" s="1075"/>
      <c r="BC23" s="1075"/>
      <c r="BD23" s="1076"/>
      <c r="BE23" s="219"/>
      <c r="BF23" s="219"/>
      <c r="BG23" s="219"/>
      <c r="BH23" s="219"/>
      <c r="BI23" s="219"/>
      <c r="BJ23" s="219"/>
      <c r="BK23" s="219"/>
      <c r="BL23" s="219"/>
      <c r="BM23" s="219"/>
      <c r="BN23" s="219"/>
      <c r="BO23" s="219"/>
      <c r="BP23" s="219"/>
      <c r="BQ23" s="224">
        <v>17</v>
      </c>
      <c r="BR23" s="225"/>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0"/>
    </row>
    <row r="24" spans="1:131" s="221" customFormat="1" ht="26.25" customHeight="1" x14ac:dyDescent="0.2">
      <c r="A24" s="1070" t="s">
        <v>394</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18"/>
      <c r="BA24" s="218"/>
      <c r="BB24" s="218"/>
      <c r="BC24" s="218"/>
      <c r="BD24" s="218"/>
      <c r="BE24" s="219"/>
      <c r="BF24" s="219"/>
      <c r="BG24" s="219"/>
      <c r="BH24" s="219"/>
      <c r="BI24" s="219"/>
      <c r="BJ24" s="219"/>
      <c r="BK24" s="219"/>
      <c r="BL24" s="219"/>
      <c r="BM24" s="219"/>
      <c r="BN24" s="219"/>
      <c r="BO24" s="219"/>
      <c r="BP24" s="219"/>
      <c r="BQ24" s="224">
        <v>18</v>
      </c>
      <c r="BR24" s="225"/>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0"/>
    </row>
    <row r="25" spans="1:131" ht="26.25" customHeight="1" thickBot="1" x14ac:dyDescent="0.25">
      <c r="A25" s="1069" t="s">
        <v>395</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18"/>
      <c r="BK25" s="218"/>
      <c r="BL25" s="218"/>
      <c r="BM25" s="218"/>
      <c r="BN25" s="218"/>
      <c r="BO25" s="227"/>
      <c r="BP25" s="227"/>
      <c r="BQ25" s="224">
        <v>19</v>
      </c>
      <c r="BR25" s="225"/>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6"/>
    </row>
    <row r="26" spans="1:131" ht="26.25" customHeight="1" x14ac:dyDescent="0.2">
      <c r="A26" s="1005" t="s">
        <v>372</v>
      </c>
      <c r="B26" s="1006"/>
      <c r="C26" s="1006"/>
      <c r="D26" s="1006"/>
      <c r="E26" s="1006"/>
      <c r="F26" s="1006"/>
      <c r="G26" s="1006"/>
      <c r="H26" s="1006"/>
      <c r="I26" s="1006"/>
      <c r="J26" s="1006"/>
      <c r="K26" s="1006"/>
      <c r="L26" s="1006"/>
      <c r="M26" s="1006"/>
      <c r="N26" s="1006"/>
      <c r="O26" s="1006"/>
      <c r="P26" s="1007"/>
      <c r="Q26" s="1011" t="s">
        <v>396</v>
      </c>
      <c r="R26" s="1012"/>
      <c r="S26" s="1012"/>
      <c r="T26" s="1012"/>
      <c r="U26" s="1013"/>
      <c r="V26" s="1011" t="s">
        <v>397</v>
      </c>
      <c r="W26" s="1012"/>
      <c r="X26" s="1012"/>
      <c r="Y26" s="1012"/>
      <c r="Z26" s="1013"/>
      <c r="AA26" s="1011" t="s">
        <v>398</v>
      </c>
      <c r="AB26" s="1012"/>
      <c r="AC26" s="1012"/>
      <c r="AD26" s="1012"/>
      <c r="AE26" s="1012"/>
      <c r="AF26" s="1065" t="s">
        <v>399</v>
      </c>
      <c r="AG26" s="1018"/>
      <c r="AH26" s="1018"/>
      <c r="AI26" s="1018"/>
      <c r="AJ26" s="1066"/>
      <c r="AK26" s="1012" t="s">
        <v>400</v>
      </c>
      <c r="AL26" s="1012"/>
      <c r="AM26" s="1012"/>
      <c r="AN26" s="1012"/>
      <c r="AO26" s="1013"/>
      <c r="AP26" s="1011" t="s">
        <v>401</v>
      </c>
      <c r="AQ26" s="1012"/>
      <c r="AR26" s="1012"/>
      <c r="AS26" s="1012"/>
      <c r="AT26" s="1013"/>
      <c r="AU26" s="1011" t="s">
        <v>402</v>
      </c>
      <c r="AV26" s="1012"/>
      <c r="AW26" s="1012"/>
      <c r="AX26" s="1012"/>
      <c r="AY26" s="1013"/>
      <c r="AZ26" s="1011" t="s">
        <v>403</v>
      </c>
      <c r="BA26" s="1012"/>
      <c r="BB26" s="1012"/>
      <c r="BC26" s="1012"/>
      <c r="BD26" s="1013"/>
      <c r="BE26" s="1011" t="s">
        <v>379</v>
      </c>
      <c r="BF26" s="1012"/>
      <c r="BG26" s="1012"/>
      <c r="BH26" s="1012"/>
      <c r="BI26" s="1025"/>
      <c r="BJ26" s="218"/>
      <c r="BK26" s="218"/>
      <c r="BL26" s="218"/>
      <c r="BM26" s="218"/>
      <c r="BN26" s="218"/>
      <c r="BO26" s="227"/>
      <c r="BP26" s="227"/>
      <c r="BQ26" s="224">
        <v>20</v>
      </c>
      <c r="BR26" s="225"/>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6"/>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8"/>
      <c r="BK27" s="218"/>
      <c r="BL27" s="218"/>
      <c r="BM27" s="218"/>
      <c r="BN27" s="218"/>
      <c r="BO27" s="227"/>
      <c r="BP27" s="227"/>
      <c r="BQ27" s="224">
        <v>21</v>
      </c>
      <c r="BR27" s="225"/>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6"/>
    </row>
    <row r="28" spans="1:131" ht="26.25" customHeight="1" thickTop="1" x14ac:dyDescent="0.2">
      <c r="A28" s="228">
        <v>1</v>
      </c>
      <c r="B28" s="1057" t="s">
        <v>404</v>
      </c>
      <c r="C28" s="1058"/>
      <c r="D28" s="1058"/>
      <c r="E28" s="1058"/>
      <c r="F28" s="1058"/>
      <c r="G28" s="1058"/>
      <c r="H28" s="1058"/>
      <c r="I28" s="1058"/>
      <c r="J28" s="1058"/>
      <c r="K28" s="1058"/>
      <c r="L28" s="1058"/>
      <c r="M28" s="1058"/>
      <c r="N28" s="1058"/>
      <c r="O28" s="1058"/>
      <c r="P28" s="1059"/>
      <c r="Q28" s="1060">
        <v>912</v>
      </c>
      <c r="R28" s="1061"/>
      <c r="S28" s="1061"/>
      <c r="T28" s="1061"/>
      <c r="U28" s="1061"/>
      <c r="V28" s="1061">
        <v>829</v>
      </c>
      <c r="W28" s="1061"/>
      <c r="X28" s="1061"/>
      <c r="Y28" s="1061"/>
      <c r="Z28" s="1061"/>
      <c r="AA28" s="1061">
        <v>84</v>
      </c>
      <c r="AB28" s="1061"/>
      <c r="AC28" s="1061"/>
      <c r="AD28" s="1061"/>
      <c r="AE28" s="1062"/>
      <c r="AF28" s="1063">
        <v>84</v>
      </c>
      <c r="AG28" s="1061"/>
      <c r="AH28" s="1061"/>
      <c r="AI28" s="1061"/>
      <c r="AJ28" s="1064"/>
      <c r="AK28" s="1052">
        <v>56</v>
      </c>
      <c r="AL28" s="1053"/>
      <c r="AM28" s="1053"/>
      <c r="AN28" s="1053"/>
      <c r="AO28" s="1053"/>
      <c r="AP28" s="1053" t="s">
        <v>598</v>
      </c>
      <c r="AQ28" s="1053"/>
      <c r="AR28" s="1053"/>
      <c r="AS28" s="1053"/>
      <c r="AT28" s="1053"/>
      <c r="AU28" s="1053" t="s">
        <v>597</v>
      </c>
      <c r="AV28" s="1053"/>
      <c r="AW28" s="1053"/>
      <c r="AX28" s="1053"/>
      <c r="AY28" s="1053"/>
      <c r="AZ28" s="1054" t="s">
        <v>578</v>
      </c>
      <c r="BA28" s="1054"/>
      <c r="BB28" s="1054"/>
      <c r="BC28" s="1054"/>
      <c r="BD28" s="1054"/>
      <c r="BE28" s="1055"/>
      <c r="BF28" s="1055"/>
      <c r="BG28" s="1055"/>
      <c r="BH28" s="1055"/>
      <c r="BI28" s="1056"/>
      <c r="BJ28" s="218"/>
      <c r="BK28" s="218"/>
      <c r="BL28" s="218"/>
      <c r="BM28" s="218"/>
      <c r="BN28" s="218"/>
      <c r="BO28" s="227"/>
      <c r="BP28" s="227"/>
      <c r="BQ28" s="224">
        <v>22</v>
      </c>
      <c r="BR28" s="225"/>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6"/>
    </row>
    <row r="29" spans="1:131" ht="26.25" customHeight="1" x14ac:dyDescent="0.2">
      <c r="A29" s="228">
        <v>2</v>
      </c>
      <c r="B29" s="1040" t="s">
        <v>405</v>
      </c>
      <c r="C29" s="1041"/>
      <c r="D29" s="1041"/>
      <c r="E29" s="1041"/>
      <c r="F29" s="1041"/>
      <c r="G29" s="1041"/>
      <c r="H29" s="1041"/>
      <c r="I29" s="1041"/>
      <c r="J29" s="1041"/>
      <c r="K29" s="1041"/>
      <c r="L29" s="1041"/>
      <c r="M29" s="1041"/>
      <c r="N29" s="1041"/>
      <c r="O29" s="1041"/>
      <c r="P29" s="1042"/>
      <c r="Q29" s="1048">
        <v>970</v>
      </c>
      <c r="R29" s="1049"/>
      <c r="S29" s="1049"/>
      <c r="T29" s="1049"/>
      <c r="U29" s="1049"/>
      <c r="V29" s="1049">
        <v>928</v>
      </c>
      <c r="W29" s="1049"/>
      <c r="X29" s="1049"/>
      <c r="Y29" s="1049"/>
      <c r="Z29" s="1049"/>
      <c r="AA29" s="1049">
        <v>42</v>
      </c>
      <c r="AB29" s="1049"/>
      <c r="AC29" s="1049"/>
      <c r="AD29" s="1049"/>
      <c r="AE29" s="1050"/>
      <c r="AF29" s="1045">
        <v>42</v>
      </c>
      <c r="AG29" s="1046"/>
      <c r="AH29" s="1046"/>
      <c r="AI29" s="1046"/>
      <c r="AJ29" s="1047"/>
      <c r="AK29" s="990">
        <v>134</v>
      </c>
      <c r="AL29" s="981"/>
      <c r="AM29" s="981"/>
      <c r="AN29" s="981"/>
      <c r="AO29" s="981"/>
      <c r="AP29" s="981" t="s">
        <v>597</v>
      </c>
      <c r="AQ29" s="981"/>
      <c r="AR29" s="981"/>
      <c r="AS29" s="981"/>
      <c r="AT29" s="981"/>
      <c r="AU29" s="981" t="s">
        <v>599</v>
      </c>
      <c r="AV29" s="981"/>
      <c r="AW29" s="981"/>
      <c r="AX29" s="981"/>
      <c r="AY29" s="981"/>
      <c r="AZ29" s="1051" t="s">
        <v>577</v>
      </c>
      <c r="BA29" s="1051"/>
      <c r="BB29" s="1051"/>
      <c r="BC29" s="1051"/>
      <c r="BD29" s="1051"/>
      <c r="BE29" s="982"/>
      <c r="BF29" s="982"/>
      <c r="BG29" s="982"/>
      <c r="BH29" s="982"/>
      <c r="BI29" s="983"/>
      <c r="BJ29" s="218"/>
      <c r="BK29" s="218"/>
      <c r="BL29" s="218"/>
      <c r="BM29" s="218"/>
      <c r="BN29" s="218"/>
      <c r="BO29" s="227"/>
      <c r="BP29" s="227"/>
      <c r="BQ29" s="224">
        <v>23</v>
      </c>
      <c r="BR29" s="225"/>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6"/>
    </row>
    <row r="30" spans="1:131" ht="26.25" customHeight="1" x14ac:dyDescent="0.2">
      <c r="A30" s="228">
        <v>3</v>
      </c>
      <c r="B30" s="1040" t="s">
        <v>406</v>
      </c>
      <c r="C30" s="1041"/>
      <c r="D30" s="1041"/>
      <c r="E30" s="1041"/>
      <c r="F30" s="1041"/>
      <c r="G30" s="1041"/>
      <c r="H30" s="1041"/>
      <c r="I30" s="1041"/>
      <c r="J30" s="1041"/>
      <c r="K30" s="1041"/>
      <c r="L30" s="1041"/>
      <c r="M30" s="1041"/>
      <c r="N30" s="1041"/>
      <c r="O30" s="1041"/>
      <c r="P30" s="1042"/>
      <c r="Q30" s="1048">
        <v>97</v>
      </c>
      <c r="R30" s="1049"/>
      <c r="S30" s="1049"/>
      <c r="T30" s="1049"/>
      <c r="U30" s="1049"/>
      <c r="V30" s="1049">
        <v>97</v>
      </c>
      <c r="W30" s="1049"/>
      <c r="X30" s="1049"/>
      <c r="Y30" s="1049"/>
      <c r="Z30" s="1049"/>
      <c r="AA30" s="1049">
        <v>0</v>
      </c>
      <c r="AB30" s="1049"/>
      <c r="AC30" s="1049"/>
      <c r="AD30" s="1049"/>
      <c r="AE30" s="1050"/>
      <c r="AF30" s="1045">
        <v>0</v>
      </c>
      <c r="AG30" s="1046"/>
      <c r="AH30" s="1046"/>
      <c r="AI30" s="1046"/>
      <c r="AJ30" s="1047"/>
      <c r="AK30" s="990">
        <v>30</v>
      </c>
      <c r="AL30" s="981"/>
      <c r="AM30" s="981"/>
      <c r="AN30" s="981"/>
      <c r="AO30" s="981"/>
      <c r="AP30" s="981" t="s">
        <v>597</v>
      </c>
      <c r="AQ30" s="981"/>
      <c r="AR30" s="981"/>
      <c r="AS30" s="981"/>
      <c r="AT30" s="981"/>
      <c r="AU30" s="981" t="s">
        <v>597</v>
      </c>
      <c r="AV30" s="981"/>
      <c r="AW30" s="981"/>
      <c r="AX30" s="981"/>
      <c r="AY30" s="981"/>
      <c r="AZ30" s="1051" t="s">
        <v>577</v>
      </c>
      <c r="BA30" s="1051"/>
      <c r="BB30" s="1051"/>
      <c r="BC30" s="1051"/>
      <c r="BD30" s="1051"/>
      <c r="BE30" s="982"/>
      <c r="BF30" s="982"/>
      <c r="BG30" s="982"/>
      <c r="BH30" s="982"/>
      <c r="BI30" s="983"/>
      <c r="BJ30" s="218"/>
      <c r="BK30" s="218"/>
      <c r="BL30" s="218"/>
      <c r="BM30" s="218"/>
      <c r="BN30" s="218"/>
      <c r="BO30" s="227"/>
      <c r="BP30" s="227"/>
      <c r="BQ30" s="224">
        <v>24</v>
      </c>
      <c r="BR30" s="225"/>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6"/>
    </row>
    <row r="31" spans="1:131" ht="26.25" customHeight="1" x14ac:dyDescent="0.2">
      <c r="A31" s="228">
        <v>4</v>
      </c>
      <c r="B31" s="1040" t="s">
        <v>407</v>
      </c>
      <c r="C31" s="1041"/>
      <c r="D31" s="1041"/>
      <c r="E31" s="1041"/>
      <c r="F31" s="1041"/>
      <c r="G31" s="1041"/>
      <c r="H31" s="1041"/>
      <c r="I31" s="1041"/>
      <c r="J31" s="1041"/>
      <c r="K31" s="1041"/>
      <c r="L31" s="1041"/>
      <c r="M31" s="1041"/>
      <c r="N31" s="1041"/>
      <c r="O31" s="1041"/>
      <c r="P31" s="1042"/>
      <c r="Q31" s="1048">
        <v>7</v>
      </c>
      <c r="R31" s="1049"/>
      <c r="S31" s="1049"/>
      <c r="T31" s="1049"/>
      <c r="U31" s="1049"/>
      <c r="V31" s="1049">
        <v>7</v>
      </c>
      <c r="W31" s="1049"/>
      <c r="X31" s="1049"/>
      <c r="Y31" s="1049"/>
      <c r="Z31" s="1049"/>
      <c r="AA31" s="1049">
        <v>0</v>
      </c>
      <c r="AB31" s="1049"/>
      <c r="AC31" s="1049"/>
      <c r="AD31" s="1049"/>
      <c r="AE31" s="1050"/>
      <c r="AF31" s="1045">
        <v>0</v>
      </c>
      <c r="AG31" s="1046"/>
      <c r="AH31" s="1046"/>
      <c r="AI31" s="1046"/>
      <c r="AJ31" s="1047"/>
      <c r="AK31" s="990">
        <v>4</v>
      </c>
      <c r="AL31" s="981"/>
      <c r="AM31" s="981"/>
      <c r="AN31" s="981"/>
      <c r="AO31" s="981"/>
      <c r="AP31" s="981">
        <v>26</v>
      </c>
      <c r="AQ31" s="981"/>
      <c r="AR31" s="981"/>
      <c r="AS31" s="981"/>
      <c r="AT31" s="981"/>
      <c r="AU31" s="981">
        <v>21</v>
      </c>
      <c r="AV31" s="981"/>
      <c r="AW31" s="981"/>
      <c r="AX31" s="981"/>
      <c r="AY31" s="981"/>
      <c r="AZ31" s="1051" t="s">
        <v>579</v>
      </c>
      <c r="BA31" s="1051"/>
      <c r="BB31" s="1051"/>
      <c r="BC31" s="1051"/>
      <c r="BD31" s="1051"/>
      <c r="BE31" s="982" t="s">
        <v>408</v>
      </c>
      <c r="BF31" s="982"/>
      <c r="BG31" s="982"/>
      <c r="BH31" s="982"/>
      <c r="BI31" s="983"/>
      <c r="BJ31" s="218"/>
      <c r="BK31" s="218"/>
      <c r="BL31" s="218"/>
      <c r="BM31" s="218"/>
      <c r="BN31" s="218"/>
      <c r="BO31" s="227"/>
      <c r="BP31" s="227"/>
      <c r="BQ31" s="224">
        <v>25</v>
      </c>
      <c r="BR31" s="225"/>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6"/>
    </row>
    <row r="32" spans="1:131" ht="26.25" customHeight="1" x14ac:dyDescent="0.2">
      <c r="A32" s="228">
        <v>5</v>
      </c>
      <c r="B32" s="1040" t="s">
        <v>409</v>
      </c>
      <c r="C32" s="1041"/>
      <c r="D32" s="1041"/>
      <c r="E32" s="1041"/>
      <c r="F32" s="1041"/>
      <c r="G32" s="1041"/>
      <c r="H32" s="1041"/>
      <c r="I32" s="1041"/>
      <c r="J32" s="1041"/>
      <c r="K32" s="1041"/>
      <c r="L32" s="1041"/>
      <c r="M32" s="1041"/>
      <c r="N32" s="1041"/>
      <c r="O32" s="1041"/>
      <c r="P32" s="1042"/>
      <c r="Q32" s="1048">
        <v>118</v>
      </c>
      <c r="R32" s="1049"/>
      <c r="S32" s="1049"/>
      <c r="T32" s="1049"/>
      <c r="U32" s="1049"/>
      <c r="V32" s="1049">
        <v>109</v>
      </c>
      <c r="W32" s="1049"/>
      <c r="X32" s="1049"/>
      <c r="Y32" s="1049"/>
      <c r="Z32" s="1049"/>
      <c r="AA32" s="1049">
        <v>9</v>
      </c>
      <c r="AB32" s="1049"/>
      <c r="AC32" s="1049"/>
      <c r="AD32" s="1049"/>
      <c r="AE32" s="1050"/>
      <c r="AF32" s="1045">
        <v>9</v>
      </c>
      <c r="AG32" s="1046"/>
      <c r="AH32" s="1046"/>
      <c r="AI32" s="1046"/>
      <c r="AJ32" s="1047"/>
      <c r="AK32" s="990">
        <v>58</v>
      </c>
      <c r="AL32" s="981"/>
      <c r="AM32" s="981"/>
      <c r="AN32" s="981"/>
      <c r="AO32" s="981"/>
      <c r="AP32" s="981">
        <v>243</v>
      </c>
      <c r="AQ32" s="981"/>
      <c r="AR32" s="981"/>
      <c r="AS32" s="981"/>
      <c r="AT32" s="981"/>
      <c r="AU32" s="981">
        <v>223</v>
      </c>
      <c r="AV32" s="981"/>
      <c r="AW32" s="981"/>
      <c r="AX32" s="981"/>
      <c r="AY32" s="981"/>
      <c r="AZ32" s="1051" t="s">
        <v>577</v>
      </c>
      <c r="BA32" s="1051"/>
      <c r="BB32" s="1051"/>
      <c r="BC32" s="1051"/>
      <c r="BD32" s="1051"/>
      <c r="BE32" s="982" t="s">
        <v>410</v>
      </c>
      <c r="BF32" s="982"/>
      <c r="BG32" s="982"/>
      <c r="BH32" s="982"/>
      <c r="BI32" s="983"/>
      <c r="BJ32" s="218"/>
      <c r="BK32" s="218"/>
      <c r="BL32" s="218"/>
      <c r="BM32" s="218"/>
      <c r="BN32" s="218"/>
      <c r="BO32" s="227"/>
      <c r="BP32" s="227"/>
      <c r="BQ32" s="224">
        <v>26</v>
      </c>
      <c r="BR32" s="225"/>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6"/>
    </row>
    <row r="33" spans="1:131" ht="26.25" customHeight="1" x14ac:dyDescent="0.2">
      <c r="A33" s="228">
        <v>6</v>
      </c>
      <c r="B33" s="1040"/>
      <c r="C33" s="1041"/>
      <c r="D33" s="1041"/>
      <c r="E33" s="1041"/>
      <c r="F33" s="1041"/>
      <c r="G33" s="1041"/>
      <c r="H33" s="1041"/>
      <c r="I33" s="1041"/>
      <c r="J33" s="1041"/>
      <c r="K33" s="1041"/>
      <c r="L33" s="1041"/>
      <c r="M33" s="1041"/>
      <c r="N33" s="1041"/>
      <c r="O33" s="1041"/>
      <c r="P33" s="1042"/>
      <c r="Q33" s="1048"/>
      <c r="R33" s="1049"/>
      <c r="S33" s="1049"/>
      <c r="T33" s="1049"/>
      <c r="U33" s="1049"/>
      <c r="V33" s="1049"/>
      <c r="W33" s="1049"/>
      <c r="X33" s="1049"/>
      <c r="Y33" s="1049"/>
      <c r="Z33" s="1049"/>
      <c r="AA33" s="1049"/>
      <c r="AB33" s="1049"/>
      <c r="AC33" s="1049"/>
      <c r="AD33" s="1049"/>
      <c r="AE33" s="1050"/>
      <c r="AF33" s="1045"/>
      <c r="AG33" s="1046"/>
      <c r="AH33" s="1046"/>
      <c r="AI33" s="1046"/>
      <c r="AJ33" s="1047"/>
      <c r="AK33" s="990"/>
      <c r="AL33" s="981"/>
      <c r="AM33" s="981"/>
      <c r="AN33" s="981"/>
      <c r="AO33" s="981"/>
      <c r="AP33" s="981"/>
      <c r="AQ33" s="981"/>
      <c r="AR33" s="981"/>
      <c r="AS33" s="981"/>
      <c r="AT33" s="981"/>
      <c r="AU33" s="981"/>
      <c r="AV33" s="981"/>
      <c r="AW33" s="981"/>
      <c r="AX33" s="981"/>
      <c r="AY33" s="981"/>
      <c r="AZ33" s="1051"/>
      <c r="BA33" s="1051"/>
      <c r="BB33" s="1051"/>
      <c r="BC33" s="1051"/>
      <c r="BD33" s="1051"/>
      <c r="BE33" s="982"/>
      <c r="BF33" s="982"/>
      <c r="BG33" s="982"/>
      <c r="BH33" s="982"/>
      <c r="BI33" s="983"/>
      <c r="BJ33" s="218"/>
      <c r="BK33" s="218"/>
      <c r="BL33" s="218"/>
      <c r="BM33" s="218"/>
      <c r="BN33" s="218"/>
      <c r="BO33" s="227"/>
      <c r="BP33" s="227"/>
      <c r="BQ33" s="224">
        <v>27</v>
      </c>
      <c r="BR33" s="225"/>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6"/>
    </row>
    <row r="34" spans="1:131" ht="26.25" customHeight="1" x14ac:dyDescent="0.2">
      <c r="A34" s="228">
        <v>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c r="BF34" s="982"/>
      <c r="BG34" s="982"/>
      <c r="BH34" s="982"/>
      <c r="BI34" s="983"/>
      <c r="BJ34" s="218"/>
      <c r="BK34" s="218"/>
      <c r="BL34" s="218"/>
      <c r="BM34" s="218"/>
      <c r="BN34" s="218"/>
      <c r="BO34" s="227"/>
      <c r="BP34" s="227"/>
      <c r="BQ34" s="224">
        <v>28</v>
      </c>
      <c r="BR34" s="225"/>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6"/>
    </row>
    <row r="35" spans="1:131" ht="26.25" customHeight="1" x14ac:dyDescent="0.2">
      <c r="A35" s="228">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18"/>
      <c r="BK35" s="218"/>
      <c r="BL35" s="218"/>
      <c r="BM35" s="218"/>
      <c r="BN35" s="218"/>
      <c r="BO35" s="227"/>
      <c r="BP35" s="227"/>
      <c r="BQ35" s="224">
        <v>29</v>
      </c>
      <c r="BR35" s="225"/>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6"/>
    </row>
    <row r="36" spans="1:131" ht="26.25" customHeight="1" x14ac:dyDescent="0.2">
      <c r="A36" s="228">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18"/>
      <c r="BK36" s="218"/>
      <c r="BL36" s="218"/>
      <c r="BM36" s="218"/>
      <c r="BN36" s="218"/>
      <c r="BO36" s="227"/>
      <c r="BP36" s="227"/>
      <c r="BQ36" s="224">
        <v>30</v>
      </c>
      <c r="BR36" s="225"/>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6"/>
    </row>
    <row r="37" spans="1:131" ht="26.25" customHeight="1" x14ac:dyDescent="0.2">
      <c r="A37" s="228">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18"/>
      <c r="BK37" s="218"/>
      <c r="BL37" s="218"/>
      <c r="BM37" s="218"/>
      <c r="BN37" s="218"/>
      <c r="BO37" s="227"/>
      <c r="BP37" s="227"/>
      <c r="BQ37" s="224">
        <v>31</v>
      </c>
      <c r="BR37" s="225"/>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6"/>
    </row>
    <row r="38" spans="1:131" ht="26.25" customHeight="1" x14ac:dyDescent="0.2">
      <c r="A38" s="228">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18"/>
      <c r="BK38" s="218"/>
      <c r="BL38" s="218"/>
      <c r="BM38" s="218"/>
      <c r="BN38" s="218"/>
      <c r="BO38" s="227"/>
      <c r="BP38" s="227"/>
      <c r="BQ38" s="224">
        <v>32</v>
      </c>
      <c r="BR38" s="225"/>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6"/>
    </row>
    <row r="39" spans="1:131" ht="26.25" customHeight="1" x14ac:dyDescent="0.2">
      <c r="A39" s="228">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18"/>
      <c r="BK39" s="218"/>
      <c r="BL39" s="218"/>
      <c r="BM39" s="218"/>
      <c r="BN39" s="218"/>
      <c r="BO39" s="227"/>
      <c r="BP39" s="227"/>
      <c r="BQ39" s="224">
        <v>33</v>
      </c>
      <c r="BR39" s="225"/>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6"/>
    </row>
    <row r="40" spans="1:131" ht="26.25" customHeight="1" x14ac:dyDescent="0.2">
      <c r="A40" s="224">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18"/>
      <c r="BK40" s="218"/>
      <c r="BL40" s="218"/>
      <c r="BM40" s="218"/>
      <c r="BN40" s="218"/>
      <c r="BO40" s="227"/>
      <c r="BP40" s="227"/>
      <c r="BQ40" s="224">
        <v>34</v>
      </c>
      <c r="BR40" s="225"/>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6"/>
    </row>
    <row r="41" spans="1:131" ht="26.25" customHeight="1" x14ac:dyDescent="0.2">
      <c r="A41" s="224">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18"/>
      <c r="BK41" s="218"/>
      <c r="BL41" s="218"/>
      <c r="BM41" s="218"/>
      <c r="BN41" s="218"/>
      <c r="BO41" s="227"/>
      <c r="BP41" s="227"/>
      <c r="BQ41" s="224">
        <v>35</v>
      </c>
      <c r="BR41" s="225"/>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6"/>
    </row>
    <row r="42" spans="1:131" ht="26.25" customHeight="1" x14ac:dyDescent="0.2">
      <c r="A42" s="224">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18"/>
      <c r="BK42" s="218"/>
      <c r="BL42" s="218"/>
      <c r="BM42" s="218"/>
      <c r="BN42" s="218"/>
      <c r="BO42" s="227"/>
      <c r="BP42" s="227"/>
      <c r="BQ42" s="224">
        <v>36</v>
      </c>
      <c r="BR42" s="225"/>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6"/>
    </row>
    <row r="43" spans="1:131" ht="26.25" customHeight="1" x14ac:dyDescent="0.2">
      <c r="A43" s="224">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18"/>
      <c r="BK43" s="218"/>
      <c r="BL43" s="218"/>
      <c r="BM43" s="218"/>
      <c r="BN43" s="218"/>
      <c r="BO43" s="227"/>
      <c r="BP43" s="227"/>
      <c r="BQ43" s="224">
        <v>37</v>
      </c>
      <c r="BR43" s="225"/>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6"/>
    </row>
    <row r="44" spans="1:131" ht="26.25" customHeight="1" x14ac:dyDescent="0.2">
      <c r="A44" s="224">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18"/>
      <c r="BK44" s="218"/>
      <c r="BL44" s="218"/>
      <c r="BM44" s="218"/>
      <c r="BN44" s="218"/>
      <c r="BO44" s="227"/>
      <c r="BP44" s="227"/>
      <c r="BQ44" s="224">
        <v>38</v>
      </c>
      <c r="BR44" s="225"/>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6"/>
    </row>
    <row r="45" spans="1:131" ht="26.25" customHeight="1" x14ac:dyDescent="0.2">
      <c r="A45" s="224">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18"/>
      <c r="BK45" s="218"/>
      <c r="BL45" s="218"/>
      <c r="BM45" s="218"/>
      <c r="BN45" s="218"/>
      <c r="BO45" s="227"/>
      <c r="BP45" s="227"/>
      <c r="BQ45" s="224">
        <v>39</v>
      </c>
      <c r="BR45" s="225"/>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6"/>
    </row>
    <row r="46" spans="1:131" ht="26.25" customHeight="1" x14ac:dyDescent="0.2">
      <c r="A46" s="224">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18"/>
      <c r="BK46" s="218"/>
      <c r="BL46" s="218"/>
      <c r="BM46" s="218"/>
      <c r="BN46" s="218"/>
      <c r="BO46" s="227"/>
      <c r="BP46" s="227"/>
      <c r="BQ46" s="224">
        <v>40</v>
      </c>
      <c r="BR46" s="225"/>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6"/>
    </row>
    <row r="47" spans="1:131" ht="26.25" customHeight="1" x14ac:dyDescent="0.2">
      <c r="A47" s="224">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18"/>
      <c r="BK47" s="218"/>
      <c r="BL47" s="218"/>
      <c r="BM47" s="218"/>
      <c r="BN47" s="218"/>
      <c r="BO47" s="227"/>
      <c r="BP47" s="227"/>
      <c r="BQ47" s="224">
        <v>41</v>
      </c>
      <c r="BR47" s="225"/>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6"/>
    </row>
    <row r="48" spans="1:131" ht="26.25" customHeight="1" x14ac:dyDescent="0.2">
      <c r="A48" s="224">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18"/>
      <c r="BK48" s="218"/>
      <c r="BL48" s="218"/>
      <c r="BM48" s="218"/>
      <c r="BN48" s="218"/>
      <c r="BO48" s="227"/>
      <c r="BP48" s="227"/>
      <c r="BQ48" s="224">
        <v>42</v>
      </c>
      <c r="BR48" s="225"/>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6"/>
    </row>
    <row r="49" spans="1:131" ht="26.25" customHeight="1" x14ac:dyDescent="0.2">
      <c r="A49" s="224">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18"/>
      <c r="BK49" s="218"/>
      <c r="BL49" s="218"/>
      <c r="BM49" s="218"/>
      <c r="BN49" s="218"/>
      <c r="BO49" s="227"/>
      <c r="BP49" s="227"/>
      <c r="BQ49" s="224">
        <v>43</v>
      </c>
      <c r="BR49" s="225"/>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6"/>
    </row>
    <row r="50" spans="1:131" ht="26.25" customHeight="1" x14ac:dyDescent="0.2">
      <c r="A50" s="224">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18"/>
      <c r="BK50" s="218"/>
      <c r="BL50" s="218"/>
      <c r="BM50" s="218"/>
      <c r="BN50" s="218"/>
      <c r="BO50" s="227"/>
      <c r="BP50" s="227"/>
      <c r="BQ50" s="224">
        <v>44</v>
      </c>
      <c r="BR50" s="225"/>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6"/>
    </row>
    <row r="51" spans="1:131" ht="26.25" customHeight="1" x14ac:dyDescent="0.2">
      <c r="A51" s="224">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18"/>
      <c r="BK51" s="218"/>
      <c r="BL51" s="218"/>
      <c r="BM51" s="218"/>
      <c r="BN51" s="218"/>
      <c r="BO51" s="227"/>
      <c r="BP51" s="227"/>
      <c r="BQ51" s="224">
        <v>45</v>
      </c>
      <c r="BR51" s="225"/>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6"/>
    </row>
    <row r="52" spans="1:131" ht="26.25" customHeight="1" x14ac:dyDescent="0.2">
      <c r="A52" s="224">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18"/>
      <c r="BK52" s="218"/>
      <c r="BL52" s="218"/>
      <c r="BM52" s="218"/>
      <c r="BN52" s="218"/>
      <c r="BO52" s="227"/>
      <c r="BP52" s="227"/>
      <c r="BQ52" s="224">
        <v>46</v>
      </c>
      <c r="BR52" s="225"/>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6"/>
    </row>
    <row r="53" spans="1:131" ht="26.25" customHeight="1" x14ac:dyDescent="0.2">
      <c r="A53" s="224">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18"/>
      <c r="BK53" s="218"/>
      <c r="BL53" s="218"/>
      <c r="BM53" s="218"/>
      <c r="BN53" s="218"/>
      <c r="BO53" s="227"/>
      <c r="BP53" s="227"/>
      <c r="BQ53" s="224">
        <v>47</v>
      </c>
      <c r="BR53" s="225"/>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6"/>
    </row>
    <row r="54" spans="1:131" ht="26.25" customHeight="1" x14ac:dyDescent="0.2">
      <c r="A54" s="224">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18"/>
      <c r="BK54" s="218"/>
      <c r="BL54" s="218"/>
      <c r="BM54" s="218"/>
      <c r="BN54" s="218"/>
      <c r="BO54" s="227"/>
      <c r="BP54" s="227"/>
      <c r="BQ54" s="224">
        <v>48</v>
      </c>
      <c r="BR54" s="225"/>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6"/>
    </row>
    <row r="55" spans="1:131" ht="26.25" customHeight="1" x14ac:dyDescent="0.2">
      <c r="A55" s="224">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18"/>
      <c r="BK55" s="218"/>
      <c r="BL55" s="218"/>
      <c r="BM55" s="218"/>
      <c r="BN55" s="218"/>
      <c r="BO55" s="227"/>
      <c r="BP55" s="227"/>
      <c r="BQ55" s="224">
        <v>49</v>
      </c>
      <c r="BR55" s="225"/>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6"/>
    </row>
    <row r="56" spans="1:131" ht="26.25" customHeight="1" x14ac:dyDescent="0.2">
      <c r="A56" s="224">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18"/>
      <c r="BK56" s="218"/>
      <c r="BL56" s="218"/>
      <c r="BM56" s="218"/>
      <c r="BN56" s="218"/>
      <c r="BO56" s="227"/>
      <c r="BP56" s="227"/>
      <c r="BQ56" s="224">
        <v>50</v>
      </c>
      <c r="BR56" s="225"/>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6"/>
    </row>
    <row r="57" spans="1:131" ht="26.25" customHeight="1" x14ac:dyDescent="0.2">
      <c r="A57" s="224">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18"/>
      <c r="BK57" s="218"/>
      <c r="BL57" s="218"/>
      <c r="BM57" s="218"/>
      <c r="BN57" s="218"/>
      <c r="BO57" s="227"/>
      <c r="BP57" s="227"/>
      <c r="BQ57" s="224">
        <v>51</v>
      </c>
      <c r="BR57" s="225"/>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6"/>
    </row>
    <row r="58" spans="1:131" ht="26.25" customHeight="1" x14ac:dyDescent="0.2">
      <c r="A58" s="224">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18"/>
      <c r="BK58" s="218"/>
      <c r="BL58" s="218"/>
      <c r="BM58" s="218"/>
      <c r="BN58" s="218"/>
      <c r="BO58" s="227"/>
      <c r="BP58" s="227"/>
      <c r="BQ58" s="224">
        <v>52</v>
      </c>
      <c r="BR58" s="225"/>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6"/>
    </row>
    <row r="59" spans="1:131" ht="26.25" customHeight="1" x14ac:dyDescent="0.2">
      <c r="A59" s="224">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18"/>
      <c r="BK59" s="218"/>
      <c r="BL59" s="218"/>
      <c r="BM59" s="218"/>
      <c r="BN59" s="218"/>
      <c r="BO59" s="227"/>
      <c r="BP59" s="227"/>
      <c r="BQ59" s="224">
        <v>53</v>
      </c>
      <c r="BR59" s="225"/>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6"/>
    </row>
    <row r="60" spans="1:131" ht="26.25" customHeight="1" x14ac:dyDescent="0.2">
      <c r="A60" s="224">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18"/>
      <c r="BK60" s="218"/>
      <c r="BL60" s="218"/>
      <c r="BM60" s="218"/>
      <c r="BN60" s="218"/>
      <c r="BO60" s="227"/>
      <c r="BP60" s="227"/>
      <c r="BQ60" s="224">
        <v>54</v>
      </c>
      <c r="BR60" s="225"/>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6"/>
    </row>
    <row r="61" spans="1:131" ht="26.25" customHeight="1" thickBot="1" x14ac:dyDescent="0.25">
      <c r="A61" s="224">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18"/>
      <c r="BK61" s="218"/>
      <c r="BL61" s="218"/>
      <c r="BM61" s="218"/>
      <c r="BN61" s="218"/>
      <c r="BO61" s="227"/>
      <c r="BP61" s="227"/>
      <c r="BQ61" s="224">
        <v>55</v>
      </c>
      <c r="BR61" s="225"/>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6"/>
    </row>
    <row r="62" spans="1:131" ht="26.25" customHeight="1" x14ac:dyDescent="0.2">
      <c r="A62" s="224">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411</v>
      </c>
      <c r="BK62" s="1038"/>
      <c r="BL62" s="1038"/>
      <c r="BM62" s="1038"/>
      <c r="BN62" s="1039"/>
      <c r="BO62" s="227"/>
      <c r="BP62" s="227"/>
      <c r="BQ62" s="224">
        <v>56</v>
      </c>
      <c r="BR62" s="225"/>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6"/>
    </row>
    <row r="63" spans="1:131" ht="26.25" customHeight="1" thickBot="1" x14ac:dyDescent="0.25">
      <c r="A63" s="226" t="s">
        <v>392</v>
      </c>
      <c r="B63" s="947" t="s">
        <v>412</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134</v>
      </c>
      <c r="AG63" s="969"/>
      <c r="AH63" s="969"/>
      <c r="AI63" s="969"/>
      <c r="AJ63" s="1032"/>
      <c r="AK63" s="1033"/>
      <c r="AL63" s="973"/>
      <c r="AM63" s="973"/>
      <c r="AN63" s="973"/>
      <c r="AO63" s="973"/>
      <c r="AP63" s="969">
        <v>269</v>
      </c>
      <c r="AQ63" s="969"/>
      <c r="AR63" s="969"/>
      <c r="AS63" s="969"/>
      <c r="AT63" s="969"/>
      <c r="AU63" s="969">
        <v>243</v>
      </c>
      <c r="AV63" s="969"/>
      <c r="AW63" s="969"/>
      <c r="AX63" s="969"/>
      <c r="AY63" s="969"/>
      <c r="AZ63" s="1027"/>
      <c r="BA63" s="1027"/>
      <c r="BB63" s="1027"/>
      <c r="BC63" s="1027"/>
      <c r="BD63" s="1027"/>
      <c r="BE63" s="970"/>
      <c r="BF63" s="970"/>
      <c r="BG63" s="970"/>
      <c r="BH63" s="970"/>
      <c r="BI63" s="971"/>
      <c r="BJ63" s="1028" t="s">
        <v>127</v>
      </c>
      <c r="BK63" s="963"/>
      <c r="BL63" s="963"/>
      <c r="BM63" s="963"/>
      <c r="BN63" s="1029"/>
      <c r="BO63" s="227"/>
      <c r="BP63" s="227"/>
      <c r="BQ63" s="224">
        <v>57</v>
      </c>
      <c r="BR63" s="225"/>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6"/>
    </row>
    <row r="65" spans="1:131" ht="26.25" customHeight="1" thickBot="1" x14ac:dyDescent="0.25">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6"/>
    </row>
    <row r="66" spans="1:131" ht="26.25" customHeight="1" x14ac:dyDescent="0.2">
      <c r="A66" s="1005" t="s">
        <v>414</v>
      </c>
      <c r="B66" s="1006"/>
      <c r="C66" s="1006"/>
      <c r="D66" s="1006"/>
      <c r="E66" s="1006"/>
      <c r="F66" s="1006"/>
      <c r="G66" s="1006"/>
      <c r="H66" s="1006"/>
      <c r="I66" s="1006"/>
      <c r="J66" s="1006"/>
      <c r="K66" s="1006"/>
      <c r="L66" s="1006"/>
      <c r="M66" s="1006"/>
      <c r="N66" s="1006"/>
      <c r="O66" s="1006"/>
      <c r="P66" s="1007"/>
      <c r="Q66" s="1011" t="s">
        <v>396</v>
      </c>
      <c r="R66" s="1012"/>
      <c r="S66" s="1012"/>
      <c r="T66" s="1012"/>
      <c r="U66" s="1013"/>
      <c r="V66" s="1011" t="s">
        <v>397</v>
      </c>
      <c r="W66" s="1012"/>
      <c r="X66" s="1012"/>
      <c r="Y66" s="1012"/>
      <c r="Z66" s="1013"/>
      <c r="AA66" s="1011" t="s">
        <v>398</v>
      </c>
      <c r="AB66" s="1012"/>
      <c r="AC66" s="1012"/>
      <c r="AD66" s="1012"/>
      <c r="AE66" s="1013"/>
      <c r="AF66" s="1017" t="s">
        <v>399</v>
      </c>
      <c r="AG66" s="1018"/>
      <c r="AH66" s="1018"/>
      <c r="AI66" s="1018"/>
      <c r="AJ66" s="1019"/>
      <c r="AK66" s="1011" t="s">
        <v>400</v>
      </c>
      <c r="AL66" s="1006"/>
      <c r="AM66" s="1006"/>
      <c r="AN66" s="1006"/>
      <c r="AO66" s="1007"/>
      <c r="AP66" s="1011" t="s">
        <v>401</v>
      </c>
      <c r="AQ66" s="1012"/>
      <c r="AR66" s="1012"/>
      <c r="AS66" s="1012"/>
      <c r="AT66" s="1013"/>
      <c r="AU66" s="1011" t="s">
        <v>415</v>
      </c>
      <c r="AV66" s="1012"/>
      <c r="AW66" s="1012"/>
      <c r="AX66" s="1012"/>
      <c r="AY66" s="1013"/>
      <c r="AZ66" s="1011" t="s">
        <v>379</v>
      </c>
      <c r="BA66" s="1012"/>
      <c r="BB66" s="1012"/>
      <c r="BC66" s="1012"/>
      <c r="BD66" s="1025"/>
      <c r="BE66" s="227"/>
      <c r="BF66" s="227"/>
      <c r="BG66" s="227"/>
      <c r="BH66" s="227"/>
      <c r="BI66" s="227"/>
      <c r="BJ66" s="227"/>
      <c r="BK66" s="227"/>
      <c r="BL66" s="227"/>
      <c r="BM66" s="227"/>
      <c r="BN66" s="227"/>
      <c r="BO66" s="227"/>
      <c r="BP66" s="227"/>
      <c r="BQ66" s="224">
        <v>60</v>
      </c>
      <c r="BR66" s="229"/>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16"/>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7"/>
      <c r="BF67" s="227"/>
      <c r="BG67" s="227"/>
      <c r="BH67" s="227"/>
      <c r="BI67" s="227"/>
      <c r="BJ67" s="227"/>
      <c r="BK67" s="227"/>
      <c r="BL67" s="227"/>
      <c r="BM67" s="227"/>
      <c r="BN67" s="227"/>
      <c r="BO67" s="227"/>
      <c r="BP67" s="227"/>
      <c r="BQ67" s="224">
        <v>61</v>
      </c>
      <c r="BR67" s="229"/>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16"/>
    </row>
    <row r="68" spans="1:131" ht="26.25" customHeight="1" thickTop="1" x14ac:dyDescent="0.2">
      <c r="A68" s="222">
        <v>1</v>
      </c>
      <c r="B68" s="995" t="s">
        <v>580</v>
      </c>
      <c r="C68" s="996"/>
      <c r="D68" s="996"/>
      <c r="E68" s="996"/>
      <c r="F68" s="996"/>
      <c r="G68" s="996"/>
      <c r="H68" s="996"/>
      <c r="I68" s="996"/>
      <c r="J68" s="996"/>
      <c r="K68" s="996"/>
      <c r="L68" s="996"/>
      <c r="M68" s="996"/>
      <c r="N68" s="996"/>
      <c r="O68" s="996"/>
      <c r="P68" s="997"/>
      <c r="Q68" s="998">
        <v>1065</v>
      </c>
      <c r="R68" s="992"/>
      <c r="S68" s="992"/>
      <c r="T68" s="992"/>
      <c r="U68" s="992"/>
      <c r="V68" s="992">
        <v>1062</v>
      </c>
      <c r="W68" s="992"/>
      <c r="X68" s="992"/>
      <c r="Y68" s="992"/>
      <c r="Z68" s="992"/>
      <c r="AA68" s="992">
        <v>4</v>
      </c>
      <c r="AB68" s="992"/>
      <c r="AC68" s="992"/>
      <c r="AD68" s="992"/>
      <c r="AE68" s="992"/>
      <c r="AF68" s="992">
        <v>4</v>
      </c>
      <c r="AG68" s="992"/>
      <c r="AH68" s="992"/>
      <c r="AI68" s="992"/>
      <c r="AJ68" s="992"/>
      <c r="AK68" s="992" t="s">
        <v>577</v>
      </c>
      <c r="AL68" s="992"/>
      <c r="AM68" s="992"/>
      <c r="AN68" s="992"/>
      <c r="AO68" s="992"/>
      <c r="AP68" s="992" t="s">
        <v>577</v>
      </c>
      <c r="AQ68" s="992"/>
      <c r="AR68" s="992"/>
      <c r="AS68" s="992"/>
      <c r="AT68" s="992"/>
      <c r="AU68" s="992" t="s">
        <v>577</v>
      </c>
      <c r="AV68" s="992"/>
      <c r="AW68" s="992"/>
      <c r="AX68" s="992"/>
      <c r="AY68" s="992"/>
      <c r="AZ68" s="993"/>
      <c r="BA68" s="993"/>
      <c r="BB68" s="993"/>
      <c r="BC68" s="993"/>
      <c r="BD68" s="994"/>
      <c r="BE68" s="227"/>
      <c r="BF68" s="227"/>
      <c r="BG68" s="227"/>
      <c r="BH68" s="227"/>
      <c r="BI68" s="227"/>
      <c r="BJ68" s="227"/>
      <c r="BK68" s="227"/>
      <c r="BL68" s="227"/>
      <c r="BM68" s="227"/>
      <c r="BN68" s="227"/>
      <c r="BO68" s="227"/>
      <c r="BP68" s="227"/>
      <c r="BQ68" s="224">
        <v>62</v>
      </c>
      <c r="BR68" s="229"/>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16"/>
    </row>
    <row r="69" spans="1:131" ht="26.25" customHeight="1" x14ac:dyDescent="0.2">
      <c r="A69" s="224">
        <v>2</v>
      </c>
      <c r="B69" s="984" t="s">
        <v>581</v>
      </c>
      <c r="C69" s="985"/>
      <c r="D69" s="985"/>
      <c r="E69" s="985"/>
      <c r="F69" s="985"/>
      <c r="G69" s="985"/>
      <c r="H69" s="985"/>
      <c r="I69" s="985"/>
      <c r="J69" s="985"/>
      <c r="K69" s="985"/>
      <c r="L69" s="985"/>
      <c r="M69" s="985"/>
      <c r="N69" s="985"/>
      <c r="O69" s="985"/>
      <c r="P69" s="986"/>
      <c r="Q69" s="987">
        <v>88</v>
      </c>
      <c r="R69" s="981"/>
      <c r="S69" s="981"/>
      <c r="T69" s="981"/>
      <c r="U69" s="981"/>
      <c r="V69" s="981">
        <v>76</v>
      </c>
      <c r="W69" s="981"/>
      <c r="X69" s="981"/>
      <c r="Y69" s="981"/>
      <c r="Z69" s="981"/>
      <c r="AA69" s="981">
        <v>12</v>
      </c>
      <c r="AB69" s="981"/>
      <c r="AC69" s="981"/>
      <c r="AD69" s="981"/>
      <c r="AE69" s="981"/>
      <c r="AF69" s="981">
        <v>12</v>
      </c>
      <c r="AG69" s="981"/>
      <c r="AH69" s="981"/>
      <c r="AI69" s="981"/>
      <c r="AJ69" s="981"/>
      <c r="AK69" s="981" t="s">
        <v>577</v>
      </c>
      <c r="AL69" s="981"/>
      <c r="AM69" s="981"/>
      <c r="AN69" s="981"/>
      <c r="AO69" s="981"/>
      <c r="AP69" s="981" t="s">
        <v>577</v>
      </c>
      <c r="AQ69" s="981"/>
      <c r="AR69" s="981"/>
      <c r="AS69" s="981"/>
      <c r="AT69" s="981"/>
      <c r="AU69" s="981" t="s">
        <v>577</v>
      </c>
      <c r="AV69" s="981"/>
      <c r="AW69" s="981"/>
      <c r="AX69" s="981"/>
      <c r="AY69" s="981"/>
      <c r="AZ69" s="982"/>
      <c r="BA69" s="982"/>
      <c r="BB69" s="982"/>
      <c r="BC69" s="982"/>
      <c r="BD69" s="983"/>
      <c r="BE69" s="227"/>
      <c r="BF69" s="227"/>
      <c r="BG69" s="227"/>
      <c r="BH69" s="227"/>
      <c r="BI69" s="227"/>
      <c r="BJ69" s="227"/>
      <c r="BK69" s="227"/>
      <c r="BL69" s="227"/>
      <c r="BM69" s="227"/>
      <c r="BN69" s="227"/>
      <c r="BO69" s="227"/>
      <c r="BP69" s="227"/>
      <c r="BQ69" s="224">
        <v>63</v>
      </c>
      <c r="BR69" s="229"/>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16"/>
    </row>
    <row r="70" spans="1:131" ht="26.25" customHeight="1" x14ac:dyDescent="0.2">
      <c r="A70" s="224">
        <v>3</v>
      </c>
      <c r="B70" s="984" t="s">
        <v>582</v>
      </c>
      <c r="C70" s="985"/>
      <c r="D70" s="985"/>
      <c r="E70" s="985"/>
      <c r="F70" s="985"/>
      <c r="G70" s="985"/>
      <c r="H70" s="985"/>
      <c r="I70" s="985"/>
      <c r="J70" s="985"/>
      <c r="K70" s="985"/>
      <c r="L70" s="985"/>
      <c r="M70" s="985"/>
      <c r="N70" s="985"/>
      <c r="O70" s="985"/>
      <c r="P70" s="986"/>
      <c r="Q70" s="987">
        <v>6846</v>
      </c>
      <c r="R70" s="981"/>
      <c r="S70" s="981"/>
      <c r="T70" s="981"/>
      <c r="U70" s="981"/>
      <c r="V70" s="981">
        <v>6764</v>
      </c>
      <c r="W70" s="981"/>
      <c r="X70" s="981"/>
      <c r="Y70" s="981"/>
      <c r="Z70" s="981"/>
      <c r="AA70" s="981">
        <v>82</v>
      </c>
      <c r="AB70" s="981"/>
      <c r="AC70" s="981"/>
      <c r="AD70" s="981"/>
      <c r="AE70" s="981"/>
      <c r="AF70" s="981">
        <v>82</v>
      </c>
      <c r="AG70" s="981"/>
      <c r="AH70" s="981"/>
      <c r="AI70" s="981"/>
      <c r="AJ70" s="981"/>
      <c r="AK70" s="981" t="s">
        <v>591</v>
      </c>
      <c r="AL70" s="981"/>
      <c r="AM70" s="981"/>
      <c r="AN70" s="981"/>
      <c r="AO70" s="981"/>
      <c r="AP70" s="981" t="s">
        <v>577</v>
      </c>
      <c r="AQ70" s="981"/>
      <c r="AR70" s="981"/>
      <c r="AS70" s="981"/>
      <c r="AT70" s="981"/>
      <c r="AU70" s="981" t="s">
        <v>577</v>
      </c>
      <c r="AV70" s="981"/>
      <c r="AW70" s="981"/>
      <c r="AX70" s="981"/>
      <c r="AY70" s="981"/>
      <c r="AZ70" s="982"/>
      <c r="BA70" s="982"/>
      <c r="BB70" s="982"/>
      <c r="BC70" s="982"/>
      <c r="BD70" s="983"/>
      <c r="BE70" s="227"/>
      <c r="BF70" s="227"/>
      <c r="BG70" s="227"/>
      <c r="BH70" s="227"/>
      <c r="BI70" s="227"/>
      <c r="BJ70" s="227"/>
      <c r="BK70" s="227"/>
      <c r="BL70" s="227"/>
      <c r="BM70" s="227"/>
      <c r="BN70" s="227"/>
      <c r="BO70" s="227"/>
      <c r="BP70" s="227"/>
      <c r="BQ70" s="224">
        <v>64</v>
      </c>
      <c r="BR70" s="229"/>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16"/>
    </row>
    <row r="71" spans="1:131" ht="26.25" customHeight="1" x14ac:dyDescent="0.2">
      <c r="A71" s="224">
        <v>4</v>
      </c>
      <c r="B71" s="984" t="s">
        <v>583</v>
      </c>
      <c r="C71" s="985"/>
      <c r="D71" s="985"/>
      <c r="E71" s="985"/>
      <c r="F71" s="985"/>
      <c r="G71" s="985"/>
      <c r="H71" s="985"/>
      <c r="I71" s="985"/>
      <c r="J71" s="985"/>
      <c r="K71" s="985"/>
      <c r="L71" s="985"/>
      <c r="M71" s="985"/>
      <c r="N71" s="985"/>
      <c r="O71" s="985"/>
      <c r="P71" s="986"/>
      <c r="Q71" s="987">
        <v>99</v>
      </c>
      <c r="R71" s="981"/>
      <c r="S71" s="981"/>
      <c r="T71" s="981"/>
      <c r="U71" s="981"/>
      <c r="V71" s="981">
        <v>88</v>
      </c>
      <c r="W71" s="981"/>
      <c r="X71" s="981"/>
      <c r="Y71" s="981"/>
      <c r="Z71" s="981"/>
      <c r="AA71" s="981">
        <v>11</v>
      </c>
      <c r="AB71" s="981"/>
      <c r="AC71" s="981"/>
      <c r="AD71" s="981"/>
      <c r="AE71" s="981"/>
      <c r="AF71" s="981">
        <v>11</v>
      </c>
      <c r="AG71" s="981"/>
      <c r="AH71" s="981"/>
      <c r="AI71" s="981"/>
      <c r="AJ71" s="981"/>
      <c r="AK71" s="981">
        <v>1</v>
      </c>
      <c r="AL71" s="981"/>
      <c r="AM71" s="981"/>
      <c r="AN71" s="981"/>
      <c r="AO71" s="981"/>
      <c r="AP71" s="981" t="s">
        <v>577</v>
      </c>
      <c r="AQ71" s="981"/>
      <c r="AR71" s="981"/>
      <c r="AS71" s="981"/>
      <c r="AT71" s="981"/>
      <c r="AU71" s="981" t="s">
        <v>577</v>
      </c>
      <c r="AV71" s="981"/>
      <c r="AW71" s="981"/>
      <c r="AX71" s="981"/>
      <c r="AY71" s="981"/>
      <c r="AZ71" s="982"/>
      <c r="BA71" s="982"/>
      <c r="BB71" s="982"/>
      <c r="BC71" s="982"/>
      <c r="BD71" s="983"/>
      <c r="BE71" s="227"/>
      <c r="BF71" s="227"/>
      <c r="BG71" s="227"/>
      <c r="BH71" s="227"/>
      <c r="BI71" s="227"/>
      <c r="BJ71" s="227"/>
      <c r="BK71" s="227"/>
      <c r="BL71" s="227"/>
      <c r="BM71" s="227"/>
      <c r="BN71" s="227"/>
      <c r="BO71" s="227"/>
      <c r="BP71" s="227"/>
      <c r="BQ71" s="224">
        <v>65</v>
      </c>
      <c r="BR71" s="229"/>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16"/>
    </row>
    <row r="72" spans="1:131" ht="26.25" customHeight="1" x14ac:dyDescent="0.2">
      <c r="A72" s="224">
        <v>5</v>
      </c>
      <c r="B72" s="984" t="s">
        <v>584</v>
      </c>
      <c r="C72" s="985"/>
      <c r="D72" s="985"/>
      <c r="E72" s="985"/>
      <c r="F72" s="985"/>
      <c r="G72" s="985"/>
      <c r="H72" s="985"/>
      <c r="I72" s="985"/>
      <c r="J72" s="985"/>
      <c r="K72" s="985"/>
      <c r="L72" s="985"/>
      <c r="M72" s="985"/>
      <c r="N72" s="985"/>
      <c r="O72" s="985"/>
      <c r="P72" s="986"/>
      <c r="Q72" s="987">
        <v>222</v>
      </c>
      <c r="R72" s="981"/>
      <c r="S72" s="981"/>
      <c r="T72" s="981"/>
      <c r="U72" s="981"/>
      <c r="V72" s="981">
        <v>127</v>
      </c>
      <c r="W72" s="981"/>
      <c r="X72" s="981"/>
      <c r="Y72" s="981"/>
      <c r="Z72" s="981"/>
      <c r="AA72" s="981">
        <v>95</v>
      </c>
      <c r="AB72" s="981"/>
      <c r="AC72" s="981"/>
      <c r="AD72" s="981"/>
      <c r="AE72" s="981"/>
      <c r="AF72" s="981">
        <v>95</v>
      </c>
      <c r="AG72" s="981"/>
      <c r="AH72" s="981"/>
      <c r="AI72" s="981"/>
      <c r="AJ72" s="981"/>
      <c r="AK72" s="981" t="s">
        <v>577</v>
      </c>
      <c r="AL72" s="981"/>
      <c r="AM72" s="981"/>
      <c r="AN72" s="981"/>
      <c r="AO72" s="981"/>
      <c r="AP72" s="981" t="s">
        <v>577</v>
      </c>
      <c r="AQ72" s="981"/>
      <c r="AR72" s="981"/>
      <c r="AS72" s="981"/>
      <c r="AT72" s="981"/>
      <c r="AU72" s="981" t="s">
        <v>578</v>
      </c>
      <c r="AV72" s="981"/>
      <c r="AW72" s="981"/>
      <c r="AX72" s="981"/>
      <c r="AY72" s="981"/>
      <c r="AZ72" s="982"/>
      <c r="BA72" s="982"/>
      <c r="BB72" s="982"/>
      <c r="BC72" s="982"/>
      <c r="BD72" s="983"/>
      <c r="BE72" s="227"/>
      <c r="BF72" s="227"/>
      <c r="BG72" s="227"/>
      <c r="BH72" s="227"/>
      <c r="BI72" s="227"/>
      <c r="BJ72" s="227"/>
      <c r="BK72" s="227"/>
      <c r="BL72" s="227"/>
      <c r="BM72" s="227"/>
      <c r="BN72" s="227"/>
      <c r="BO72" s="227"/>
      <c r="BP72" s="227"/>
      <c r="BQ72" s="224">
        <v>66</v>
      </c>
      <c r="BR72" s="229"/>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16"/>
    </row>
    <row r="73" spans="1:131" ht="26.25" customHeight="1" x14ac:dyDescent="0.2">
      <c r="A73" s="224">
        <v>6</v>
      </c>
      <c r="B73" s="984" t="s">
        <v>585</v>
      </c>
      <c r="C73" s="985"/>
      <c r="D73" s="985"/>
      <c r="E73" s="985"/>
      <c r="F73" s="985"/>
      <c r="G73" s="985"/>
      <c r="H73" s="985"/>
      <c r="I73" s="985"/>
      <c r="J73" s="985"/>
      <c r="K73" s="985"/>
      <c r="L73" s="985"/>
      <c r="M73" s="985"/>
      <c r="N73" s="985"/>
      <c r="O73" s="985"/>
      <c r="P73" s="986"/>
      <c r="Q73" s="987">
        <v>159547</v>
      </c>
      <c r="R73" s="981"/>
      <c r="S73" s="981"/>
      <c r="T73" s="981"/>
      <c r="U73" s="981"/>
      <c r="V73" s="981">
        <v>155011</v>
      </c>
      <c r="W73" s="981"/>
      <c r="X73" s="981"/>
      <c r="Y73" s="981"/>
      <c r="Z73" s="981"/>
      <c r="AA73" s="981">
        <v>4536</v>
      </c>
      <c r="AB73" s="981"/>
      <c r="AC73" s="981"/>
      <c r="AD73" s="981"/>
      <c r="AE73" s="981"/>
      <c r="AF73" s="981">
        <v>4536</v>
      </c>
      <c r="AG73" s="981"/>
      <c r="AH73" s="981"/>
      <c r="AI73" s="981"/>
      <c r="AJ73" s="981"/>
      <c r="AK73" s="981">
        <v>1201</v>
      </c>
      <c r="AL73" s="981"/>
      <c r="AM73" s="981"/>
      <c r="AN73" s="981"/>
      <c r="AO73" s="981"/>
      <c r="AP73" s="981" t="s">
        <v>577</v>
      </c>
      <c r="AQ73" s="981"/>
      <c r="AR73" s="981"/>
      <c r="AS73" s="981"/>
      <c r="AT73" s="981"/>
      <c r="AU73" s="981" t="s">
        <v>577</v>
      </c>
      <c r="AV73" s="981"/>
      <c r="AW73" s="981"/>
      <c r="AX73" s="981"/>
      <c r="AY73" s="981"/>
      <c r="AZ73" s="982"/>
      <c r="BA73" s="982"/>
      <c r="BB73" s="982"/>
      <c r="BC73" s="982"/>
      <c r="BD73" s="983"/>
      <c r="BE73" s="227"/>
      <c r="BF73" s="227"/>
      <c r="BG73" s="227"/>
      <c r="BH73" s="227"/>
      <c r="BI73" s="227"/>
      <c r="BJ73" s="227"/>
      <c r="BK73" s="227"/>
      <c r="BL73" s="227"/>
      <c r="BM73" s="227"/>
      <c r="BN73" s="227"/>
      <c r="BO73" s="227"/>
      <c r="BP73" s="227"/>
      <c r="BQ73" s="224">
        <v>67</v>
      </c>
      <c r="BR73" s="229"/>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16"/>
    </row>
    <row r="74" spans="1:131" ht="26.25" customHeight="1" x14ac:dyDescent="0.2">
      <c r="A74" s="224">
        <v>7</v>
      </c>
      <c r="B74" s="984" t="s">
        <v>586</v>
      </c>
      <c r="C74" s="985"/>
      <c r="D74" s="985"/>
      <c r="E74" s="985"/>
      <c r="F74" s="985"/>
      <c r="G74" s="985"/>
      <c r="H74" s="985"/>
      <c r="I74" s="985"/>
      <c r="J74" s="985"/>
      <c r="K74" s="985"/>
      <c r="L74" s="985"/>
      <c r="M74" s="985"/>
      <c r="N74" s="985"/>
      <c r="O74" s="985"/>
      <c r="P74" s="986"/>
      <c r="Q74" s="987">
        <v>719</v>
      </c>
      <c r="R74" s="981"/>
      <c r="S74" s="981"/>
      <c r="T74" s="981"/>
      <c r="U74" s="981"/>
      <c r="V74" s="981">
        <v>685</v>
      </c>
      <c r="W74" s="981"/>
      <c r="X74" s="981"/>
      <c r="Y74" s="981"/>
      <c r="Z74" s="981"/>
      <c r="AA74" s="981">
        <v>34</v>
      </c>
      <c r="AB74" s="981"/>
      <c r="AC74" s="981"/>
      <c r="AD74" s="981"/>
      <c r="AE74" s="981"/>
      <c r="AF74" s="981">
        <v>24</v>
      </c>
      <c r="AG74" s="981"/>
      <c r="AH74" s="981"/>
      <c r="AI74" s="981"/>
      <c r="AJ74" s="981"/>
      <c r="AK74" s="981" t="s">
        <v>600</v>
      </c>
      <c r="AL74" s="981"/>
      <c r="AM74" s="981"/>
      <c r="AN74" s="981"/>
      <c r="AO74" s="981"/>
      <c r="AP74" s="981">
        <v>828</v>
      </c>
      <c r="AQ74" s="981"/>
      <c r="AR74" s="981"/>
      <c r="AS74" s="981"/>
      <c r="AT74" s="981"/>
      <c r="AU74" s="981">
        <v>165</v>
      </c>
      <c r="AV74" s="981"/>
      <c r="AW74" s="981"/>
      <c r="AX74" s="981"/>
      <c r="AY74" s="981"/>
      <c r="AZ74" s="982"/>
      <c r="BA74" s="982"/>
      <c r="BB74" s="982"/>
      <c r="BC74" s="982"/>
      <c r="BD74" s="983"/>
      <c r="BE74" s="227"/>
      <c r="BF74" s="227"/>
      <c r="BG74" s="227"/>
      <c r="BH74" s="227"/>
      <c r="BI74" s="227"/>
      <c r="BJ74" s="227"/>
      <c r="BK74" s="227"/>
      <c r="BL74" s="227"/>
      <c r="BM74" s="227"/>
      <c r="BN74" s="227"/>
      <c r="BO74" s="227"/>
      <c r="BP74" s="227"/>
      <c r="BQ74" s="224">
        <v>68</v>
      </c>
      <c r="BR74" s="229"/>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16"/>
    </row>
    <row r="75" spans="1:131" ht="26.25" customHeight="1" x14ac:dyDescent="0.2">
      <c r="A75" s="224">
        <v>8</v>
      </c>
      <c r="B75" s="984" t="s">
        <v>587</v>
      </c>
      <c r="C75" s="985"/>
      <c r="D75" s="985"/>
      <c r="E75" s="985"/>
      <c r="F75" s="985"/>
      <c r="G75" s="985"/>
      <c r="H75" s="985"/>
      <c r="I75" s="985"/>
      <c r="J75" s="985"/>
      <c r="K75" s="985"/>
      <c r="L75" s="985"/>
      <c r="M75" s="985"/>
      <c r="N75" s="985"/>
      <c r="O75" s="985"/>
      <c r="P75" s="986"/>
      <c r="Q75" s="988">
        <v>469</v>
      </c>
      <c r="R75" s="989"/>
      <c r="S75" s="989"/>
      <c r="T75" s="989"/>
      <c r="U75" s="990"/>
      <c r="V75" s="991">
        <v>382</v>
      </c>
      <c r="W75" s="989"/>
      <c r="X75" s="989"/>
      <c r="Y75" s="989"/>
      <c r="Z75" s="990"/>
      <c r="AA75" s="991">
        <v>87</v>
      </c>
      <c r="AB75" s="989"/>
      <c r="AC75" s="989"/>
      <c r="AD75" s="989"/>
      <c r="AE75" s="990"/>
      <c r="AF75" s="991">
        <v>87</v>
      </c>
      <c r="AG75" s="989"/>
      <c r="AH75" s="989"/>
      <c r="AI75" s="989"/>
      <c r="AJ75" s="990"/>
      <c r="AK75" s="991" t="s">
        <v>597</v>
      </c>
      <c r="AL75" s="989"/>
      <c r="AM75" s="989"/>
      <c r="AN75" s="989"/>
      <c r="AO75" s="990"/>
      <c r="AP75" s="991">
        <v>1093</v>
      </c>
      <c r="AQ75" s="989"/>
      <c r="AR75" s="989"/>
      <c r="AS75" s="989"/>
      <c r="AT75" s="990"/>
      <c r="AU75" s="991" t="s">
        <v>601</v>
      </c>
      <c r="AV75" s="989"/>
      <c r="AW75" s="989"/>
      <c r="AX75" s="989"/>
      <c r="AY75" s="990"/>
      <c r="AZ75" s="982" t="s">
        <v>590</v>
      </c>
      <c r="BA75" s="982"/>
      <c r="BB75" s="982"/>
      <c r="BC75" s="982"/>
      <c r="BD75" s="983"/>
      <c r="BE75" s="227"/>
      <c r="BF75" s="227"/>
      <c r="BG75" s="227"/>
      <c r="BH75" s="227"/>
      <c r="BI75" s="227"/>
      <c r="BJ75" s="227"/>
      <c r="BK75" s="227"/>
      <c r="BL75" s="227"/>
      <c r="BM75" s="227"/>
      <c r="BN75" s="227"/>
      <c r="BO75" s="227"/>
      <c r="BP75" s="227"/>
      <c r="BQ75" s="224">
        <v>69</v>
      </c>
      <c r="BR75" s="229"/>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16"/>
    </row>
    <row r="76" spans="1:131" ht="26.25" customHeight="1" x14ac:dyDescent="0.2">
      <c r="A76" s="224">
        <v>9</v>
      </c>
      <c r="B76" s="984" t="s">
        <v>588</v>
      </c>
      <c r="C76" s="985"/>
      <c r="D76" s="985"/>
      <c r="E76" s="985"/>
      <c r="F76" s="985"/>
      <c r="G76" s="985"/>
      <c r="H76" s="985"/>
      <c r="I76" s="985"/>
      <c r="J76" s="985"/>
      <c r="K76" s="985"/>
      <c r="L76" s="985"/>
      <c r="M76" s="985"/>
      <c r="N76" s="985"/>
      <c r="O76" s="985"/>
      <c r="P76" s="986"/>
      <c r="Q76" s="988">
        <v>517</v>
      </c>
      <c r="R76" s="989"/>
      <c r="S76" s="989"/>
      <c r="T76" s="989"/>
      <c r="U76" s="990"/>
      <c r="V76" s="991">
        <v>497</v>
      </c>
      <c r="W76" s="989"/>
      <c r="X76" s="989"/>
      <c r="Y76" s="989"/>
      <c r="Z76" s="990"/>
      <c r="AA76" s="991">
        <v>20</v>
      </c>
      <c r="AB76" s="989"/>
      <c r="AC76" s="989"/>
      <c r="AD76" s="989"/>
      <c r="AE76" s="990"/>
      <c r="AF76" s="991">
        <v>20</v>
      </c>
      <c r="AG76" s="989"/>
      <c r="AH76" s="989"/>
      <c r="AI76" s="989"/>
      <c r="AJ76" s="990"/>
      <c r="AK76" s="991" t="s">
        <v>597</v>
      </c>
      <c r="AL76" s="989"/>
      <c r="AM76" s="989"/>
      <c r="AN76" s="989"/>
      <c r="AO76" s="990"/>
      <c r="AP76" s="991">
        <v>4962</v>
      </c>
      <c r="AQ76" s="989"/>
      <c r="AR76" s="989"/>
      <c r="AS76" s="989"/>
      <c r="AT76" s="990"/>
      <c r="AU76" s="991">
        <v>1247</v>
      </c>
      <c r="AV76" s="989"/>
      <c r="AW76" s="989"/>
      <c r="AX76" s="989"/>
      <c r="AY76" s="990"/>
      <c r="AZ76" s="982" t="s">
        <v>590</v>
      </c>
      <c r="BA76" s="982"/>
      <c r="BB76" s="982"/>
      <c r="BC76" s="982"/>
      <c r="BD76" s="983"/>
      <c r="BE76" s="227"/>
      <c r="BF76" s="227"/>
      <c r="BG76" s="227"/>
      <c r="BH76" s="227"/>
      <c r="BI76" s="227"/>
      <c r="BJ76" s="227"/>
      <c r="BK76" s="227"/>
      <c r="BL76" s="227"/>
      <c r="BM76" s="227"/>
      <c r="BN76" s="227"/>
      <c r="BO76" s="227"/>
      <c r="BP76" s="227"/>
      <c r="BQ76" s="224">
        <v>70</v>
      </c>
      <c r="BR76" s="229"/>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16"/>
    </row>
    <row r="77" spans="1:131" ht="26.25" customHeight="1" x14ac:dyDescent="0.2">
      <c r="A77" s="224">
        <v>10</v>
      </c>
      <c r="B77" s="984" t="s">
        <v>589</v>
      </c>
      <c r="C77" s="985"/>
      <c r="D77" s="985"/>
      <c r="E77" s="985"/>
      <c r="F77" s="985"/>
      <c r="G77" s="985"/>
      <c r="H77" s="985"/>
      <c r="I77" s="985"/>
      <c r="J77" s="985"/>
      <c r="K77" s="985"/>
      <c r="L77" s="985"/>
      <c r="M77" s="985"/>
      <c r="N77" s="985"/>
      <c r="O77" s="985"/>
      <c r="P77" s="986"/>
      <c r="Q77" s="988">
        <v>5326</v>
      </c>
      <c r="R77" s="989"/>
      <c r="S77" s="989"/>
      <c r="T77" s="989"/>
      <c r="U77" s="990"/>
      <c r="V77" s="991">
        <v>5426</v>
      </c>
      <c r="W77" s="989"/>
      <c r="X77" s="989"/>
      <c r="Y77" s="989"/>
      <c r="Z77" s="990"/>
      <c r="AA77" s="991">
        <v>-100</v>
      </c>
      <c r="AB77" s="989"/>
      <c r="AC77" s="989"/>
      <c r="AD77" s="989"/>
      <c r="AE77" s="990"/>
      <c r="AF77" s="991">
        <v>785</v>
      </c>
      <c r="AG77" s="989"/>
      <c r="AH77" s="989"/>
      <c r="AI77" s="989"/>
      <c r="AJ77" s="990"/>
      <c r="AK77" s="991" t="s">
        <v>597</v>
      </c>
      <c r="AL77" s="989"/>
      <c r="AM77" s="989"/>
      <c r="AN77" s="989"/>
      <c r="AO77" s="990"/>
      <c r="AP77" s="991">
        <v>1185</v>
      </c>
      <c r="AQ77" s="989"/>
      <c r="AR77" s="989"/>
      <c r="AS77" s="989"/>
      <c r="AT77" s="990"/>
      <c r="AU77" s="991">
        <v>37</v>
      </c>
      <c r="AV77" s="989"/>
      <c r="AW77" s="989"/>
      <c r="AX77" s="989"/>
      <c r="AY77" s="990"/>
      <c r="AZ77" s="982" t="s">
        <v>590</v>
      </c>
      <c r="BA77" s="982"/>
      <c r="BB77" s="982"/>
      <c r="BC77" s="982"/>
      <c r="BD77" s="983"/>
      <c r="BE77" s="227"/>
      <c r="BF77" s="227"/>
      <c r="BG77" s="227"/>
      <c r="BH77" s="227"/>
      <c r="BI77" s="227"/>
      <c r="BJ77" s="227"/>
      <c r="BK77" s="227"/>
      <c r="BL77" s="227"/>
      <c r="BM77" s="227"/>
      <c r="BN77" s="227"/>
      <c r="BO77" s="227"/>
      <c r="BP77" s="227"/>
      <c r="BQ77" s="224">
        <v>71</v>
      </c>
      <c r="BR77" s="229"/>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16"/>
    </row>
    <row r="78" spans="1:131" ht="26.25" customHeight="1" x14ac:dyDescent="0.2">
      <c r="A78" s="224">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27"/>
      <c r="BF78" s="227"/>
      <c r="BG78" s="227"/>
      <c r="BH78" s="227"/>
      <c r="BI78" s="227"/>
      <c r="BJ78" s="216"/>
      <c r="BK78" s="216"/>
      <c r="BL78" s="216"/>
      <c r="BM78" s="216"/>
      <c r="BN78" s="216"/>
      <c r="BO78" s="227"/>
      <c r="BP78" s="227"/>
      <c r="BQ78" s="224">
        <v>72</v>
      </c>
      <c r="BR78" s="229"/>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16"/>
    </row>
    <row r="79" spans="1:131" ht="26.25" customHeight="1" x14ac:dyDescent="0.2">
      <c r="A79" s="224">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27"/>
      <c r="BF79" s="227"/>
      <c r="BG79" s="227"/>
      <c r="BH79" s="227"/>
      <c r="BI79" s="227"/>
      <c r="BJ79" s="216"/>
      <c r="BK79" s="216"/>
      <c r="BL79" s="216"/>
      <c r="BM79" s="216"/>
      <c r="BN79" s="216"/>
      <c r="BO79" s="227"/>
      <c r="BP79" s="227"/>
      <c r="BQ79" s="224">
        <v>73</v>
      </c>
      <c r="BR79" s="229"/>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16"/>
    </row>
    <row r="80" spans="1:131" ht="26.25" customHeight="1" x14ac:dyDescent="0.2">
      <c r="A80" s="224">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27"/>
      <c r="BF80" s="227"/>
      <c r="BG80" s="227"/>
      <c r="BH80" s="227"/>
      <c r="BI80" s="227"/>
      <c r="BJ80" s="227"/>
      <c r="BK80" s="227"/>
      <c r="BL80" s="227"/>
      <c r="BM80" s="227"/>
      <c r="BN80" s="227"/>
      <c r="BO80" s="227"/>
      <c r="BP80" s="227"/>
      <c r="BQ80" s="224">
        <v>74</v>
      </c>
      <c r="BR80" s="229"/>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16"/>
    </row>
    <row r="81" spans="1:131" ht="26.25" customHeight="1" x14ac:dyDescent="0.2">
      <c r="A81" s="224">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27"/>
      <c r="BF81" s="227"/>
      <c r="BG81" s="227"/>
      <c r="BH81" s="227"/>
      <c r="BI81" s="227"/>
      <c r="BJ81" s="227"/>
      <c r="BK81" s="227"/>
      <c r="BL81" s="227"/>
      <c r="BM81" s="227"/>
      <c r="BN81" s="227"/>
      <c r="BO81" s="227"/>
      <c r="BP81" s="227"/>
      <c r="BQ81" s="224">
        <v>75</v>
      </c>
      <c r="BR81" s="229"/>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16"/>
    </row>
    <row r="82" spans="1:131" ht="26.25" customHeight="1" x14ac:dyDescent="0.2">
      <c r="A82" s="224">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27"/>
      <c r="BF82" s="227"/>
      <c r="BG82" s="227"/>
      <c r="BH82" s="227"/>
      <c r="BI82" s="227"/>
      <c r="BJ82" s="227"/>
      <c r="BK82" s="227"/>
      <c r="BL82" s="227"/>
      <c r="BM82" s="227"/>
      <c r="BN82" s="227"/>
      <c r="BO82" s="227"/>
      <c r="BP82" s="227"/>
      <c r="BQ82" s="224">
        <v>76</v>
      </c>
      <c r="BR82" s="229"/>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16"/>
    </row>
    <row r="83" spans="1:131" ht="26.25" customHeight="1" x14ac:dyDescent="0.2">
      <c r="A83" s="224">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27"/>
      <c r="BF83" s="227"/>
      <c r="BG83" s="227"/>
      <c r="BH83" s="227"/>
      <c r="BI83" s="227"/>
      <c r="BJ83" s="227"/>
      <c r="BK83" s="227"/>
      <c r="BL83" s="227"/>
      <c r="BM83" s="227"/>
      <c r="BN83" s="227"/>
      <c r="BO83" s="227"/>
      <c r="BP83" s="227"/>
      <c r="BQ83" s="224">
        <v>77</v>
      </c>
      <c r="BR83" s="229"/>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16"/>
    </row>
    <row r="84" spans="1:131" ht="26.25" customHeight="1" x14ac:dyDescent="0.2">
      <c r="A84" s="224">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27"/>
      <c r="BF84" s="227"/>
      <c r="BG84" s="227"/>
      <c r="BH84" s="227"/>
      <c r="BI84" s="227"/>
      <c r="BJ84" s="227"/>
      <c r="BK84" s="227"/>
      <c r="BL84" s="227"/>
      <c r="BM84" s="227"/>
      <c r="BN84" s="227"/>
      <c r="BO84" s="227"/>
      <c r="BP84" s="227"/>
      <c r="BQ84" s="224">
        <v>78</v>
      </c>
      <c r="BR84" s="229"/>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16"/>
    </row>
    <row r="85" spans="1:131" ht="26.25" customHeight="1" x14ac:dyDescent="0.2">
      <c r="A85" s="224">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27"/>
      <c r="BF85" s="227"/>
      <c r="BG85" s="227"/>
      <c r="BH85" s="227"/>
      <c r="BI85" s="227"/>
      <c r="BJ85" s="227"/>
      <c r="BK85" s="227"/>
      <c r="BL85" s="227"/>
      <c r="BM85" s="227"/>
      <c r="BN85" s="227"/>
      <c r="BO85" s="227"/>
      <c r="BP85" s="227"/>
      <c r="BQ85" s="224">
        <v>79</v>
      </c>
      <c r="BR85" s="229"/>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16"/>
    </row>
    <row r="86" spans="1:131" ht="26.25" customHeight="1" x14ac:dyDescent="0.2">
      <c r="A86" s="224">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27"/>
      <c r="BF86" s="227"/>
      <c r="BG86" s="227"/>
      <c r="BH86" s="227"/>
      <c r="BI86" s="227"/>
      <c r="BJ86" s="227"/>
      <c r="BK86" s="227"/>
      <c r="BL86" s="227"/>
      <c r="BM86" s="227"/>
      <c r="BN86" s="227"/>
      <c r="BO86" s="227"/>
      <c r="BP86" s="227"/>
      <c r="BQ86" s="224">
        <v>80</v>
      </c>
      <c r="BR86" s="229"/>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16"/>
    </row>
    <row r="87" spans="1:131" ht="26.25" customHeight="1" x14ac:dyDescent="0.2">
      <c r="A87" s="23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27"/>
      <c r="BF87" s="227"/>
      <c r="BG87" s="227"/>
      <c r="BH87" s="227"/>
      <c r="BI87" s="227"/>
      <c r="BJ87" s="227"/>
      <c r="BK87" s="227"/>
      <c r="BL87" s="227"/>
      <c r="BM87" s="227"/>
      <c r="BN87" s="227"/>
      <c r="BO87" s="227"/>
      <c r="BP87" s="227"/>
      <c r="BQ87" s="224">
        <v>81</v>
      </c>
      <c r="BR87" s="229"/>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16"/>
    </row>
    <row r="88" spans="1:131" ht="26.25" customHeight="1" thickBot="1" x14ac:dyDescent="0.25">
      <c r="A88" s="226" t="s">
        <v>392</v>
      </c>
      <c r="B88" s="947" t="s">
        <v>416</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v>8068</v>
      </c>
      <c r="AQ88" s="969"/>
      <c r="AR88" s="969"/>
      <c r="AS88" s="969"/>
      <c r="AT88" s="969"/>
      <c r="AU88" s="969">
        <v>1449</v>
      </c>
      <c r="AV88" s="969"/>
      <c r="AW88" s="969"/>
      <c r="AX88" s="969"/>
      <c r="AY88" s="969"/>
      <c r="AZ88" s="970"/>
      <c r="BA88" s="970"/>
      <c r="BB88" s="970"/>
      <c r="BC88" s="970"/>
      <c r="BD88" s="971"/>
      <c r="BE88" s="227"/>
      <c r="BF88" s="227"/>
      <c r="BG88" s="227"/>
      <c r="BH88" s="227"/>
      <c r="BI88" s="227"/>
      <c r="BJ88" s="227"/>
      <c r="BK88" s="227"/>
      <c r="BL88" s="227"/>
      <c r="BM88" s="227"/>
      <c r="BN88" s="227"/>
      <c r="BO88" s="227"/>
      <c r="BP88" s="227"/>
      <c r="BQ88" s="224">
        <v>82</v>
      </c>
      <c r="BR88" s="229"/>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392</v>
      </c>
      <c r="BR102" s="947" t="s">
        <v>417</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15</v>
      </c>
      <c r="CS102" s="963"/>
      <c r="CT102" s="963"/>
      <c r="CU102" s="963"/>
      <c r="CV102" s="964"/>
      <c r="CW102" s="962">
        <v>30</v>
      </c>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50" t="s">
        <v>418</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1" t="s">
        <v>419</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52" t="s">
        <v>422</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423</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16" customFormat="1" ht="26.25" customHeight="1" x14ac:dyDescent="0.2">
      <c r="A109" s="905" t="s">
        <v>424</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425</v>
      </c>
      <c r="AB109" s="906"/>
      <c r="AC109" s="906"/>
      <c r="AD109" s="906"/>
      <c r="AE109" s="907"/>
      <c r="AF109" s="908" t="s">
        <v>426</v>
      </c>
      <c r="AG109" s="906"/>
      <c r="AH109" s="906"/>
      <c r="AI109" s="906"/>
      <c r="AJ109" s="907"/>
      <c r="AK109" s="908" t="s">
        <v>306</v>
      </c>
      <c r="AL109" s="906"/>
      <c r="AM109" s="906"/>
      <c r="AN109" s="906"/>
      <c r="AO109" s="907"/>
      <c r="AP109" s="908" t="s">
        <v>427</v>
      </c>
      <c r="AQ109" s="906"/>
      <c r="AR109" s="906"/>
      <c r="AS109" s="906"/>
      <c r="AT109" s="939"/>
      <c r="AU109" s="905" t="s">
        <v>424</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425</v>
      </c>
      <c r="BR109" s="906"/>
      <c r="BS109" s="906"/>
      <c r="BT109" s="906"/>
      <c r="BU109" s="907"/>
      <c r="BV109" s="908" t="s">
        <v>426</v>
      </c>
      <c r="BW109" s="906"/>
      <c r="BX109" s="906"/>
      <c r="BY109" s="906"/>
      <c r="BZ109" s="907"/>
      <c r="CA109" s="908" t="s">
        <v>306</v>
      </c>
      <c r="CB109" s="906"/>
      <c r="CC109" s="906"/>
      <c r="CD109" s="906"/>
      <c r="CE109" s="907"/>
      <c r="CF109" s="946" t="s">
        <v>427</v>
      </c>
      <c r="CG109" s="946"/>
      <c r="CH109" s="946"/>
      <c r="CI109" s="946"/>
      <c r="CJ109" s="946"/>
      <c r="CK109" s="908" t="s">
        <v>428</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425</v>
      </c>
      <c r="DH109" s="906"/>
      <c r="DI109" s="906"/>
      <c r="DJ109" s="906"/>
      <c r="DK109" s="907"/>
      <c r="DL109" s="908" t="s">
        <v>426</v>
      </c>
      <c r="DM109" s="906"/>
      <c r="DN109" s="906"/>
      <c r="DO109" s="906"/>
      <c r="DP109" s="907"/>
      <c r="DQ109" s="908" t="s">
        <v>306</v>
      </c>
      <c r="DR109" s="906"/>
      <c r="DS109" s="906"/>
      <c r="DT109" s="906"/>
      <c r="DU109" s="907"/>
      <c r="DV109" s="908" t="s">
        <v>427</v>
      </c>
      <c r="DW109" s="906"/>
      <c r="DX109" s="906"/>
      <c r="DY109" s="906"/>
      <c r="DZ109" s="939"/>
    </row>
    <row r="110" spans="1:131" s="216" customFormat="1" ht="26.25" customHeight="1" x14ac:dyDescent="0.2">
      <c r="A110" s="817" t="s">
        <v>429</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602867</v>
      </c>
      <c r="AB110" s="899"/>
      <c r="AC110" s="899"/>
      <c r="AD110" s="899"/>
      <c r="AE110" s="900"/>
      <c r="AF110" s="901">
        <v>669975</v>
      </c>
      <c r="AG110" s="899"/>
      <c r="AH110" s="899"/>
      <c r="AI110" s="899"/>
      <c r="AJ110" s="900"/>
      <c r="AK110" s="901">
        <v>721808</v>
      </c>
      <c r="AL110" s="899"/>
      <c r="AM110" s="899"/>
      <c r="AN110" s="899"/>
      <c r="AO110" s="900"/>
      <c r="AP110" s="902">
        <v>26.8</v>
      </c>
      <c r="AQ110" s="903"/>
      <c r="AR110" s="903"/>
      <c r="AS110" s="903"/>
      <c r="AT110" s="904"/>
      <c r="AU110" s="940" t="s">
        <v>73</v>
      </c>
      <c r="AV110" s="941"/>
      <c r="AW110" s="941"/>
      <c r="AX110" s="941"/>
      <c r="AY110" s="941"/>
      <c r="AZ110" s="870" t="s">
        <v>430</v>
      </c>
      <c r="BA110" s="818"/>
      <c r="BB110" s="818"/>
      <c r="BC110" s="818"/>
      <c r="BD110" s="818"/>
      <c r="BE110" s="818"/>
      <c r="BF110" s="818"/>
      <c r="BG110" s="818"/>
      <c r="BH110" s="818"/>
      <c r="BI110" s="818"/>
      <c r="BJ110" s="818"/>
      <c r="BK110" s="818"/>
      <c r="BL110" s="818"/>
      <c r="BM110" s="818"/>
      <c r="BN110" s="818"/>
      <c r="BO110" s="818"/>
      <c r="BP110" s="819"/>
      <c r="BQ110" s="871">
        <v>6972620</v>
      </c>
      <c r="BR110" s="852"/>
      <c r="BS110" s="852"/>
      <c r="BT110" s="852"/>
      <c r="BU110" s="852"/>
      <c r="BV110" s="852">
        <v>6564691</v>
      </c>
      <c r="BW110" s="852"/>
      <c r="BX110" s="852"/>
      <c r="BY110" s="852"/>
      <c r="BZ110" s="852"/>
      <c r="CA110" s="852">
        <v>6128652</v>
      </c>
      <c r="CB110" s="852"/>
      <c r="CC110" s="852"/>
      <c r="CD110" s="852"/>
      <c r="CE110" s="852"/>
      <c r="CF110" s="876">
        <v>227.9</v>
      </c>
      <c r="CG110" s="877"/>
      <c r="CH110" s="877"/>
      <c r="CI110" s="877"/>
      <c r="CJ110" s="877"/>
      <c r="CK110" s="936" t="s">
        <v>431</v>
      </c>
      <c r="CL110" s="829"/>
      <c r="CM110" s="870" t="s">
        <v>432</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433</v>
      </c>
      <c r="DH110" s="852"/>
      <c r="DI110" s="852"/>
      <c r="DJ110" s="852"/>
      <c r="DK110" s="852"/>
      <c r="DL110" s="852" t="s">
        <v>434</v>
      </c>
      <c r="DM110" s="852"/>
      <c r="DN110" s="852"/>
      <c r="DO110" s="852"/>
      <c r="DP110" s="852"/>
      <c r="DQ110" s="852" t="s">
        <v>433</v>
      </c>
      <c r="DR110" s="852"/>
      <c r="DS110" s="852"/>
      <c r="DT110" s="852"/>
      <c r="DU110" s="852"/>
      <c r="DV110" s="853" t="s">
        <v>433</v>
      </c>
      <c r="DW110" s="853"/>
      <c r="DX110" s="853"/>
      <c r="DY110" s="853"/>
      <c r="DZ110" s="854"/>
    </row>
    <row r="111" spans="1:131" s="216" customFormat="1" ht="26.25" customHeight="1" x14ac:dyDescent="0.2">
      <c r="A111" s="784" t="s">
        <v>435</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127</v>
      </c>
      <c r="AB111" s="929"/>
      <c r="AC111" s="929"/>
      <c r="AD111" s="929"/>
      <c r="AE111" s="930"/>
      <c r="AF111" s="931" t="s">
        <v>127</v>
      </c>
      <c r="AG111" s="929"/>
      <c r="AH111" s="929"/>
      <c r="AI111" s="929"/>
      <c r="AJ111" s="930"/>
      <c r="AK111" s="931" t="s">
        <v>127</v>
      </c>
      <c r="AL111" s="929"/>
      <c r="AM111" s="929"/>
      <c r="AN111" s="929"/>
      <c r="AO111" s="930"/>
      <c r="AP111" s="932" t="s">
        <v>433</v>
      </c>
      <c r="AQ111" s="933"/>
      <c r="AR111" s="933"/>
      <c r="AS111" s="933"/>
      <c r="AT111" s="934"/>
      <c r="AU111" s="942"/>
      <c r="AV111" s="943"/>
      <c r="AW111" s="943"/>
      <c r="AX111" s="943"/>
      <c r="AY111" s="943"/>
      <c r="AZ111" s="825" t="s">
        <v>436</v>
      </c>
      <c r="BA111" s="762"/>
      <c r="BB111" s="762"/>
      <c r="BC111" s="762"/>
      <c r="BD111" s="762"/>
      <c r="BE111" s="762"/>
      <c r="BF111" s="762"/>
      <c r="BG111" s="762"/>
      <c r="BH111" s="762"/>
      <c r="BI111" s="762"/>
      <c r="BJ111" s="762"/>
      <c r="BK111" s="762"/>
      <c r="BL111" s="762"/>
      <c r="BM111" s="762"/>
      <c r="BN111" s="762"/>
      <c r="BO111" s="762"/>
      <c r="BP111" s="763"/>
      <c r="BQ111" s="826" t="s">
        <v>434</v>
      </c>
      <c r="BR111" s="827"/>
      <c r="BS111" s="827"/>
      <c r="BT111" s="827"/>
      <c r="BU111" s="827"/>
      <c r="BV111" s="827" t="s">
        <v>127</v>
      </c>
      <c r="BW111" s="827"/>
      <c r="BX111" s="827"/>
      <c r="BY111" s="827"/>
      <c r="BZ111" s="827"/>
      <c r="CA111" s="827" t="s">
        <v>433</v>
      </c>
      <c r="CB111" s="827"/>
      <c r="CC111" s="827"/>
      <c r="CD111" s="827"/>
      <c r="CE111" s="827"/>
      <c r="CF111" s="885" t="s">
        <v>127</v>
      </c>
      <c r="CG111" s="886"/>
      <c r="CH111" s="886"/>
      <c r="CI111" s="886"/>
      <c r="CJ111" s="886"/>
      <c r="CK111" s="937"/>
      <c r="CL111" s="831"/>
      <c r="CM111" s="825" t="s">
        <v>437</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433</v>
      </c>
      <c r="DH111" s="827"/>
      <c r="DI111" s="827"/>
      <c r="DJ111" s="827"/>
      <c r="DK111" s="827"/>
      <c r="DL111" s="827" t="s">
        <v>127</v>
      </c>
      <c r="DM111" s="827"/>
      <c r="DN111" s="827"/>
      <c r="DO111" s="827"/>
      <c r="DP111" s="827"/>
      <c r="DQ111" s="827" t="s">
        <v>434</v>
      </c>
      <c r="DR111" s="827"/>
      <c r="DS111" s="827"/>
      <c r="DT111" s="827"/>
      <c r="DU111" s="827"/>
      <c r="DV111" s="804" t="s">
        <v>127</v>
      </c>
      <c r="DW111" s="804"/>
      <c r="DX111" s="804"/>
      <c r="DY111" s="804"/>
      <c r="DZ111" s="805"/>
    </row>
    <row r="112" spans="1:131" s="216" customFormat="1" ht="26.25" customHeight="1" x14ac:dyDescent="0.2">
      <c r="A112" s="922" t="s">
        <v>438</v>
      </c>
      <c r="B112" s="923"/>
      <c r="C112" s="762" t="s">
        <v>439</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127</v>
      </c>
      <c r="AB112" s="790"/>
      <c r="AC112" s="790"/>
      <c r="AD112" s="790"/>
      <c r="AE112" s="791"/>
      <c r="AF112" s="792" t="s">
        <v>127</v>
      </c>
      <c r="AG112" s="790"/>
      <c r="AH112" s="790"/>
      <c r="AI112" s="790"/>
      <c r="AJ112" s="791"/>
      <c r="AK112" s="792" t="s">
        <v>434</v>
      </c>
      <c r="AL112" s="790"/>
      <c r="AM112" s="790"/>
      <c r="AN112" s="790"/>
      <c r="AO112" s="791"/>
      <c r="AP112" s="834" t="s">
        <v>433</v>
      </c>
      <c r="AQ112" s="835"/>
      <c r="AR112" s="835"/>
      <c r="AS112" s="835"/>
      <c r="AT112" s="836"/>
      <c r="AU112" s="942"/>
      <c r="AV112" s="943"/>
      <c r="AW112" s="943"/>
      <c r="AX112" s="943"/>
      <c r="AY112" s="943"/>
      <c r="AZ112" s="825" t="s">
        <v>440</v>
      </c>
      <c r="BA112" s="762"/>
      <c r="BB112" s="762"/>
      <c r="BC112" s="762"/>
      <c r="BD112" s="762"/>
      <c r="BE112" s="762"/>
      <c r="BF112" s="762"/>
      <c r="BG112" s="762"/>
      <c r="BH112" s="762"/>
      <c r="BI112" s="762"/>
      <c r="BJ112" s="762"/>
      <c r="BK112" s="762"/>
      <c r="BL112" s="762"/>
      <c r="BM112" s="762"/>
      <c r="BN112" s="762"/>
      <c r="BO112" s="762"/>
      <c r="BP112" s="763"/>
      <c r="BQ112" s="826">
        <v>304667</v>
      </c>
      <c r="BR112" s="827"/>
      <c r="BS112" s="827"/>
      <c r="BT112" s="827"/>
      <c r="BU112" s="827"/>
      <c r="BV112" s="827">
        <v>270484</v>
      </c>
      <c r="BW112" s="827"/>
      <c r="BX112" s="827"/>
      <c r="BY112" s="827"/>
      <c r="BZ112" s="827"/>
      <c r="CA112" s="827">
        <v>243712</v>
      </c>
      <c r="CB112" s="827"/>
      <c r="CC112" s="827"/>
      <c r="CD112" s="827"/>
      <c r="CE112" s="827"/>
      <c r="CF112" s="885">
        <v>9.1</v>
      </c>
      <c r="CG112" s="886"/>
      <c r="CH112" s="886"/>
      <c r="CI112" s="886"/>
      <c r="CJ112" s="886"/>
      <c r="CK112" s="937"/>
      <c r="CL112" s="831"/>
      <c r="CM112" s="825" t="s">
        <v>441</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127</v>
      </c>
      <c r="DH112" s="827"/>
      <c r="DI112" s="827"/>
      <c r="DJ112" s="827"/>
      <c r="DK112" s="827"/>
      <c r="DL112" s="827" t="s">
        <v>127</v>
      </c>
      <c r="DM112" s="827"/>
      <c r="DN112" s="827"/>
      <c r="DO112" s="827"/>
      <c r="DP112" s="827"/>
      <c r="DQ112" s="827" t="s">
        <v>442</v>
      </c>
      <c r="DR112" s="827"/>
      <c r="DS112" s="827"/>
      <c r="DT112" s="827"/>
      <c r="DU112" s="827"/>
      <c r="DV112" s="804" t="s">
        <v>127</v>
      </c>
      <c r="DW112" s="804"/>
      <c r="DX112" s="804"/>
      <c r="DY112" s="804"/>
      <c r="DZ112" s="805"/>
    </row>
    <row r="113" spans="1:130" s="216" customFormat="1" ht="26.25" customHeight="1" x14ac:dyDescent="0.2">
      <c r="A113" s="924"/>
      <c r="B113" s="925"/>
      <c r="C113" s="762" t="s">
        <v>443</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54680</v>
      </c>
      <c r="AB113" s="929"/>
      <c r="AC113" s="929"/>
      <c r="AD113" s="929"/>
      <c r="AE113" s="930"/>
      <c r="AF113" s="931">
        <v>52486</v>
      </c>
      <c r="AG113" s="929"/>
      <c r="AH113" s="929"/>
      <c r="AI113" s="929"/>
      <c r="AJ113" s="930"/>
      <c r="AK113" s="931">
        <v>47316</v>
      </c>
      <c r="AL113" s="929"/>
      <c r="AM113" s="929"/>
      <c r="AN113" s="929"/>
      <c r="AO113" s="930"/>
      <c r="AP113" s="932">
        <v>1.8</v>
      </c>
      <c r="AQ113" s="933"/>
      <c r="AR113" s="933"/>
      <c r="AS113" s="933"/>
      <c r="AT113" s="934"/>
      <c r="AU113" s="942"/>
      <c r="AV113" s="943"/>
      <c r="AW113" s="943"/>
      <c r="AX113" s="943"/>
      <c r="AY113" s="943"/>
      <c r="AZ113" s="825" t="s">
        <v>444</v>
      </c>
      <c r="BA113" s="762"/>
      <c r="BB113" s="762"/>
      <c r="BC113" s="762"/>
      <c r="BD113" s="762"/>
      <c r="BE113" s="762"/>
      <c r="BF113" s="762"/>
      <c r="BG113" s="762"/>
      <c r="BH113" s="762"/>
      <c r="BI113" s="762"/>
      <c r="BJ113" s="762"/>
      <c r="BK113" s="762"/>
      <c r="BL113" s="762"/>
      <c r="BM113" s="762"/>
      <c r="BN113" s="762"/>
      <c r="BO113" s="762"/>
      <c r="BP113" s="763"/>
      <c r="BQ113" s="826">
        <v>1456200</v>
      </c>
      <c r="BR113" s="827"/>
      <c r="BS113" s="827"/>
      <c r="BT113" s="827"/>
      <c r="BU113" s="827"/>
      <c r="BV113" s="827">
        <v>1508202</v>
      </c>
      <c r="BW113" s="827"/>
      <c r="BX113" s="827"/>
      <c r="BY113" s="827"/>
      <c r="BZ113" s="827"/>
      <c r="CA113" s="827">
        <v>1448287</v>
      </c>
      <c r="CB113" s="827"/>
      <c r="CC113" s="827"/>
      <c r="CD113" s="827"/>
      <c r="CE113" s="827"/>
      <c r="CF113" s="885">
        <v>53.9</v>
      </c>
      <c r="CG113" s="886"/>
      <c r="CH113" s="886"/>
      <c r="CI113" s="886"/>
      <c r="CJ113" s="886"/>
      <c r="CK113" s="937"/>
      <c r="CL113" s="831"/>
      <c r="CM113" s="825" t="s">
        <v>445</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127</v>
      </c>
      <c r="DH113" s="790"/>
      <c r="DI113" s="790"/>
      <c r="DJ113" s="790"/>
      <c r="DK113" s="791"/>
      <c r="DL113" s="792" t="s">
        <v>434</v>
      </c>
      <c r="DM113" s="790"/>
      <c r="DN113" s="790"/>
      <c r="DO113" s="790"/>
      <c r="DP113" s="791"/>
      <c r="DQ113" s="792" t="s">
        <v>127</v>
      </c>
      <c r="DR113" s="790"/>
      <c r="DS113" s="790"/>
      <c r="DT113" s="790"/>
      <c r="DU113" s="791"/>
      <c r="DV113" s="834" t="s">
        <v>433</v>
      </c>
      <c r="DW113" s="835"/>
      <c r="DX113" s="835"/>
      <c r="DY113" s="835"/>
      <c r="DZ113" s="836"/>
    </row>
    <row r="114" spans="1:130" s="216" customFormat="1" ht="26.25" customHeight="1" x14ac:dyDescent="0.2">
      <c r="A114" s="924"/>
      <c r="B114" s="925"/>
      <c r="C114" s="762" t="s">
        <v>446</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82174</v>
      </c>
      <c r="AB114" s="790"/>
      <c r="AC114" s="790"/>
      <c r="AD114" s="790"/>
      <c r="AE114" s="791"/>
      <c r="AF114" s="792">
        <v>98288</v>
      </c>
      <c r="AG114" s="790"/>
      <c r="AH114" s="790"/>
      <c r="AI114" s="790"/>
      <c r="AJ114" s="791"/>
      <c r="AK114" s="792">
        <v>102674</v>
      </c>
      <c r="AL114" s="790"/>
      <c r="AM114" s="790"/>
      <c r="AN114" s="790"/>
      <c r="AO114" s="791"/>
      <c r="AP114" s="834">
        <v>3.8</v>
      </c>
      <c r="AQ114" s="835"/>
      <c r="AR114" s="835"/>
      <c r="AS114" s="835"/>
      <c r="AT114" s="836"/>
      <c r="AU114" s="942"/>
      <c r="AV114" s="943"/>
      <c r="AW114" s="943"/>
      <c r="AX114" s="943"/>
      <c r="AY114" s="943"/>
      <c r="AZ114" s="825" t="s">
        <v>447</v>
      </c>
      <c r="BA114" s="762"/>
      <c r="BB114" s="762"/>
      <c r="BC114" s="762"/>
      <c r="BD114" s="762"/>
      <c r="BE114" s="762"/>
      <c r="BF114" s="762"/>
      <c r="BG114" s="762"/>
      <c r="BH114" s="762"/>
      <c r="BI114" s="762"/>
      <c r="BJ114" s="762"/>
      <c r="BK114" s="762"/>
      <c r="BL114" s="762"/>
      <c r="BM114" s="762"/>
      <c r="BN114" s="762"/>
      <c r="BO114" s="762"/>
      <c r="BP114" s="763"/>
      <c r="BQ114" s="826">
        <v>727484</v>
      </c>
      <c r="BR114" s="827"/>
      <c r="BS114" s="827"/>
      <c r="BT114" s="827"/>
      <c r="BU114" s="827"/>
      <c r="BV114" s="827">
        <v>683975</v>
      </c>
      <c r="BW114" s="827"/>
      <c r="BX114" s="827"/>
      <c r="BY114" s="827"/>
      <c r="BZ114" s="827"/>
      <c r="CA114" s="827">
        <v>660869</v>
      </c>
      <c r="CB114" s="827"/>
      <c r="CC114" s="827"/>
      <c r="CD114" s="827"/>
      <c r="CE114" s="827"/>
      <c r="CF114" s="885">
        <v>24.6</v>
      </c>
      <c r="CG114" s="886"/>
      <c r="CH114" s="886"/>
      <c r="CI114" s="886"/>
      <c r="CJ114" s="886"/>
      <c r="CK114" s="937"/>
      <c r="CL114" s="831"/>
      <c r="CM114" s="825" t="s">
        <v>448</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127</v>
      </c>
      <c r="DH114" s="790"/>
      <c r="DI114" s="790"/>
      <c r="DJ114" s="790"/>
      <c r="DK114" s="791"/>
      <c r="DL114" s="792" t="s">
        <v>434</v>
      </c>
      <c r="DM114" s="790"/>
      <c r="DN114" s="790"/>
      <c r="DO114" s="790"/>
      <c r="DP114" s="791"/>
      <c r="DQ114" s="792" t="s">
        <v>127</v>
      </c>
      <c r="DR114" s="790"/>
      <c r="DS114" s="790"/>
      <c r="DT114" s="790"/>
      <c r="DU114" s="791"/>
      <c r="DV114" s="834" t="s">
        <v>127</v>
      </c>
      <c r="DW114" s="835"/>
      <c r="DX114" s="835"/>
      <c r="DY114" s="835"/>
      <c r="DZ114" s="836"/>
    </row>
    <row r="115" spans="1:130" s="216" customFormat="1" ht="26.25" customHeight="1" x14ac:dyDescent="0.2">
      <c r="A115" s="924"/>
      <c r="B115" s="925"/>
      <c r="C115" s="762" t="s">
        <v>449</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15</v>
      </c>
      <c r="AB115" s="929"/>
      <c r="AC115" s="929"/>
      <c r="AD115" s="929"/>
      <c r="AE115" s="930"/>
      <c r="AF115" s="931">
        <v>5</v>
      </c>
      <c r="AG115" s="929"/>
      <c r="AH115" s="929"/>
      <c r="AI115" s="929"/>
      <c r="AJ115" s="930"/>
      <c r="AK115" s="931">
        <v>6891</v>
      </c>
      <c r="AL115" s="929"/>
      <c r="AM115" s="929"/>
      <c r="AN115" s="929"/>
      <c r="AO115" s="930"/>
      <c r="AP115" s="932">
        <v>0.3</v>
      </c>
      <c r="AQ115" s="933"/>
      <c r="AR115" s="933"/>
      <c r="AS115" s="933"/>
      <c r="AT115" s="934"/>
      <c r="AU115" s="942"/>
      <c r="AV115" s="943"/>
      <c r="AW115" s="943"/>
      <c r="AX115" s="943"/>
      <c r="AY115" s="943"/>
      <c r="AZ115" s="825" t="s">
        <v>450</v>
      </c>
      <c r="BA115" s="762"/>
      <c r="BB115" s="762"/>
      <c r="BC115" s="762"/>
      <c r="BD115" s="762"/>
      <c r="BE115" s="762"/>
      <c r="BF115" s="762"/>
      <c r="BG115" s="762"/>
      <c r="BH115" s="762"/>
      <c r="BI115" s="762"/>
      <c r="BJ115" s="762"/>
      <c r="BK115" s="762"/>
      <c r="BL115" s="762"/>
      <c r="BM115" s="762"/>
      <c r="BN115" s="762"/>
      <c r="BO115" s="762"/>
      <c r="BP115" s="763"/>
      <c r="BQ115" s="826" t="s">
        <v>127</v>
      </c>
      <c r="BR115" s="827"/>
      <c r="BS115" s="827"/>
      <c r="BT115" s="827"/>
      <c r="BU115" s="827"/>
      <c r="BV115" s="827" t="s">
        <v>451</v>
      </c>
      <c r="BW115" s="827"/>
      <c r="BX115" s="827"/>
      <c r="BY115" s="827"/>
      <c r="BZ115" s="827"/>
      <c r="CA115" s="827" t="s">
        <v>127</v>
      </c>
      <c r="CB115" s="827"/>
      <c r="CC115" s="827"/>
      <c r="CD115" s="827"/>
      <c r="CE115" s="827"/>
      <c r="CF115" s="885" t="s">
        <v>127</v>
      </c>
      <c r="CG115" s="886"/>
      <c r="CH115" s="886"/>
      <c r="CI115" s="886"/>
      <c r="CJ115" s="886"/>
      <c r="CK115" s="937"/>
      <c r="CL115" s="831"/>
      <c r="CM115" s="825" t="s">
        <v>452</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453</v>
      </c>
      <c r="DH115" s="790"/>
      <c r="DI115" s="790"/>
      <c r="DJ115" s="790"/>
      <c r="DK115" s="791"/>
      <c r="DL115" s="792" t="s">
        <v>127</v>
      </c>
      <c r="DM115" s="790"/>
      <c r="DN115" s="790"/>
      <c r="DO115" s="790"/>
      <c r="DP115" s="791"/>
      <c r="DQ115" s="792" t="s">
        <v>127</v>
      </c>
      <c r="DR115" s="790"/>
      <c r="DS115" s="790"/>
      <c r="DT115" s="790"/>
      <c r="DU115" s="791"/>
      <c r="DV115" s="834" t="s">
        <v>127</v>
      </c>
      <c r="DW115" s="835"/>
      <c r="DX115" s="835"/>
      <c r="DY115" s="835"/>
      <c r="DZ115" s="836"/>
    </row>
    <row r="116" spans="1:130" s="216" customFormat="1" ht="26.25" customHeight="1" x14ac:dyDescent="0.2">
      <c r="A116" s="926"/>
      <c r="B116" s="927"/>
      <c r="C116" s="849" t="s">
        <v>454</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46</v>
      </c>
      <c r="AB116" s="790"/>
      <c r="AC116" s="790"/>
      <c r="AD116" s="790"/>
      <c r="AE116" s="791"/>
      <c r="AF116" s="792">
        <v>20</v>
      </c>
      <c r="AG116" s="790"/>
      <c r="AH116" s="790"/>
      <c r="AI116" s="790"/>
      <c r="AJ116" s="791"/>
      <c r="AK116" s="792" t="s">
        <v>433</v>
      </c>
      <c r="AL116" s="790"/>
      <c r="AM116" s="790"/>
      <c r="AN116" s="790"/>
      <c r="AO116" s="791"/>
      <c r="AP116" s="834" t="s">
        <v>127</v>
      </c>
      <c r="AQ116" s="835"/>
      <c r="AR116" s="835"/>
      <c r="AS116" s="835"/>
      <c r="AT116" s="836"/>
      <c r="AU116" s="942"/>
      <c r="AV116" s="943"/>
      <c r="AW116" s="943"/>
      <c r="AX116" s="943"/>
      <c r="AY116" s="943"/>
      <c r="AZ116" s="919" t="s">
        <v>455</v>
      </c>
      <c r="BA116" s="920"/>
      <c r="BB116" s="920"/>
      <c r="BC116" s="920"/>
      <c r="BD116" s="920"/>
      <c r="BE116" s="920"/>
      <c r="BF116" s="920"/>
      <c r="BG116" s="920"/>
      <c r="BH116" s="920"/>
      <c r="BI116" s="920"/>
      <c r="BJ116" s="920"/>
      <c r="BK116" s="920"/>
      <c r="BL116" s="920"/>
      <c r="BM116" s="920"/>
      <c r="BN116" s="920"/>
      <c r="BO116" s="920"/>
      <c r="BP116" s="921"/>
      <c r="BQ116" s="826" t="s">
        <v>127</v>
      </c>
      <c r="BR116" s="827"/>
      <c r="BS116" s="827"/>
      <c r="BT116" s="827"/>
      <c r="BU116" s="827"/>
      <c r="BV116" s="827" t="s">
        <v>453</v>
      </c>
      <c r="BW116" s="827"/>
      <c r="BX116" s="827"/>
      <c r="BY116" s="827"/>
      <c r="BZ116" s="827"/>
      <c r="CA116" s="827" t="s">
        <v>433</v>
      </c>
      <c r="CB116" s="827"/>
      <c r="CC116" s="827"/>
      <c r="CD116" s="827"/>
      <c r="CE116" s="827"/>
      <c r="CF116" s="885" t="s">
        <v>127</v>
      </c>
      <c r="CG116" s="886"/>
      <c r="CH116" s="886"/>
      <c r="CI116" s="886"/>
      <c r="CJ116" s="886"/>
      <c r="CK116" s="937"/>
      <c r="CL116" s="831"/>
      <c r="CM116" s="825" t="s">
        <v>456</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433</v>
      </c>
      <c r="DH116" s="790"/>
      <c r="DI116" s="790"/>
      <c r="DJ116" s="790"/>
      <c r="DK116" s="791"/>
      <c r="DL116" s="792" t="s">
        <v>433</v>
      </c>
      <c r="DM116" s="790"/>
      <c r="DN116" s="790"/>
      <c r="DO116" s="790"/>
      <c r="DP116" s="791"/>
      <c r="DQ116" s="792" t="s">
        <v>433</v>
      </c>
      <c r="DR116" s="790"/>
      <c r="DS116" s="790"/>
      <c r="DT116" s="790"/>
      <c r="DU116" s="791"/>
      <c r="DV116" s="834" t="s">
        <v>127</v>
      </c>
      <c r="DW116" s="835"/>
      <c r="DX116" s="835"/>
      <c r="DY116" s="835"/>
      <c r="DZ116" s="836"/>
    </row>
    <row r="117" spans="1:130" s="216" customFormat="1" ht="26.25" customHeight="1" x14ac:dyDescent="0.2">
      <c r="A117" s="905" t="s">
        <v>188</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457</v>
      </c>
      <c r="Z117" s="907"/>
      <c r="AA117" s="912">
        <v>739782</v>
      </c>
      <c r="AB117" s="913"/>
      <c r="AC117" s="913"/>
      <c r="AD117" s="913"/>
      <c r="AE117" s="914"/>
      <c r="AF117" s="915">
        <v>820774</v>
      </c>
      <c r="AG117" s="913"/>
      <c r="AH117" s="913"/>
      <c r="AI117" s="913"/>
      <c r="AJ117" s="914"/>
      <c r="AK117" s="915">
        <v>878689</v>
      </c>
      <c r="AL117" s="913"/>
      <c r="AM117" s="913"/>
      <c r="AN117" s="913"/>
      <c r="AO117" s="914"/>
      <c r="AP117" s="916"/>
      <c r="AQ117" s="917"/>
      <c r="AR117" s="917"/>
      <c r="AS117" s="917"/>
      <c r="AT117" s="918"/>
      <c r="AU117" s="942"/>
      <c r="AV117" s="943"/>
      <c r="AW117" s="943"/>
      <c r="AX117" s="943"/>
      <c r="AY117" s="943"/>
      <c r="AZ117" s="873" t="s">
        <v>458</v>
      </c>
      <c r="BA117" s="874"/>
      <c r="BB117" s="874"/>
      <c r="BC117" s="874"/>
      <c r="BD117" s="874"/>
      <c r="BE117" s="874"/>
      <c r="BF117" s="874"/>
      <c r="BG117" s="874"/>
      <c r="BH117" s="874"/>
      <c r="BI117" s="874"/>
      <c r="BJ117" s="874"/>
      <c r="BK117" s="874"/>
      <c r="BL117" s="874"/>
      <c r="BM117" s="874"/>
      <c r="BN117" s="874"/>
      <c r="BO117" s="874"/>
      <c r="BP117" s="875"/>
      <c r="BQ117" s="826" t="s">
        <v>433</v>
      </c>
      <c r="BR117" s="827"/>
      <c r="BS117" s="827"/>
      <c r="BT117" s="827"/>
      <c r="BU117" s="827"/>
      <c r="BV117" s="827" t="s">
        <v>442</v>
      </c>
      <c r="BW117" s="827"/>
      <c r="BX117" s="827"/>
      <c r="BY117" s="827"/>
      <c r="BZ117" s="827"/>
      <c r="CA117" s="827" t="s">
        <v>434</v>
      </c>
      <c r="CB117" s="827"/>
      <c r="CC117" s="827"/>
      <c r="CD117" s="827"/>
      <c r="CE117" s="827"/>
      <c r="CF117" s="885" t="s">
        <v>442</v>
      </c>
      <c r="CG117" s="886"/>
      <c r="CH117" s="886"/>
      <c r="CI117" s="886"/>
      <c r="CJ117" s="886"/>
      <c r="CK117" s="937"/>
      <c r="CL117" s="831"/>
      <c r="CM117" s="825" t="s">
        <v>459</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433</v>
      </c>
      <c r="DH117" s="790"/>
      <c r="DI117" s="790"/>
      <c r="DJ117" s="790"/>
      <c r="DK117" s="791"/>
      <c r="DL117" s="792" t="s">
        <v>451</v>
      </c>
      <c r="DM117" s="790"/>
      <c r="DN117" s="790"/>
      <c r="DO117" s="790"/>
      <c r="DP117" s="791"/>
      <c r="DQ117" s="792" t="s">
        <v>127</v>
      </c>
      <c r="DR117" s="790"/>
      <c r="DS117" s="790"/>
      <c r="DT117" s="790"/>
      <c r="DU117" s="791"/>
      <c r="DV117" s="834" t="s">
        <v>127</v>
      </c>
      <c r="DW117" s="835"/>
      <c r="DX117" s="835"/>
      <c r="DY117" s="835"/>
      <c r="DZ117" s="836"/>
    </row>
    <row r="118" spans="1:130" s="216" customFormat="1" ht="26.25" customHeight="1" x14ac:dyDescent="0.2">
      <c r="A118" s="905" t="s">
        <v>428</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425</v>
      </c>
      <c r="AB118" s="906"/>
      <c r="AC118" s="906"/>
      <c r="AD118" s="906"/>
      <c r="AE118" s="907"/>
      <c r="AF118" s="908" t="s">
        <v>426</v>
      </c>
      <c r="AG118" s="906"/>
      <c r="AH118" s="906"/>
      <c r="AI118" s="906"/>
      <c r="AJ118" s="907"/>
      <c r="AK118" s="908" t="s">
        <v>306</v>
      </c>
      <c r="AL118" s="906"/>
      <c r="AM118" s="906"/>
      <c r="AN118" s="906"/>
      <c r="AO118" s="907"/>
      <c r="AP118" s="909" t="s">
        <v>427</v>
      </c>
      <c r="AQ118" s="910"/>
      <c r="AR118" s="910"/>
      <c r="AS118" s="910"/>
      <c r="AT118" s="911"/>
      <c r="AU118" s="942"/>
      <c r="AV118" s="943"/>
      <c r="AW118" s="943"/>
      <c r="AX118" s="943"/>
      <c r="AY118" s="943"/>
      <c r="AZ118" s="848" t="s">
        <v>460</v>
      </c>
      <c r="BA118" s="849"/>
      <c r="BB118" s="849"/>
      <c r="BC118" s="849"/>
      <c r="BD118" s="849"/>
      <c r="BE118" s="849"/>
      <c r="BF118" s="849"/>
      <c r="BG118" s="849"/>
      <c r="BH118" s="849"/>
      <c r="BI118" s="849"/>
      <c r="BJ118" s="849"/>
      <c r="BK118" s="849"/>
      <c r="BL118" s="849"/>
      <c r="BM118" s="849"/>
      <c r="BN118" s="849"/>
      <c r="BO118" s="849"/>
      <c r="BP118" s="850"/>
      <c r="BQ118" s="889" t="s">
        <v>127</v>
      </c>
      <c r="BR118" s="855"/>
      <c r="BS118" s="855"/>
      <c r="BT118" s="855"/>
      <c r="BU118" s="855"/>
      <c r="BV118" s="855" t="s">
        <v>127</v>
      </c>
      <c r="BW118" s="855"/>
      <c r="BX118" s="855"/>
      <c r="BY118" s="855"/>
      <c r="BZ118" s="855"/>
      <c r="CA118" s="855" t="s">
        <v>453</v>
      </c>
      <c r="CB118" s="855"/>
      <c r="CC118" s="855"/>
      <c r="CD118" s="855"/>
      <c r="CE118" s="855"/>
      <c r="CF118" s="885" t="s">
        <v>451</v>
      </c>
      <c r="CG118" s="886"/>
      <c r="CH118" s="886"/>
      <c r="CI118" s="886"/>
      <c r="CJ118" s="886"/>
      <c r="CK118" s="937"/>
      <c r="CL118" s="831"/>
      <c r="CM118" s="825" t="s">
        <v>461</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127</v>
      </c>
      <c r="DH118" s="790"/>
      <c r="DI118" s="790"/>
      <c r="DJ118" s="790"/>
      <c r="DK118" s="791"/>
      <c r="DL118" s="792" t="s">
        <v>433</v>
      </c>
      <c r="DM118" s="790"/>
      <c r="DN118" s="790"/>
      <c r="DO118" s="790"/>
      <c r="DP118" s="791"/>
      <c r="DQ118" s="792" t="s">
        <v>127</v>
      </c>
      <c r="DR118" s="790"/>
      <c r="DS118" s="790"/>
      <c r="DT118" s="790"/>
      <c r="DU118" s="791"/>
      <c r="DV118" s="834" t="s">
        <v>127</v>
      </c>
      <c r="DW118" s="835"/>
      <c r="DX118" s="835"/>
      <c r="DY118" s="835"/>
      <c r="DZ118" s="836"/>
    </row>
    <row r="119" spans="1:130" s="216" customFormat="1" ht="26.25" customHeight="1" x14ac:dyDescent="0.2">
      <c r="A119" s="828" t="s">
        <v>431</v>
      </c>
      <c r="B119" s="829"/>
      <c r="C119" s="870" t="s">
        <v>432</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434</v>
      </c>
      <c r="AB119" s="899"/>
      <c r="AC119" s="899"/>
      <c r="AD119" s="899"/>
      <c r="AE119" s="900"/>
      <c r="AF119" s="901" t="s">
        <v>434</v>
      </c>
      <c r="AG119" s="899"/>
      <c r="AH119" s="899"/>
      <c r="AI119" s="899"/>
      <c r="AJ119" s="900"/>
      <c r="AK119" s="901" t="s">
        <v>433</v>
      </c>
      <c r="AL119" s="899"/>
      <c r="AM119" s="899"/>
      <c r="AN119" s="899"/>
      <c r="AO119" s="900"/>
      <c r="AP119" s="902" t="s">
        <v>127</v>
      </c>
      <c r="AQ119" s="903"/>
      <c r="AR119" s="903"/>
      <c r="AS119" s="903"/>
      <c r="AT119" s="904"/>
      <c r="AU119" s="944"/>
      <c r="AV119" s="945"/>
      <c r="AW119" s="945"/>
      <c r="AX119" s="945"/>
      <c r="AY119" s="945"/>
      <c r="AZ119" s="237" t="s">
        <v>188</v>
      </c>
      <c r="BA119" s="237"/>
      <c r="BB119" s="237"/>
      <c r="BC119" s="237"/>
      <c r="BD119" s="237"/>
      <c r="BE119" s="237"/>
      <c r="BF119" s="237"/>
      <c r="BG119" s="237"/>
      <c r="BH119" s="237"/>
      <c r="BI119" s="237"/>
      <c r="BJ119" s="237"/>
      <c r="BK119" s="237"/>
      <c r="BL119" s="237"/>
      <c r="BM119" s="237"/>
      <c r="BN119" s="237"/>
      <c r="BO119" s="887" t="s">
        <v>462</v>
      </c>
      <c r="BP119" s="888"/>
      <c r="BQ119" s="889">
        <v>9460971</v>
      </c>
      <c r="BR119" s="855"/>
      <c r="BS119" s="855"/>
      <c r="BT119" s="855"/>
      <c r="BU119" s="855"/>
      <c r="BV119" s="855">
        <v>9027352</v>
      </c>
      <c r="BW119" s="855"/>
      <c r="BX119" s="855"/>
      <c r="BY119" s="855"/>
      <c r="BZ119" s="855"/>
      <c r="CA119" s="855">
        <v>8481520</v>
      </c>
      <c r="CB119" s="855"/>
      <c r="CC119" s="855"/>
      <c r="CD119" s="855"/>
      <c r="CE119" s="855"/>
      <c r="CF119" s="758"/>
      <c r="CG119" s="759"/>
      <c r="CH119" s="759"/>
      <c r="CI119" s="759"/>
      <c r="CJ119" s="844"/>
      <c r="CK119" s="938"/>
      <c r="CL119" s="833"/>
      <c r="CM119" s="848" t="s">
        <v>463</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451</v>
      </c>
      <c r="DH119" s="774"/>
      <c r="DI119" s="774"/>
      <c r="DJ119" s="774"/>
      <c r="DK119" s="775"/>
      <c r="DL119" s="776" t="s">
        <v>127</v>
      </c>
      <c r="DM119" s="774"/>
      <c r="DN119" s="774"/>
      <c r="DO119" s="774"/>
      <c r="DP119" s="775"/>
      <c r="DQ119" s="776" t="s">
        <v>433</v>
      </c>
      <c r="DR119" s="774"/>
      <c r="DS119" s="774"/>
      <c r="DT119" s="774"/>
      <c r="DU119" s="775"/>
      <c r="DV119" s="858" t="s">
        <v>434</v>
      </c>
      <c r="DW119" s="859"/>
      <c r="DX119" s="859"/>
      <c r="DY119" s="859"/>
      <c r="DZ119" s="860"/>
    </row>
    <row r="120" spans="1:130" s="216" customFormat="1" ht="26.25" customHeight="1" x14ac:dyDescent="0.2">
      <c r="A120" s="830"/>
      <c r="B120" s="831"/>
      <c r="C120" s="825" t="s">
        <v>437</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433</v>
      </c>
      <c r="AB120" s="790"/>
      <c r="AC120" s="790"/>
      <c r="AD120" s="790"/>
      <c r="AE120" s="791"/>
      <c r="AF120" s="792" t="s">
        <v>433</v>
      </c>
      <c r="AG120" s="790"/>
      <c r="AH120" s="790"/>
      <c r="AI120" s="790"/>
      <c r="AJ120" s="791"/>
      <c r="AK120" s="792" t="s">
        <v>433</v>
      </c>
      <c r="AL120" s="790"/>
      <c r="AM120" s="790"/>
      <c r="AN120" s="790"/>
      <c r="AO120" s="791"/>
      <c r="AP120" s="834" t="s">
        <v>433</v>
      </c>
      <c r="AQ120" s="835"/>
      <c r="AR120" s="835"/>
      <c r="AS120" s="835"/>
      <c r="AT120" s="836"/>
      <c r="AU120" s="890" t="s">
        <v>464</v>
      </c>
      <c r="AV120" s="891"/>
      <c r="AW120" s="891"/>
      <c r="AX120" s="891"/>
      <c r="AY120" s="892"/>
      <c r="AZ120" s="870" t="s">
        <v>465</v>
      </c>
      <c r="BA120" s="818"/>
      <c r="BB120" s="818"/>
      <c r="BC120" s="818"/>
      <c r="BD120" s="818"/>
      <c r="BE120" s="818"/>
      <c r="BF120" s="818"/>
      <c r="BG120" s="818"/>
      <c r="BH120" s="818"/>
      <c r="BI120" s="818"/>
      <c r="BJ120" s="818"/>
      <c r="BK120" s="818"/>
      <c r="BL120" s="818"/>
      <c r="BM120" s="818"/>
      <c r="BN120" s="818"/>
      <c r="BO120" s="818"/>
      <c r="BP120" s="819"/>
      <c r="BQ120" s="871">
        <v>1826424</v>
      </c>
      <c r="BR120" s="852"/>
      <c r="BS120" s="852"/>
      <c r="BT120" s="852"/>
      <c r="BU120" s="852"/>
      <c r="BV120" s="852">
        <v>1992660</v>
      </c>
      <c r="BW120" s="852"/>
      <c r="BX120" s="852"/>
      <c r="BY120" s="852"/>
      <c r="BZ120" s="852"/>
      <c r="CA120" s="852">
        <v>2324765</v>
      </c>
      <c r="CB120" s="852"/>
      <c r="CC120" s="852"/>
      <c r="CD120" s="852"/>
      <c r="CE120" s="852"/>
      <c r="CF120" s="876">
        <v>86.4</v>
      </c>
      <c r="CG120" s="877"/>
      <c r="CH120" s="877"/>
      <c r="CI120" s="877"/>
      <c r="CJ120" s="877"/>
      <c r="CK120" s="878" t="s">
        <v>466</v>
      </c>
      <c r="CL120" s="862"/>
      <c r="CM120" s="862"/>
      <c r="CN120" s="862"/>
      <c r="CO120" s="863"/>
      <c r="CP120" s="882" t="s">
        <v>467</v>
      </c>
      <c r="CQ120" s="883"/>
      <c r="CR120" s="883"/>
      <c r="CS120" s="883"/>
      <c r="CT120" s="883"/>
      <c r="CU120" s="883"/>
      <c r="CV120" s="883"/>
      <c r="CW120" s="883"/>
      <c r="CX120" s="883"/>
      <c r="CY120" s="883"/>
      <c r="CZ120" s="883"/>
      <c r="DA120" s="883"/>
      <c r="DB120" s="883"/>
      <c r="DC120" s="883"/>
      <c r="DD120" s="883"/>
      <c r="DE120" s="883"/>
      <c r="DF120" s="884"/>
      <c r="DG120" s="871">
        <v>281212</v>
      </c>
      <c r="DH120" s="852"/>
      <c r="DI120" s="852"/>
      <c r="DJ120" s="852"/>
      <c r="DK120" s="852"/>
      <c r="DL120" s="852">
        <v>248997</v>
      </c>
      <c r="DM120" s="852"/>
      <c r="DN120" s="852"/>
      <c r="DO120" s="852"/>
      <c r="DP120" s="852"/>
      <c r="DQ120" s="852">
        <v>222883</v>
      </c>
      <c r="DR120" s="852"/>
      <c r="DS120" s="852"/>
      <c r="DT120" s="852"/>
      <c r="DU120" s="852"/>
      <c r="DV120" s="853">
        <v>8.3000000000000007</v>
      </c>
      <c r="DW120" s="853"/>
      <c r="DX120" s="853"/>
      <c r="DY120" s="853"/>
      <c r="DZ120" s="854"/>
    </row>
    <row r="121" spans="1:130" s="216" customFormat="1" ht="26.25" customHeight="1" x14ac:dyDescent="0.2">
      <c r="A121" s="830"/>
      <c r="B121" s="831"/>
      <c r="C121" s="873" t="s">
        <v>468</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433</v>
      </c>
      <c r="AB121" s="790"/>
      <c r="AC121" s="790"/>
      <c r="AD121" s="790"/>
      <c r="AE121" s="791"/>
      <c r="AF121" s="792" t="s">
        <v>434</v>
      </c>
      <c r="AG121" s="790"/>
      <c r="AH121" s="790"/>
      <c r="AI121" s="790"/>
      <c r="AJ121" s="791"/>
      <c r="AK121" s="792" t="s">
        <v>433</v>
      </c>
      <c r="AL121" s="790"/>
      <c r="AM121" s="790"/>
      <c r="AN121" s="790"/>
      <c r="AO121" s="791"/>
      <c r="AP121" s="834" t="s">
        <v>433</v>
      </c>
      <c r="AQ121" s="835"/>
      <c r="AR121" s="835"/>
      <c r="AS121" s="835"/>
      <c r="AT121" s="836"/>
      <c r="AU121" s="893"/>
      <c r="AV121" s="894"/>
      <c r="AW121" s="894"/>
      <c r="AX121" s="894"/>
      <c r="AY121" s="895"/>
      <c r="AZ121" s="825" t="s">
        <v>469</v>
      </c>
      <c r="BA121" s="762"/>
      <c r="BB121" s="762"/>
      <c r="BC121" s="762"/>
      <c r="BD121" s="762"/>
      <c r="BE121" s="762"/>
      <c r="BF121" s="762"/>
      <c r="BG121" s="762"/>
      <c r="BH121" s="762"/>
      <c r="BI121" s="762"/>
      <c r="BJ121" s="762"/>
      <c r="BK121" s="762"/>
      <c r="BL121" s="762"/>
      <c r="BM121" s="762"/>
      <c r="BN121" s="762"/>
      <c r="BO121" s="762"/>
      <c r="BP121" s="763"/>
      <c r="BQ121" s="826">
        <v>42902</v>
      </c>
      <c r="BR121" s="827"/>
      <c r="BS121" s="827"/>
      <c r="BT121" s="827"/>
      <c r="BU121" s="827"/>
      <c r="BV121" s="827">
        <v>12681</v>
      </c>
      <c r="BW121" s="827"/>
      <c r="BX121" s="827"/>
      <c r="BY121" s="827"/>
      <c r="BZ121" s="827"/>
      <c r="CA121" s="827">
        <v>15707</v>
      </c>
      <c r="CB121" s="827"/>
      <c r="CC121" s="827"/>
      <c r="CD121" s="827"/>
      <c r="CE121" s="827"/>
      <c r="CF121" s="885">
        <v>0.6</v>
      </c>
      <c r="CG121" s="886"/>
      <c r="CH121" s="886"/>
      <c r="CI121" s="886"/>
      <c r="CJ121" s="886"/>
      <c r="CK121" s="879"/>
      <c r="CL121" s="865"/>
      <c r="CM121" s="865"/>
      <c r="CN121" s="865"/>
      <c r="CO121" s="866"/>
      <c r="CP121" s="845" t="s">
        <v>470</v>
      </c>
      <c r="CQ121" s="846"/>
      <c r="CR121" s="846"/>
      <c r="CS121" s="846"/>
      <c r="CT121" s="846"/>
      <c r="CU121" s="846"/>
      <c r="CV121" s="846"/>
      <c r="CW121" s="846"/>
      <c r="CX121" s="846"/>
      <c r="CY121" s="846"/>
      <c r="CZ121" s="846"/>
      <c r="DA121" s="846"/>
      <c r="DB121" s="846"/>
      <c r="DC121" s="846"/>
      <c r="DD121" s="846"/>
      <c r="DE121" s="846"/>
      <c r="DF121" s="847"/>
      <c r="DG121" s="826">
        <v>23455</v>
      </c>
      <c r="DH121" s="827"/>
      <c r="DI121" s="827"/>
      <c r="DJ121" s="827"/>
      <c r="DK121" s="827"/>
      <c r="DL121" s="827">
        <v>21487</v>
      </c>
      <c r="DM121" s="827"/>
      <c r="DN121" s="827"/>
      <c r="DO121" s="827"/>
      <c r="DP121" s="827"/>
      <c r="DQ121" s="827">
        <v>20829</v>
      </c>
      <c r="DR121" s="827"/>
      <c r="DS121" s="827"/>
      <c r="DT121" s="827"/>
      <c r="DU121" s="827"/>
      <c r="DV121" s="804">
        <v>0.8</v>
      </c>
      <c r="DW121" s="804"/>
      <c r="DX121" s="804"/>
      <c r="DY121" s="804"/>
      <c r="DZ121" s="805"/>
    </row>
    <row r="122" spans="1:130" s="216" customFormat="1" ht="26.25" customHeight="1" x14ac:dyDescent="0.2">
      <c r="A122" s="830"/>
      <c r="B122" s="831"/>
      <c r="C122" s="825" t="s">
        <v>448</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434</v>
      </c>
      <c r="AB122" s="790"/>
      <c r="AC122" s="790"/>
      <c r="AD122" s="790"/>
      <c r="AE122" s="791"/>
      <c r="AF122" s="792" t="s">
        <v>442</v>
      </c>
      <c r="AG122" s="790"/>
      <c r="AH122" s="790"/>
      <c r="AI122" s="790"/>
      <c r="AJ122" s="791"/>
      <c r="AK122" s="792" t="s">
        <v>127</v>
      </c>
      <c r="AL122" s="790"/>
      <c r="AM122" s="790"/>
      <c r="AN122" s="790"/>
      <c r="AO122" s="791"/>
      <c r="AP122" s="834" t="s">
        <v>434</v>
      </c>
      <c r="AQ122" s="835"/>
      <c r="AR122" s="835"/>
      <c r="AS122" s="835"/>
      <c r="AT122" s="836"/>
      <c r="AU122" s="893"/>
      <c r="AV122" s="894"/>
      <c r="AW122" s="894"/>
      <c r="AX122" s="894"/>
      <c r="AY122" s="895"/>
      <c r="AZ122" s="848" t="s">
        <v>471</v>
      </c>
      <c r="BA122" s="849"/>
      <c r="BB122" s="849"/>
      <c r="BC122" s="849"/>
      <c r="BD122" s="849"/>
      <c r="BE122" s="849"/>
      <c r="BF122" s="849"/>
      <c r="BG122" s="849"/>
      <c r="BH122" s="849"/>
      <c r="BI122" s="849"/>
      <c r="BJ122" s="849"/>
      <c r="BK122" s="849"/>
      <c r="BL122" s="849"/>
      <c r="BM122" s="849"/>
      <c r="BN122" s="849"/>
      <c r="BO122" s="849"/>
      <c r="BP122" s="850"/>
      <c r="BQ122" s="889">
        <v>5254533</v>
      </c>
      <c r="BR122" s="855"/>
      <c r="BS122" s="855"/>
      <c r="BT122" s="855"/>
      <c r="BU122" s="855"/>
      <c r="BV122" s="855">
        <v>4952799</v>
      </c>
      <c r="BW122" s="855"/>
      <c r="BX122" s="855"/>
      <c r="BY122" s="855"/>
      <c r="BZ122" s="855"/>
      <c r="CA122" s="855">
        <v>4632144</v>
      </c>
      <c r="CB122" s="855"/>
      <c r="CC122" s="855"/>
      <c r="CD122" s="855"/>
      <c r="CE122" s="855"/>
      <c r="CF122" s="856">
        <v>172.3</v>
      </c>
      <c r="CG122" s="857"/>
      <c r="CH122" s="857"/>
      <c r="CI122" s="857"/>
      <c r="CJ122" s="857"/>
      <c r="CK122" s="879"/>
      <c r="CL122" s="865"/>
      <c r="CM122" s="865"/>
      <c r="CN122" s="865"/>
      <c r="CO122" s="866"/>
      <c r="CP122" s="845"/>
      <c r="CQ122" s="846"/>
      <c r="CR122" s="846"/>
      <c r="CS122" s="846"/>
      <c r="CT122" s="846"/>
      <c r="CU122" s="846"/>
      <c r="CV122" s="846"/>
      <c r="CW122" s="846"/>
      <c r="CX122" s="846"/>
      <c r="CY122" s="846"/>
      <c r="CZ122" s="846"/>
      <c r="DA122" s="846"/>
      <c r="DB122" s="846"/>
      <c r="DC122" s="846"/>
      <c r="DD122" s="846"/>
      <c r="DE122" s="846"/>
      <c r="DF122" s="847"/>
      <c r="DG122" s="826"/>
      <c r="DH122" s="827"/>
      <c r="DI122" s="827"/>
      <c r="DJ122" s="827"/>
      <c r="DK122" s="827"/>
      <c r="DL122" s="827"/>
      <c r="DM122" s="827"/>
      <c r="DN122" s="827"/>
      <c r="DO122" s="827"/>
      <c r="DP122" s="827"/>
      <c r="DQ122" s="827"/>
      <c r="DR122" s="827"/>
      <c r="DS122" s="827"/>
      <c r="DT122" s="827"/>
      <c r="DU122" s="827"/>
      <c r="DV122" s="804"/>
      <c r="DW122" s="804"/>
      <c r="DX122" s="804"/>
      <c r="DY122" s="804"/>
      <c r="DZ122" s="805"/>
    </row>
    <row r="123" spans="1:130" s="216" customFormat="1" ht="26.25" customHeight="1" x14ac:dyDescent="0.2">
      <c r="A123" s="830"/>
      <c r="B123" s="831"/>
      <c r="C123" s="825" t="s">
        <v>456</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433</v>
      </c>
      <c r="AB123" s="790"/>
      <c r="AC123" s="790"/>
      <c r="AD123" s="790"/>
      <c r="AE123" s="791"/>
      <c r="AF123" s="792" t="s">
        <v>127</v>
      </c>
      <c r="AG123" s="790"/>
      <c r="AH123" s="790"/>
      <c r="AI123" s="790"/>
      <c r="AJ123" s="791"/>
      <c r="AK123" s="792" t="s">
        <v>433</v>
      </c>
      <c r="AL123" s="790"/>
      <c r="AM123" s="790"/>
      <c r="AN123" s="790"/>
      <c r="AO123" s="791"/>
      <c r="AP123" s="834" t="s">
        <v>433</v>
      </c>
      <c r="AQ123" s="835"/>
      <c r="AR123" s="835"/>
      <c r="AS123" s="835"/>
      <c r="AT123" s="836"/>
      <c r="AU123" s="896"/>
      <c r="AV123" s="897"/>
      <c r="AW123" s="897"/>
      <c r="AX123" s="897"/>
      <c r="AY123" s="897"/>
      <c r="AZ123" s="237" t="s">
        <v>188</v>
      </c>
      <c r="BA123" s="237"/>
      <c r="BB123" s="237"/>
      <c r="BC123" s="237"/>
      <c r="BD123" s="237"/>
      <c r="BE123" s="237"/>
      <c r="BF123" s="237"/>
      <c r="BG123" s="237"/>
      <c r="BH123" s="237"/>
      <c r="BI123" s="237"/>
      <c r="BJ123" s="237"/>
      <c r="BK123" s="237"/>
      <c r="BL123" s="237"/>
      <c r="BM123" s="237"/>
      <c r="BN123" s="237"/>
      <c r="BO123" s="887" t="s">
        <v>472</v>
      </c>
      <c r="BP123" s="888"/>
      <c r="BQ123" s="842">
        <v>7123859</v>
      </c>
      <c r="BR123" s="843"/>
      <c r="BS123" s="843"/>
      <c r="BT123" s="843"/>
      <c r="BU123" s="843"/>
      <c r="BV123" s="843">
        <v>6958140</v>
      </c>
      <c r="BW123" s="843"/>
      <c r="BX123" s="843"/>
      <c r="BY123" s="843"/>
      <c r="BZ123" s="843"/>
      <c r="CA123" s="843">
        <v>6972616</v>
      </c>
      <c r="CB123" s="843"/>
      <c r="CC123" s="843"/>
      <c r="CD123" s="843"/>
      <c r="CE123" s="843"/>
      <c r="CF123" s="758"/>
      <c r="CG123" s="759"/>
      <c r="CH123" s="759"/>
      <c r="CI123" s="759"/>
      <c r="CJ123" s="844"/>
      <c r="CK123" s="879"/>
      <c r="CL123" s="865"/>
      <c r="CM123" s="865"/>
      <c r="CN123" s="865"/>
      <c r="CO123" s="866"/>
      <c r="CP123" s="845"/>
      <c r="CQ123" s="846"/>
      <c r="CR123" s="846"/>
      <c r="CS123" s="846"/>
      <c r="CT123" s="846"/>
      <c r="CU123" s="846"/>
      <c r="CV123" s="846"/>
      <c r="CW123" s="846"/>
      <c r="CX123" s="846"/>
      <c r="CY123" s="846"/>
      <c r="CZ123" s="846"/>
      <c r="DA123" s="846"/>
      <c r="DB123" s="846"/>
      <c r="DC123" s="846"/>
      <c r="DD123" s="846"/>
      <c r="DE123" s="846"/>
      <c r="DF123" s="847"/>
      <c r="DG123" s="789"/>
      <c r="DH123" s="790"/>
      <c r="DI123" s="790"/>
      <c r="DJ123" s="790"/>
      <c r="DK123" s="791"/>
      <c r="DL123" s="792"/>
      <c r="DM123" s="790"/>
      <c r="DN123" s="790"/>
      <c r="DO123" s="790"/>
      <c r="DP123" s="791"/>
      <c r="DQ123" s="792"/>
      <c r="DR123" s="790"/>
      <c r="DS123" s="790"/>
      <c r="DT123" s="790"/>
      <c r="DU123" s="791"/>
      <c r="DV123" s="834"/>
      <c r="DW123" s="835"/>
      <c r="DX123" s="835"/>
      <c r="DY123" s="835"/>
      <c r="DZ123" s="836"/>
    </row>
    <row r="124" spans="1:130" s="216" customFormat="1" ht="26.25" customHeight="1" thickBot="1" x14ac:dyDescent="0.25">
      <c r="A124" s="830"/>
      <c r="B124" s="831"/>
      <c r="C124" s="825" t="s">
        <v>459</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127</v>
      </c>
      <c r="AB124" s="790"/>
      <c r="AC124" s="790"/>
      <c r="AD124" s="790"/>
      <c r="AE124" s="791"/>
      <c r="AF124" s="792" t="s">
        <v>433</v>
      </c>
      <c r="AG124" s="790"/>
      <c r="AH124" s="790"/>
      <c r="AI124" s="790"/>
      <c r="AJ124" s="791"/>
      <c r="AK124" s="792" t="s">
        <v>451</v>
      </c>
      <c r="AL124" s="790"/>
      <c r="AM124" s="790"/>
      <c r="AN124" s="790"/>
      <c r="AO124" s="791"/>
      <c r="AP124" s="834" t="s">
        <v>127</v>
      </c>
      <c r="AQ124" s="835"/>
      <c r="AR124" s="835"/>
      <c r="AS124" s="835"/>
      <c r="AT124" s="836"/>
      <c r="AU124" s="837" t="s">
        <v>473</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99.6</v>
      </c>
      <c r="BR124" s="841"/>
      <c r="BS124" s="841"/>
      <c r="BT124" s="841"/>
      <c r="BU124" s="841"/>
      <c r="BV124" s="841">
        <v>84</v>
      </c>
      <c r="BW124" s="841"/>
      <c r="BX124" s="841"/>
      <c r="BY124" s="841"/>
      <c r="BZ124" s="841"/>
      <c r="CA124" s="841">
        <v>56.1</v>
      </c>
      <c r="CB124" s="841"/>
      <c r="CC124" s="841"/>
      <c r="CD124" s="841"/>
      <c r="CE124" s="841"/>
      <c r="CF124" s="736"/>
      <c r="CG124" s="737"/>
      <c r="CH124" s="737"/>
      <c r="CI124" s="737"/>
      <c r="CJ124" s="872"/>
      <c r="CK124" s="880"/>
      <c r="CL124" s="880"/>
      <c r="CM124" s="880"/>
      <c r="CN124" s="880"/>
      <c r="CO124" s="881"/>
      <c r="CP124" s="845" t="s">
        <v>474</v>
      </c>
      <c r="CQ124" s="846"/>
      <c r="CR124" s="846"/>
      <c r="CS124" s="846"/>
      <c r="CT124" s="846"/>
      <c r="CU124" s="846"/>
      <c r="CV124" s="846"/>
      <c r="CW124" s="846"/>
      <c r="CX124" s="846"/>
      <c r="CY124" s="846"/>
      <c r="CZ124" s="846"/>
      <c r="DA124" s="846"/>
      <c r="DB124" s="846"/>
      <c r="DC124" s="846"/>
      <c r="DD124" s="846"/>
      <c r="DE124" s="846"/>
      <c r="DF124" s="847"/>
      <c r="DG124" s="773" t="s">
        <v>453</v>
      </c>
      <c r="DH124" s="774"/>
      <c r="DI124" s="774"/>
      <c r="DJ124" s="774"/>
      <c r="DK124" s="775"/>
      <c r="DL124" s="776" t="s">
        <v>453</v>
      </c>
      <c r="DM124" s="774"/>
      <c r="DN124" s="774"/>
      <c r="DO124" s="774"/>
      <c r="DP124" s="775"/>
      <c r="DQ124" s="776" t="s">
        <v>453</v>
      </c>
      <c r="DR124" s="774"/>
      <c r="DS124" s="774"/>
      <c r="DT124" s="774"/>
      <c r="DU124" s="775"/>
      <c r="DV124" s="858" t="s">
        <v>453</v>
      </c>
      <c r="DW124" s="859"/>
      <c r="DX124" s="859"/>
      <c r="DY124" s="859"/>
      <c r="DZ124" s="860"/>
    </row>
    <row r="125" spans="1:130" s="216" customFormat="1" ht="26.25" customHeight="1" x14ac:dyDescent="0.2">
      <c r="A125" s="830"/>
      <c r="B125" s="831"/>
      <c r="C125" s="825" t="s">
        <v>461</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453</v>
      </c>
      <c r="AB125" s="790"/>
      <c r="AC125" s="790"/>
      <c r="AD125" s="790"/>
      <c r="AE125" s="791"/>
      <c r="AF125" s="792" t="s">
        <v>453</v>
      </c>
      <c r="AG125" s="790"/>
      <c r="AH125" s="790"/>
      <c r="AI125" s="790"/>
      <c r="AJ125" s="791"/>
      <c r="AK125" s="792" t="s">
        <v>453</v>
      </c>
      <c r="AL125" s="790"/>
      <c r="AM125" s="790"/>
      <c r="AN125" s="790"/>
      <c r="AO125" s="791"/>
      <c r="AP125" s="834" t="s">
        <v>453</v>
      </c>
      <c r="AQ125" s="835"/>
      <c r="AR125" s="835"/>
      <c r="AS125" s="835"/>
      <c r="AT125" s="836"/>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61" t="s">
        <v>475</v>
      </c>
      <c r="CL125" s="862"/>
      <c r="CM125" s="862"/>
      <c r="CN125" s="862"/>
      <c r="CO125" s="863"/>
      <c r="CP125" s="870" t="s">
        <v>476</v>
      </c>
      <c r="CQ125" s="818"/>
      <c r="CR125" s="818"/>
      <c r="CS125" s="818"/>
      <c r="CT125" s="818"/>
      <c r="CU125" s="818"/>
      <c r="CV125" s="818"/>
      <c r="CW125" s="818"/>
      <c r="CX125" s="818"/>
      <c r="CY125" s="818"/>
      <c r="CZ125" s="818"/>
      <c r="DA125" s="818"/>
      <c r="DB125" s="818"/>
      <c r="DC125" s="818"/>
      <c r="DD125" s="818"/>
      <c r="DE125" s="818"/>
      <c r="DF125" s="819"/>
      <c r="DG125" s="871" t="s">
        <v>453</v>
      </c>
      <c r="DH125" s="852"/>
      <c r="DI125" s="852"/>
      <c r="DJ125" s="852"/>
      <c r="DK125" s="852"/>
      <c r="DL125" s="852" t="s">
        <v>453</v>
      </c>
      <c r="DM125" s="852"/>
      <c r="DN125" s="852"/>
      <c r="DO125" s="852"/>
      <c r="DP125" s="852"/>
      <c r="DQ125" s="852" t="s">
        <v>453</v>
      </c>
      <c r="DR125" s="852"/>
      <c r="DS125" s="852"/>
      <c r="DT125" s="852"/>
      <c r="DU125" s="852"/>
      <c r="DV125" s="853" t="s">
        <v>453</v>
      </c>
      <c r="DW125" s="853"/>
      <c r="DX125" s="853"/>
      <c r="DY125" s="853"/>
      <c r="DZ125" s="854"/>
    </row>
    <row r="126" spans="1:130" s="216" customFormat="1" ht="26.25" customHeight="1" thickBot="1" x14ac:dyDescent="0.25">
      <c r="A126" s="830"/>
      <c r="B126" s="831"/>
      <c r="C126" s="825" t="s">
        <v>463</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453</v>
      </c>
      <c r="AB126" s="790"/>
      <c r="AC126" s="790"/>
      <c r="AD126" s="790"/>
      <c r="AE126" s="791"/>
      <c r="AF126" s="792" t="s">
        <v>453</v>
      </c>
      <c r="AG126" s="790"/>
      <c r="AH126" s="790"/>
      <c r="AI126" s="790"/>
      <c r="AJ126" s="791"/>
      <c r="AK126" s="792" t="s">
        <v>453</v>
      </c>
      <c r="AL126" s="790"/>
      <c r="AM126" s="790"/>
      <c r="AN126" s="790"/>
      <c r="AO126" s="791"/>
      <c r="AP126" s="834" t="s">
        <v>453</v>
      </c>
      <c r="AQ126" s="835"/>
      <c r="AR126" s="835"/>
      <c r="AS126" s="835"/>
      <c r="AT126" s="836"/>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64"/>
      <c r="CL126" s="865"/>
      <c r="CM126" s="865"/>
      <c r="CN126" s="865"/>
      <c r="CO126" s="866"/>
      <c r="CP126" s="825" t="s">
        <v>477</v>
      </c>
      <c r="CQ126" s="762"/>
      <c r="CR126" s="762"/>
      <c r="CS126" s="762"/>
      <c r="CT126" s="762"/>
      <c r="CU126" s="762"/>
      <c r="CV126" s="762"/>
      <c r="CW126" s="762"/>
      <c r="CX126" s="762"/>
      <c r="CY126" s="762"/>
      <c r="CZ126" s="762"/>
      <c r="DA126" s="762"/>
      <c r="DB126" s="762"/>
      <c r="DC126" s="762"/>
      <c r="DD126" s="762"/>
      <c r="DE126" s="762"/>
      <c r="DF126" s="763"/>
      <c r="DG126" s="826" t="s">
        <v>453</v>
      </c>
      <c r="DH126" s="827"/>
      <c r="DI126" s="827"/>
      <c r="DJ126" s="827"/>
      <c r="DK126" s="827"/>
      <c r="DL126" s="827" t="s">
        <v>453</v>
      </c>
      <c r="DM126" s="827"/>
      <c r="DN126" s="827"/>
      <c r="DO126" s="827"/>
      <c r="DP126" s="827"/>
      <c r="DQ126" s="827" t="s">
        <v>453</v>
      </c>
      <c r="DR126" s="827"/>
      <c r="DS126" s="827"/>
      <c r="DT126" s="827"/>
      <c r="DU126" s="827"/>
      <c r="DV126" s="804" t="s">
        <v>453</v>
      </c>
      <c r="DW126" s="804"/>
      <c r="DX126" s="804"/>
      <c r="DY126" s="804"/>
      <c r="DZ126" s="805"/>
    </row>
    <row r="127" spans="1:130" s="216" customFormat="1" ht="26.25" customHeight="1" x14ac:dyDescent="0.2">
      <c r="A127" s="832"/>
      <c r="B127" s="833"/>
      <c r="C127" s="848" t="s">
        <v>478</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v>15</v>
      </c>
      <c r="AB127" s="790"/>
      <c r="AC127" s="790"/>
      <c r="AD127" s="790"/>
      <c r="AE127" s="791"/>
      <c r="AF127" s="792">
        <v>5</v>
      </c>
      <c r="AG127" s="790"/>
      <c r="AH127" s="790"/>
      <c r="AI127" s="790"/>
      <c r="AJ127" s="791"/>
      <c r="AK127" s="792">
        <v>6891</v>
      </c>
      <c r="AL127" s="790"/>
      <c r="AM127" s="790"/>
      <c r="AN127" s="790"/>
      <c r="AO127" s="791"/>
      <c r="AP127" s="834">
        <v>0.3</v>
      </c>
      <c r="AQ127" s="835"/>
      <c r="AR127" s="835"/>
      <c r="AS127" s="835"/>
      <c r="AT127" s="836"/>
      <c r="AU127" s="218"/>
      <c r="AV127" s="218"/>
      <c r="AW127" s="218"/>
      <c r="AX127" s="851" t="s">
        <v>479</v>
      </c>
      <c r="AY127" s="822"/>
      <c r="AZ127" s="822"/>
      <c r="BA127" s="822"/>
      <c r="BB127" s="822"/>
      <c r="BC127" s="822"/>
      <c r="BD127" s="822"/>
      <c r="BE127" s="823"/>
      <c r="BF127" s="821" t="s">
        <v>480</v>
      </c>
      <c r="BG127" s="822"/>
      <c r="BH127" s="822"/>
      <c r="BI127" s="822"/>
      <c r="BJ127" s="822"/>
      <c r="BK127" s="822"/>
      <c r="BL127" s="823"/>
      <c r="BM127" s="821" t="s">
        <v>481</v>
      </c>
      <c r="BN127" s="822"/>
      <c r="BO127" s="822"/>
      <c r="BP127" s="822"/>
      <c r="BQ127" s="822"/>
      <c r="BR127" s="822"/>
      <c r="BS127" s="823"/>
      <c r="BT127" s="821" t="s">
        <v>482</v>
      </c>
      <c r="BU127" s="822"/>
      <c r="BV127" s="822"/>
      <c r="BW127" s="822"/>
      <c r="BX127" s="822"/>
      <c r="BY127" s="822"/>
      <c r="BZ127" s="824"/>
      <c r="CA127" s="218"/>
      <c r="CB127" s="218"/>
      <c r="CC127" s="218"/>
      <c r="CD127" s="241"/>
      <c r="CE127" s="241"/>
      <c r="CF127" s="241"/>
      <c r="CG127" s="218"/>
      <c r="CH127" s="218"/>
      <c r="CI127" s="218"/>
      <c r="CJ127" s="240"/>
      <c r="CK127" s="864"/>
      <c r="CL127" s="865"/>
      <c r="CM127" s="865"/>
      <c r="CN127" s="865"/>
      <c r="CO127" s="866"/>
      <c r="CP127" s="825" t="s">
        <v>483</v>
      </c>
      <c r="CQ127" s="762"/>
      <c r="CR127" s="762"/>
      <c r="CS127" s="762"/>
      <c r="CT127" s="762"/>
      <c r="CU127" s="762"/>
      <c r="CV127" s="762"/>
      <c r="CW127" s="762"/>
      <c r="CX127" s="762"/>
      <c r="CY127" s="762"/>
      <c r="CZ127" s="762"/>
      <c r="DA127" s="762"/>
      <c r="DB127" s="762"/>
      <c r="DC127" s="762"/>
      <c r="DD127" s="762"/>
      <c r="DE127" s="762"/>
      <c r="DF127" s="763"/>
      <c r="DG127" s="826" t="s">
        <v>453</v>
      </c>
      <c r="DH127" s="827"/>
      <c r="DI127" s="827"/>
      <c r="DJ127" s="827"/>
      <c r="DK127" s="827"/>
      <c r="DL127" s="827" t="s">
        <v>453</v>
      </c>
      <c r="DM127" s="827"/>
      <c r="DN127" s="827"/>
      <c r="DO127" s="827"/>
      <c r="DP127" s="827"/>
      <c r="DQ127" s="827" t="s">
        <v>453</v>
      </c>
      <c r="DR127" s="827"/>
      <c r="DS127" s="827"/>
      <c r="DT127" s="827"/>
      <c r="DU127" s="827"/>
      <c r="DV127" s="804" t="s">
        <v>453</v>
      </c>
      <c r="DW127" s="804"/>
      <c r="DX127" s="804"/>
      <c r="DY127" s="804"/>
      <c r="DZ127" s="805"/>
    </row>
    <row r="128" spans="1:130" s="216" customFormat="1" ht="26.25" customHeight="1" thickBot="1" x14ac:dyDescent="0.25">
      <c r="A128" s="806" t="s">
        <v>484</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485</v>
      </c>
      <c r="X128" s="808"/>
      <c r="Y128" s="808"/>
      <c r="Z128" s="809"/>
      <c r="AA128" s="810">
        <v>15757</v>
      </c>
      <c r="AB128" s="811"/>
      <c r="AC128" s="811"/>
      <c r="AD128" s="811"/>
      <c r="AE128" s="812"/>
      <c r="AF128" s="813">
        <v>15182</v>
      </c>
      <c r="AG128" s="811"/>
      <c r="AH128" s="811"/>
      <c r="AI128" s="811"/>
      <c r="AJ128" s="812"/>
      <c r="AK128" s="813">
        <v>16669</v>
      </c>
      <c r="AL128" s="811"/>
      <c r="AM128" s="811"/>
      <c r="AN128" s="811"/>
      <c r="AO128" s="812"/>
      <c r="AP128" s="814"/>
      <c r="AQ128" s="815"/>
      <c r="AR128" s="815"/>
      <c r="AS128" s="815"/>
      <c r="AT128" s="816"/>
      <c r="AU128" s="218"/>
      <c r="AV128" s="218"/>
      <c r="AW128" s="218"/>
      <c r="AX128" s="817" t="s">
        <v>486</v>
      </c>
      <c r="AY128" s="818"/>
      <c r="AZ128" s="818"/>
      <c r="BA128" s="818"/>
      <c r="BB128" s="818"/>
      <c r="BC128" s="818"/>
      <c r="BD128" s="818"/>
      <c r="BE128" s="819"/>
      <c r="BF128" s="796" t="s">
        <v>487</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1"/>
      <c r="CB128" s="241"/>
      <c r="CC128" s="241"/>
      <c r="CD128" s="241"/>
      <c r="CE128" s="241"/>
      <c r="CF128" s="241"/>
      <c r="CG128" s="218"/>
      <c r="CH128" s="218"/>
      <c r="CI128" s="218"/>
      <c r="CJ128" s="240"/>
      <c r="CK128" s="867"/>
      <c r="CL128" s="868"/>
      <c r="CM128" s="868"/>
      <c r="CN128" s="868"/>
      <c r="CO128" s="869"/>
      <c r="CP128" s="799" t="s">
        <v>488</v>
      </c>
      <c r="CQ128" s="740"/>
      <c r="CR128" s="740"/>
      <c r="CS128" s="740"/>
      <c r="CT128" s="740"/>
      <c r="CU128" s="740"/>
      <c r="CV128" s="740"/>
      <c r="CW128" s="740"/>
      <c r="CX128" s="740"/>
      <c r="CY128" s="740"/>
      <c r="CZ128" s="740"/>
      <c r="DA128" s="740"/>
      <c r="DB128" s="740"/>
      <c r="DC128" s="740"/>
      <c r="DD128" s="740"/>
      <c r="DE128" s="740"/>
      <c r="DF128" s="741"/>
      <c r="DG128" s="800" t="s">
        <v>127</v>
      </c>
      <c r="DH128" s="801"/>
      <c r="DI128" s="801"/>
      <c r="DJ128" s="801"/>
      <c r="DK128" s="801"/>
      <c r="DL128" s="801" t="s">
        <v>127</v>
      </c>
      <c r="DM128" s="801"/>
      <c r="DN128" s="801"/>
      <c r="DO128" s="801"/>
      <c r="DP128" s="801"/>
      <c r="DQ128" s="801" t="s">
        <v>489</v>
      </c>
      <c r="DR128" s="801"/>
      <c r="DS128" s="801"/>
      <c r="DT128" s="801"/>
      <c r="DU128" s="801"/>
      <c r="DV128" s="802" t="s">
        <v>127</v>
      </c>
      <c r="DW128" s="802"/>
      <c r="DX128" s="802"/>
      <c r="DY128" s="802"/>
      <c r="DZ128" s="803"/>
    </row>
    <row r="129" spans="1:131" s="216" customFormat="1" ht="26.25" customHeight="1" x14ac:dyDescent="0.2">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490</v>
      </c>
      <c r="X129" s="787"/>
      <c r="Y129" s="787"/>
      <c r="Z129" s="788"/>
      <c r="AA129" s="789">
        <v>2814394</v>
      </c>
      <c r="AB129" s="790"/>
      <c r="AC129" s="790"/>
      <c r="AD129" s="790"/>
      <c r="AE129" s="791"/>
      <c r="AF129" s="792">
        <v>2969192</v>
      </c>
      <c r="AG129" s="790"/>
      <c r="AH129" s="790"/>
      <c r="AI129" s="790"/>
      <c r="AJ129" s="791"/>
      <c r="AK129" s="792">
        <v>3228892</v>
      </c>
      <c r="AL129" s="790"/>
      <c r="AM129" s="790"/>
      <c r="AN129" s="790"/>
      <c r="AO129" s="791"/>
      <c r="AP129" s="793"/>
      <c r="AQ129" s="794"/>
      <c r="AR129" s="794"/>
      <c r="AS129" s="794"/>
      <c r="AT129" s="795"/>
      <c r="AU129" s="219"/>
      <c r="AV129" s="219"/>
      <c r="AW129" s="219"/>
      <c r="AX129" s="761" t="s">
        <v>491</v>
      </c>
      <c r="AY129" s="762"/>
      <c r="AZ129" s="762"/>
      <c r="BA129" s="762"/>
      <c r="BB129" s="762"/>
      <c r="BC129" s="762"/>
      <c r="BD129" s="762"/>
      <c r="BE129" s="763"/>
      <c r="BF129" s="780" t="s">
        <v>489</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84" t="s">
        <v>492</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493</v>
      </c>
      <c r="X130" s="787"/>
      <c r="Y130" s="787"/>
      <c r="Z130" s="788"/>
      <c r="AA130" s="789">
        <v>468174</v>
      </c>
      <c r="AB130" s="790"/>
      <c r="AC130" s="790"/>
      <c r="AD130" s="790"/>
      <c r="AE130" s="791"/>
      <c r="AF130" s="792">
        <v>506857</v>
      </c>
      <c r="AG130" s="790"/>
      <c r="AH130" s="790"/>
      <c r="AI130" s="790"/>
      <c r="AJ130" s="791"/>
      <c r="AK130" s="792">
        <v>539729</v>
      </c>
      <c r="AL130" s="790"/>
      <c r="AM130" s="790"/>
      <c r="AN130" s="790"/>
      <c r="AO130" s="791"/>
      <c r="AP130" s="793"/>
      <c r="AQ130" s="794"/>
      <c r="AR130" s="794"/>
      <c r="AS130" s="794"/>
      <c r="AT130" s="795"/>
      <c r="AU130" s="219"/>
      <c r="AV130" s="219"/>
      <c r="AW130" s="219"/>
      <c r="AX130" s="761" t="s">
        <v>494</v>
      </c>
      <c r="AY130" s="762"/>
      <c r="AZ130" s="762"/>
      <c r="BA130" s="762"/>
      <c r="BB130" s="762"/>
      <c r="BC130" s="762"/>
      <c r="BD130" s="762"/>
      <c r="BE130" s="763"/>
      <c r="BF130" s="764">
        <v>11.6</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495</v>
      </c>
      <c r="X131" s="771"/>
      <c r="Y131" s="771"/>
      <c r="Z131" s="772"/>
      <c r="AA131" s="773">
        <v>2346220</v>
      </c>
      <c r="AB131" s="774"/>
      <c r="AC131" s="774"/>
      <c r="AD131" s="774"/>
      <c r="AE131" s="775"/>
      <c r="AF131" s="776">
        <v>2462335</v>
      </c>
      <c r="AG131" s="774"/>
      <c r="AH131" s="774"/>
      <c r="AI131" s="774"/>
      <c r="AJ131" s="775"/>
      <c r="AK131" s="776">
        <v>2689163</v>
      </c>
      <c r="AL131" s="774"/>
      <c r="AM131" s="774"/>
      <c r="AN131" s="774"/>
      <c r="AO131" s="775"/>
      <c r="AP131" s="777"/>
      <c r="AQ131" s="778"/>
      <c r="AR131" s="778"/>
      <c r="AS131" s="778"/>
      <c r="AT131" s="779"/>
      <c r="AU131" s="219"/>
      <c r="AV131" s="219"/>
      <c r="AW131" s="219"/>
      <c r="AX131" s="739" t="s">
        <v>496</v>
      </c>
      <c r="AY131" s="740"/>
      <c r="AZ131" s="740"/>
      <c r="BA131" s="740"/>
      <c r="BB131" s="740"/>
      <c r="BC131" s="740"/>
      <c r="BD131" s="740"/>
      <c r="BE131" s="741"/>
      <c r="BF131" s="742">
        <v>56.1</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48" t="s">
        <v>497</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498</v>
      </c>
      <c r="W132" s="752"/>
      <c r="X132" s="752"/>
      <c r="Y132" s="752"/>
      <c r="Z132" s="753"/>
      <c r="AA132" s="754">
        <v>10.90481711</v>
      </c>
      <c r="AB132" s="755"/>
      <c r="AC132" s="755"/>
      <c r="AD132" s="755"/>
      <c r="AE132" s="756"/>
      <c r="AF132" s="757">
        <v>12.13218348</v>
      </c>
      <c r="AG132" s="755"/>
      <c r="AH132" s="755"/>
      <c r="AI132" s="755"/>
      <c r="AJ132" s="756"/>
      <c r="AK132" s="757">
        <v>11.98480717</v>
      </c>
      <c r="AL132" s="755"/>
      <c r="AM132" s="755"/>
      <c r="AN132" s="755"/>
      <c r="AO132" s="756"/>
      <c r="AP132" s="758"/>
      <c r="AQ132" s="759"/>
      <c r="AR132" s="759"/>
      <c r="AS132" s="759"/>
      <c r="AT132" s="76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499</v>
      </c>
      <c r="W133" s="731"/>
      <c r="X133" s="731"/>
      <c r="Y133" s="731"/>
      <c r="Z133" s="732"/>
      <c r="AA133" s="733">
        <v>10.1</v>
      </c>
      <c r="AB133" s="734"/>
      <c r="AC133" s="734"/>
      <c r="AD133" s="734"/>
      <c r="AE133" s="735"/>
      <c r="AF133" s="733">
        <v>10.9</v>
      </c>
      <c r="AG133" s="734"/>
      <c r="AH133" s="734"/>
      <c r="AI133" s="734"/>
      <c r="AJ133" s="735"/>
      <c r="AK133" s="733">
        <v>11.6</v>
      </c>
      <c r="AL133" s="734"/>
      <c r="AM133" s="734"/>
      <c r="AN133" s="734"/>
      <c r="AO133" s="735"/>
      <c r="AP133" s="736"/>
      <c r="AQ133" s="737"/>
      <c r="AR133" s="737"/>
      <c r="AS133" s="737"/>
      <c r="AT133" s="738"/>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V2eWYczs4ICe1YJxfTga9G5eRDGTlczz3uzW+R/BOusw56KTMyYYpg8yhj9yED/qF92Ve5vgaBDv1/roU/zeLA==" saltValue="nTMbfPV2xHCdnKzOj/dO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500</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sheetProtection algorithmName="SHA-512" hashValue="bZi28D91MdGVHeXQyGyRgVXQymN9G7Zq/u24yzQr/YCxMfXoGUjNNT3aNTq4bubOTREU/QY2PSr9l2hB7S49Eg==" saltValue="wxcl484UCwMu5EggxN/F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doCT4sdZ1kP0+5oBSEFaIC/PTLBduUYzlerFZlQ7Q7uRT1k+elfdX+KTOu9J9Fpod5yTcyzQ95HwXspFcfUtw==" saltValue="93hfN/kniFfgNv99n99S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502</v>
      </c>
      <c r="AL6" s="252"/>
      <c r="AM6" s="252"/>
      <c r="AN6" s="252"/>
    </row>
    <row r="7" spans="1:46" ht="13.5" customHeight="1" x14ac:dyDescent="0.2">
      <c r="A7" s="251"/>
      <c r="AK7" s="254"/>
      <c r="AL7" s="255"/>
      <c r="AM7" s="255"/>
      <c r="AN7" s="256"/>
      <c r="AO7" s="1128" t="s">
        <v>503</v>
      </c>
      <c r="AP7" s="257"/>
      <c r="AQ7" s="258" t="s">
        <v>504</v>
      </c>
      <c r="AR7" s="259"/>
    </row>
    <row r="8" spans="1:46" ht="13.2" x14ac:dyDescent="0.2">
      <c r="A8" s="251"/>
      <c r="AK8" s="260"/>
      <c r="AL8" s="261"/>
      <c r="AM8" s="261"/>
      <c r="AN8" s="262"/>
      <c r="AO8" s="1129"/>
      <c r="AP8" s="263" t="s">
        <v>505</v>
      </c>
      <c r="AQ8" s="264" t="s">
        <v>506</v>
      </c>
      <c r="AR8" s="265" t="s">
        <v>507</v>
      </c>
    </row>
    <row r="9" spans="1:46" ht="13.2" x14ac:dyDescent="0.2">
      <c r="A9" s="251"/>
      <c r="AK9" s="1140" t="s">
        <v>508</v>
      </c>
      <c r="AL9" s="1141"/>
      <c r="AM9" s="1141"/>
      <c r="AN9" s="1142"/>
      <c r="AO9" s="266">
        <v>939987</v>
      </c>
      <c r="AP9" s="266">
        <v>144214</v>
      </c>
      <c r="AQ9" s="267">
        <v>135698</v>
      </c>
      <c r="AR9" s="268">
        <v>6.3</v>
      </c>
    </row>
    <row r="10" spans="1:46" ht="13.5" customHeight="1" x14ac:dyDescent="0.2">
      <c r="A10" s="251"/>
      <c r="AK10" s="1140" t="s">
        <v>509</v>
      </c>
      <c r="AL10" s="1141"/>
      <c r="AM10" s="1141"/>
      <c r="AN10" s="1142"/>
      <c r="AO10" s="269">
        <v>26981</v>
      </c>
      <c r="AP10" s="269">
        <v>4139</v>
      </c>
      <c r="AQ10" s="270">
        <v>15070</v>
      </c>
      <c r="AR10" s="271">
        <v>-72.5</v>
      </c>
    </row>
    <row r="11" spans="1:46" ht="13.5" customHeight="1" x14ac:dyDescent="0.2">
      <c r="A11" s="251"/>
      <c r="AK11" s="1140" t="s">
        <v>510</v>
      </c>
      <c r="AL11" s="1141"/>
      <c r="AM11" s="1141"/>
      <c r="AN11" s="1142"/>
      <c r="AO11" s="269">
        <v>20530</v>
      </c>
      <c r="AP11" s="269">
        <v>3150</v>
      </c>
      <c r="AQ11" s="270">
        <v>1204</v>
      </c>
      <c r="AR11" s="271">
        <v>161.6</v>
      </c>
    </row>
    <row r="12" spans="1:46" ht="13.5" customHeight="1" x14ac:dyDescent="0.2">
      <c r="A12" s="251"/>
      <c r="AK12" s="1140" t="s">
        <v>511</v>
      </c>
      <c r="AL12" s="1141"/>
      <c r="AM12" s="1141"/>
      <c r="AN12" s="1142"/>
      <c r="AO12" s="269" t="s">
        <v>512</v>
      </c>
      <c r="AP12" s="269" t="s">
        <v>512</v>
      </c>
      <c r="AQ12" s="270" t="s">
        <v>512</v>
      </c>
      <c r="AR12" s="271" t="s">
        <v>512</v>
      </c>
    </row>
    <row r="13" spans="1:46" ht="13.5" customHeight="1" x14ac:dyDescent="0.2">
      <c r="A13" s="251"/>
      <c r="AK13" s="1140" t="s">
        <v>513</v>
      </c>
      <c r="AL13" s="1141"/>
      <c r="AM13" s="1141"/>
      <c r="AN13" s="1142"/>
      <c r="AO13" s="269">
        <v>45598</v>
      </c>
      <c r="AP13" s="269">
        <v>6996</v>
      </c>
      <c r="AQ13" s="270">
        <v>5161</v>
      </c>
      <c r="AR13" s="271">
        <v>35.6</v>
      </c>
    </row>
    <row r="14" spans="1:46" ht="13.5" customHeight="1" x14ac:dyDescent="0.2">
      <c r="A14" s="251"/>
      <c r="AK14" s="1140" t="s">
        <v>514</v>
      </c>
      <c r="AL14" s="1141"/>
      <c r="AM14" s="1141"/>
      <c r="AN14" s="1142"/>
      <c r="AO14" s="269">
        <v>19731</v>
      </c>
      <c r="AP14" s="269">
        <v>3027</v>
      </c>
      <c r="AQ14" s="270">
        <v>2589</v>
      </c>
      <c r="AR14" s="271">
        <v>16.899999999999999</v>
      </c>
    </row>
    <row r="15" spans="1:46" ht="13.5" customHeight="1" x14ac:dyDescent="0.2">
      <c r="A15" s="251"/>
      <c r="AK15" s="1143" t="s">
        <v>515</v>
      </c>
      <c r="AL15" s="1144"/>
      <c r="AM15" s="1144"/>
      <c r="AN15" s="1145"/>
      <c r="AO15" s="269">
        <v>-73858</v>
      </c>
      <c r="AP15" s="269">
        <v>-11331</v>
      </c>
      <c r="AQ15" s="270">
        <v>-9993</v>
      </c>
      <c r="AR15" s="271">
        <v>13.4</v>
      </c>
    </row>
    <row r="16" spans="1:46" ht="13.2" x14ac:dyDescent="0.2">
      <c r="A16" s="251"/>
      <c r="AK16" s="1143" t="s">
        <v>188</v>
      </c>
      <c r="AL16" s="1144"/>
      <c r="AM16" s="1144"/>
      <c r="AN16" s="1145"/>
      <c r="AO16" s="269">
        <v>978969</v>
      </c>
      <c r="AP16" s="269">
        <v>150195</v>
      </c>
      <c r="AQ16" s="270">
        <v>149729</v>
      </c>
      <c r="AR16" s="271">
        <v>0.3</v>
      </c>
    </row>
    <row r="17" spans="1:46" ht="13.2" x14ac:dyDescent="0.2">
      <c r="A17" s="251"/>
    </row>
    <row r="18" spans="1:46" ht="13.2" x14ac:dyDescent="0.2">
      <c r="A18" s="251"/>
      <c r="AQ18" s="272"/>
      <c r="AR18" s="272"/>
    </row>
    <row r="19" spans="1:46" ht="13.2" x14ac:dyDescent="0.2">
      <c r="A19" s="251"/>
      <c r="AK19" s="247" t="s">
        <v>516</v>
      </c>
    </row>
    <row r="20" spans="1:46" ht="13.2" x14ac:dyDescent="0.2">
      <c r="A20" s="251"/>
      <c r="AK20" s="273"/>
      <c r="AL20" s="274"/>
      <c r="AM20" s="274"/>
      <c r="AN20" s="275"/>
      <c r="AO20" s="276" t="s">
        <v>517</v>
      </c>
      <c r="AP20" s="277" t="s">
        <v>518</v>
      </c>
      <c r="AQ20" s="278" t="s">
        <v>519</v>
      </c>
      <c r="AR20" s="279"/>
    </row>
    <row r="21" spans="1:46" s="252" customFormat="1" ht="13.2" x14ac:dyDescent="0.2">
      <c r="A21" s="280"/>
      <c r="AK21" s="1146" t="s">
        <v>520</v>
      </c>
      <c r="AL21" s="1147"/>
      <c r="AM21" s="1147"/>
      <c r="AN21" s="1148"/>
      <c r="AO21" s="281">
        <v>14.88</v>
      </c>
      <c r="AP21" s="282">
        <v>13.47</v>
      </c>
      <c r="AQ21" s="283">
        <v>1.41</v>
      </c>
      <c r="AS21" s="284"/>
      <c r="AT21" s="280"/>
    </row>
    <row r="22" spans="1:46" s="252" customFormat="1" ht="13.2" x14ac:dyDescent="0.2">
      <c r="A22" s="280"/>
      <c r="AK22" s="1146" t="s">
        <v>521</v>
      </c>
      <c r="AL22" s="1147"/>
      <c r="AM22" s="1147"/>
      <c r="AN22" s="1148"/>
      <c r="AO22" s="285">
        <v>98.8</v>
      </c>
      <c r="AP22" s="286">
        <v>96.1</v>
      </c>
      <c r="AQ22" s="287">
        <v>2.7</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39" t="s">
        <v>522</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2"/>
      <c r="AS27" s="247"/>
      <c r="AT27" s="247"/>
    </row>
    <row r="28" spans="1:46" ht="16.2" x14ac:dyDescent="0.2">
      <c r="A28" s="248" t="s">
        <v>523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524</v>
      </c>
      <c r="AL29" s="252"/>
      <c r="AM29" s="252"/>
      <c r="AN29" s="252"/>
      <c r="AS29" s="294"/>
    </row>
    <row r="30" spans="1:46" ht="13.5" customHeight="1" x14ac:dyDescent="0.2">
      <c r="A30" s="251"/>
      <c r="AK30" s="254"/>
      <c r="AL30" s="255"/>
      <c r="AM30" s="255"/>
      <c r="AN30" s="256"/>
      <c r="AO30" s="1128" t="s">
        <v>503</v>
      </c>
      <c r="AP30" s="257"/>
      <c r="AQ30" s="258" t="s">
        <v>504</v>
      </c>
      <c r="AR30" s="259"/>
    </row>
    <row r="31" spans="1:46" ht="13.2" x14ac:dyDescent="0.2">
      <c r="A31" s="251"/>
      <c r="AK31" s="260"/>
      <c r="AL31" s="261"/>
      <c r="AM31" s="261"/>
      <c r="AN31" s="262"/>
      <c r="AO31" s="1129"/>
      <c r="AP31" s="263" t="s">
        <v>505</v>
      </c>
      <c r="AQ31" s="264" t="s">
        <v>506</v>
      </c>
      <c r="AR31" s="265" t="s">
        <v>507</v>
      </c>
    </row>
    <row r="32" spans="1:46" ht="27" customHeight="1" x14ac:dyDescent="0.2">
      <c r="A32" s="251"/>
      <c r="AK32" s="1130" t="s">
        <v>525</v>
      </c>
      <c r="AL32" s="1131"/>
      <c r="AM32" s="1131"/>
      <c r="AN32" s="1132"/>
      <c r="AO32" s="295">
        <v>721808</v>
      </c>
      <c r="AP32" s="295">
        <v>110741</v>
      </c>
      <c r="AQ32" s="296">
        <v>77495</v>
      </c>
      <c r="AR32" s="297">
        <v>42.9</v>
      </c>
    </row>
    <row r="33" spans="1:46" ht="13.5" customHeight="1" x14ac:dyDescent="0.2">
      <c r="A33" s="251"/>
      <c r="AK33" s="1130" t="s">
        <v>526</v>
      </c>
      <c r="AL33" s="1131"/>
      <c r="AM33" s="1131"/>
      <c r="AN33" s="1132"/>
      <c r="AO33" s="295" t="s">
        <v>512</v>
      </c>
      <c r="AP33" s="295" t="s">
        <v>512</v>
      </c>
      <c r="AQ33" s="296" t="s">
        <v>512</v>
      </c>
      <c r="AR33" s="297" t="s">
        <v>512</v>
      </c>
    </row>
    <row r="34" spans="1:46" ht="27" customHeight="1" x14ac:dyDescent="0.2">
      <c r="A34" s="251"/>
      <c r="AK34" s="1130" t="s">
        <v>527</v>
      </c>
      <c r="AL34" s="1131"/>
      <c r="AM34" s="1131"/>
      <c r="AN34" s="1132"/>
      <c r="AO34" s="295" t="s">
        <v>512</v>
      </c>
      <c r="AP34" s="295" t="s">
        <v>512</v>
      </c>
      <c r="AQ34" s="296" t="s">
        <v>512</v>
      </c>
      <c r="AR34" s="297" t="s">
        <v>512</v>
      </c>
    </row>
    <row r="35" spans="1:46" ht="27" customHeight="1" x14ac:dyDescent="0.2">
      <c r="A35" s="251"/>
      <c r="AK35" s="1130" t="s">
        <v>528</v>
      </c>
      <c r="AL35" s="1131"/>
      <c r="AM35" s="1131"/>
      <c r="AN35" s="1132"/>
      <c r="AO35" s="295">
        <v>47316</v>
      </c>
      <c r="AP35" s="295">
        <v>7259</v>
      </c>
      <c r="AQ35" s="296">
        <v>26940</v>
      </c>
      <c r="AR35" s="297">
        <v>-73.099999999999994</v>
      </c>
    </row>
    <row r="36" spans="1:46" ht="27" customHeight="1" x14ac:dyDescent="0.2">
      <c r="A36" s="251"/>
      <c r="AK36" s="1130" t="s">
        <v>529</v>
      </c>
      <c r="AL36" s="1131"/>
      <c r="AM36" s="1131"/>
      <c r="AN36" s="1132"/>
      <c r="AO36" s="295">
        <v>102674</v>
      </c>
      <c r="AP36" s="295">
        <v>15752</v>
      </c>
      <c r="AQ36" s="296">
        <v>3757</v>
      </c>
      <c r="AR36" s="297">
        <v>319.3</v>
      </c>
    </row>
    <row r="37" spans="1:46" ht="13.5" customHeight="1" x14ac:dyDescent="0.2">
      <c r="A37" s="251"/>
      <c r="AK37" s="1130" t="s">
        <v>530</v>
      </c>
      <c r="AL37" s="1131"/>
      <c r="AM37" s="1131"/>
      <c r="AN37" s="1132"/>
      <c r="AO37" s="295">
        <v>6891</v>
      </c>
      <c r="AP37" s="295">
        <v>1057</v>
      </c>
      <c r="AQ37" s="296">
        <v>476</v>
      </c>
      <c r="AR37" s="297">
        <v>122.1</v>
      </c>
    </row>
    <row r="38" spans="1:46" ht="27" customHeight="1" x14ac:dyDescent="0.2">
      <c r="A38" s="251"/>
      <c r="AK38" s="1133" t="s">
        <v>531</v>
      </c>
      <c r="AL38" s="1134"/>
      <c r="AM38" s="1134"/>
      <c r="AN38" s="1135"/>
      <c r="AO38" s="298" t="s">
        <v>512</v>
      </c>
      <c r="AP38" s="298" t="s">
        <v>512</v>
      </c>
      <c r="AQ38" s="299">
        <v>3</v>
      </c>
      <c r="AR38" s="287" t="s">
        <v>512</v>
      </c>
      <c r="AS38" s="294"/>
    </row>
    <row r="39" spans="1:46" ht="13.2" x14ac:dyDescent="0.2">
      <c r="A39" s="251"/>
      <c r="AK39" s="1133" t="s">
        <v>532</v>
      </c>
      <c r="AL39" s="1134"/>
      <c r="AM39" s="1134"/>
      <c r="AN39" s="1135"/>
      <c r="AO39" s="295">
        <v>-16669</v>
      </c>
      <c r="AP39" s="295">
        <v>-2557</v>
      </c>
      <c r="AQ39" s="296">
        <v>-1869</v>
      </c>
      <c r="AR39" s="297">
        <v>36.799999999999997</v>
      </c>
      <c r="AS39" s="294"/>
    </row>
    <row r="40" spans="1:46" ht="27" customHeight="1" x14ac:dyDescent="0.2">
      <c r="A40" s="251"/>
      <c r="AK40" s="1130" t="s">
        <v>533</v>
      </c>
      <c r="AL40" s="1131"/>
      <c r="AM40" s="1131"/>
      <c r="AN40" s="1132"/>
      <c r="AO40" s="295">
        <v>-539729</v>
      </c>
      <c r="AP40" s="295">
        <v>-82806</v>
      </c>
      <c r="AQ40" s="296">
        <v>-73868</v>
      </c>
      <c r="AR40" s="297">
        <v>12.1</v>
      </c>
      <c r="AS40" s="294"/>
    </row>
    <row r="41" spans="1:46" ht="13.2" x14ac:dyDescent="0.2">
      <c r="A41" s="251"/>
      <c r="AK41" s="1136" t="s">
        <v>299</v>
      </c>
      <c r="AL41" s="1137"/>
      <c r="AM41" s="1137"/>
      <c r="AN41" s="1138"/>
      <c r="AO41" s="295">
        <v>322291</v>
      </c>
      <c r="AP41" s="295">
        <v>49446</v>
      </c>
      <c r="AQ41" s="296">
        <v>32935</v>
      </c>
      <c r="AR41" s="297">
        <v>50.1</v>
      </c>
      <c r="AS41" s="294"/>
    </row>
    <row r="42" spans="1:46" ht="13.2" x14ac:dyDescent="0.2">
      <c r="A42" s="251"/>
      <c r="AK42" s="300" t="s">
        <v>534</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535</v>
      </c>
    </row>
    <row r="48" spans="1:46" ht="13.2" x14ac:dyDescent="0.2">
      <c r="A48" s="251"/>
      <c r="AK48" s="305" t="s">
        <v>536</v>
      </c>
      <c r="AL48" s="305"/>
      <c r="AM48" s="305"/>
      <c r="AN48" s="305"/>
      <c r="AO48" s="305"/>
      <c r="AP48" s="305"/>
      <c r="AQ48" s="306"/>
      <c r="AR48" s="305"/>
    </row>
    <row r="49" spans="1:44" ht="13.5" customHeight="1" x14ac:dyDescent="0.2">
      <c r="A49" s="251"/>
      <c r="AK49" s="307"/>
      <c r="AL49" s="308"/>
      <c r="AM49" s="1123" t="s">
        <v>503</v>
      </c>
      <c r="AN49" s="1125" t="s">
        <v>537</v>
      </c>
      <c r="AO49" s="1126"/>
      <c r="AP49" s="1126"/>
      <c r="AQ49" s="1126"/>
      <c r="AR49" s="1127"/>
    </row>
    <row r="50" spans="1:44" ht="13.2" x14ac:dyDescent="0.2">
      <c r="A50" s="251"/>
      <c r="AK50" s="309"/>
      <c r="AL50" s="310"/>
      <c r="AM50" s="1124"/>
      <c r="AN50" s="311" t="s">
        <v>538</v>
      </c>
      <c r="AO50" s="312" t="s">
        <v>539</v>
      </c>
      <c r="AP50" s="313" t="s">
        <v>540</v>
      </c>
      <c r="AQ50" s="314" t="s">
        <v>541</v>
      </c>
      <c r="AR50" s="315" t="s">
        <v>542</v>
      </c>
    </row>
    <row r="51" spans="1:44" ht="13.2" x14ac:dyDescent="0.2">
      <c r="A51" s="251"/>
      <c r="AK51" s="307" t="s">
        <v>543</v>
      </c>
      <c r="AL51" s="308"/>
      <c r="AM51" s="316">
        <v>1340113</v>
      </c>
      <c r="AN51" s="317">
        <v>184665</v>
      </c>
      <c r="AO51" s="318">
        <v>-10</v>
      </c>
      <c r="AP51" s="319">
        <v>122882</v>
      </c>
      <c r="AQ51" s="320">
        <v>-11.4</v>
      </c>
      <c r="AR51" s="321">
        <v>1.4</v>
      </c>
    </row>
    <row r="52" spans="1:44" ht="13.2" x14ac:dyDescent="0.2">
      <c r="A52" s="251"/>
      <c r="AK52" s="322"/>
      <c r="AL52" s="323" t="s">
        <v>544</v>
      </c>
      <c r="AM52" s="324">
        <v>359334</v>
      </c>
      <c r="AN52" s="325">
        <v>49516</v>
      </c>
      <c r="AO52" s="326">
        <v>-30.6</v>
      </c>
      <c r="AP52" s="327">
        <v>65785</v>
      </c>
      <c r="AQ52" s="328">
        <v>-7.6</v>
      </c>
      <c r="AR52" s="329">
        <v>-23</v>
      </c>
    </row>
    <row r="53" spans="1:44" ht="13.2" x14ac:dyDescent="0.2">
      <c r="A53" s="251"/>
      <c r="AK53" s="307" t="s">
        <v>545</v>
      </c>
      <c r="AL53" s="308"/>
      <c r="AM53" s="316">
        <v>499836</v>
      </c>
      <c r="AN53" s="317">
        <v>70103</v>
      </c>
      <c r="AO53" s="318">
        <v>-62</v>
      </c>
      <c r="AP53" s="319">
        <v>114790</v>
      </c>
      <c r="AQ53" s="320">
        <v>-6.6</v>
      </c>
      <c r="AR53" s="321">
        <v>-55.4</v>
      </c>
    </row>
    <row r="54" spans="1:44" ht="13.2" x14ac:dyDescent="0.2">
      <c r="A54" s="251"/>
      <c r="AK54" s="322"/>
      <c r="AL54" s="323" t="s">
        <v>544</v>
      </c>
      <c r="AM54" s="324">
        <v>256570</v>
      </c>
      <c r="AN54" s="325">
        <v>35985</v>
      </c>
      <c r="AO54" s="326">
        <v>-27.3</v>
      </c>
      <c r="AP54" s="327">
        <v>55601</v>
      </c>
      <c r="AQ54" s="328">
        <v>-15.5</v>
      </c>
      <c r="AR54" s="329">
        <v>-11.8</v>
      </c>
    </row>
    <row r="55" spans="1:44" ht="13.2" x14ac:dyDescent="0.2">
      <c r="A55" s="251"/>
      <c r="AK55" s="307" t="s">
        <v>546</v>
      </c>
      <c r="AL55" s="308"/>
      <c r="AM55" s="316">
        <v>702126</v>
      </c>
      <c r="AN55" s="317">
        <v>101098</v>
      </c>
      <c r="AO55" s="318">
        <v>44.2</v>
      </c>
      <c r="AP55" s="319">
        <v>126262</v>
      </c>
      <c r="AQ55" s="320">
        <v>10</v>
      </c>
      <c r="AR55" s="321">
        <v>34.200000000000003</v>
      </c>
    </row>
    <row r="56" spans="1:44" ht="13.2" x14ac:dyDescent="0.2">
      <c r="A56" s="251"/>
      <c r="AK56" s="322"/>
      <c r="AL56" s="323" t="s">
        <v>544</v>
      </c>
      <c r="AM56" s="324">
        <v>504338</v>
      </c>
      <c r="AN56" s="325">
        <v>72619</v>
      </c>
      <c r="AO56" s="326">
        <v>101.8</v>
      </c>
      <c r="AP56" s="327">
        <v>56769</v>
      </c>
      <c r="AQ56" s="328">
        <v>2.1</v>
      </c>
      <c r="AR56" s="329">
        <v>99.7</v>
      </c>
    </row>
    <row r="57" spans="1:44" ht="13.2" x14ac:dyDescent="0.2">
      <c r="A57" s="251"/>
      <c r="AK57" s="307" t="s">
        <v>547</v>
      </c>
      <c r="AL57" s="308"/>
      <c r="AM57" s="316">
        <v>296323</v>
      </c>
      <c r="AN57" s="317">
        <v>44122</v>
      </c>
      <c r="AO57" s="318">
        <v>-56.4</v>
      </c>
      <c r="AP57" s="319">
        <v>126525</v>
      </c>
      <c r="AQ57" s="320">
        <v>0.2</v>
      </c>
      <c r="AR57" s="321">
        <v>-56.6</v>
      </c>
    </row>
    <row r="58" spans="1:44" ht="13.2" x14ac:dyDescent="0.2">
      <c r="A58" s="251"/>
      <c r="AK58" s="322"/>
      <c r="AL58" s="323" t="s">
        <v>544</v>
      </c>
      <c r="AM58" s="324">
        <v>121445</v>
      </c>
      <c r="AN58" s="325">
        <v>18083</v>
      </c>
      <c r="AO58" s="326">
        <v>-75.099999999999994</v>
      </c>
      <c r="AP58" s="327">
        <v>67052</v>
      </c>
      <c r="AQ58" s="328">
        <v>18.100000000000001</v>
      </c>
      <c r="AR58" s="329">
        <v>-93.2</v>
      </c>
    </row>
    <row r="59" spans="1:44" ht="13.2" x14ac:dyDescent="0.2">
      <c r="A59" s="251"/>
      <c r="AK59" s="307" t="s">
        <v>548</v>
      </c>
      <c r="AL59" s="308"/>
      <c r="AM59" s="316">
        <v>436232</v>
      </c>
      <c r="AN59" s="317">
        <v>66927</v>
      </c>
      <c r="AO59" s="318">
        <v>51.7</v>
      </c>
      <c r="AP59" s="319">
        <v>122054</v>
      </c>
      <c r="AQ59" s="320">
        <v>-3.5</v>
      </c>
      <c r="AR59" s="321">
        <v>55.2</v>
      </c>
    </row>
    <row r="60" spans="1:44" ht="13.2" x14ac:dyDescent="0.2">
      <c r="A60" s="251"/>
      <c r="AK60" s="322"/>
      <c r="AL60" s="323" t="s">
        <v>544</v>
      </c>
      <c r="AM60" s="324">
        <v>146436</v>
      </c>
      <c r="AN60" s="325">
        <v>22466</v>
      </c>
      <c r="AO60" s="326">
        <v>24.2</v>
      </c>
      <c r="AP60" s="327">
        <v>68298</v>
      </c>
      <c r="AQ60" s="328">
        <v>1.9</v>
      </c>
      <c r="AR60" s="329">
        <v>22.3</v>
      </c>
    </row>
    <row r="61" spans="1:44" ht="13.2" x14ac:dyDescent="0.2">
      <c r="A61" s="251"/>
      <c r="AK61" s="307" t="s">
        <v>549</v>
      </c>
      <c r="AL61" s="330"/>
      <c r="AM61" s="316">
        <v>654926</v>
      </c>
      <c r="AN61" s="317">
        <v>93383</v>
      </c>
      <c r="AO61" s="318">
        <v>-6.5</v>
      </c>
      <c r="AP61" s="319">
        <v>122503</v>
      </c>
      <c r="AQ61" s="331">
        <v>-2.2999999999999998</v>
      </c>
      <c r="AR61" s="321">
        <v>-4.2</v>
      </c>
    </row>
    <row r="62" spans="1:44" ht="13.2" x14ac:dyDescent="0.2">
      <c r="A62" s="251"/>
      <c r="AK62" s="322"/>
      <c r="AL62" s="323" t="s">
        <v>544</v>
      </c>
      <c r="AM62" s="324">
        <v>277625</v>
      </c>
      <c r="AN62" s="325">
        <v>39734</v>
      </c>
      <c r="AO62" s="326">
        <v>-1.4</v>
      </c>
      <c r="AP62" s="327">
        <v>62701</v>
      </c>
      <c r="AQ62" s="328">
        <v>-0.2</v>
      </c>
      <c r="AR62" s="329">
        <v>-1.2</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z4kUMVqSEh1iuTiVJzaCSw6aVWaSpv5+4KsaCsczRY/xiX/ejPHyTqWknHX5YrWrLmE/+g7+oF0fCgKthH46Pw==" saltValue="NYjfDo3Kdq4XeSIvjd/Z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551</v>
      </c>
    </row>
    <row r="121" spans="125:125" ht="13.5" hidden="1" customHeight="1" x14ac:dyDescent="0.2">
      <c r="DU121" s="245"/>
    </row>
  </sheetData>
  <sheetProtection algorithmName="SHA-512" hashValue="k1wxRuke7pu88oRJQt/P11YolDygkxQIq5pdg5PHyaE7KVNb+FraOLIHrgg7UlIUFqc/UY/9WjCr+vBsCRyoXA==" saltValue="85FQAfQdBBEepqrA1giT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552</v>
      </c>
    </row>
  </sheetData>
  <sheetProtection algorithmName="SHA-512" hashValue="iARA4OfcR8UAPFhqQPaw9LDNQs8exzHi9d36d85X7lhBEtZMXDySbKPOKadrMUmN6RoRWY0meOv+crFRxQ9LNw==" saltValue="iMUe4GSJvmXv6CscGZk7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49" t="s">
        <v>3</v>
      </c>
      <c r="D47" s="1149"/>
      <c r="E47" s="1150"/>
      <c r="F47" s="11">
        <v>22.89</v>
      </c>
      <c r="G47" s="12">
        <v>19.27</v>
      </c>
      <c r="H47" s="12">
        <v>21.27</v>
      </c>
      <c r="I47" s="12">
        <v>21.04</v>
      </c>
      <c r="J47" s="13">
        <v>21.21</v>
      </c>
    </row>
    <row r="48" spans="2:10" ht="57.75" customHeight="1" x14ac:dyDescent="0.2">
      <c r="B48" s="14"/>
      <c r="C48" s="1151" t="s">
        <v>4</v>
      </c>
      <c r="D48" s="1151"/>
      <c r="E48" s="1152"/>
      <c r="F48" s="15">
        <v>5.86</v>
      </c>
      <c r="G48" s="16">
        <v>7.07</v>
      </c>
      <c r="H48" s="16">
        <v>7.81</v>
      </c>
      <c r="I48" s="16">
        <v>3.95</v>
      </c>
      <c r="J48" s="17">
        <v>8.34</v>
      </c>
    </row>
    <row r="49" spans="2:10" ht="57.75" customHeight="1" thickBot="1" x14ac:dyDescent="0.25">
      <c r="B49" s="18"/>
      <c r="C49" s="1153" t="s">
        <v>5</v>
      </c>
      <c r="D49" s="1153"/>
      <c r="E49" s="1154"/>
      <c r="F49" s="19" t="s">
        <v>558</v>
      </c>
      <c r="G49" s="20" t="s">
        <v>559</v>
      </c>
      <c r="H49" s="20">
        <v>2.48</v>
      </c>
      <c r="I49" s="20" t="s">
        <v>560</v>
      </c>
      <c r="J49" s="21">
        <v>6.57</v>
      </c>
    </row>
    <row r="50" spans="2:10" ht="13.2" x14ac:dyDescent="0.2"/>
  </sheetData>
  <sheetProtection algorithmName="SHA-512" hashValue="RvYY+8x2MKb/0+XSYpgBab7WJSvk22AQ279HZoUaB7TORMxI8Tkwkl0gPl+xfcMEd0TOORrvci29JkAtGueVNA==" saltValue="HBY5xzWZfNMPomqY/iPK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2023-09-29T01:14:16Z</cp:lastPrinted>
  <dcterms:created xsi:type="dcterms:W3CDTF">2023-02-20T03:59:53Z</dcterms:created>
  <dcterms:modified xsi:type="dcterms:W3CDTF">2023-10-03T01:41:01Z</dcterms:modified>
  <cp:category/>
</cp:coreProperties>
</file>