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s2304y063240\D\02　加藤担当分\15　各種調査\01　例年調査\07　財政状況資料集\R3決算\06　追加作成（R5.9）\04　回答（本回答）\"/>
    </mc:Choice>
  </mc:AlternateContent>
  <xr:revisionPtr revIDLastSave="0" documentId="13_ncr:1_{FF839008-8C5B-4751-B42C-D4A9D476550D}" xr6:coauthVersionLast="47" xr6:coauthVersionMax="47" xr10:uidLastSave="{00000000-0000-0000-0000-000000000000}"/>
  <bookViews>
    <workbookView xWindow="-120" yWindow="-120" windowWidth="29040" windowHeight="15840" firstSheet="12"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W34" i="10"/>
  <c r="BW35" i="10" s="1"/>
  <c r="BW36" i="10" s="1"/>
  <c r="BW37" i="10" s="1"/>
  <c r="BW38" i="10" s="1"/>
  <c r="BW39" i="10" s="1"/>
  <c r="BW40" i="10" s="1"/>
  <c r="CO34" i="10" s="1"/>
</calcChain>
</file>

<file path=xl/sharedStrings.xml><?xml version="1.0" encoding="utf-8"?>
<sst xmlns="http://schemas.openxmlformats.org/spreadsheetml/2006/main" count="1156" uniqueCount="618">
  <si>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</si>
  <si>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</si>
  <si>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</si>
  <si>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</si>
  <si>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</si>
  <si>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</si>
  <si>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</si>
  <si>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</si>
  <si>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</si>
  <si>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</si>
  <si>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</si>
  <si>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</si>
  <si>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</si>
  <si>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</si>
  <si>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</si>
  <si>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</si>
  <si>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</si>
  <si>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</si>
  <si>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</si>
  <si>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</si>
  <si>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</si>
  <si>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</si>
  <si>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</si>
  <si>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</si>
  <si>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</si>
  <si>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</si>
  <si>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</si>
  <si>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</si>
  <si>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</si>
  <si>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</si>
  <si>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</si>
  <si>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</si>
  <si>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</si>
  <si>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</si>
  <si>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</si>
  <si>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</si>
  <si>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</si>
  <si>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</si>
  <si>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</si>
  <si>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</si>
  <si>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</si>
  <si>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</si>
  <si>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</si>
  <si>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</si>
  <si>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</si>
  <si>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</si>
  <si>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</si>
  <si>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</si>
  <si>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</si>
  <si>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</si>
  <si>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</si>
  <si>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</si>
  <si>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</si>
  <si>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</si>
  <si>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</si>
  <si>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</si>
  <si>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</si>
  <si>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</si>
  <si>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</si>
  <si>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</si>
  <si>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</si>
  <si>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</si>
  <si>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</si>
  <si>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</si>
  <si>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</si>
  <si>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</si>
  <si>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</si>
  <si>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</si>
  <si>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</si>
  <si>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</si>
  <si>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</si>
  <si>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</si>
  <si>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</si>
  <si>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</si>
  <si>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</si>
  <si>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</si>
  <si>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</si>
  <si>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</si>
  <si>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</si>
  <si>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</si>
  <si>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</si>
  <si>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</si>
  <si>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</si>
  <si>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</si>
  <si>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</si>
  <si>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</si>
  <si>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</si>
  <si>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</si>
  <si>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</si>
  <si>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</si>
  <si>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</si>
  <si>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</si>
  <si>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</si>
  <si>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</si>
  <si>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</si>
  <si>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</si>
  <si>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</si>
  <si>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</si>
  <si>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</si>
  <si>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</si>
  <si>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</si>
  <si>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</si>
  <si>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</si>
  <si>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</si>
  <si>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</si>
  <si>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</si>
  <si>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</si>
  <si>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</si>
  <si>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</si>
  <si>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</si>
  <si>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</si>
  <si>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</si>
  <si>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</si>
  <si>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</si>
  <si>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</si>
  <si>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</si>
  <si>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</si>
  <si>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</si>
  <si>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</si>
  <si>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</si>
  <si>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</si>
  <si>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</si>
  <si>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</si>
  <si>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</si>
  <si>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</si>
  <si>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</si>
  <si>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</si>
  <si>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</si>
  <si>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</si>
  <si>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</si>
  <si>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</si>
  <si>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</si>
  <si>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</si>
  <si>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</si>
  <si>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</si>
  <si>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</si>
  <si>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</si>
  <si>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</si>
  <si>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</si>
  <si>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</si>
  <si>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</si>
  <si>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</si>
  <si>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</si>
  <si>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</si>
  <si>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</si>
  <si>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</si>
  <si>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</si>
  <si>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</si>
  <si>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</si>
  <si>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</si>
  <si>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</si>
  <si>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</si>
  <si>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</si>
  <si>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</si>
  <si>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</si>
  <si>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</si>
  <si>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</si>
  <si>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</si>
  <si>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</si>
  <si>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</si>
  <si>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</si>
  <si>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</si>
  <si>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</si>
  <si>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</si>
  <si>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</si>
  <si>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</si>
  <si>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</si>
  <si>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</si>
  <si>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</si>
  <si>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</si>
  <si>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</si>
  <si>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</si>
  <si>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</si>
  <si>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</si>
  <si>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</si>
  <si>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</si>
  <si>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</si>
  <si>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</si>
  <si>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</si>
  <si>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</si>
  <si>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</si>
  <si>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</si>
  <si>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</si>
  <si>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</si>
  <si>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</si>
  <si>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</si>
  <si>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</si>
  <si>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</si>
  <si>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</si>
  <si>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</si>
  <si>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</si>
  <si>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</si>
  <si>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</si>
  <si>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</si>
  <si>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</si>
  <si>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</si>
  <si>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</si>
  <si>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</si>
  <si>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</si>
  <si>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</si>
  <si>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</si>
  <si>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</si>
  <si>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</si>
  <si>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</si>
  <si>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</si>
  <si>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</si>
  <si>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</si>
  <si>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</si>
  <si>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</si>
  <si>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</si>
  <si>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</si>
  <si>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</si>
  <si>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</si>
  <si>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</si>
  <si>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</si>
  <si>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</si>
  <si>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</si>
  <si>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</si>
  <si>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</si>
  <si>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山形県大江町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</si>
  <si>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</si>
  <si>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</si>
  <si>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</si>
  <si>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</si>
  <si>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</si>
  <si>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</si>
  <si>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</si>
  <si>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</si>
  <si>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</si>
  <si>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</si>
  <si>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</si>
  <si>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</si>
  <si>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</si>
  <si>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</si>
  <si>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</si>
  <si>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</si>
  <si>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</si>
  <si>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</si>
  <si>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</si>
  <si>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</si>
  <si>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</si>
  <si>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</si>
  <si>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</si>
  <si>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</si>
  <si>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</si>
  <si>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</si>
  <si>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</si>
  <si>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</si>
  <si>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</si>
  <si>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</si>
  <si>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</si>
  <si>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</si>
  <si>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</si>
  <si>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</si>
  <si>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</si>
  <si>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</si>
  <si>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</si>
  <si>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</si>
  <si>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</si>
  <si>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</si>
  <si>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</si>
  <si>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</si>
  <si>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</si>
  <si>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</si>
  <si>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</si>
  <si>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</si>
  <si>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</si>
  <si>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</si>
  <si>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</si>
  <si>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</si>
  <si>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</si>
  <si>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</si>
  <si>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</si>
  <si>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</si>
  <si>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</si>
  <si>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</si>
  <si>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</si>
  <si>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</si>
  <si>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</si>
  <si>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</si>
  <si>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</si>
  <si>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</si>
  <si>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</si>
  <si>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</si>
  <si>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</si>
  <si>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</si>
  <si>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</si>
  <si>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</si>
  <si>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</si>
  <si>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</si>
  <si>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</si>
  <si>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</si>
  <si>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</si>
  <si>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</si>
  <si>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</si>
  <si>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</si>
  <si>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</si>
  <si>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</si>
  <si>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</si>
  <si>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</si>
  <si>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</si>
  <si>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</si>
  <si>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</si>
  <si>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</si>
  <si>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</si>
  <si>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</si>
  <si>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</si>
  <si>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</si>
  <si>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</si>
  <si>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</si>
  <si>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</si>
  <si>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</si>
  <si>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</si>
  <si>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</si>
  <si>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</si>
  <si>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</si>
  <si>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</si>
  <si>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</si>
  <si>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</si>
  <si>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</si>
  <si>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</si>
  <si>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</si>
  <si>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</si>
  <si>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</si>
  <si>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</si>
  <si>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</si>
  <si>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</si>
  <si>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</si>
  <si>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</si>
  <si>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</si>
  <si>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</si>
  <si>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</si>
  <si>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</si>
  <si>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</si>
  <si>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</si>
  <si>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</si>
  <si>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</si>
  <si>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</si>
  <si>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</si>
  <si>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</si>
  <si>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</si>
  <si>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</si>
  <si>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</si>
  <si>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</si>
  <si>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</si>
  <si>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</si>
  <si>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</si>
  <si>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</si>
  <si>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</si>
  <si>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</si>
  <si>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</si>
  <si>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</si>
  <si>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</si>
  <si>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</si>
  <si>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</si>
  <si>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</si>
  <si>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</si>
  <si>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</si>
  <si>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</si>
  <si>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</si>
  <si>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</si>
  <si>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</si>
  <si>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</si>
  <si>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</si>
  <si>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</si>
  <si>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</si>
  <si>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</si>
  <si>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</si>
  <si>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</si>
  <si>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</si>
  <si>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</si>
  <si>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</si>
  <si>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</si>
  <si>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山形県大江町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</si>
  <si>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</si>
  <si>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</si>
  <si>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</si>
  <si>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</si>
  <si>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</si>
  <si>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</si>
  <si>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</si>
  <si>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</si>
  <si>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</si>
  <si>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</si>
  <si>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</si>
  <si>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</si>
  <si>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</si>
  <si>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</si>
  <si>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</si>
  <si>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</si>
  <si>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</si>
  <si>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</si>
  <si>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</si>
  <si>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</si>
  <si>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</si>
  <si>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</si>
  <si>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</si>
  <si>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</si>
  <si>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</si>
  <si>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</si>
  <si>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</si>
  <si>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</si>
  <si>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</si>
  <si>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</si>
  <si>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</si>
  <si>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</si>
  <si>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</si>
  <si>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</si>
  <si>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</si>
  <si>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</si>
  <si>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介護保険特別会計（介護サービス）</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</si>
  <si>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</si>
  <si>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</si>
  <si>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</si>
  <si>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</si>
  <si>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</si>
  <si>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</si>
  <si>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</si>
  <si>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</si>
  <si>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</si>
  <si>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</si>
  <si>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</si>
  <si>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</si>
  <si>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</si>
  <si>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</si>
  <si>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</si>
  <si>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</si>
  <si>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</si>
  <si>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</si>
  <si>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</si>
  <si>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</si>
  <si>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</si>
  <si>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</si>
  <si>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</si>
  <si>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</si>
  <si>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</si>
  <si>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</si>
  <si>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</si>
  <si>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</si>
  <si>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</si>
  <si>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</si>
  <si>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</si>
  <si>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</si>
  <si>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</si>
  <si>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</si>
  <si>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</si>
  <si>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</si>
  <si>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</si>
  <si>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</si>
  <si>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</si>
  <si>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</si>
  <si>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</si>
  <si>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</si>
  <si>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</si>
  <si>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</si>
  <si>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</si>
  <si>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</si>
  <si>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</si>
  <si>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</si>
  <si>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</si>
  <si>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</si>
  <si>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</si>
  <si>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</si>
  <si>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</si>
  <si>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</si>
  <si>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</si>
  <si>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</si>
  <si>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</si>
  <si>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</si>
  <si>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</si>
  <si>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</si>
  <si>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</si>
  <si>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</si>
  <si>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</si>
  <si>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</si>
  <si>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</si>
  <si>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</si>
  <si>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</si>
  <si>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</si>
  <si>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</si>
  <si>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宅地造成事業特別会計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</si>
  <si>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</si>
  <si>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</si>
  <si>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</si>
  <si>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</si>
  <si>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</si>
  <si>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</si>
  <si>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</si>
  <si>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</si>
  <si>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</si>
  <si>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</si>
  <si>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</si>
  <si>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</si>
  <si>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</si>
  <si>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</si>
  <si>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</si>
  <si>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</si>
  <si>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</si>
  <si>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</si>
  <si>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</si>
  <si>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</si>
  <si>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</si>
  <si>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</si>
  <si>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</si>
  <si>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</si>
  <si>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</si>
  <si>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</si>
  <si>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</si>
  <si>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</si>
  <si>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</si>
  <si>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</si>
  <si>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</si>
  <si>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</si>
  <si>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</si>
  <si>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</si>
  <si>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</si>
  <si>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</si>
  <si>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</si>
  <si>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</si>
  <si>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</si>
  <si>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</si>
  <si>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</si>
  <si>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</si>
  <si>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</si>
  <si>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</si>
  <si>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</si>
  <si>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</si>
  <si>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</si>
  <si>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</si>
  <si>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</si>
  <si>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</si>
  <si>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</si>
  <si>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</si>
  <si>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</si>
  <si>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</si>
  <si>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</si>
  <si>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</si>
  <si>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</si>
  <si>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</si>
  <si>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</si>
  <si>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</si>
  <si>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</si>
  <si>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</si>
  <si>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</si>
  <si>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</si>
  <si>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</si>
  <si>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</si>
  <si>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</si>
  <si>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</si>
  <si>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</si>
  <si>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</si>
  <si>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</si>
  <si>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</si>
  <si>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</si>
  <si>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</si>
  <si>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</si>
  <si>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</si>
  <si>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</si>
  <si>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</si>
  <si>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</si>
  <si>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</si>
  <si>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</si>
  <si>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</si>
  <si>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</si>
  <si>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1.63</t>
  </si>
  <si>
    <t>一般会計</t>
  </si>
  <si>
    <t>水道事業会計</t>
  </si>
  <si>
    <t>介護保険特別会計</t>
  </si>
  <si>
    <t>宅地造成事業特別会計</t>
  </si>
  <si>
    <t>国民健康保険特別会計</t>
  </si>
  <si>
    <t>公共下水道事業特別会計</t>
  </si>
  <si>
    <t>後期高齢者医療特別会計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</si>
  <si>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</si>
  <si>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</si>
  <si>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</si>
  <si>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</si>
  <si>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</si>
  <si>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</si>
  <si>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</si>
  <si>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</si>
  <si>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</si>
  <si>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</si>
  <si>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</si>
  <si>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</si>
  <si>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</si>
  <si>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</si>
  <si>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</si>
  <si>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</si>
  <si>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</si>
  <si>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大江町産業振興公社</t>
    <rPh sb="0" eb="3">
      <t>オオエマチ</t>
    </rPh>
    <rPh sb="3" eb="5">
      <t>サンギョウ</t>
    </rPh>
    <rPh sb="5" eb="7">
      <t>シンコウ</t>
    </rPh>
    <rPh sb="7" eb="9">
      <t>コウシャ</t>
    </rPh>
    <phoneticPr fontId="2"/>
  </si>
  <si>
    <t>-</t>
    <phoneticPr fontId="2"/>
  </si>
  <si>
    <t>-</t>
    <phoneticPr fontId="2"/>
  </si>
  <si>
    <t>-</t>
    <phoneticPr fontId="2"/>
  </si>
  <si>
    <t>-</t>
    <phoneticPr fontId="2"/>
  </si>
  <si>
    <t>-</t>
    <phoneticPr fontId="2"/>
  </si>
  <si>
    <t>町有施設整備基金</t>
    <rPh sb="0" eb="2">
      <t>チョウユウ</t>
    </rPh>
    <rPh sb="2" eb="4">
      <t>シセツ</t>
    </rPh>
    <rPh sb="4" eb="6">
      <t>セイビ</t>
    </rPh>
    <rPh sb="6" eb="8">
      <t>キキン</t>
    </rPh>
    <phoneticPr fontId="5"/>
  </si>
  <si>
    <t>ふるさとまちづくり寄附基金</t>
    <rPh sb="9" eb="11">
      <t>キフ</t>
    </rPh>
    <rPh sb="11" eb="13">
      <t>キキン</t>
    </rPh>
    <phoneticPr fontId="5"/>
  </si>
  <si>
    <t>地域福祉振興基金</t>
    <rPh sb="0" eb="2">
      <t>チイキ</t>
    </rPh>
    <rPh sb="2" eb="4">
      <t>フクシ</t>
    </rPh>
    <rPh sb="4" eb="6">
      <t>シンコウ</t>
    </rPh>
    <rPh sb="6" eb="8">
      <t>キキン</t>
    </rPh>
    <phoneticPr fontId="5"/>
  </si>
  <si>
    <t>ふるさと奨学基金</t>
    <rPh sb="4" eb="6">
      <t>ショウガク</t>
    </rPh>
    <rPh sb="6" eb="8">
      <t>キキン</t>
    </rPh>
    <phoneticPr fontId="5"/>
  </si>
  <si>
    <t>起業支援基金</t>
    <rPh sb="0" eb="2">
      <t>キギョウ</t>
    </rPh>
    <rPh sb="2" eb="4">
      <t>シエン</t>
    </rPh>
    <rPh sb="4" eb="6">
      <t>キキン</t>
    </rPh>
    <phoneticPr fontId="5"/>
  </si>
  <si>
    <t>-</t>
    <phoneticPr fontId="2"/>
  </si>
  <si>
    <t>-</t>
    <phoneticPr fontId="2"/>
  </si>
  <si>
    <t>-</t>
    <phoneticPr fontId="2"/>
  </si>
  <si>
    <t>-</t>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</si>
  <si>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</si>
  <si>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</si>
  <si>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</si>
  <si>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</si>
  <si>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</si>
  <si>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と比べて11.3ポイント改善し、類似団体と同様の数値となっている。改善の要因としては、一般会計地方債残高の減や下水道会計地方債残高の減による公営企業債等繰入見込額の減などにより、将来負担額が減となったことが挙げられる。有形固定資産減価償却率は、類似団体と比較すると、公共施設等の老朽化に伴い、若干ではあるが高い水準となっている。公共施設等総合管理計画及び個別施設計画に基づき、長寿命化対策等に取り組むなど固定資産の適正な維持管理を進めていくこととするが、後世への負担軽減のために、精査のうえ事業を実施していくなど財政の健全化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</si>
  <si>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</si>
  <si>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</si>
  <si>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</si>
  <si>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</si>
  <si>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</si>
  <si>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</si>
  <si>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前年と比べて11.3ポイント改善し、類似団体と同様の数値となっている。改善の要因としては、一般会計地方債残高の減や下水道会計地方債残高の減による公営企業債等繰入見込額の減などにより、将来負担額が減となったことが挙げられる。今後も後世への負担軽減のために、精査のうえ事業を実施していくなど財政の健全化に努めていく。実質公債費比率は、類似団体と比較して低い水準にはあるものの、令和2年度と比較すると、0.9ポイント増加している。平成28年度過疎対策事業債や平成29年度臨時財政対策債に係る地方債の元金償還が開始されたことによるものが主な要因である。今後はH29年度の公立保育所整備事業等の大規模事業に係る地方債の償還が始まることで上昇していくことが見込まれることから、地方債の発行抑制などこれまで以上に公債費の適正化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</si>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</sst>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38438FE5-BA4E-42A1-BD4A-A5304E09063D}"/>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2B17-4C6E-939F-4FB37911E4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132030</c:v>
                </c:pt>
                <c:pt idx="1">
                  <c:v>94738</c:v>
                </c:pt>
                <c:pt idx="2">
                  <c:v>92633</c:v>
                </c:pt>
                <c:pt idx="3">
                  <c:v>69540</c:v>
                </c:pt>
                <c:pt idx="4">
                  <c:v>65468</c:v>
                </c:pt>
              </c:numCache>
            </c:numRef>
          </c:val>
          <c:smooth val="0"/>
          <c:extLst>
            <c:ext xmlns:c16="http://schemas.microsoft.com/office/drawing/2014/chart" uri="{C3380CC4-5D6E-409C-BE32-E72D297353CC}">
              <c16:uniqueId val="{00000001-2B17-4C6E-939F-4FB37911E4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6.95</c:v>
                </c:pt>
                <c:pt idx="1">
                  <c:v>5.18</c:v>
                </c:pt>
                <c:pt idx="2">
                  <c:v>5.35</c:v>
                </c:pt>
                <c:pt idx="3">
                  <c:v>8.7899999999999991</c:v>
                </c:pt>
                <c:pt idx="4">
                  <c:v>8.5299999999999994</c:v>
                </c:pt>
              </c:numCache>
            </c:numRef>
          </c:val>
          <c:extLst>
            <c:ext xmlns:c16="http://schemas.microsoft.com/office/drawing/2014/chart" uri="{C3380CC4-5D6E-409C-BE32-E72D297353CC}">
              <c16:uniqueId val="{00000000-E4EC-402C-953F-06362D294A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21.45</c:v>
                </c:pt>
                <c:pt idx="1">
                  <c:v>23.83</c:v>
                </c:pt>
                <c:pt idx="2">
                  <c:v>26.7</c:v>
                </c:pt>
                <c:pt idx="3">
                  <c:v>22.09</c:v>
                </c:pt>
                <c:pt idx="4">
                  <c:v>23.09</c:v>
                </c:pt>
              </c:numCache>
            </c:numRef>
          </c:val>
          <c:extLst>
            <c:ext xmlns:c16="http://schemas.microsoft.com/office/drawing/2014/chart" uri="{C3380CC4-5D6E-409C-BE32-E72D297353CC}">
              <c16:uniqueId val="{00000001-E4EC-402C-953F-06362D294A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-1.63</c:v>
                </c:pt>
                <c:pt idx="1">
                  <c:v>0.63</c:v>
                </c:pt>
                <c:pt idx="2">
                  <c:v>3.13</c:v>
                </c:pt>
                <c:pt idx="3">
                  <c:v>0.94</c:v>
                </c:pt>
                <c:pt idx="4">
                  <c:v>2.76</c:v>
                </c:pt>
              </c:numCache>
            </c:numRef>
          </c:val>
          <c:smooth val="0"/>
          <c:extLst>
            <c:ext xmlns:c16="http://schemas.microsoft.com/office/drawing/2014/chart" uri="{C3380CC4-5D6E-409C-BE32-E72D297353CC}">
              <c16:uniqueId val="{00000002-E4EC-402C-953F-06362D294A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4BE-414A-A05B-E3E0C54206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4BE-414A-A05B-E3E0C54206B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0.05</c:v>
                </c:pt>
                <c:pt idx="4">
                  <c:v>#N/A</c:v>
                </c:pt>
                <c:pt idx="5">
                  <c:v>0.06</c:v>
                </c:pt>
                <c:pt idx="6">
                  <c:v>#N/A</c:v>
                </c:pt>
                <c:pt idx="7">
                  <c:v>7.0000000000000007E-2</c:v>
                </c:pt>
                <c:pt idx="8">
                  <c:v>#N/A</c:v>
                </c:pt>
                <c:pt idx="9">
                  <c:v>0.04</c:v>
                </c:pt>
              </c:numCache>
            </c:numRef>
          </c:val>
          <c:extLst>
            <c:ext xmlns:c16="http://schemas.microsoft.com/office/drawing/2014/chart" uri="{C3380CC4-5D6E-409C-BE32-E72D297353CC}">
              <c16:uniqueId val="{00000002-24BE-414A-A05B-E3E0C54206B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0.06</c:v>
                </c:pt>
                <c:pt idx="6">
                  <c:v>#N/A</c:v>
                </c:pt>
                <c:pt idx="7">
                  <c:v>0.05</c:v>
                </c:pt>
                <c:pt idx="8">
                  <c:v>#N/A</c:v>
                </c:pt>
                <c:pt idx="9">
                  <c:v>0.04</c:v>
                </c:pt>
              </c:numCache>
            </c:numRef>
          </c:val>
          <c:extLst>
            <c:ext xmlns:c16="http://schemas.microsoft.com/office/drawing/2014/chart" uri="{C3380CC4-5D6E-409C-BE32-E72D297353CC}">
              <c16:uniqueId val="{00000003-24BE-414A-A05B-E3E0C54206B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0.15</c:v>
                </c:pt>
                <c:pt idx="2">
                  <c:v>#N/A</c:v>
                </c:pt>
                <c:pt idx="3">
                  <c:v>0.09</c:v>
                </c:pt>
                <c:pt idx="4">
                  <c:v>#N/A</c:v>
                </c:pt>
                <c:pt idx="5">
                  <c:v>0.08</c:v>
                </c:pt>
                <c:pt idx="6">
                  <c:v>#N/A</c:v>
                </c:pt>
                <c:pt idx="7">
                  <c:v>0.81</c:v>
                </c:pt>
                <c:pt idx="8">
                  <c:v>#N/A</c:v>
                </c:pt>
                <c:pt idx="9">
                  <c:v>0.25</c:v>
                </c:pt>
              </c:numCache>
            </c:numRef>
          </c:val>
          <c:extLst>
            <c:ext xmlns:c16="http://schemas.microsoft.com/office/drawing/2014/chart" uri="{C3380CC4-5D6E-409C-BE32-E72D297353CC}">
              <c16:uniqueId val="{00000004-24BE-414A-A05B-E3E0C54206B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2.36</c:v>
                </c:pt>
                <c:pt idx="2">
                  <c:v>#N/A</c:v>
                </c:pt>
                <c:pt idx="3">
                  <c:v>0.68</c:v>
                </c:pt>
                <c:pt idx="4">
                  <c:v>#N/A</c:v>
                </c:pt>
                <c:pt idx="5">
                  <c:v>1.62</c:v>
                </c:pt>
                <c:pt idx="6">
                  <c:v>#N/A</c:v>
                </c:pt>
                <c:pt idx="7">
                  <c:v>1.27</c:v>
                </c:pt>
                <c:pt idx="8">
                  <c:v>#N/A</c:v>
                </c:pt>
                <c:pt idx="9">
                  <c:v>0.98</c:v>
                </c:pt>
              </c:numCache>
            </c:numRef>
          </c:val>
          <c:extLst>
            <c:ext xmlns:c16="http://schemas.microsoft.com/office/drawing/2014/chart" uri="{C3380CC4-5D6E-409C-BE32-E72D297353CC}">
              <c16:uniqueId val="{00000005-24BE-414A-A05B-E3E0C54206B6}"/>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0.71</c:v>
                </c:pt>
                <c:pt idx="2">
                  <c:v>#N/A</c:v>
                </c:pt>
                <c:pt idx="3">
                  <c:v>0.87</c:v>
                </c:pt>
                <c:pt idx="4">
                  <c:v>#N/A</c:v>
                </c:pt>
                <c:pt idx="5">
                  <c:v>1.82</c:v>
                </c:pt>
                <c:pt idx="6">
                  <c:v>#N/A</c:v>
                </c:pt>
                <c:pt idx="7">
                  <c:v>1.47</c:v>
                </c:pt>
                <c:pt idx="8">
                  <c:v>#N/A</c:v>
                </c:pt>
                <c:pt idx="9">
                  <c:v>1.1399999999999999</c:v>
                </c:pt>
              </c:numCache>
            </c:numRef>
          </c:val>
          <c:extLst>
            <c:ext xmlns:c16="http://schemas.microsoft.com/office/drawing/2014/chart" uri="{C3380CC4-5D6E-409C-BE32-E72D297353CC}">
              <c16:uniqueId val="{00000006-24BE-414A-A05B-E3E0C54206B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1.05</c:v>
                </c:pt>
                <c:pt idx="2">
                  <c:v>#N/A</c:v>
                </c:pt>
                <c:pt idx="3">
                  <c:v>1.78</c:v>
                </c:pt>
                <c:pt idx="4">
                  <c:v>#N/A</c:v>
                </c:pt>
                <c:pt idx="5">
                  <c:v>1.57</c:v>
                </c:pt>
                <c:pt idx="6">
                  <c:v>#N/A</c:v>
                </c:pt>
                <c:pt idx="7">
                  <c:v>1.76</c:v>
                </c:pt>
                <c:pt idx="8">
                  <c:v>#N/A</c:v>
                </c:pt>
                <c:pt idx="9">
                  <c:v>1.39</c:v>
                </c:pt>
              </c:numCache>
            </c:numRef>
          </c:val>
          <c:extLst>
            <c:ext xmlns:c16="http://schemas.microsoft.com/office/drawing/2014/chart" uri="{C3380CC4-5D6E-409C-BE32-E72D297353CC}">
              <c16:uniqueId val="{00000007-24BE-414A-A05B-E3E0C54206B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8.68</c:v>
                </c:pt>
                <c:pt idx="2">
                  <c:v>#N/A</c:v>
                </c:pt>
                <c:pt idx="3">
                  <c:v>9.02</c:v>
                </c:pt>
                <c:pt idx="4">
                  <c:v>#N/A</c:v>
                </c:pt>
                <c:pt idx="5">
                  <c:v>9.08</c:v>
                </c:pt>
                <c:pt idx="6">
                  <c:v>#N/A</c:v>
                </c:pt>
                <c:pt idx="7">
                  <c:v>8.91</c:v>
                </c:pt>
                <c:pt idx="8">
                  <c:v>#N/A</c:v>
                </c:pt>
                <c:pt idx="9">
                  <c:v>8.08</c:v>
                </c:pt>
              </c:numCache>
            </c:numRef>
          </c:val>
          <c:extLst>
            <c:ext xmlns:c16="http://schemas.microsoft.com/office/drawing/2014/chart" uri="{C3380CC4-5D6E-409C-BE32-E72D297353CC}">
              <c16:uniqueId val="{00000008-24BE-414A-A05B-E3E0C54206B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6.94</c:v>
                </c:pt>
                <c:pt idx="2">
                  <c:v>#N/A</c:v>
                </c:pt>
                <c:pt idx="3">
                  <c:v>5.17</c:v>
                </c:pt>
                <c:pt idx="4">
                  <c:v>#N/A</c:v>
                </c:pt>
                <c:pt idx="5">
                  <c:v>5.34</c:v>
                </c:pt>
                <c:pt idx="6">
                  <c:v>#N/A</c:v>
                </c:pt>
                <c:pt idx="7">
                  <c:v>8.7799999999999994</c:v>
                </c:pt>
                <c:pt idx="8">
                  <c:v>#N/A</c:v>
                </c:pt>
                <c:pt idx="9">
                  <c:v>8.52</c:v>
                </c:pt>
              </c:numCache>
            </c:numRef>
          </c:val>
          <c:extLst>
            <c:ext xmlns:c16="http://schemas.microsoft.com/office/drawing/2014/chart" uri="{C3380CC4-5D6E-409C-BE32-E72D297353CC}">
              <c16:uniqueId val="{00000009-24BE-414A-A05B-E3E0C54206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507</c:v>
                </c:pt>
                <c:pt idx="5">
                  <c:v>514</c:v>
                </c:pt>
                <c:pt idx="8">
                  <c:v>520</c:v>
                </c:pt>
                <c:pt idx="11">
                  <c:v>553</c:v>
                </c:pt>
                <c:pt idx="14">
                  <c:v>577</c:v>
                </c:pt>
              </c:numCache>
            </c:numRef>
          </c:val>
          <c:extLst>
            <c:ext xmlns:c16="http://schemas.microsoft.com/office/drawing/2014/chart" uri="{C3380CC4-5D6E-409C-BE32-E72D297353CC}">
              <c16:uniqueId val="{00000000-C9F9-4862-8D23-E5C97F2B82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F9-4862-8D23-E5C97F2B82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9F9-4862-8D23-E5C97F2B82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6</c:v>
                </c:pt>
                <c:pt idx="6">
                  <c:v>22</c:v>
                </c:pt>
                <c:pt idx="9">
                  <c:v>22</c:v>
                </c:pt>
                <c:pt idx="12">
                  <c:v>23</c:v>
                </c:pt>
              </c:numCache>
            </c:numRef>
          </c:val>
          <c:extLst>
            <c:ext xmlns:c16="http://schemas.microsoft.com/office/drawing/2014/chart" uri="{C3380CC4-5D6E-409C-BE32-E72D297353CC}">
              <c16:uniqueId val="{00000003-C9F9-4862-8D23-E5C97F2B82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178</c:v>
                </c:pt>
                <c:pt idx="3">
                  <c:v>185</c:v>
                </c:pt>
                <c:pt idx="6">
                  <c:v>185</c:v>
                </c:pt>
                <c:pt idx="9">
                  <c:v>186</c:v>
                </c:pt>
                <c:pt idx="12">
                  <c:v>188</c:v>
                </c:pt>
              </c:numCache>
            </c:numRef>
          </c:val>
          <c:extLst>
            <c:ext xmlns:c16="http://schemas.microsoft.com/office/drawing/2014/chart" uri="{C3380CC4-5D6E-409C-BE32-E72D297353CC}">
              <c16:uniqueId val="{00000004-C9F9-4862-8D23-E5C97F2B82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F9-4862-8D23-E5C97F2B82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F9-4862-8D23-E5C97F2B82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424</c:v>
                </c:pt>
                <c:pt idx="3">
                  <c:v>463</c:v>
                </c:pt>
                <c:pt idx="6">
                  <c:v>483</c:v>
                </c:pt>
                <c:pt idx="9">
                  <c:v>581</c:v>
                </c:pt>
                <c:pt idx="12">
                  <c:v>609</c:v>
                </c:pt>
              </c:numCache>
            </c:numRef>
          </c:val>
          <c:extLst>
            <c:ext xmlns:c16="http://schemas.microsoft.com/office/drawing/2014/chart" uri="{C3380CC4-5D6E-409C-BE32-E72D297353CC}">
              <c16:uniqueId val="{00000007-C9F9-4862-8D23-E5C97F2B82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102</c:v>
                </c:pt>
                <c:pt idx="2">
                  <c:v>#N/A</c:v>
                </c:pt>
                <c:pt idx="3">
                  <c:v>#N/A</c:v>
                </c:pt>
                <c:pt idx="4">
                  <c:v>140</c:v>
                </c:pt>
                <c:pt idx="5">
                  <c:v>#N/A</c:v>
                </c:pt>
                <c:pt idx="6">
                  <c:v>#N/A</c:v>
                </c:pt>
                <c:pt idx="7">
                  <c:v>170</c:v>
                </c:pt>
                <c:pt idx="8">
                  <c:v>#N/A</c:v>
                </c:pt>
                <c:pt idx="9">
                  <c:v>#N/A</c:v>
                </c:pt>
                <c:pt idx="10">
                  <c:v>236</c:v>
                </c:pt>
                <c:pt idx="11">
                  <c:v>#N/A</c:v>
                </c:pt>
                <c:pt idx="12">
                  <c:v>#N/A</c:v>
                </c:pt>
                <c:pt idx="13">
                  <c:v>243</c:v>
                </c:pt>
                <c:pt idx="14">
                  <c:v>#N/A</c:v>
                </c:pt>
              </c:numCache>
            </c:numRef>
          </c:val>
          <c:smooth val="0"/>
          <c:extLst>
            <c:ext xmlns:c16="http://schemas.microsoft.com/office/drawing/2014/chart" uri="{C3380CC4-5D6E-409C-BE32-E72D297353CC}">
              <c16:uniqueId val="{00000008-C9F9-4862-8D23-E5C97F2B82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5832</c:v>
                </c:pt>
                <c:pt idx="5">
                  <c:v>5712</c:v>
                </c:pt>
                <c:pt idx="8">
                  <c:v>5625</c:v>
                </c:pt>
                <c:pt idx="11">
                  <c:v>5457</c:v>
                </c:pt>
                <c:pt idx="14">
                  <c:v>5180</c:v>
                </c:pt>
              </c:numCache>
            </c:numRef>
          </c:val>
          <c:extLst>
            <c:ext xmlns:c16="http://schemas.microsoft.com/office/drawing/2014/chart" uri="{C3380CC4-5D6E-409C-BE32-E72D297353CC}">
              <c16:uniqueId val="{00000000-2400-4C07-B795-F367E8CF51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220</c:v>
                </c:pt>
                <c:pt idx="5">
                  <c:v>213</c:v>
                </c:pt>
                <c:pt idx="8">
                  <c:v>260</c:v>
                </c:pt>
                <c:pt idx="11">
                  <c:v>244</c:v>
                </c:pt>
                <c:pt idx="14">
                  <c:v>230</c:v>
                </c:pt>
              </c:numCache>
            </c:numRef>
          </c:val>
          <c:extLst>
            <c:ext xmlns:c16="http://schemas.microsoft.com/office/drawing/2014/chart" uri="{C3380CC4-5D6E-409C-BE32-E72D297353CC}">
              <c16:uniqueId val="{00000001-2400-4C07-B795-F367E8CF51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1982</c:v>
                </c:pt>
                <c:pt idx="5">
                  <c:v>2102</c:v>
                </c:pt>
                <c:pt idx="8">
                  <c:v>2321</c:v>
                </c:pt>
                <c:pt idx="11">
                  <c:v>2402</c:v>
                </c:pt>
                <c:pt idx="14">
                  <c:v>2756</c:v>
                </c:pt>
              </c:numCache>
            </c:numRef>
          </c:val>
          <c:extLst>
            <c:ext xmlns:c16="http://schemas.microsoft.com/office/drawing/2014/chart" uri="{C3380CC4-5D6E-409C-BE32-E72D297353CC}">
              <c16:uniqueId val="{00000002-2400-4C07-B795-F367E8CF51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00-4C07-B795-F367E8CF51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00-4C07-B795-F367E8CF51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00-4C07-B795-F367E8CF51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890</c:v>
                </c:pt>
                <c:pt idx="3">
                  <c:v>840</c:v>
                </c:pt>
                <c:pt idx="6">
                  <c:v>819</c:v>
                </c:pt>
                <c:pt idx="9">
                  <c:v>798</c:v>
                </c:pt>
                <c:pt idx="12">
                  <c:v>779</c:v>
                </c:pt>
              </c:numCache>
            </c:numRef>
          </c:val>
          <c:extLst>
            <c:ext xmlns:c16="http://schemas.microsoft.com/office/drawing/2014/chart" uri="{C3380CC4-5D6E-409C-BE32-E72D297353CC}">
              <c16:uniqueId val="{00000006-2400-4C07-B795-F367E8CF51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151</c:v>
                </c:pt>
                <c:pt idx="3">
                  <c:v>145</c:v>
                </c:pt>
                <c:pt idx="6">
                  <c:v>139</c:v>
                </c:pt>
                <c:pt idx="9">
                  <c:v>120</c:v>
                </c:pt>
                <c:pt idx="12">
                  <c:v>98</c:v>
                </c:pt>
              </c:numCache>
            </c:numRef>
          </c:val>
          <c:extLst>
            <c:ext xmlns:c16="http://schemas.microsoft.com/office/drawing/2014/chart" uri="{C3380CC4-5D6E-409C-BE32-E72D297353CC}">
              <c16:uniqueId val="{00000007-2400-4C07-B795-F367E8CF51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2054</c:v>
                </c:pt>
                <c:pt idx="3">
                  <c:v>1904</c:v>
                </c:pt>
                <c:pt idx="6">
                  <c:v>1812</c:v>
                </c:pt>
                <c:pt idx="9">
                  <c:v>1693</c:v>
                </c:pt>
                <c:pt idx="12">
                  <c:v>1560</c:v>
                </c:pt>
              </c:numCache>
            </c:numRef>
          </c:val>
          <c:extLst>
            <c:ext xmlns:c16="http://schemas.microsoft.com/office/drawing/2014/chart" uri="{C3380CC4-5D6E-409C-BE32-E72D297353CC}">
              <c16:uniqueId val="{00000008-2400-4C07-B795-F367E8CF51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400-4C07-B795-F367E8CF51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5935</c:v>
                </c:pt>
                <c:pt idx="3">
                  <c:v>5911</c:v>
                </c:pt>
                <c:pt idx="6">
                  <c:v>5978</c:v>
                </c:pt>
                <c:pt idx="9">
                  <c:v>5815</c:v>
                </c:pt>
                <c:pt idx="12">
                  <c:v>5585</c:v>
                </c:pt>
              </c:numCache>
            </c:numRef>
          </c:val>
          <c:extLst>
            <c:ext xmlns:c16="http://schemas.microsoft.com/office/drawing/2014/chart" uri="{C3380CC4-5D6E-409C-BE32-E72D297353CC}">
              <c16:uniqueId val="{0000000A-2400-4C07-B795-F367E8CF51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996</c:v>
                </c:pt>
                <c:pt idx="2">
                  <c:v>#N/A</c:v>
                </c:pt>
                <c:pt idx="3">
                  <c:v>#N/A</c:v>
                </c:pt>
                <c:pt idx="4">
                  <c:v>772</c:v>
                </c:pt>
                <c:pt idx="5">
                  <c:v>#N/A</c:v>
                </c:pt>
                <c:pt idx="6">
                  <c:v>#N/A</c:v>
                </c:pt>
                <c:pt idx="7">
                  <c:v>543</c:v>
                </c:pt>
                <c:pt idx="8">
                  <c:v>#N/A</c:v>
                </c:pt>
                <c:pt idx="9">
                  <c:v>#N/A</c:v>
                </c:pt>
                <c:pt idx="10">
                  <c:v>322</c:v>
                </c:pt>
                <c:pt idx="11">
                  <c:v>#N/A</c:v>
                </c:pt>
                <c:pt idx="12">
                  <c:v>#N/A</c:v>
                </c:pt>
                <c:pt idx="13">
                  <c:v>0</c:v>
                </c:pt>
                <c:pt idx="14">
                  <c:v>#N/A</c:v>
                </c:pt>
              </c:numCache>
            </c:numRef>
          </c:val>
          <c:smooth val="0"/>
          <c:extLst>
            <c:ext xmlns:c16="http://schemas.microsoft.com/office/drawing/2014/chart" uri="{C3380CC4-5D6E-409C-BE32-E72D297353CC}">
              <c16:uniqueId val="{0000000B-2400-4C07-B795-F367E8CF51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838</c:v>
                </c:pt>
                <c:pt idx="1">
                  <c:v>742</c:v>
                </c:pt>
                <c:pt idx="2">
                  <c:v>830</c:v>
                </c:pt>
              </c:numCache>
            </c:numRef>
          </c:val>
          <c:extLst>
            <c:ext xmlns:c16="http://schemas.microsoft.com/office/drawing/2014/chart" uri="{C3380CC4-5D6E-409C-BE32-E72D297353CC}">
              <c16:uniqueId val="{00000000-5C5F-46BA-A171-E5F6342C45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136</c:v>
                </c:pt>
                <c:pt idx="1">
                  <c:v>144</c:v>
                </c:pt>
                <c:pt idx="2">
                  <c:v>190</c:v>
                </c:pt>
              </c:numCache>
            </c:numRef>
          </c:val>
          <c:extLst>
            <c:ext xmlns:c16="http://schemas.microsoft.com/office/drawing/2014/chart" uri="{C3380CC4-5D6E-409C-BE32-E72D297353CC}">
              <c16:uniqueId val="{00000001-5C5F-46BA-A171-E5F6342C45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796</c:v>
                </c:pt>
                <c:pt idx="1">
                  <c:v>985</c:v>
                </c:pt>
                <c:pt idx="2">
                  <c:v>1178</c:v>
                </c:pt>
              </c:numCache>
            </c:numRef>
          </c:val>
          <c:extLst>
            <c:ext xmlns:c16="http://schemas.microsoft.com/office/drawing/2014/chart" uri="{C3380CC4-5D6E-409C-BE32-E72D297353CC}">
              <c16:uniqueId val="{00000002-5C5F-46BA-A171-E5F6342C45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{4C479268-12AB-46E5-88D2-1D55ECD6C9C0}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E44-4B88-870A-DE90EAFB4B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{52EBFEBB-46B4-4CB8-A3F9-7FE27F05CC4E}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44-4B88-870A-DE90EAFB4B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{6A3A2A58-3A07-4FDA-8412-D6C9F76C8186}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44-4B88-870A-DE90EAFB4B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{E7207959-F9F2-4CA7-9EB7-5E4E66FB282C}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44-4B88-870A-DE90EAFB4B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{4B9A123E-A96F-4ED1-A77E-7CFCE91D1704}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44-4B88-870A-DE90EAFB4B0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{44CD53CC-F0FC-4B11-BB91-7F5CCDD5E047}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E44-4B88-870A-DE90EAFB4B0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{3E2B5359-F07F-4F1A-874C-9CB3755260AB}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E44-4B88-870A-DE90EAFB4B0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{E74913B8-C59A-4EFD-A812-24F44FD92F4F}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E44-4B88-870A-DE90EAFB4B0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{EDF7E351-A060-4EFD-95B8-C064878216B6}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E44-4B88-870A-DE90EAFB4B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62.3</c:v>
                </c:pt>
                <c:pt idx="8">
                  <c:v>63.7</c:v>
                </c:pt>
                <c:pt idx="16">
                  <c:v>64.900000000000006</c:v>
                </c:pt>
                <c:pt idx="24">
                  <c:v>66.400000000000006</c:v>
                </c:pt>
                <c:pt idx="32">
                  <c:v>67.900000000000006</c:v>
                </c:pt>
              </c:numCache>
            </c:numRef>
          </c:xVal>
          <c:yVal>
            <c:numRef>
              <c:f>公会計指標分析・財政指標組合せ分析表!$BP$51:$DC$51</c:f>
              <c:numCache>
                <c:formatCode>#,##0.0;"▲ "#,##0.0</c:formatCode>
                <c:ptCount val="40"/>
                <c:pt idx="0">
                  <c:v>37.700000000000003</c:v>
                </c:pt>
                <c:pt idx="8">
                  <c:v>29.2</c:v>
                </c:pt>
                <c:pt idx="16">
                  <c:v>20.5</c:v>
                </c:pt>
                <c:pt idx="24">
                  <c:v>11.3</c:v>
                </c:pt>
              </c:numCache>
            </c:numRef>
          </c:yVal>
          <c:smooth val="0"/>
          <c:extLst>
            <c:ext xmlns:c16="http://schemas.microsoft.com/office/drawing/2014/chart" uri="{C3380CC4-5D6E-409C-BE32-E72D297353CC}">
              <c16:uniqueId val="{00000009-6E44-4B88-870A-DE90EAFB4B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{C2EEB33A-BC61-46A7-A041-39B961DC543D}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E44-4B88-870A-DE90EAFB4B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{7D100DD6-C852-4BB1-9EAD-E4C4550E1503}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44-4B88-870A-DE90EAFB4B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{4E03F033-C211-4BE2-8E6E-ABBDE724ADDA}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44-4B88-870A-DE90EAFB4B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{2E7909FD-861F-4FE2-8463-134360FBCA0A}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44-4B88-870A-DE90EAFB4B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{13FC2347-3812-4344-89D9-46A476C9A9F6}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44-4B88-870A-DE90EAFB4B0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{20A36338-59FE-45EC-8CCE-89EC25D27373}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E44-4B88-870A-DE90EAFB4B0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{34C4F5C9-67CF-4D11-BC66-91D7CB336B7C}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E44-4B88-870A-DE90EAFB4B0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{8CF61CC1-C4F3-48AC-93FB-F95D1C05DCD7}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E44-4B88-870A-DE90EAFB4B0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{FD99F36E-8337-4F8E-9D89-F3201D872580}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E44-4B88-870A-DE90EAFB4B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E44-4B88-870A-DE90EAFB4B08}"/>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{21F083CF-542A-481A-AFD2-20D52EC6C3FC}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916-4C02-9E42-33AFA0886B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{DF005F7D-C6B0-439B-8EC4-ACD53BD01D92}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16-4C02-9E42-33AFA0886B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{5B689414-08A7-4E17-A25B-CBDFE2A87304}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16-4C02-9E42-33AFA0886B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{303C3804-A407-46CB-8EE9-B1C248EE92C9}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16-4C02-9E42-33AFA0886B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{7F25662E-4F40-4484-89B3-81F81F828755}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16-4C02-9E42-33AFA0886B6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{32095E39-74E4-4668-B214-3C5AEE79D521}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916-4C02-9E42-33AFA0886B6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{BE0D5A00-930E-4CC4-ABFB-6FE264C82947}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916-4C02-9E42-33AFA0886B6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{2B8E4732-C5C7-4845-A9DC-3783968C088D}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916-4C02-9E42-33AFA0886B6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{750D3457-D540-4E6C-AF07-803457E6566E}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916-4C02-9E42-33AFA0886B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4.2</c:v>
                </c:pt>
                <c:pt idx="16">
                  <c:v>5.2</c:v>
                </c:pt>
                <c:pt idx="24">
                  <c:v>6.7</c:v>
                </c:pt>
                <c:pt idx="32">
                  <c:v>7.6</c:v>
                </c:pt>
              </c:numCache>
            </c:numRef>
          </c:xVal>
          <c:yVal>
            <c:numRef>
              <c:f>公会計指標分析・財政指標組合せ分析表!$BP$73:$DC$73</c:f>
              <c:numCache>
                <c:formatCode>#,##0.0;"▲ "#,##0.0</c:formatCode>
                <c:ptCount val="40"/>
                <c:pt idx="0">
                  <c:v>37.700000000000003</c:v>
                </c:pt>
                <c:pt idx="8">
                  <c:v>29.2</c:v>
                </c:pt>
                <c:pt idx="16">
                  <c:v>20.5</c:v>
                </c:pt>
                <c:pt idx="24">
                  <c:v>11.3</c:v>
                </c:pt>
              </c:numCache>
            </c:numRef>
          </c:yVal>
          <c:smooth val="0"/>
          <c:extLst>
            <c:ext xmlns:c16="http://schemas.microsoft.com/office/drawing/2014/chart" uri="{C3380CC4-5D6E-409C-BE32-E72D297353CC}">
              <c16:uniqueId val="{00000009-E916-4C02-9E42-33AFA0886B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{11707A14-6A1A-4240-9FAF-859867C6776B}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916-4C02-9E42-33AFA0886B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{8E9CD5EF-934B-42A3-BC02-7B26B4D43586}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16-4C02-9E42-33AFA0886B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{4B3C1767-F751-4A51-A008-1879B956D2DD}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16-4C02-9E42-33AFA0886B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{E8B68C19-191F-4677-817A-66B1FAA40B3A}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16-4C02-9E42-33AFA0886B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{D38BF282-1E60-4F62-BE72-E3CCD2A6A4E9}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16-4C02-9E42-33AFA0886B6D}"/>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{3727F7FF-E8FF-4E96-BB76-DE7397099325}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916-4C02-9E42-33AFA0886B6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{AFC18AF6-48B4-4AB9-857F-7E7D75612CB6}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916-4C02-9E42-33AFA0886B6D}"/>
                </c:ext>
              </c:extLst>
            </c:dLbl>
            <c:dLbl>
              <c:idx val="24"/>
              <c:layout>
                <c:manualLayout>
                  <c:x val="-4.4905057365901176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{D034F9FE-D995-4305-AE89-B2AC9CCF498B}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916-4C02-9E42-33AFA0886B6D}"/>
                </c:ext>
              </c:extLst>
            </c:dLbl>
            <c:dLbl>
              <c:idx val="32"/>
              <c:layout>
                <c:manualLayout>
                  <c:x val="-1.8235628084249993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{D804BCE4-8924-468E-81EE-59C6008542B5}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916-4C02-9E42-33AFA0886B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916-4C02-9E42-33AFA0886B6D}"/>
            </c:ext>
          </c:extLst>
        </c:ser>
        <c:dLbls>
          <c:showLegendKey val="0"/>
          <c:showVal val="1"/>
          <c:showCatName val="0"/>
          <c:showSerName val="0"/>
          <c:showPercent val="0"/>
          <c:showBubbleSize val="0"/>
        </c:dLbls>
        <c:axId val="84219776"/>
        <c:axId val="84234240"/>
      </c:scatterChart>
      <c:valAx>
        <c:axId val="84219776"/>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実質公債費比率は</a:t>
          </a:r>
          <a:r>
            <a:rPr kumimoji="1" lang="en-US" altLang="ja-JP" sz="1300">
              <a:latin typeface="ＭＳ ゴシック" pitchFamily="49" charset="-128"/>
              <a:ea typeface="ＭＳ ゴシック" pitchFamily="49" charset="-128"/>
            </a:rPr>
            <a:t>7.6</a:t>
          </a:r>
          <a:r>
            <a:rPr kumimoji="1" lang="ja-JP" altLang="en-US" sz="1300">
              <a:latin typeface="ＭＳ ゴシック" pitchFamily="49" charset="-128"/>
              <a:ea typeface="ＭＳ ゴシック" pitchFamily="49" charset="-128"/>
            </a:rPr>
            <a:t>％で、前年度との比較で</a:t>
          </a:r>
          <a:r>
            <a:rPr kumimoji="1" lang="en-US" altLang="ja-JP" sz="1300">
              <a:latin typeface="ＭＳ ゴシック" pitchFamily="49" charset="-128"/>
              <a:ea typeface="ＭＳ ゴシック" pitchFamily="49" charset="-128"/>
            </a:rPr>
            <a:t>0.9</a:t>
          </a:r>
          <a:r>
            <a:rPr kumimoji="1" lang="ja-JP" altLang="en-US" sz="1300">
              <a:latin typeface="ＭＳ ゴシック" pitchFamily="49" charset="-128"/>
              <a:ea typeface="ＭＳ ゴシック" pitchFamily="49" charset="-128"/>
            </a:rPr>
            <a:t>ポイント増となった。近年の大規模事業に係る借入の償還開始等により、公債費が増加したことなどから算定分子も増となったものである。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今後は、新たな大規模事業における地方債の活用が予定されていることから、さらなる公債費の増加が見込まれ、比率の上昇も懸念されている。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公共下水道事業に対する繰出金は依然として高止まりしており、元利償還金の減も鈍化していることから、引き続き地方債発行の抑制に努めていくとともに、過疎対策事業などの有利な地方債の活用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満期一括償還地方債の借入れはなし。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将来負担比率は、算定が開始されて以来初めて「負担なし」となった。これは、地方債現在高の減少と充当可能基金の増加が主な要因となっている。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今後とも地方債発行の抑制による残高の縮減に努めるとともに、将来的な一般財源総額の減少に備えた基金の充実を図り、もって将来負担の縮減に取組んでいく。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百万円の増加となっており、主に特目基金の増が要因となっている。ふるさと納税を原資とする基金や、将来的な公共施設の更新等需要及び高齢者等福祉への対応に備えた基金が増加している。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年頃までに整備された公共施設が多数あり、大規模改修や更新需要が同じような時期に訪れることから、ハード整備に備えた基金の充実を図っていく必要がある。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　　　　　　：公共施設の建設、改修、補修等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・ふるさとまちづくり寄附基金　：子育て支援、福祉の向上、教育の充実、産業の振興など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　　　　　　：将来的な高齢者福祉等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・ふるさと奨学基金　　　　　　：高等学校及び大学等に就学する者への奨学金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・中小企業支援緊急対策基金　　：新型コロナウイルス感染症の影響を受けた事業者の無利子貸付に係る利子補給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・ふるさと納税の伸びによる増。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・公共施設の更新等需要に備えた積立の増。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・高齢者福祉等の需要増に備えた積立の増。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・将来的な一般財源総額の減少が見込まれることから、特目基金の充実に努めていく。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残高は前年度との比較で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百万円の増加となった。繰越金の増により法定積立金が増加したことが要因である。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年度末残高として標準財政規模の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割程度を確保しながら、突発的な財政需要に対応できる財政運営に努めていく。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防災対策事業や観光施設整備事業に係る県補助金の積立分が増加したことによるもの。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地方債現在高の適正化のため、引き続き当該基金を活用することにより後年度の財政負担の軽減に努めていく。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C90E4B2-2379-4F91-8D2E-6D94216042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1F810F8-4033-44B0-8E78-0C6A9356FA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5A7062AF-89DF-41AA-A9F3-D8FA71EEEF3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57F1691A-E029-414D-82DC-6E10914380F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5DE4A629-B99D-412C-8771-D1CC6001660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14A1EA44-5901-4FDB-8014-20DAD92AEEA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BC0E4E18-79EB-4E6E-89C4-E40336AFE67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9FFE8C5B-C375-4444-B986-5AD1114E50B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70404120-1738-48CA-832C-F1020C9B8B1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AD3BBD4C-F011-4155-91CC-D546150F9CC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DBA191E0-D97A-4663-B8D9-97BE797CD33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715E3B6-069D-499B-8CBB-7538D55A5AE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2619DF91-B16F-432D-9FBE-41C667DA9DB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570EF340-FA7F-4B2B-B755-3F9C3D03043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7,617
7,550
154.08
6,394,895
5,974,181
306,405
3,592,401
5,585,121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CC4EED1B-1A7A-41D8-958D-CB6DB847F2E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CE9DDC92-E438-4618-A5CC-5E17CB2FE1F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5464D47D-D659-4C9C-AFED-2901ABE2C8D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8229B053-D651-4EEF-AFF9-73E1E579D4E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71D7CFBF-94DB-4EBA-8A06-F86B21C93B9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ABA6E45E-CD16-4550-B8C7-43BF2E463B9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172E0996-317E-4E8C-B1C4-99057F01AAF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5079F55E-DA42-4DD4-9DA5-F803B11F84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78805867-0D3C-48D0-828C-A35B2F10B32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2A69D8E1-BB06-4314-B4CB-70A6335AE97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E0D43F85-4BA9-4CAC-986C-A86F699028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445DE91-A75D-424E-A5B3-0E0F925E195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807A6688-CA44-4AE7-B657-2ABF56B6B2E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E448787D-C3C7-4B27-BF74-DA81A918295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62E8CA41-A0F3-45F8-AAC2-AB932EBFEA4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7E632341-0409-43B9-9F95-F3B9A10F886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D756584E-6CD1-454A-94ED-F8052C528F8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675A3BEE-00B6-48CC-807B-F91C249ED03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23C4707F-CD6E-48A1-9817-115170D8865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7B5749A6-B972-49A8-A413-B7C296DC043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868F713B-7FD8-4A22-B4DF-3A9A3A0C373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6E363FC5-97B6-45F7-9D72-B64FC61EFBE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E854D433-8989-448D-A753-C54033D674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79BF53A7-3E40-47C3-B251-150CE4FA21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F8A5B9A8-7B42-4EBD-B4D0-96887A90B6D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270A2883-DF54-4389-BF08-FA50261A4B6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55711291-AB26-456F-9294-EDED3D29B40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69B630B7-71BC-4B93-92A6-8E0BC89741D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E3324205-F2C3-4B1F-8764-668407AD03D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45B9A5CA-131F-4644-A42F-8255540D92B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72514854-A523-4365-B23B-3C5171E23A1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657A7AAC-C654-45D4-B31D-79AFDD4B89B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E6712654-F89C-4506-8E84-E05AB8DC6C4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FA174775-2425-48C6-8FCD-95F5E04A1BA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781E3F55-E5A1-41F0-8F05-541D9AAB2CB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本町の公共施設については老朽化が進んでおり、類似団体と比較すると有形固定資産減価償却率が高い傾向にある。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年度に策定した「個別施設計画」や、令和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年度に見直しを実施した「公共施設等総合管理計画」を基に、今後の公共施設の在り方について検討し、適切に維持管理を努めていく。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E1854AE7-8E9C-4FCC-8415-284B38B4FAD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49B9C0FE-1B10-44C0-AFEF-19D35023936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EEB348F4-4A80-4419-B22F-02A8B4BACE0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AA631999-5475-4BA9-A542-83E7B13CA00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5" name="テキスト ボックス 54">
          <a:extLst>
            <a:ext uri="{FF2B5EF4-FFF2-40B4-BE49-F238E27FC236}">
              <a16:creationId xmlns:a16="http://schemas.microsoft.com/office/drawing/2014/main" id="{ECC60766-7818-4820-92A6-763D0F3788C9}"/>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1926E567-3668-43C1-AD33-F491EAC275A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76534761-8063-4C42-851E-7EC86698009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F9B8A1C2-ACEE-49CE-9F2C-C89E173C130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725717F2-AF24-4A7B-BE29-67C89E975EC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8C7B1BA7-F45F-4AC6-AE61-0834CE478EA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4F1E2FE8-87B6-41A3-8DB3-9E0D2DB0803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00ABC401-1526-49E0-892F-B4B2E3FCFC0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FB383363-2CDB-4E4B-B18F-90C6ADE7A02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F44CB7D6-BA66-4B78-B463-9AD79A3DDE2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a:extLst>
            <a:ext uri="{FF2B5EF4-FFF2-40B4-BE49-F238E27FC236}">
              <a16:creationId xmlns:a16="http://schemas.microsoft.com/office/drawing/2014/main" id="{83C14E69-8BA2-4775-A9CC-B991407B9EDB}"/>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A6A34DD5-2838-42F5-9683-2EC25816986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7" name="直線コネクタ 66">
          <a:extLst>
            <a:ext uri="{FF2B5EF4-FFF2-40B4-BE49-F238E27FC236}">
              <a16:creationId xmlns:a16="http://schemas.microsoft.com/office/drawing/2014/main" id="{7C45F99B-0825-43B5-87F8-87FCF229ECE4}"/>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8" name="有形固定資産減価償却率最小値テキスト">
          <a:extLst>
            <a:ext uri="{FF2B5EF4-FFF2-40B4-BE49-F238E27FC236}">
              <a16:creationId xmlns:a16="http://schemas.microsoft.com/office/drawing/2014/main" id="{5658350B-0283-4FBC-8473-2828DC83BC88}"/>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9" name="直線コネクタ 68">
          <a:extLst>
            <a:ext uri="{FF2B5EF4-FFF2-40B4-BE49-F238E27FC236}">
              <a16:creationId xmlns:a16="http://schemas.microsoft.com/office/drawing/2014/main" id="{6CE15ECE-F4D5-4460-A573-B7E81949D023}"/>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0" name="有形固定資産減価償却率最大値テキスト">
          <a:extLst>
            <a:ext uri="{FF2B5EF4-FFF2-40B4-BE49-F238E27FC236}">
              <a16:creationId xmlns:a16="http://schemas.microsoft.com/office/drawing/2014/main" id="{BDF6CAA2-0B31-4E3B-A5E2-223E9798E404}"/>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1" name="直線コネクタ 70">
          <a:extLst>
            <a:ext uri="{FF2B5EF4-FFF2-40B4-BE49-F238E27FC236}">
              <a16:creationId xmlns:a16="http://schemas.microsoft.com/office/drawing/2014/main" id="{C18B8A28-E099-4F24-B81C-48E9A96D47E1}"/>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72" name="有形固定資産減価償却率平均値テキスト">
          <a:extLst>
            <a:ext uri="{FF2B5EF4-FFF2-40B4-BE49-F238E27FC236}">
              <a16:creationId xmlns:a16="http://schemas.microsoft.com/office/drawing/2014/main" id="{EDB3541E-2906-4CC6-A446-DA3122609B29}"/>
            </a:ext>
          </a:extLst>
        </xdr:cNvPr>
        <xdr:cNvSpPr txBox="1"/>
      </xdr:nvSpPr>
      <xdr:spPr>
        <a:xfrm>
          <a:off x="4813300" y="5946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3" name="フローチャート: 判断 72">
          <a:extLst>
            <a:ext uri="{FF2B5EF4-FFF2-40B4-BE49-F238E27FC236}">
              <a16:creationId xmlns:a16="http://schemas.microsoft.com/office/drawing/2014/main" id="{8D5359C2-E489-49B8-8E3C-783BBDC3A20F}"/>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4" name="フローチャート: 判断 73">
          <a:extLst>
            <a:ext uri="{FF2B5EF4-FFF2-40B4-BE49-F238E27FC236}">
              <a16:creationId xmlns:a16="http://schemas.microsoft.com/office/drawing/2014/main" id="{1DA9B5B8-662A-4AD1-8CA2-74183EBA1B52}"/>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5" name="フローチャート: 判断 74">
          <a:extLst>
            <a:ext uri="{FF2B5EF4-FFF2-40B4-BE49-F238E27FC236}">
              <a16:creationId xmlns:a16="http://schemas.microsoft.com/office/drawing/2014/main" id="{7E49024C-F77F-405F-BF90-6F5C0E3941A5}"/>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6" name="フローチャート: 判断 75">
          <a:extLst>
            <a:ext uri="{FF2B5EF4-FFF2-40B4-BE49-F238E27FC236}">
              <a16:creationId xmlns:a16="http://schemas.microsoft.com/office/drawing/2014/main" id="{02ED799F-297B-453C-BAAF-B04688E77E70}"/>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7" name="フローチャート: 判断 76">
          <a:extLst>
            <a:ext uri="{FF2B5EF4-FFF2-40B4-BE49-F238E27FC236}">
              <a16:creationId xmlns:a16="http://schemas.microsoft.com/office/drawing/2014/main" id="{5FC20C5B-53DF-4AB4-A736-67BE26609F38}"/>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8CE6FF4-BB2B-457A-9CDF-627A6982616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9E73B62-3828-4BC9-BA79-ABC20E3FC8B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DC536D1-D186-43EE-B0E9-8DB695984A0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9F66C9E-5C30-49CB-9492-A4EEA7B477B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58F7BF8-9861-4473-84A0-995D3ED4801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37359</xdr:rowOff>
    </xdr:from>
    <xdr:to>
      <xdr:col>23</xdr:col>
      <xdr:colOff>136525</xdr:colOff>
      <xdr:row>31</xdr:row>
      <xdr:rowOff>138959</xdr:rowOff>
    </xdr:to>
    <xdr:sp macro="" textlink="">
      <xdr:nvSpPr>
        <xdr:cNvPr id="83" name="楕円 82">
          <a:extLst>
            <a:ext uri="{FF2B5EF4-FFF2-40B4-BE49-F238E27FC236}">
              <a16:creationId xmlns:a16="http://schemas.microsoft.com/office/drawing/2014/main" id="{861E3365-5BE4-4726-8C27-74B895C5316E}"/>
            </a:ext>
          </a:extLst>
        </xdr:cNvPr>
        <xdr:cNvSpPr/>
      </xdr:nvSpPr>
      <xdr:spPr>
        <a:xfrm>
          <a:off x="4711700" y="61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15786</xdr:rowOff>
    </xdr:from>
    <xdr:ext cx="405111" cy="259045"/>
    <xdr:sp macro="" textlink="">
      <xdr:nvSpPr>
        <xdr:cNvPr id="84" name="有形固定資産減価償却率該当値テキスト">
          <a:extLst>
            <a:ext uri="{FF2B5EF4-FFF2-40B4-BE49-F238E27FC236}">
              <a16:creationId xmlns:a16="http://schemas.microsoft.com/office/drawing/2014/main" id="{7476D27B-210A-42D9-A485-E7878BB53E8C}"/>
            </a:ext>
          </a:extLst>
        </xdr:cNvPr>
        <xdr:cNvSpPr txBox="1"/>
      </xdr:nvSpPr>
      <xdr:spPr>
        <a:xfrm>
          <a:off x="4813300" y="6102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10372</xdr:rowOff>
    </xdr:from>
    <xdr:to>
      <xdr:col>19</xdr:col>
      <xdr:colOff>187325</xdr:colOff>
      <xdr:row>31</xdr:row>
      <xdr:rowOff>111972</xdr:rowOff>
    </xdr:to>
    <xdr:sp macro="" textlink="">
      <xdr:nvSpPr>
        <xdr:cNvPr id="85" name="楕円 84">
          <a:extLst>
            <a:ext uri="{FF2B5EF4-FFF2-40B4-BE49-F238E27FC236}">
              <a16:creationId xmlns:a16="http://schemas.microsoft.com/office/drawing/2014/main" id="{37853A27-BF52-4A33-BEDD-9D290A6F853D}"/>
            </a:ext>
          </a:extLst>
        </xdr:cNvPr>
        <xdr:cNvSpPr/>
      </xdr:nvSpPr>
      <xdr:spPr>
        <a:xfrm>
          <a:off x="40005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61172</xdr:rowOff>
    </xdr:from>
    <xdr:to>
      <xdr:col>23</xdr:col>
      <xdr:colOff>85725</xdr:colOff>
      <xdr:row>31</xdr:row>
      <xdr:rowOff>88159</xdr:rowOff>
    </xdr:to>
    <xdr:cxnSp macro="">
      <xdr:nvCxnSpPr>
        <xdr:cNvPr id="86" name="直線コネクタ 85">
          <a:extLst>
            <a:ext uri="{FF2B5EF4-FFF2-40B4-BE49-F238E27FC236}">
              <a16:creationId xmlns:a16="http://schemas.microsoft.com/office/drawing/2014/main" id="{F2175DD5-109E-487B-87E0-838DF97770C9}"/>
            </a:ext>
          </a:extLst>
        </xdr:cNvPr>
        <xdr:cNvCxnSpPr/>
      </xdr:nvCxnSpPr>
      <xdr:spPr>
        <a:xfrm>
          <a:off x="4051300" y="6147647"/>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154834</xdr:rowOff>
    </xdr:from>
    <xdr:to>
      <xdr:col>15</xdr:col>
      <xdr:colOff>187325</xdr:colOff>
      <xdr:row>31</xdr:row>
      <xdr:rowOff>84984</xdr:rowOff>
    </xdr:to>
    <xdr:sp macro="" textlink="">
      <xdr:nvSpPr>
        <xdr:cNvPr id="87" name="楕円 86">
          <a:extLst>
            <a:ext uri="{FF2B5EF4-FFF2-40B4-BE49-F238E27FC236}">
              <a16:creationId xmlns:a16="http://schemas.microsoft.com/office/drawing/2014/main" id="{2776AE12-F351-4943-946C-60098AD491F1}"/>
            </a:ext>
          </a:extLst>
        </xdr:cNvPr>
        <xdr:cNvSpPr/>
      </xdr:nvSpPr>
      <xdr:spPr>
        <a:xfrm>
          <a:off x="3238500" y="60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34184</xdr:rowOff>
    </xdr:from>
    <xdr:to>
      <xdr:col>19</xdr:col>
      <xdr:colOff>136525</xdr:colOff>
      <xdr:row>31</xdr:row>
      <xdr:rowOff>61172</xdr:rowOff>
    </xdr:to>
    <xdr:cxnSp macro="">
      <xdr:nvCxnSpPr>
        <xdr:cNvPr id="88" name="直線コネクタ 87">
          <a:extLst>
            <a:ext uri="{FF2B5EF4-FFF2-40B4-BE49-F238E27FC236}">
              <a16:creationId xmlns:a16="http://schemas.microsoft.com/office/drawing/2014/main" id="{B14943FD-6C3A-41F4-81EB-CDC4E9487C6D}"/>
            </a:ext>
          </a:extLst>
        </xdr:cNvPr>
        <xdr:cNvCxnSpPr/>
      </xdr:nvCxnSpPr>
      <xdr:spPr>
        <a:xfrm>
          <a:off x="3289300" y="6120659"/>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133244</xdr:rowOff>
    </xdr:from>
    <xdr:to>
      <xdr:col>11</xdr:col>
      <xdr:colOff>187325</xdr:colOff>
      <xdr:row>31</xdr:row>
      <xdr:rowOff>63394</xdr:rowOff>
    </xdr:to>
    <xdr:sp macro="" textlink="">
      <xdr:nvSpPr>
        <xdr:cNvPr id="89" name="楕円 88">
          <a:extLst>
            <a:ext uri="{FF2B5EF4-FFF2-40B4-BE49-F238E27FC236}">
              <a16:creationId xmlns:a16="http://schemas.microsoft.com/office/drawing/2014/main" id="{FD9D68C2-31BA-4474-B626-1D59699FBB74}"/>
            </a:ext>
          </a:extLst>
        </xdr:cNvPr>
        <xdr:cNvSpPr/>
      </xdr:nvSpPr>
      <xdr:spPr>
        <a:xfrm>
          <a:off x="2476500" y="60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12594</xdr:rowOff>
    </xdr:from>
    <xdr:to>
      <xdr:col>15</xdr:col>
      <xdr:colOff>136525</xdr:colOff>
      <xdr:row>31</xdr:row>
      <xdr:rowOff>34184</xdr:rowOff>
    </xdr:to>
    <xdr:cxnSp macro="">
      <xdr:nvCxnSpPr>
        <xdr:cNvPr id="90" name="直線コネクタ 89">
          <a:extLst>
            <a:ext uri="{FF2B5EF4-FFF2-40B4-BE49-F238E27FC236}">
              <a16:creationId xmlns:a16="http://schemas.microsoft.com/office/drawing/2014/main" id="{6C5524E7-C602-42D5-BACC-F4F11C99DE98}"/>
            </a:ext>
          </a:extLst>
        </xdr:cNvPr>
        <xdr:cNvCxnSpPr/>
      </xdr:nvCxnSpPr>
      <xdr:spPr>
        <a:xfrm>
          <a:off x="2527300" y="609906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108056</xdr:rowOff>
    </xdr:from>
    <xdr:to>
      <xdr:col>7</xdr:col>
      <xdr:colOff>187325</xdr:colOff>
      <xdr:row>31</xdr:row>
      <xdr:rowOff>38206</xdr:rowOff>
    </xdr:to>
    <xdr:sp macro="" textlink="">
      <xdr:nvSpPr>
        <xdr:cNvPr id="91" name="楕円 90">
          <a:extLst>
            <a:ext uri="{FF2B5EF4-FFF2-40B4-BE49-F238E27FC236}">
              <a16:creationId xmlns:a16="http://schemas.microsoft.com/office/drawing/2014/main" id="{5F76EED4-E00F-49CA-8C4A-C7B8A3C4A135}"/>
            </a:ext>
          </a:extLst>
        </xdr:cNvPr>
        <xdr:cNvSpPr/>
      </xdr:nvSpPr>
      <xdr:spPr>
        <a:xfrm>
          <a:off x="1714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158856</xdr:rowOff>
    </xdr:from>
    <xdr:to>
      <xdr:col>11</xdr:col>
      <xdr:colOff>136525</xdr:colOff>
      <xdr:row>31</xdr:row>
      <xdr:rowOff>12594</xdr:rowOff>
    </xdr:to>
    <xdr:cxnSp macro="">
      <xdr:nvCxnSpPr>
        <xdr:cNvPr id="92" name="直線コネクタ 91">
          <a:extLst>
            <a:ext uri="{FF2B5EF4-FFF2-40B4-BE49-F238E27FC236}">
              <a16:creationId xmlns:a16="http://schemas.microsoft.com/office/drawing/2014/main" id="{332A947D-073C-4AAC-881D-9C5AB3895F53}"/>
            </a:ext>
          </a:extLst>
        </xdr:cNvPr>
        <xdr:cNvCxnSpPr/>
      </xdr:nvCxnSpPr>
      <xdr:spPr>
        <a:xfrm>
          <a:off x="1765300" y="6073881"/>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93" name="n_1aveValue有形固定資産減価償却率">
          <a:extLst>
            <a:ext uri="{FF2B5EF4-FFF2-40B4-BE49-F238E27FC236}">
              <a16:creationId xmlns:a16="http://schemas.microsoft.com/office/drawing/2014/main" id="{EC61CB32-0C75-4006-9365-BEA816E1C2A9}"/>
            </a:ext>
          </a:extLst>
        </xdr:cNvPr>
        <xdr:cNvSpPr txBox="1"/>
      </xdr:nvSpPr>
      <xdr:spPr>
        <a:xfrm>
          <a:off x="3836044" y="583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4" name="n_2aveValue有形固定資産減価償却率">
          <a:extLst>
            <a:ext uri="{FF2B5EF4-FFF2-40B4-BE49-F238E27FC236}">
              <a16:creationId xmlns:a16="http://schemas.microsoft.com/office/drawing/2014/main" id="{0ACCD0AD-DC95-4227-B5BB-5040BB5ECD2F}"/>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5" name="n_3aveValue有形固定資産減価償却率">
          <a:extLst>
            <a:ext uri="{FF2B5EF4-FFF2-40B4-BE49-F238E27FC236}">
              <a16:creationId xmlns:a16="http://schemas.microsoft.com/office/drawing/2014/main" id="{5B9C5698-6935-447E-8FB6-5F65EE01EFDC}"/>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6" name="n_4aveValue有形固定資産減価償却率">
          <a:extLst>
            <a:ext uri="{FF2B5EF4-FFF2-40B4-BE49-F238E27FC236}">
              <a16:creationId xmlns:a16="http://schemas.microsoft.com/office/drawing/2014/main" id="{07AA3E37-934A-4BC1-A128-103D13D2264C}"/>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103099</xdr:rowOff>
    </xdr:from>
    <xdr:ext cx="405111" cy="259045"/>
    <xdr:sp macro="" textlink="">
      <xdr:nvSpPr>
        <xdr:cNvPr id="97" name="n_1mainValue有形固定資産減価償却率">
          <a:extLst>
            <a:ext uri="{FF2B5EF4-FFF2-40B4-BE49-F238E27FC236}">
              <a16:creationId xmlns:a16="http://schemas.microsoft.com/office/drawing/2014/main" id="{B7DE70AB-3F10-4046-B86A-A6CCEFBE45AB}"/>
            </a:ext>
          </a:extLst>
        </xdr:cNvPr>
        <xdr:cNvSpPr txBox="1"/>
      </xdr:nvSpPr>
      <xdr:spPr>
        <a:xfrm>
          <a:off x="3836044"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76111</xdr:rowOff>
    </xdr:from>
    <xdr:ext cx="405111" cy="259045"/>
    <xdr:sp macro="" textlink="">
      <xdr:nvSpPr>
        <xdr:cNvPr id="98" name="n_2mainValue有形固定資産減価償却率">
          <a:extLst>
            <a:ext uri="{FF2B5EF4-FFF2-40B4-BE49-F238E27FC236}">
              <a16:creationId xmlns:a16="http://schemas.microsoft.com/office/drawing/2014/main" id="{41B89C92-76E1-48FC-9446-AA4FC2277B0B}"/>
            </a:ext>
          </a:extLst>
        </xdr:cNvPr>
        <xdr:cNvSpPr txBox="1"/>
      </xdr:nvSpPr>
      <xdr:spPr>
        <a:xfrm>
          <a:off x="3086744" y="6162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54521</xdr:rowOff>
    </xdr:from>
    <xdr:ext cx="405111" cy="259045"/>
    <xdr:sp macro="" textlink="">
      <xdr:nvSpPr>
        <xdr:cNvPr id="99" name="n_3mainValue有形固定資産減価償却率">
          <a:extLst>
            <a:ext uri="{FF2B5EF4-FFF2-40B4-BE49-F238E27FC236}">
              <a16:creationId xmlns:a16="http://schemas.microsoft.com/office/drawing/2014/main" id="{DC0A3822-12F0-4D5F-AF8E-CE86E2FC0030}"/>
            </a:ext>
          </a:extLst>
        </xdr:cNvPr>
        <xdr:cNvSpPr txBox="1"/>
      </xdr:nvSpPr>
      <xdr:spPr>
        <a:xfrm>
          <a:off x="2324744" y="61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29333</xdr:rowOff>
    </xdr:from>
    <xdr:ext cx="405111" cy="259045"/>
    <xdr:sp macro="" textlink="">
      <xdr:nvSpPr>
        <xdr:cNvPr id="100" name="n_4mainValue有形固定資産減価償却率">
          <a:extLst>
            <a:ext uri="{FF2B5EF4-FFF2-40B4-BE49-F238E27FC236}">
              <a16:creationId xmlns:a16="http://schemas.microsoft.com/office/drawing/2014/main" id="{5CAC94D2-9ABA-4501-9F77-8342FD2FE6A4}"/>
            </a:ext>
          </a:extLst>
        </xdr:cNvPr>
        <xdr:cNvSpPr txBox="1"/>
      </xdr:nvSpPr>
      <xdr:spPr>
        <a:xfrm>
          <a:off x="15627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E04E2DFB-5374-4BE5-9089-DD245358B2E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D5EB9EE9-B4FE-4E6E-A4AB-9C442265C98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1FBE5371-A002-4DC1-A401-484864459DA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ED206CC7-486C-49CD-89E6-6E79C5AED3B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A5DD04F2-9D46-4C7C-BB5A-76B07F5B48B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2DF647BE-E738-439F-9D63-468531C1373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D59A7EC0-FB33-4ED5-9FDD-C0C2D9C2573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37702CF3-4448-48F5-9CEA-4BBA9235CD3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17B000F4-D372-4DC6-953C-190BCB9A55E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1ADE07B8-6FE7-4FC6-A67B-F2158803FD9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2004FB23-A200-4DE3-A984-2251308DEBB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C93C8FFD-F2FE-4314-9E9F-E7F6392ED2F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64CC1492-E149-40F2-8344-6A370BB4298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類似団体と比較すると平均的な水準にあるが、全国平均や山形県平均と比較すると、低い傾向にある。今後は、地方債の発行抑制や事務事業見直し等を行い、財政健全化に努めていく。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B76BB221-B74D-4AE1-A1B2-71F468A05E2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4605CAA9-A72E-4A6A-95A6-17DC81F7964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710092A4-EAD6-4BF2-9E73-1867A8678FB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B210A492-09F9-48F3-A6A7-5D94356C45F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B5E562DC-3198-4882-86D7-BE2F185E589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EFA6C2FB-BFCE-4C1A-B509-78D8739D307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81E63118-4A6E-4DFB-B6E6-4940B798D32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31958563-FAC7-4745-A1E6-11C2950AB3D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5C1C452-9B33-4348-BD60-A67082BDF39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D7B6CBE6-C9CF-43A9-BA30-CD357AB5B57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8449C98-9EA2-4713-AE00-47C7ACD81AB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C574273D-2357-46CF-8C46-CB6BA97EA5B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8BB274DC-3D66-4B95-AB15-BB0463912B9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179BB0C4-654C-408A-A5EA-4A9737E32D9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733CEAB5-26F6-4FCE-9C5D-B1CEDCEC828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9" name="直線コネクタ 128">
          <a:extLst>
            <a:ext uri="{FF2B5EF4-FFF2-40B4-BE49-F238E27FC236}">
              <a16:creationId xmlns:a16="http://schemas.microsoft.com/office/drawing/2014/main" id="{B4D734FC-C989-4F45-B90A-8DB2CB13A677}"/>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0" name="債務償還比率最小値テキスト">
          <a:extLst>
            <a:ext uri="{FF2B5EF4-FFF2-40B4-BE49-F238E27FC236}">
              <a16:creationId xmlns:a16="http://schemas.microsoft.com/office/drawing/2014/main" id="{EEE7520C-72FF-4A1D-9C7B-A11ECDED96BE}"/>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1" name="直線コネクタ 130">
          <a:extLst>
            <a:ext uri="{FF2B5EF4-FFF2-40B4-BE49-F238E27FC236}">
              <a16:creationId xmlns:a16="http://schemas.microsoft.com/office/drawing/2014/main" id="{E38A2688-1A76-487E-A1C3-7A3F4E63DE95}"/>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BE91A0D8-0186-4609-B291-958881D5444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9E9F0DAC-A889-44F8-9BA9-BDAF7DA06D3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4" name="債務償還比率平均値テキスト">
          <a:extLst>
            <a:ext uri="{FF2B5EF4-FFF2-40B4-BE49-F238E27FC236}">
              <a16:creationId xmlns:a16="http://schemas.microsoft.com/office/drawing/2014/main" id="{A5352E39-0991-48C2-88B1-2FFE2EBEFB8F}"/>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5" name="フローチャート: 判断 134">
          <a:extLst>
            <a:ext uri="{FF2B5EF4-FFF2-40B4-BE49-F238E27FC236}">
              <a16:creationId xmlns:a16="http://schemas.microsoft.com/office/drawing/2014/main" id="{DB4B7A65-F1DD-438A-8D11-CDC2A0C77E13}"/>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6" name="フローチャート: 判断 135">
          <a:extLst>
            <a:ext uri="{FF2B5EF4-FFF2-40B4-BE49-F238E27FC236}">
              <a16:creationId xmlns:a16="http://schemas.microsoft.com/office/drawing/2014/main" id="{9C8A8D63-5315-4951-B617-77F8A6207D9E}"/>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7" name="フローチャート: 判断 136">
          <a:extLst>
            <a:ext uri="{FF2B5EF4-FFF2-40B4-BE49-F238E27FC236}">
              <a16:creationId xmlns:a16="http://schemas.microsoft.com/office/drawing/2014/main" id="{9AF6C029-32C1-43E3-B96F-138677C329A9}"/>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8" name="フローチャート: 判断 137">
          <a:extLst>
            <a:ext uri="{FF2B5EF4-FFF2-40B4-BE49-F238E27FC236}">
              <a16:creationId xmlns:a16="http://schemas.microsoft.com/office/drawing/2014/main" id="{B9454DA7-997E-457F-A9F5-6562A02A799B}"/>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9" name="フローチャート: 判断 138">
          <a:extLst>
            <a:ext uri="{FF2B5EF4-FFF2-40B4-BE49-F238E27FC236}">
              <a16:creationId xmlns:a16="http://schemas.microsoft.com/office/drawing/2014/main" id="{FE6211CA-849B-4EFB-AB42-0898D3B01BC9}"/>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80F596D-C156-459C-970B-42A8D3D845D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12CBF0C-9684-457C-89AA-D6A21E78B20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52087A3-1272-453C-AB39-A00A4886FC1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6E7379D-E1C8-4438-9919-5C2C5B562E8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FD4E9FE-2630-4048-9D87-1D2674C02A9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89083</xdr:rowOff>
    </xdr:from>
    <xdr:to>
      <xdr:col>76</xdr:col>
      <xdr:colOff>73025</xdr:colOff>
      <xdr:row>29</xdr:row>
      <xdr:rowOff>19233</xdr:rowOff>
    </xdr:to>
    <xdr:sp macro="" textlink="">
      <xdr:nvSpPr>
        <xdr:cNvPr id="145" name="楕円 144">
          <a:extLst>
            <a:ext uri="{FF2B5EF4-FFF2-40B4-BE49-F238E27FC236}">
              <a16:creationId xmlns:a16="http://schemas.microsoft.com/office/drawing/2014/main" id="{6D9449C8-70E1-45C6-A99B-32132632D8A9}"/>
            </a:ext>
          </a:extLst>
        </xdr:cNvPr>
        <xdr:cNvSpPr/>
      </xdr:nvSpPr>
      <xdr:spPr>
        <a:xfrm>
          <a:off x="14744700" y="566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67510</xdr:rowOff>
    </xdr:from>
    <xdr:ext cx="469744" cy="259045"/>
    <xdr:sp macro="" textlink="">
      <xdr:nvSpPr>
        <xdr:cNvPr id="146" name="債務償還比率該当値テキスト">
          <a:extLst>
            <a:ext uri="{FF2B5EF4-FFF2-40B4-BE49-F238E27FC236}">
              <a16:creationId xmlns:a16="http://schemas.microsoft.com/office/drawing/2014/main" id="{15ADC421-442D-463E-BF1F-A5EAFD26F6B1}"/>
            </a:ext>
          </a:extLst>
        </xdr:cNvPr>
        <xdr:cNvSpPr txBox="1"/>
      </xdr:nvSpPr>
      <xdr:spPr>
        <a:xfrm>
          <a:off x="14846300" y="563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104747</xdr:rowOff>
    </xdr:from>
    <xdr:to>
      <xdr:col>72</xdr:col>
      <xdr:colOff>123825</xdr:colOff>
      <xdr:row>30</xdr:row>
      <xdr:rowOff>34897</xdr:rowOff>
    </xdr:to>
    <xdr:sp macro="" textlink="">
      <xdr:nvSpPr>
        <xdr:cNvPr id="147" name="楕円 146">
          <a:extLst>
            <a:ext uri="{FF2B5EF4-FFF2-40B4-BE49-F238E27FC236}">
              <a16:creationId xmlns:a16="http://schemas.microsoft.com/office/drawing/2014/main" id="{C5DA924C-ACAE-4E01-A22A-8C12447D93C6}"/>
            </a:ext>
          </a:extLst>
        </xdr:cNvPr>
        <xdr:cNvSpPr/>
      </xdr:nvSpPr>
      <xdr:spPr>
        <a:xfrm>
          <a:off x="14033500" y="584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139883</xdr:rowOff>
    </xdr:from>
    <xdr:to>
      <xdr:col>76</xdr:col>
      <xdr:colOff>22225</xdr:colOff>
      <xdr:row>29</xdr:row>
      <xdr:rowOff>155547</xdr:rowOff>
    </xdr:to>
    <xdr:cxnSp macro="">
      <xdr:nvCxnSpPr>
        <xdr:cNvPr id="148" name="直線コネクタ 147">
          <a:extLst>
            <a:ext uri="{FF2B5EF4-FFF2-40B4-BE49-F238E27FC236}">
              <a16:creationId xmlns:a16="http://schemas.microsoft.com/office/drawing/2014/main" id="{E5450DE0-3748-4717-81A6-121CA712B944}"/>
            </a:ext>
          </a:extLst>
        </xdr:cNvPr>
        <xdr:cNvCxnSpPr/>
      </xdr:nvCxnSpPr>
      <xdr:spPr>
        <a:xfrm flipV="1">
          <a:off x="14084300" y="5712008"/>
          <a:ext cx="711200" cy="18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162440</xdr:rowOff>
    </xdr:from>
    <xdr:to>
      <xdr:col>68</xdr:col>
      <xdr:colOff>123825</xdr:colOff>
      <xdr:row>30</xdr:row>
      <xdr:rowOff>92590</xdr:rowOff>
    </xdr:to>
    <xdr:sp macro="" textlink="">
      <xdr:nvSpPr>
        <xdr:cNvPr id="149" name="楕円 148">
          <a:extLst>
            <a:ext uri="{FF2B5EF4-FFF2-40B4-BE49-F238E27FC236}">
              <a16:creationId xmlns:a16="http://schemas.microsoft.com/office/drawing/2014/main" id="{CB3303B2-4BCD-42E4-AFB4-1546FA07DF9C}"/>
            </a:ext>
          </a:extLst>
        </xdr:cNvPr>
        <xdr:cNvSpPr/>
      </xdr:nvSpPr>
      <xdr:spPr>
        <a:xfrm>
          <a:off x="13271500" y="59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155547</xdr:rowOff>
    </xdr:from>
    <xdr:to>
      <xdr:col>72</xdr:col>
      <xdr:colOff>73025</xdr:colOff>
      <xdr:row>30</xdr:row>
      <xdr:rowOff>41790</xdr:rowOff>
    </xdr:to>
    <xdr:cxnSp macro="">
      <xdr:nvCxnSpPr>
        <xdr:cNvPr id="150" name="直線コネクタ 149">
          <a:extLst>
            <a:ext uri="{FF2B5EF4-FFF2-40B4-BE49-F238E27FC236}">
              <a16:creationId xmlns:a16="http://schemas.microsoft.com/office/drawing/2014/main" id="{D0E5C93E-F764-4919-A2DC-8F160DFE4E03}"/>
            </a:ext>
          </a:extLst>
        </xdr:cNvPr>
        <xdr:cNvCxnSpPr/>
      </xdr:nvCxnSpPr>
      <xdr:spPr>
        <a:xfrm flipV="1">
          <a:off x="13322300" y="5899122"/>
          <a:ext cx="762000" cy="5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50362</xdr:rowOff>
    </xdr:from>
    <xdr:to>
      <xdr:col>64</xdr:col>
      <xdr:colOff>123825</xdr:colOff>
      <xdr:row>30</xdr:row>
      <xdr:rowOff>151962</xdr:rowOff>
    </xdr:to>
    <xdr:sp macro="" textlink="">
      <xdr:nvSpPr>
        <xdr:cNvPr id="151" name="楕円 150">
          <a:extLst>
            <a:ext uri="{FF2B5EF4-FFF2-40B4-BE49-F238E27FC236}">
              <a16:creationId xmlns:a16="http://schemas.microsoft.com/office/drawing/2014/main" id="{3FB5A8BA-1597-4EEB-B676-115E79669656}"/>
            </a:ext>
          </a:extLst>
        </xdr:cNvPr>
        <xdr:cNvSpPr/>
      </xdr:nvSpPr>
      <xdr:spPr>
        <a:xfrm>
          <a:off x="12509500" y="596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41790</xdr:rowOff>
    </xdr:from>
    <xdr:to>
      <xdr:col>68</xdr:col>
      <xdr:colOff>73025</xdr:colOff>
      <xdr:row>30</xdr:row>
      <xdr:rowOff>101162</xdr:rowOff>
    </xdr:to>
    <xdr:cxnSp macro="">
      <xdr:nvCxnSpPr>
        <xdr:cNvPr id="152" name="直線コネクタ 151">
          <a:extLst>
            <a:ext uri="{FF2B5EF4-FFF2-40B4-BE49-F238E27FC236}">
              <a16:creationId xmlns:a16="http://schemas.microsoft.com/office/drawing/2014/main" id="{FA823E66-6A49-47CB-9458-891BD88AFD6F}"/>
            </a:ext>
          </a:extLst>
        </xdr:cNvPr>
        <xdr:cNvCxnSpPr/>
      </xdr:nvCxnSpPr>
      <xdr:spPr>
        <a:xfrm flipV="1">
          <a:off x="12560300" y="5956815"/>
          <a:ext cx="762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46644</xdr:rowOff>
    </xdr:from>
    <xdr:to>
      <xdr:col>60</xdr:col>
      <xdr:colOff>123825</xdr:colOff>
      <xdr:row>30</xdr:row>
      <xdr:rowOff>148244</xdr:rowOff>
    </xdr:to>
    <xdr:sp macro="" textlink="">
      <xdr:nvSpPr>
        <xdr:cNvPr id="153" name="楕円 152">
          <a:extLst>
            <a:ext uri="{FF2B5EF4-FFF2-40B4-BE49-F238E27FC236}">
              <a16:creationId xmlns:a16="http://schemas.microsoft.com/office/drawing/2014/main" id="{FF407FE6-F04F-4B3C-BECD-28A86B38BB07}"/>
            </a:ext>
          </a:extLst>
        </xdr:cNvPr>
        <xdr:cNvSpPr/>
      </xdr:nvSpPr>
      <xdr:spPr>
        <a:xfrm>
          <a:off x="11747500" y="596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97444</xdr:rowOff>
    </xdr:from>
    <xdr:to>
      <xdr:col>64</xdr:col>
      <xdr:colOff>73025</xdr:colOff>
      <xdr:row>30</xdr:row>
      <xdr:rowOff>101162</xdr:rowOff>
    </xdr:to>
    <xdr:cxnSp macro="">
      <xdr:nvCxnSpPr>
        <xdr:cNvPr id="154" name="直線コネクタ 153">
          <a:extLst>
            <a:ext uri="{FF2B5EF4-FFF2-40B4-BE49-F238E27FC236}">
              <a16:creationId xmlns:a16="http://schemas.microsoft.com/office/drawing/2014/main" id="{AB08B735-5374-4BB6-94AF-0729D307833E}"/>
            </a:ext>
          </a:extLst>
        </xdr:cNvPr>
        <xdr:cNvCxnSpPr/>
      </xdr:nvCxnSpPr>
      <xdr:spPr>
        <a:xfrm>
          <a:off x="11798300" y="6012469"/>
          <a:ext cx="762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5" name="n_1aveValue債務償還比率">
          <a:extLst>
            <a:ext uri="{FF2B5EF4-FFF2-40B4-BE49-F238E27FC236}">
              <a16:creationId xmlns:a16="http://schemas.microsoft.com/office/drawing/2014/main" id="{81E30AC4-AE10-4429-9D5A-48EE29B15DCB}"/>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6" name="n_2aveValue債務償還比率">
          <a:extLst>
            <a:ext uri="{FF2B5EF4-FFF2-40B4-BE49-F238E27FC236}">
              <a16:creationId xmlns:a16="http://schemas.microsoft.com/office/drawing/2014/main" id="{A84A1B59-A6C1-4ED8-AAF6-C5E07019F74D}"/>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7" name="n_3aveValue債務償還比率">
          <a:extLst>
            <a:ext uri="{FF2B5EF4-FFF2-40B4-BE49-F238E27FC236}">
              <a16:creationId xmlns:a16="http://schemas.microsoft.com/office/drawing/2014/main" id="{F8651A53-A399-421C-B38A-A077A3777276}"/>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8" name="n_4aveValue債務償還比率">
          <a:extLst>
            <a:ext uri="{FF2B5EF4-FFF2-40B4-BE49-F238E27FC236}">
              <a16:creationId xmlns:a16="http://schemas.microsoft.com/office/drawing/2014/main" id="{CFAAAF95-8107-487D-A973-466DAC808433}"/>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26024</xdr:rowOff>
    </xdr:from>
    <xdr:ext cx="469744" cy="259045"/>
    <xdr:sp macro="" textlink="">
      <xdr:nvSpPr>
        <xdr:cNvPr id="159" name="n_1mainValue債務償還比率">
          <a:extLst>
            <a:ext uri="{FF2B5EF4-FFF2-40B4-BE49-F238E27FC236}">
              <a16:creationId xmlns:a16="http://schemas.microsoft.com/office/drawing/2014/main" id="{A18161D5-CD04-41CD-A452-D6AED771E871}"/>
            </a:ext>
          </a:extLst>
        </xdr:cNvPr>
        <xdr:cNvSpPr txBox="1"/>
      </xdr:nvSpPr>
      <xdr:spPr>
        <a:xfrm>
          <a:off x="13836727" y="594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83717</xdr:rowOff>
    </xdr:from>
    <xdr:ext cx="469744" cy="259045"/>
    <xdr:sp macro="" textlink="">
      <xdr:nvSpPr>
        <xdr:cNvPr id="160" name="n_2mainValue債務償還比率">
          <a:extLst>
            <a:ext uri="{FF2B5EF4-FFF2-40B4-BE49-F238E27FC236}">
              <a16:creationId xmlns:a16="http://schemas.microsoft.com/office/drawing/2014/main" id="{75D74DFC-CED6-4FDB-BA56-6B6831B9C1FF}"/>
            </a:ext>
          </a:extLst>
        </xdr:cNvPr>
        <xdr:cNvSpPr txBox="1"/>
      </xdr:nvSpPr>
      <xdr:spPr>
        <a:xfrm>
          <a:off x="13087427" y="599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143089</xdr:rowOff>
    </xdr:from>
    <xdr:ext cx="469744" cy="259045"/>
    <xdr:sp macro="" textlink="">
      <xdr:nvSpPr>
        <xdr:cNvPr id="161" name="n_3mainValue債務償還比率">
          <a:extLst>
            <a:ext uri="{FF2B5EF4-FFF2-40B4-BE49-F238E27FC236}">
              <a16:creationId xmlns:a16="http://schemas.microsoft.com/office/drawing/2014/main" id="{167BD976-8494-4CE4-98FD-10437844629B}"/>
            </a:ext>
          </a:extLst>
        </xdr:cNvPr>
        <xdr:cNvSpPr txBox="1"/>
      </xdr:nvSpPr>
      <xdr:spPr>
        <a:xfrm>
          <a:off x="12325427" y="605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139371</xdr:rowOff>
    </xdr:from>
    <xdr:ext cx="469744" cy="259045"/>
    <xdr:sp macro="" textlink="">
      <xdr:nvSpPr>
        <xdr:cNvPr id="162" name="n_4mainValue債務償還比率">
          <a:extLst>
            <a:ext uri="{FF2B5EF4-FFF2-40B4-BE49-F238E27FC236}">
              <a16:creationId xmlns:a16="http://schemas.microsoft.com/office/drawing/2014/main" id="{C7EF69AB-4516-48DE-A508-E7F493CD7CF4}"/>
            </a:ext>
          </a:extLst>
        </xdr:cNvPr>
        <xdr:cNvSpPr txBox="1"/>
      </xdr:nvSpPr>
      <xdr:spPr>
        <a:xfrm>
          <a:off x="11563427" y="605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145BD88D-D8A3-4694-8124-78E113B14AC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E02314C2-7346-4222-B8A3-47FA523A50F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22E31831-BC88-4982-8157-A0BE02FE816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5AE750A9-3083-4A9E-9584-32D5F5FE3C5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11073CF8-D787-4D74-A8ED-8E266620A17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1E6AB96A-7FCE-47DE-AC5B-3CB88B6AD1F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75F54B-2A24-409E-9DB9-CD51107D06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D19902A-1CAF-4572-AFB8-0D34939E0E5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2FFEC09-3014-48AE-9451-C2B9324469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045F8DC-480B-4293-A7C4-C015BE29F4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6172EDB-EC92-4EA9-ABB7-4E814038027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CDE85D1-16BB-45E6-92A1-517BF574EB9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9EC7D94-6AE8-4004-82FC-6C76C2E6F91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40604C6-863E-4A45-AED2-6DDC8C85EAD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CB9005-1720-4879-8D8A-52DF9121C7F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54A3550-2B29-4DFC-82FE-232ABAF3ECC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7,617
7,550
154.08
6,394,895
5,974,181
306,405
3,592,401
5,585,121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8F7B24-8BE7-45D4-AA0B-11681605BA2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144D582-D8F3-4468-AE89-F6F35F97EDB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62B0D79-1255-48A4-9252-C58149EF4A1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47A26B-92E4-494B-B7BC-AED60D00164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F1CB3B-D20B-4ACD-9B38-97DE293CF1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2A7D545-9262-4F1B-B198-EBECCD4B1B3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849EADA-7885-4DBD-8521-4D0126345AE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1FE9DB0-B3BF-428E-95D9-063B0222FC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09B216A-2C5F-4FF6-9C42-D5D9DF1402F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E7734F3-EB33-4F32-B042-26B4034988E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B85A186-113D-455A-8CBC-9706C93EA5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727A6E2-0795-43F5-808A-B88C64A7B82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5541134-2E57-4360-A204-682E05A6B87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5667506-FD73-42BA-9D74-ECEFB47CF7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D93007-C488-4B7F-9EDD-237A657BD50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40827C-CD78-4DB9-9123-1801A5F0584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B38C89E-9B5E-4FBC-8A83-C17B38DD5D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66C7AF6-0681-41CC-921D-72468057FF3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E7ACDD7-1165-4533-98A6-3E98ACA286A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4088FE2-BEF9-4B55-9BAD-D1849A3E100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433A977-D259-4298-BFC7-40E08112965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0F144B5-A995-4694-A061-FAFD72CF13F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2DFA85-4F9C-465F-A36B-2B43F478847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5CF3E8D-F20C-453B-81A5-2E9D5AE067A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E24CCC5-B13F-4142-8033-6BF89BD57DB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A16B822-59CF-4B57-AB44-1C8027EA851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A40EF63-5759-4B4D-849B-925D52A0D5C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4A3D8A8-20A6-4892-9C12-0A5373EE41A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BE3A237-4293-4EB6-B8BB-A3D28E199C6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C66601D-5C84-4229-B3AB-B16AD048651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B0E03E3-92FB-4079-B305-72ABA6BF57F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0309AB1-F918-4850-8233-6CE0B02AC94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3B2A055-4AC5-4424-B18D-0F77CDED9A3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C929638-4D36-43B5-910F-128DA4FF3EC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363FF7D-ED14-499C-ACFC-B1EF511684A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9DD8B50-4551-4C23-BB77-007BFF88178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A724BE8-19FF-4D3C-AC99-D9FD640E57C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14A7562-5AC8-4741-AC9B-F2A59FB3688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AA8931F-9F5A-4785-ABFA-2C849C14B5F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E5BDFFE-FE0E-4C83-AAB7-96E5F69DFB0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44A2309-A3FD-421C-B036-EFD23621B7E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3FB7B28-A3ED-474E-9C06-DB815788E7E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3A8172C-A79A-423E-AA42-BC878D4E00B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50CF99E-947E-41D1-958A-385656FB9FE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8D0CA35-99FA-4568-9D42-D8D751F3AAF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92603D88-44C1-43BC-AAF0-BA2C7FD12355}"/>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897EFCC6-C0C1-40B2-8EBD-23E90137362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5AC8D322-99D5-4BF6-AC85-F732230EE17A}"/>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8F1DF0A5-3F0A-4E4D-B12D-B809F0DAC0ED}"/>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6F0CADF8-A59B-4142-93F7-C1814AAF808C}"/>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17D77105-6DD5-4DDA-B6FC-1BEEC5000E23}"/>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20E4C700-646A-44F4-8A65-F95DA327ABFB}"/>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D483160D-E491-4274-8539-C16DD02A32FC}"/>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D9E3A43C-CE58-45B6-8208-BCCDE83DB4C0}"/>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D54C91DA-4C53-4DBB-B785-46CA13B17614}"/>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9660FCAB-A0D8-4C9B-8112-D2F6CA31707F}"/>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0F61D05-BBEA-468C-886F-C7300641888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D9CE403-215E-4AD0-87B9-D7CED68F828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F60069E-1A9E-46D3-8AF3-6A6348719B3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47D051F-AC84-4FBC-AB4C-090C923E06C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BA9A9D1-3767-4A71-ADD2-21E176600AE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53975</xdr:rowOff>
    </xdr:from>
    <xdr:to>
      <xdr:col>24</xdr:col>
      <xdr:colOff>114300</xdr:colOff>
      <xdr:row>38</xdr:row>
      <xdr:rowOff>155575</xdr:rowOff>
    </xdr:to>
    <xdr:sp macro="" textlink="">
      <xdr:nvSpPr>
        <xdr:cNvPr id="73" name="楕円 72">
          <a:extLst>
            <a:ext uri="{FF2B5EF4-FFF2-40B4-BE49-F238E27FC236}">
              <a16:creationId xmlns:a16="http://schemas.microsoft.com/office/drawing/2014/main" id="{53689728-E98D-4B0B-9AD4-18377878CBA1}"/>
            </a:ext>
          </a:extLst>
        </xdr:cNvPr>
        <xdr:cNvSpPr/>
      </xdr:nvSpPr>
      <xdr:spPr>
        <a:xfrm>
          <a:off x="4584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76852</xdr:rowOff>
    </xdr:from>
    <xdr:ext cx="405111" cy="259045"/>
    <xdr:sp macro="" textlink="">
      <xdr:nvSpPr>
        <xdr:cNvPr id="74" name="【道路】&#10;有形固定資産減価償却率該当値テキスト">
          <a:extLst>
            <a:ext uri="{FF2B5EF4-FFF2-40B4-BE49-F238E27FC236}">
              <a16:creationId xmlns:a16="http://schemas.microsoft.com/office/drawing/2014/main" id="{1C546FF9-DA62-47B1-9C42-F30B8B2A4F72}"/>
            </a:ext>
          </a:extLst>
        </xdr:cNvPr>
        <xdr:cNvSpPr txBox="1"/>
      </xdr:nvSpPr>
      <xdr:spPr>
        <a:xfrm>
          <a:off x="4673600" y="642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5" name="楕円 74">
          <a:extLst>
            <a:ext uri="{FF2B5EF4-FFF2-40B4-BE49-F238E27FC236}">
              <a16:creationId xmlns:a16="http://schemas.microsoft.com/office/drawing/2014/main" id="{C68AC25B-4442-49A9-9485-824558FDCB67}"/>
            </a:ext>
          </a:extLst>
        </xdr:cNvPr>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74295</xdr:rowOff>
    </xdr:from>
    <xdr:to>
      <xdr:col>24</xdr:col>
      <xdr:colOff>63500</xdr:colOff>
      <xdr:row>38</xdr:row>
      <xdr:rowOff>104775</xdr:rowOff>
    </xdr:to>
    <xdr:cxnSp macro="">
      <xdr:nvCxnSpPr>
        <xdr:cNvPr id="76" name="直線コネクタ 75">
          <a:extLst>
            <a:ext uri="{FF2B5EF4-FFF2-40B4-BE49-F238E27FC236}">
              <a16:creationId xmlns:a16="http://schemas.microsoft.com/office/drawing/2014/main" id="{68EBF593-783B-4561-88FF-FFB519305FC3}"/>
            </a:ext>
          </a:extLst>
        </xdr:cNvPr>
        <xdr:cNvCxnSpPr/>
      </xdr:nvCxnSpPr>
      <xdr:spPr>
        <a:xfrm>
          <a:off x="3797300" y="65893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164465</xdr:rowOff>
    </xdr:from>
    <xdr:to>
      <xdr:col>15</xdr:col>
      <xdr:colOff>101600</xdr:colOff>
      <xdr:row>38</xdr:row>
      <xdr:rowOff>94615</xdr:rowOff>
    </xdr:to>
    <xdr:sp macro="" textlink="">
      <xdr:nvSpPr>
        <xdr:cNvPr id="77" name="楕円 76">
          <a:extLst>
            <a:ext uri="{FF2B5EF4-FFF2-40B4-BE49-F238E27FC236}">
              <a16:creationId xmlns:a16="http://schemas.microsoft.com/office/drawing/2014/main" id="{B4DD1FA4-D02F-4D78-9922-FEC6469D2F97}"/>
            </a:ext>
          </a:extLst>
        </xdr:cNvPr>
        <xdr:cNvSpPr/>
      </xdr:nvSpPr>
      <xdr:spPr>
        <a:xfrm>
          <a:off x="2857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43815</xdr:rowOff>
    </xdr:from>
    <xdr:to>
      <xdr:col>19</xdr:col>
      <xdr:colOff>177800</xdr:colOff>
      <xdr:row>38</xdr:row>
      <xdr:rowOff>74295</xdr:rowOff>
    </xdr:to>
    <xdr:cxnSp macro="">
      <xdr:nvCxnSpPr>
        <xdr:cNvPr id="78" name="直線コネクタ 77">
          <a:extLst>
            <a:ext uri="{FF2B5EF4-FFF2-40B4-BE49-F238E27FC236}">
              <a16:creationId xmlns:a16="http://schemas.microsoft.com/office/drawing/2014/main" id="{40A6B277-2EED-44E2-9C75-EE117AF74E0C}"/>
            </a:ext>
          </a:extLst>
        </xdr:cNvPr>
        <xdr:cNvCxnSpPr/>
      </xdr:nvCxnSpPr>
      <xdr:spPr>
        <a:xfrm>
          <a:off x="2908300" y="65589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133985</xdr:rowOff>
    </xdr:from>
    <xdr:to>
      <xdr:col>10</xdr:col>
      <xdr:colOff>165100</xdr:colOff>
      <xdr:row>38</xdr:row>
      <xdr:rowOff>64135</xdr:rowOff>
    </xdr:to>
    <xdr:sp macro="" textlink="">
      <xdr:nvSpPr>
        <xdr:cNvPr id="79" name="楕円 78">
          <a:extLst>
            <a:ext uri="{FF2B5EF4-FFF2-40B4-BE49-F238E27FC236}">
              <a16:creationId xmlns:a16="http://schemas.microsoft.com/office/drawing/2014/main" id="{6318D2FE-BFFA-4B7D-96A3-0C3E7E2961EB}"/>
            </a:ext>
          </a:extLst>
        </xdr:cNvPr>
        <xdr:cNvSpPr/>
      </xdr:nvSpPr>
      <xdr:spPr>
        <a:xfrm>
          <a:off x="1968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13335</xdr:rowOff>
    </xdr:from>
    <xdr:to>
      <xdr:col>15</xdr:col>
      <xdr:colOff>50800</xdr:colOff>
      <xdr:row>38</xdr:row>
      <xdr:rowOff>43815</xdr:rowOff>
    </xdr:to>
    <xdr:cxnSp macro="">
      <xdr:nvCxnSpPr>
        <xdr:cNvPr id="80" name="直線コネクタ 79">
          <a:extLst>
            <a:ext uri="{FF2B5EF4-FFF2-40B4-BE49-F238E27FC236}">
              <a16:creationId xmlns:a16="http://schemas.microsoft.com/office/drawing/2014/main" id="{DDF9C7FA-4CB5-450C-A9CB-854C7EF3E86A}"/>
            </a:ext>
          </a:extLst>
        </xdr:cNvPr>
        <xdr:cNvCxnSpPr/>
      </xdr:nvCxnSpPr>
      <xdr:spPr>
        <a:xfrm>
          <a:off x="2019300" y="65284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92075</xdr:rowOff>
    </xdr:from>
    <xdr:to>
      <xdr:col>6</xdr:col>
      <xdr:colOff>38100</xdr:colOff>
      <xdr:row>38</xdr:row>
      <xdr:rowOff>22225</xdr:rowOff>
    </xdr:to>
    <xdr:sp macro="" textlink="">
      <xdr:nvSpPr>
        <xdr:cNvPr id="81" name="楕円 80">
          <a:extLst>
            <a:ext uri="{FF2B5EF4-FFF2-40B4-BE49-F238E27FC236}">
              <a16:creationId xmlns:a16="http://schemas.microsoft.com/office/drawing/2014/main" id="{CC70E9BB-0BF9-400B-8683-DD025E8F30E0}"/>
            </a:ext>
          </a:extLst>
        </xdr:cNvPr>
        <xdr:cNvSpPr/>
      </xdr:nvSpPr>
      <xdr:spPr>
        <a:xfrm>
          <a:off x="1079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142875</xdr:rowOff>
    </xdr:from>
    <xdr:to>
      <xdr:col>10</xdr:col>
      <xdr:colOff>114300</xdr:colOff>
      <xdr:row>38</xdr:row>
      <xdr:rowOff>13335</xdr:rowOff>
    </xdr:to>
    <xdr:cxnSp macro="">
      <xdr:nvCxnSpPr>
        <xdr:cNvPr id="82" name="直線コネクタ 81">
          <a:extLst>
            <a:ext uri="{FF2B5EF4-FFF2-40B4-BE49-F238E27FC236}">
              <a16:creationId xmlns:a16="http://schemas.microsoft.com/office/drawing/2014/main" id="{6EC7D47C-0484-40DA-BB9A-221A74F4AC50}"/>
            </a:ext>
          </a:extLst>
        </xdr:cNvPr>
        <xdr:cNvCxnSpPr/>
      </xdr:nvCxnSpPr>
      <xdr:spPr>
        <a:xfrm>
          <a:off x="1130300" y="64865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a:extLst>
            <a:ext uri="{FF2B5EF4-FFF2-40B4-BE49-F238E27FC236}">
              <a16:creationId xmlns:a16="http://schemas.microsoft.com/office/drawing/2014/main" id="{89C82684-6862-41B1-A60D-CBB3B1188E5A}"/>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a:extLst>
            <a:ext uri="{FF2B5EF4-FFF2-40B4-BE49-F238E27FC236}">
              <a16:creationId xmlns:a16="http://schemas.microsoft.com/office/drawing/2014/main" id="{9047C5ED-C30F-475D-AEAF-4FF9E96EC7FC}"/>
            </a:ext>
          </a:extLst>
        </xdr:cNvPr>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a:extLst>
            <a:ext uri="{FF2B5EF4-FFF2-40B4-BE49-F238E27FC236}">
              <a16:creationId xmlns:a16="http://schemas.microsoft.com/office/drawing/2014/main" id="{0081A203-F90B-4DCE-AB83-AFE8AA27FA27}"/>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a:extLst>
            <a:ext uri="{FF2B5EF4-FFF2-40B4-BE49-F238E27FC236}">
              <a16:creationId xmlns:a16="http://schemas.microsoft.com/office/drawing/2014/main" id="{160A94A4-E781-4222-ACC7-231832DE4F34}"/>
            </a:ext>
          </a:extLst>
        </xdr:cNvPr>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87" name="n_1mainValue【道路】&#10;有形固定資産減価償却率">
          <a:extLst>
            <a:ext uri="{FF2B5EF4-FFF2-40B4-BE49-F238E27FC236}">
              <a16:creationId xmlns:a16="http://schemas.microsoft.com/office/drawing/2014/main" id="{1B118DC3-8011-45C9-8287-B150BAAA1665}"/>
            </a:ext>
          </a:extLst>
        </xdr:cNvPr>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111142</xdr:rowOff>
    </xdr:from>
    <xdr:ext cx="405111" cy="259045"/>
    <xdr:sp macro="" textlink="">
      <xdr:nvSpPr>
        <xdr:cNvPr id="88" name="n_2mainValue【道路】&#10;有形固定資産減価償却率">
          <a:extLst>
            <a:ext uri="{FF2B5EF4-FFF2-40B4-BE49-F238E27FC236}">
              <a16:creationId xmlns:a16="http://schemas.microsoft.com/office/drawing/2014/main" id="{BAA20B0E-ACB4-4546-9C00-D4C01E7AC279}"/>
            </a:ext>
          </a:extLst>
        </xdr:cNvPr>
        <xdr:cNvSpPr txBox="1"/>
      </xdr:nvSpPr>
      <xdr:spPr>
        <a:xfrm>
          <a:off x="2705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9" name="n_3mainValue【道路】&#10;有形固定資産減価償却率">
          <a:extLst>
            <a:ext uri="{FF2B5EF4-FFF2-40B4-BE49-F238E27FC236}">
              <a16:creationId xmlns:a16="http://schemas.microsoft.com/office/drawing/2014/main" id="{47F2605C-E585-474F-AFEC-92BC5E12B599}"/>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38752</xdr:rowOff>
    </xdr:from>
    <xdr:ext cx="405111" cy="259045"/>
    <xdr:sp macro="" textlink="">
      <xdr:nvSpPr>
        <xdr:cNvPr id="90" name="n_4mainValue【道路】&#10;有形固定資産減価償却率">
          <a:extLst>
            <a:ext uri="{FF2B5EF4-FFF2-40B4-BE49-F238E27FC236}">
              <a16:creationId xmlns:a16="http://schemas.microsoft.com/office/drawing/2014/main" id="{6D64EAC0-0090-49F3-AF28-12E4285B43DD}"/>
            </a:ext>
          </a:extLst>
        </xdr:cNvPr>
        <xdr:cNvSpPr txBox="1"/>
      </xdr:nvSpPr>
      <xdr:spPr>
        <a:xfrm>
          <a:off x="927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72AE599-CEC5-463C-9166-6AF42E9741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403DD8E-D39D-4B2D-8FA3-45168C1EF1B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1622F00-6EAB-494D-96C1-98EB980ABCB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B1B2CC3-BAEB-4DB7-A47F-9F46F9AAC18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70B9192-3168-43C6-B032-F4F77E140AA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95A0B88-CD8B-4237-8081-DDD9C81FC09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6B3CDDB-7D41-4CB7-A475-569DF589E82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989451E-34AE-422D-AC13-C90CCC24689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113191D-EF82-42DC-8382-23C642D4484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2C5CD00-8D5B-40EC-9DFB-4A6DE9E7AF4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1CA3F8AC-2D5C-4F6F-85CC-AAC0978305D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498E380C-36DF-4D19-991A-CCE86B91D6D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ADA55B9C-F6D6-4FFD-A55F-5A5CE4FFAF8A}"/>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455DF9A3-FFA2-4F4D-8043-752B26B0D456}"/>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C023D497-1F5D-4FAB-AC62-9DBCEAF022E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56FB498F-8783-490F-BC2C-D0DA01D4E535}"/>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22EBA3F0-A179-4982-A0DC-AEFB582B15D7}"/>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CE00E7B4-83F0-4B9B-AD6F-FB49802987D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49560869-58C8-44E1-BCB0-5741A61CD21C}"/>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92CCFA63-F32A-49EA-A60C-D8FF2F0D69E9}"/>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110BB4E6-A060-4238-9704-08593101DA8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59F53F04-0859-45D3-A4A6-7C82357FD0C2}"/>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DB64A959-EC29-469D-95F2-5CCCADA6F24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BFFA9A2A-2428-408C-9FD8-851B1768E23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24B8F03D-55E9-4648-BEF9-D1C004CA14B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2A531578-5C68-4C92-A7C6-9CDDCFE068DF}"/>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879080E0-D1A7-440F-A79D-A6A5C936FEAB}"/>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10103864-E1AB-4A19-B8D3-87B87CCC4174}"/>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61200190-F5B8-49F6-BECD-700C1FB41D29}"/>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81332CB5-E393-4358-9558-08739B640C8A}"/>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DA0EF630-2718-4C76-B1D1-395BB349CA5C}"/>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F7FEEFAA-E42E-4BFF-A552-C9273A49DAF7}"/>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0727C9B7-583B-4B63-86FE-4F09502056E8}"/>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227A9558-32C0-4BB3-A30A-A631A32A64A9}"/>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73C2D1DC-65C6-44E1-8BEC-781EBDE55DDD}"/>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C1EBF4B0-66BF-45EC-A401-56C0059A4FED}"/>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AB651D2-8BBF-4F4C-8440-49D61700858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889B275-E218-4F54-A4D3-DB0C706D628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8994EF1-61CC-457E-8092-56E403CB0D4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44F771C-EB6C-4F8C-97E9-7EAA95D36DA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77BA853-418E-4082-82E7-3F77E0319D3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105312</xdr:rowOff>
    </xdr:from>
    <xdr:to>
      <xdr:col>55</xdr:col>
      <xdr:colOff>50800</xdr:colOff>
      <xdr:row>40</xdr:row>
      <xdr:rowOff>35462</xdr:rowOff>
    </xdr:to>
    <xdr:sp macro="" textlink="">
      <xdr:nvSpPr>
        <xdr:cNvPr id="132" name="楕円 131">
          <a:extLst>
            <a:ext uri="{FF2B5EF4-FFF2-40B4-BE49-F238E27FC236}">
              <a16:creationId xmlns:a16="http://schemas.microsoft.com/office/drawing/2014/main" id="{4966EBDA-1D99-45D7-8129-6261F533D48B}"/>
            </a:ext>
          </a:extLst>
        </xdr:cNvPr>
        <xdr:cNvSpPr/>
      </xdr:nvSpPr>
      <xdr:spPr>
        <a:xfrm>
          <a:off x="10426700" y="679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83739</xdr:rowOff>
    </xdr:from>
    <xdr:ext cx="534377" cy="259045"/>
    <xdr:sp macro="" textlink="">
      <xdr:nvSpPr>
        <xdr:cNvPr id="133" name="【道路】&#10;一人当たり延長該当値テキスト">
          <a:extLst>
            <a:ext uri="{FF2B5EF4-FFF2-40B4-BE49-F238E27FC236}">
              <a16:creationId xmlns:a16="http://schemas.microsoft.com/office/drawing/2014/main" id="{C5B6F4BC-7967-4E84-A03F-0D45EA7E2F90}"/>
            </a:ext>
          </a:extLst>
        </xdr:cNvPr>
        <xdr:cNvSpPr txBox="1"/>
      </xdr:nvSpPr>
      <xdr:spPr>
        <a:xfrm>
          <a:off x="10515600" y="677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116742</xdr:rowOff>
    </xdr:from>
    <xdr:to>
      <xdr:col>50</xdr:col>
      <xdr:colOff>165100</xdr:colOff>
      <xdr:row>40</xdr:row>
      <xdr:rowOff>46892</xdr:rowOff>
    </xdr:to>
    <xdr:sp macro="" textlink="">
      <xdr:nvSpPr>
        <xdr:cNvPr id="134" name="楕円 133">
          <a:extLst>
            <a:ext uri="{FF2B5EF4-FFF2-40B4-BE49-F238E27FC236}">
              <a16:creationId xmlns:a16="http://schemas.microsoft.com/office/drawing/2014/main" id="{CEFF4C7F-D524-42BB-962B-063A572CC048}"/>
            </a:ext>
          </a:extLst>
        </xdr:cNvPr>
        <xdr:cNvSpPr/>
      </xdr:nvSpPr>
      <xdr:spPr>
        <a:xfrm>
          <a:off x="9588500" y="68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156112</xdr:rowOff>
    </xdr:from>
    <xdr:to>
      <xdr:col>55</xdr:col>
      <xdr:colOff>0</xdr:colOff>
      <xdr:row>39</xdr:row>
      <xdr:rowOff>167542</xdr:rowOff>
    </xdr:to>
    <xdr:cxnSp macro="">
      <xdr:nvCxnSpPr>
        <xdr:cNvPr id="135" name="直線コネクタ 134">
          <a:extLst>
            <a:ext uri="{FF2B5EF4-FFF2-40B4-BE49-F238E27FC236}">
              <a16:creationId xmlns:a16="http://schemas.microsoft.com/office/drawing/2014/main" id="{4E273C70-A0D8-45CE-9B58-4D73122495CD}"/>
            </a:ext>
          </a:extLst>
        </xdr:cNvPr>
        <xdr:cNvCxnSpPr/>
      </xdr:nvCxnSpPr>
      <xdr:spPr>
        <a:xfrm flipV="1">
          <a:off x="9639300" y="684266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128662</xdr:rowOff>
    </xdr:from>
    <xdr:to>
      <xdr:col>46</xdr:col>
      <xdr:colOff>38100</xdr:colOff>
      <xdr:row>40</xdr:row>
      <xdr:rowOff>58812</xdr:rowOff>
    </xdr:to>
    <xdr:sp macro="" textlink="">
      <xdr:nvSpPr>
        <xdr:cNvPr id="136" name="楕円 135">
          <a:extLst>
            <a:ext uri="{FF2B5EF4-FFF2-40B4-BE49-F238E27FC236}">
              <a16:creationId xmlns:a16="http://schemas.microsoft.com/office/drawing/2014/main" id="{B1DCFE58-CCB7-41B3-BBC8-5FA0FB4BFDF1}"/>
            </a:ext>
          </a:extLst>
        </xdr:cNvPr>
        <xdr:cNvSpPr/>
      </xdr:nvSpPr>
      <xdr:spPr>
        <a:xfrm>
          <a:off x="8699500" y="681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167542</xdr:rowOff>
    </xdr:from>
    <xdr:to>
      <xdr:col>50</xdr:col>
      <xdr:colOff>114300</xdr:colOff>
      <xdr:row>40</xdr:row>
      <xdr:rowOff>8012</xdr:rowOff>
    </xdr:to>
    <xdr:cxnSp macro="">
      <xdr:nvCxnSpPr>
        <xdr:cNvPr id="137" name="直線コネクタ 136">
          <a:extLst>
            <a:ext uri="{FF2B5EF4-FFF2-40B4-BE49-F238E27FC236}">
              <a16:creationId xmlns:a16="http://schemas.microsoft.com/office/drawing/2014/main" id="{9A8D8EA1-A3E6-4F3D-9413-79B6043075BD}"/>
            </a:ext>
          </a:extLst>
        </xdr:cNvPr>
        <xdr:cNvCxnSpPr/>
      </xdr:nvCxnSpPr>
      <xdr:spPr>
        <a:xfrm flipV="1">
          <a:off x="8750300" y="6854092"/>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139406</xdr:rowOff>
    </xdr:from>
    <xdr:to>
      <xdr:col>41</xdr:col>
      <xdr:colOff>101600</xdr:colOff>
      <xdr:row>40</xdr:row>
      <xdr:rowOff>69556</xdr:rowOff>
    </xdr:to>
    <xdr:sp macro="" textlink="">
      <xdr:nvSpPr>
        <xdr:cNvPr id="138" name="楕円 137">
          <a:extLst>
            <a:ext uri="{FF2B5EF4-FFF2-40B4-BE49-F238E27FC236}">
              <a16:creationId xmlns:a16="http://schemas.microsoft.com/office/drawing/2014/main" id="{B1887C71-CF3D-4A80-8E84-D228CE0DF3CA}"/>
            </a:ext>
          </a:extLst>
        </xdr:cNvPr>
        <xdr:cNvSpPr/>
      </xdr:nvSpPr>
      <xdr:spPr>
        <a:xfrm>
          <a:off x="7810500" y="682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8012</xdr:rowOff>
    </xdr:from>
    <xdr:to>
      <xdr:col>45</xdr:col>
      <xdr:colOff>177800</xdr:colOff>
      <xdr:row>40</xdr:row>
      <xdr:rowOff>18756</xdr:rowOff>
    </xdr:to>
    <xdr:cxnSp macro="">
      <xdr:nvCxnSpPr>
        <xdr:cNvPr id="139" name="直線コネクタ 138">
          <a:extLst>
            <a:ext uri="{FF2B5EF4-FFF2-40B4-BE49-F238E27FC236}">
              <a16:creationId xmlns:a16="http://schemas.microsoft.com/office/drawing/2014/main" id="{DE5EC509-6DB2-467B-82BC-2B520A35E053}"/>
            </a:ext>
          </a:extLst>
        </xdr:cNvPr>
        <xdr:cNvCxnSpPr/>
      </xdr:nvCxnSpPr>
      <xdr:spPr>
        <a:xfrm flipV="1">
          <a:off x="7861300" y="6866012"/>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148093</xdr:rowOff>
    </xdr:from>
    <xdr:to>
      <xdr:col>36</xdr:col>
      <xdr:colOff>165100</xdr:colOff>
      <xdr:row>40</xdr:row>
      <xdr:rowOff>78243</xdr:rowOff>
    </xdr:to>
    <xdr:sp macro="" textlink="">
      <xdr:nvSpPr>
        <xdr:cNvPr id="140" name="楕円 139">
          <a:extLst>
            <a:ext uri="{FF2B5EF4-FFF2-40B4-BE49-F238E27FC236}">
              <a16:creationId xmlns:a16="http://schemas.microsoft.com/office/drawing/2014/main" id="{AA61A51F-FADD-4073-B789-E2E4182A7995}"/>
            </a:ext>
          </a:extLst>
        </xdr:cNvPr>
        <xdr:cNvSpPr/>
      </xdr:nvSpPr>
      <xdr:spPr>
        <a:xfrm>
          <a:off x="6921500" y="683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18756</xdr:rowOff>
    </xdr:from>
    <xdr:to>
      <xdr:col>41</xdr:col>
      <xdr:colOff>50800</xdr:colOff>
      <xdr:row>40</xdr:row>
      <xdr:rowOff>27443</xdr:rowOff>
    </xdr:to>
    <xdr:cxnSp macro="">
      <xdr:nvCxnSpPr>
        <xdr:cNvPr id="141" name="直線コネクタ 140">
          <a:extLst>
            <a:ext uri="{FF2B5EF4-FFF2-40B4-BE49-F238E27FC236}">
              <a16:creationId xmlns:a16="http://schemas.microsoft.com/office/drawing/2014/main" id="{B7C2CE76-B22B-4298-B90A-5209FC3678F0}"/>
            </a:ext>
          </a:extLst>
        </xdr:cNvPr>
        <xdr:cNvCxnSpPr/>
      </xdr:nvCxnSpPr>
      <xdr:spPr>
        <a:xfrm flipV="1">
          <a:off x="6972300" y="687675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9843776C-44F8-49D8-9213-A02A18458C6B}"/>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a:extLst>
            <a:ext uri="{FF2B5EF4-FFF2-40B4-BE49-F238E27FC236}">
              <a16:creationId xmlns:a16="http://schemas.microsoft.com/office/drawing/2014/main" id="{C4436A1D-9369-4570-965F-A21F5A407112}"/>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a:extLst>
            <a:ext uri="{FF2B5EF4-FFF2-40B4-BE49-F238E27FC236}">
              <a16:creationId xmlns:a16="http://schemas.microsoft.com/office/drawing/2014/main" id="{25424523-3C6E-42A5-B44B-607F9E7D0F78}"/>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2A676AEE-2076-4D67-A40B-BA8B16BC7672}"/>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38019</xdr:rowOff>
    </xdr:from>
    <xdr:ext cx="534377" cy="259045"/>
    <xdr:sp macro="" textlink="">
      <xdr:nvSpPr>
        <xdr:cNvPr id="146" name="n_1mainValue【道路】&#10;一人当たり延長">
          <a:extLst>
            <a:ext uri="{FF2B5EF4-FFF2-40B4-BE49-F238E27FC236}">
              <a16:creationId xmlns:a16="http://schemas.microsoft.com/office/drawing/2014/main" id="{31251149-761F-4701-A292-40356745BE30}"/>
            </a:ext>
          </a:extLst>
        </xdr:cNvPr>
        <xdr:cNvSpPr txBox="1"/>
      </xdr:nvSpPr>
      <xdr:spPr>
        <a:xfrm>
          <a:off x="9359411" y="689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49939</xdr:rowOff>
    </xdr:from>
    <xdr:ext cx="534377" cy="259045"/>
    <xdr:sp macro="" textlink="">
      <xdr:nvSpPr>
        <xdr:cNvPr id="147" name="n_2mainValue【道路】&#10;一人当たり延長">
          <a:extLst>
            <a:ext uri="{FF2B5EF4-FFF2-40B4-BE49-F238E27FC236}">
              <a16:creationId xmlns:a16="http://schemas.microsoft.com/office/drawing/2014/main" id="{6F6C85E7-1713-443F-AFB2-7338980DEFA1}"/>
            </a:ext>
          </a:extLst>
        </xdr:cNvPr>
        <xdr:cNvSpPr txBox="1"/>
      </xdr:nvSpPr>
      <xdr:spPr>
        <a:xfrm>
          <a:off x="8483111" y="690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60683</xdr:rowOff>
    </xdr:from>
    <xdr:ext cx="534377" cy="259045"/>
    <xdr:sp macro="" textlink="">
      <xdr:nvSpPr>
        <xdr:cNvPr id="148" name="n_3mainValue【道路】&#10;一人当たり延長">
          <a:extLst>
            <a:ext uri="{FF2B5EF4-FFF2-40B4-BE49-F238E27FC236}">
              <a16:creationId xmlns:a16="http://schemas.microsoft.com/office/drawing/2014/main" id="{23180D32-1567-403E-B205-8D212C5FE13D}"/>
            </a:ext>
          </a:extLst>
        </xdr:cNvPr>
        <xdr:cNvSpPr txBox="1"/>
      </xdr:nvSpPr>
      <xdr:spPr>
        <a:xfrm>
          <a:off x="7594111" y="691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69370</xdr:rowOff>
    </xdr:from>
    <xdr:ext cx="534377" cy="259045"/>
    <xdr:sp macro="" textlink="">
      <xdr:nvSpPr>
        <xdr:cNvPr id="149" name="n_4mainValue【道路】&#10;一人当たり延長">
          <a:extLst>
            <a:ext uri="{FF2B5EF4-FFF2-40B4-BE49-F238E27FC236}">
              <a16:creationId xmlns:a16="http://schemas.microsoft.com/office/drawing/2014/main" id="{CFA3714E-FCA3-4E20-BD00-6410B8C2F3B9}"/>
            </a:ext>
          </a:extLst>
        </xdr:cNvPr>
        <xdr:cNvSpPr txBox="1"/>
      </xdr:nvSpPr>
      <xdr:spPr>
        <a:xfrm>
          <a:off x="6705111" y="692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78CA38FF-3480-42F4-8C44-98809363F47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619CAF92-C62D-4348-8AA1-275EEF40874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1023DFC5-61CD-4885-A143-BB690A4945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4CAFE207-3ECE-43B3-B756-70A0EFC2860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9869CA27-5753-472C-8F3C-60C062D1079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35C17D9D-941C-4892-A095-D26F2BFC7C0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9175703B-FBB5-462F-86FA-27E914D633F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842DC13C-5DBB-4D9D-BD33-6FCF5711ACC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AA2409A3-D766-471E-BAF1-2F170721E04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D1284A97-277F-4A1E-A4EF-FFCCE19FEB8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C6F26D1B-684A-4AA3-B38D-52EA18AE78F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A6C71066-BBE1-4DEA-A186-47749DFCC4E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E1619E9-DFE8-4EE7-AE2B-F9661B34E56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29F30610-175A-40D7-854B-DFBCAE8902A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B9D348E7-46E0-4CED-9879-2170ED9E895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1495C6AB-571B-4F0C-8236-36A6A15966C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DAF13A4E-7D26-4CD3-953A-C1D4C551FC6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2579EE31-11A4-4CFC-9913-E64229EBAB6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448A2C1C-C939-4991-A134-11FBA7C1429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2037A341-E099-4F77-B6EF-24640C92848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CD31EC2E-68DE-46AB-ABC8-069D4B5BBE2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9EECC32A-0492-4C42-9EC4-318F2737962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64348365-8782-4C7C-8CFA-A6CD56F960B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A32E8A53-60A3-4860-9AE4-FF9666EF443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800531AC-D813-45FD-ABDA-339A9F80148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CF1DB846-0BBB-4FAB-ACFF-D3C7F194CD6A}"/>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FDBF344D-A2D0-4A18-9115-617C40CDCC99}"/>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74F9942D-0697-47F4-B0C8-4D08FA67D522}"/>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978E7294-D0A8-4231-ACBA-E908C1AF430F}"/>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086133C5-F085-4C86-B890-BFCD490CCE2C}"/>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68C9A56F-799D-42D6-B310-2F330A888602}"/>
            </a:ext>
          </a:extLst>
        </xdr:cNvPr>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76698128-B60A-45E5-8DE6-914ED198EFDE}"/>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0FB84152-B60F-4A60-91B8-A35697AA8429}"/>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571ED95A-BF31-42FA-B44E-96F0FD57A005}"/>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AF8A5183-2975-41F8-ADD0-0B814AEF223D}"/>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6240434B-4174-47AA-96CB-81FB183FD397}"/>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EF0073B-EA74-4AA1-A4D8-687A2A45C09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296571A-C1D7-4272-8EDB-102E33CF331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CD01952-C08D-4B7F-B5EB-D29FCE91F8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52A2DC1-7573-4C94-8F07-2C478C6A533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57F205A1-C5FD-4CAC-B6A9-7E8E19840C8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169635</xdr:rowOff>
    </xdr:from>
    <xdr:to>
      <xdr:col>24</xdr:col>
      <xdr:colOff>114300</xdr:colOff>
      <xdr:row>61</xdr:row>
      <xdr:rowOff>99785</xdr:rowOff>
    </xdr:to>
    <xdr:sp macro="" textlink="">
      <xdr:nvSpPr>
        <xdr:cNvPr id="191" name="楕円 190">
          <a:extLst>
            <a:ext uri="{FF2B5EF4-FFF2-40B4-BE49-F238E27FC236}">
              <a16:creationId xmlns:a16="http://schemas.microsoft.com/office/drawing/2014/main" id="{4E66438F-A45A-4C93-9A35-1E3E72BE4C55}"/>
            </a:ext>
          </a:extLst>
        </xdr:cNvPr>
        <xdr:cNvSpPr/>
      </xdr:nvSpPr>
      <xdr:spPr>
        <a:xfrm>
          <a:off x="45847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148062</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B11F1E90-67FB-41FB-AEDB-4F84C98AEBFB}"/>
            </a:ext>
          </a:extLst>
        </xdr:cNvPr>
        <xdr:cNvSpPr txBox="1"/>
      </xdr:nvSpPr>
      <xdr:spPr>
        <a:xfrm>
          <a:off x="4673600"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93" name="楕円 192">
          <a:extLst>
            <a:ext uri="{FF2B5EF4-FFF2-40B4-BE49-F238E27FC236}">
              <a16:creationId xmlns:a16="http://schemas.microsoft.com/office/drawing/2014/main" id="{0FE19EB8-A022-4AFE-8E0B-CAD0FC6C070C}"/>
            </a:ext>
          </a:extLst>
        </xdr:cNvPr>
        <xdr:cNvSpPr/>
      </xdr:nvSpPr>
      <xdr:spPr>
        <a:xfrm>
          <a:off x="3746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21227</xdr:rowOff>
    </xdr:from>
    <xdr:to>
      <xdr:col>24</xdr:col>
      <xdr:colOff>63500</xdr:colOff>
      <xdr:row>61</xdr:row>
      <xdr:rowOff>48985</xdr:rowOff>
    </xdr:to>
    <xdr:cxnSp macro="">
      <xdr:nvCxnSpPr>
        <xdr:cNvPr id="194" name="直線コネクタ 193">
          <a:extLst>
            <a:ext uri="{FF2B5EF4-FFF2-40B4-BE49-F238E27FC236}">
              <a16:creationId xmlns:a16="http://schemas.microsoft.com/office/drawing/2014/main" id="{837213E5-7EE5-4E30-8D6D-6798A8C903BB}"/>
            </a:ext>
          </a:extLst>
        </xdr:cNvPr>
        <xdr:cNvCxnSpPr/>
      </xdr:nvCxnSpPr>
      <xdr:spPr>
        <a:xfrm>
          <a:off x="3797300" y="1047967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115751</xdr:rowOff>
    </xdr:from>
    <xdr:to>
      <xdr:col>15</xdr:col>
      <xdr:colOff>101600</xdr:colOff>
      <xdr:row>61</xdr:row>
      <xdr:rowOff>45901</xdr:rowOff>
    </xdr:to>
    <xdr:sp macro="" textlink="">
      <xdr:nvSpPr>
        <xdr:cNvPr id="195" name="楕円 194">
          <a:extLst>
            <a:ext uri="{FF2B5EF4-FFF2-40B4-BE49-F238E27FC236}">
              <a16:creationId xmlns:a16="http://schemas.microsoft.com/office/drawing/2014/main" id="{83214766-FC95-441E-AE29-3ECD640FE9F4}"/>
            </a:ext>
          </a:extLst>
        </xdr:cNvPr>
        <xdr:cNvSpPr/>
      </xdr:nvSpPr>
      <xdr:spPr>
        <a:xfrm>
          <a:off x="2857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166551</xdr:rowOff>
    </xdr:from>
    <xdr:to>
      <xdr:col>19</xdr:col>
      <xdr:colOff>177800</xdr:colOff>
      <xdr:row>61</xdr:row>
      <xdr:rowOff>21227</xdr:rowOff>
    </xdr:to>
    <xdr:cxnSp macro="">
      <xdr:nvCxnSpPr>
        <xdr:cNvPr id="196" name="直線コネクタ 195">
          <a:extLst>
            <a:ext uri="{FF2B5EF4-FFF2-40B4-BE49-F238E27FC236}">
              <a16:creationId xmlns:a16="http://schemas.microsoft.com/office/drawing/2014/main" id="{A76C1FC3-6202-4006-9BDC-4D18B3F2C11B}"/>
            </a:ext>
          </a:extLst>
        </xdr:cNvPr>
        <xdr:cNvCxnSpPr/>
      </xdr:nvCxnSpPr>
      <xdr:spPr>
        <a:xfrm>
          <a:off x="2908300" y="104535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89626</xdr:rowOff>
    </xdr:from>
    <xdr:to>
      <xdr:col>10</xdr:col>
      <xdr:colOff>165100</xdr:colOff>
      <xdr:row>61</xdr:row>
      <xdr:rowOff>19776</xdr:rowOff>
    </xdr:to>
    <xdr:sp macro="" textlink="">
      <xdr:nvSpPr>
        <xdr:cNvPr id="197" name="楕円 196">
          <a:extLst>
            <a:ext uri="{FF2B5EF4-FFF2-40B4-BE49-F238E27FC236}">
              <a16:creationId xmlns:a16="http://schemas.microsoft.com/office/drawing/2014/main" id="{6EF25F9D-E7E0-403D-8588-1E4922E9E8E9}"/>
            </a:ext>
          </a:extLst>
        </xdr:cNvPr>
        <xdr:cNvSpPr/>
      </xdr:nvSpPr>
      <xdr:spPr>
        <a:xfrm>
          <a:off x="1968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140426</xdr:rowOff>
    </xdr:from>
    <xdr:to>
      <xdr:col>15</xdr:col>
      <xdr:colOff>50800</xdr:colOff>
      <xdr:row>60</xdr:row>
      <xdr:rowOff>166551</xdr:rowOff>
    </xdr:to>
    <xdr:cxnSp macro="">
      <xdr:nvCxnSpPr>
        <xdr:cNvPr id="198" name="直線コネクタ 197">
          <a:extLst>
            <a:ext uri="{FF2B5EF4-FFF2-40B4-BE49-F238E27FC236}">
              <a16:creationId xmlns:a16="http://schemas.microsoft.com/office/drawing/2014/main" id="{93854F96-7723-4FDD-ADAF-3E03D208A8EC}"/>
            </a:ext>
          </a:extLst>
        </xdr:cNvPr>
        <xdr:cNvCxnSpPr/>
      </xdr:nvCxnSpPr>
      <xdr:spPr>
        <a:xfrm>
          <a:off x="2019300" y="104274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61867</xdr:rowOff>
    </xdr:from>
    <xdr:to>
      <xdr:col>6</xdr:col>
      <xdr:colOff>38100</xdr:colOff>
      <xdr:row>60</xdr:row>
      <xdr:rowOff>163467</xdr:rowOff>
    </xdr:to>
    <xdr:sp macro="" textlink="">
      <xdr:nvSpPr>
        <xdr:cNvPr id="199" name="楕円 198">
          <a:extLst>
            <a:ext uri="{FF2B5EF4-FFF2-40B4-BE49-F238E27FC236}">
              <a16:creationId xmlns:a16="http://schemas.microsoft.com/office/drawing/2014/main" id="{A9BAC3AC-0E82-4D2E-B9F3-C552F65F5625}"/>
            </a:ext>
          </a:extLst>
        </xdr:cNvPr>
        <xdr:cNvSpPr/>
      </xdr:nvSpPr>
      <xdr:spPr>
        <a:xfrm>
          <a:off x="1079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112667</xdr:rowOff>
    </xdr:from>
    <xdr:to>
      <xdr:col>10</xdr:col>
      <xdr:colOff>114300</xdr:colOff>
      <xdr:row>60</xdr:row>
      <xdr:rowOff>140426</xdr:rowOff>
    </xdr:to>
    <xdr:cxnSp macro="">
      <xdr:nvCxnSpPr>
        <xdr:cNvPr id="200" name="直線コネクタ 199">
          <a:extLst>
            <a:ext uri="{FF2B5EF4-FFF2-40B4-BE49-F238E27FC236}">
              <a16:creationId xmlns:a16="http://schemas.microsoft.com/office/drawing/2014/main" id="{4C55A523-448F-4102-9BC1-8FDB7191810C}"/>
            </a:ext>
          </a:extLst>
        </xdr:cNvPr>
        <xdr:cNvCxnSpPr/>
      </xdr:nvCxnSpPr>
      <xdr:spPr>
        <a:xfrm>
          <a:off x="1130300" y="103996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F8CE34F-4FF0-45FE-AF33-40B03B816982}"/>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5F5629F3-B860-42C9-B975-C50633E80542}"/>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26A5667A-9DCA-45A8-A615-24AC7E920E48}"/>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BAE30103-C285-4D10-A17C-3C3C9135BD36}"/>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63154</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96AF1787-0283-4E67-98F6-D4800E1ABB77}"/>
            </a:ext>
          </a:extLst>
        </xdr:cNvPr>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62428</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D82DB494-9B89-4AD4-9FC2-B3FD0546363E}"/>
            </a:ext>
          </a:extLst>
        </xdr:cNvPr>
        <xdr:cNvSpPr txBox="1"/>
      </xdr:nvSpPr>
      <xdr:spPr>
        <a:xfrm>
          <a:off x="27057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36303</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623E26C9-E555-4678-B4BC-6AC08D95D727}"/>
            </a:ext>
          </a:extLst>
        </xdr:cNvPr>
        <xdr:cNvSpPr txBox="1"/>
      </xdr:nvSpPr>
      <xdr:spPr>
        <a:xfrm>
          <a:off x="1816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8544</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35ADFF1-5155-4CBA-9D5D-3E2F50D33A03}"/>
            </a:ext>
          </a:extLst>
        </xdr:cNvPr>
        <xdr:cNvSpPr txBox="1"/>
      </xdr:nvSpPr>
      <xdr:spPr>
        <a:xfrm>
          <a:off x="927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5E655FE8-804A-4E4B-9584-8D3899D6E0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1398A2FB-C7B8-4C0D-AA2E-3CA46B558FD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C1F92589-0917-402B-AD9A-A5290C9D092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6D618599-14EB-4036-90BC-184CE4B117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7D881F-0FE8-4874-B984-F9EC04D654C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141247A4-C260-4524-8C8A-057F96B57DF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82185E70-448E-41CA-92F4-3BDF0CA7C2F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FEB5890F-872C-4128-9EB6-04742B55DBA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88D2205B-CCE9-4219-B623-95E077B83C3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1BBDE644-183A-49A9-8CB3-980B2390955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45FD037F-69B3-4205-A8F2-000182BB60A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9D8B6F4E-F610-48BE-9484-83095AFB17A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87B31E61-F3A0-4362-820E-3610D59FD44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EA2EF11D-7760-4BF7-B016-39861ED8653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6C4F3D99-8862-4703-9512-C01FA17248B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5B739D66-3446-4A52-B0E4-59DF99555C0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76DDADAC-6828-4DA5-8CFD-2E4450CF95B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C7536D11-A87D-4DF0-B55F-58A317AD3D7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FF7CC717-915F-4FDF-8FFD-75551458E47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4F6C46BD-8199-497A-B6CB-E13C2EED419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A05EEF78-9610-4C4F-B6EE-E726058BB64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271B2B39-058E-46FB-A4B9-603CF67C3037}"/>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EC4AFE28-EDD8-4699-8F3A-A9BF43A91581}"/>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F6C91DDF-1F5D-44F3-BB75-1DD9D54C6198}"/>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E045B167-6B2F-48F4-8354-B80D34D13835}"/>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8AEEA60A-1BB3-4E8D-A083-30372780A411}"/>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20D88559-9485-41B9-8B7F-535622464BCD}"/>
            </a:ext>
          </a:extLst>
        </xdr:cNvPr>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B6C29F36-7421-4D84-AA3D-FC4E14FCDC25}"/>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5A30ED65-B8AF-4F31-978C-D81446F9B2AD}"/>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DAB789E5-68E5-4A23-82D3-21D8A5362921}"/>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80119E34-95DA-4D4C-B405-13E78A5DEFD7}"/>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9C12981D-5A52-42CB-A67E-C55843F402F3}"/>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17A92C5-A175-4C01-8CA3-9AD90DB74DA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ECDFB04-99C2-415A-8A4F-D21B7114C2C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34486F3-27C3-4AE1-82F7-B10B4FAB867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539F59D-D598-4E9C-8AD7-8278DF6B611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16E69ED-7590-48A1-9BC1-DB9B065AC10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103326</xdr:rowOff>
    </xdr:from>
    <xdr:to>
      <xdr:col>55</xdr:col>
      <xdr:colOff>50800</xdr:colOff>
      <xdr:row>59</xdr:row>
      <xdr:rowOff>33476</xdr:rowOff>
    </xdr:to>
    <xdr:sp macro="" textlink="">
      <xdr:nvSpPr>
        <xdr:cNvPr id="246" name="楕円 245">
          <a:extLst>
            <a:ext uri="{FF2B5EF4-FFF2-40B4-BE49-F238E27FC236}">
              <a16:creationId xmlns:a16="http://schemas.microsoft.com/office/drawing/2014/main" id="{103BF6A0-BF07-4EA4-A9E9-4CCA76A0EC16}"/>
            </a:ext>
          </a:extLst>
        </xdr:cNvPr>
        <xdr:cNvSpPr/>
      </xdr:nvSpPr>
      <xdr:spPr>
        <a:xfrm>
          <a:off x="10426700" y="100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126203</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1E8B80C1-A4F0-4F6F-AE65-B3FB40815596}"/>
            </a:ext>
          </a:extLst>
        </xdr:cNvPr>
        <xdr:cNvSpPr txBox="1"/>
      </xdr:nvSpPr>
      <xdr:spPr>
        <a:xfrm>
          <a:off x="10515600" y="9898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125485</xdr:rowOff>
    </xdr:from>
    <xdr:to>
      <xdr:col>50</xdr:col>
      <xdr:colOff>165100</xdr:colOff>
      <xdr:row>59</xdr:row>
      <xdr:rowOff>55635</xdr:rowOff>
    </xdr:to>
    <xdr:sp macro="" textlink="">
      <xdr:nvSpPr>
        <xdr:cNvPr id="248" name="楕円 247">
          <a:extLst>
            <a:ext uri="{FF2B5EF4-FFF2-40B4-BE49-F238E27FC236}">
              <a16:creationId xmlns:a16="http://schemas.microsoft.com/office/drawing/2014/main" id="{E2EF0057-35F9-4F47-87D1-6080F2339842}"/>
            </a:ext>
          </a:extLst>
        </xdr:cNvPr>
        <xdr:cNvSpPr/>
      </xdr:nvSpPr>
      <xdr:spPr>
        <a:xfrm>
          <a:off x="9588500" y="100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154126</xdr:rowOff>
    </xdr:from>
    <xdr:to>
      <xdr:col>55</xdr:col>
      <xdr:colOff>0</xdr:colOff>
      <xdr:row>59</xdr:row>
      <xdr:rowOff>4835</xdr:rowOff>
    </xdr:to>
    <xdr:cxnSp macro="">
      <xdr:nvCxnSpPr>
        <xdr:cNvPr id="249" name="直線コネクタ 248">
          <a:extLst>
            <a:ext uri="{FF2B5EF4-FFF2-40B4-BE49-F238E27FC236}">
              <a16:creationId xmlns:a16="http://schemas.microsoft.com/office/drawing/2014/main" id="{81FB1002-B5F7-4374-B7A2-FD160F59F0F2}"/>
            </a:ext>
          </a:extLst>
        </xdr:cNvPr>
        <xdr:cNvCxnSpPr/>
      </xdr:nvCxnSpPr>
      <xdr:spPr>
        <a:xfrm flipV="1">
          <a:off x="9639300" y="10098226"/>
          <a:ext cx="838200" cy="2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145924</xdr:rowOff>
    </xdr:from>
    <xdr:to>
      <xdr:col>46</xdr:col>
      <xdr:colOff>38100</xdr:colOff>
      <xdr:row>59</xdr:row>
      <xdr:rowOff>76074</xdr:rowOff>
    </xdr:to>
    <xdr:sp macro="" textlink="">
      <xdr:nvSpPr>
        <xdr:cNvPr id="250" name="楕円 249">
          <a:extLst>
            <a:ext uri="{FF2B5EF4-FFF2-40B4-BE49-F238E27FC236}">
              <a16:creationId xmlns:a16="http://schemas.microsoft.com/office/drawing/2014/main" id="{E193E7F1-041B-4107-B24C-BBA4A949BF92}"/>
            </a:ext>
          </a:extLst>
        </xdr:cNvPr>
        <xdr:cNvSpPr/>
      </xdr:nvSpPr>
      <xdr:spPr>
        <a:xfrm>
          <a:off x="8699500" y="100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4835</xdr:rowOff>
    </xdr:from>
    <xdr:to>
      <xdr:col>50</xdr:col>
      <xdr:colOff>114300</xdr:colOff>
      <xdr:row>59</xdr:row>
      <xdr:rowOff>25274</xdr:rowOff>
    </xdr:to>
    <xdr:cxnSp macro="">
      <xdr:nvCxnSpPr>
        <xdr:cNvPr id="251" name="直線コネクタ 250">
          <a:extLst>
            <a:ext uri="{FF2B5EF4-FFF2-40B4-BE49-F238E27FC236}">
              <a16:creationId xmlns:a16="http://schemas.microsoft.com/office/drawing/2014/main" id="{688DC984-1F69-49C3-97B9-7A5E6D59D8D2}"/>
            </a:ext>
          </a:extLst>
        </xdr:cNvPr>
        <xdr:cNvCxnSpPr/>
      </xdr:nvCxnSpPr>
      <xdr:spPr>
        <a:xfrm flipV="1">
          <a:off x="8750300" y="10120385"/>
          <a:ext cx="889000" cy="2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168271</xdr:rowOff>
    </xdr:from>
    <xdr:to>
      <xdr:col>41</xdr:col>
      <xdr:colOff>101600</xdr:colOff>
      <xdr:row>59</xdr:row>
      <xdr:rowOff>98421</xdr:rowOff>
    </xdr:to>
    <xdr:sp macro="" textlink="">
      <xdr:nvSpPr>
        <xdr:cNvPr id="252" name="楕円 251">
          <a:extLst>
            <a:ext uri="{FF2B5EF4-FFF2-40B4-BE49-F238E27FC236}">
              <a16:creationId xmlns:a16="http://schemas.microsoft.com/office/drawing/2014/main" id="{1B652AC2-057A-4B75-8745-24E77E052B3F}"/>
            </a:ext>
          </a:extLst>
        </xdr:cNvPr>
        <xdr:cNvSpPr/>
      </xdr:nvSpPr>
      <xdr:spPr>
        <a:xfrm>
          <a:off x="7810500" y="1011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25274</xdr:rowOff>
    </xdr:from>
    <xdr:to>
      <xdr:col>45</xdr:col>
      <xdr:colOff>177800</xdr:colOff>
      <xdr:row>59</xdr:row>
      <xdr:rowOff>47621</xdr:rowOff>
    </xdr:to>
    <xdr:cxnSp macro="">
      <xdr:nvCxnSpPr>
        <xdr:cNvPr id="253" name="直線コネクタ 252">
          <a:extLst>
            <a:ext uri="{FF2B5EF4-FFF2-40B4-BE49-F238E27FC236}">
              <a16:creationId xmlns:a16="http://schemas.microsoft.com/office/drawing/2014/main" id="{2EB7AE2D-F831-4A85-A669-EB1300A8736B}"/>
            </a:ext>
          </a:extLst>
        </xdr:cNvPr>
        <xdr:cNvCxnSpPr/>
      </xdr:nvCxnSpPr>
      <xdr:spPr>
        <a:xfrm flipV="1">
          <a:off x="7861300" y="10140824"/>
          <a:ext cx="889000" cy="2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12260</xdr:rowOff>
    </xdr:from>
    <xdr:to>
      <xdr:col>36</xdr:col>
      <xdr:colOff>165100</xdr:colOff>
      <xdr:row>59</xdr:row>
      <xdr:rowOff>113860</xdr:rowOff>
    </xdr:to>
    <xdr:sp macro="" textlink="">
      <xdr:nvSpPr>
        <xdr:cNvPr id="254" name="楕円 253">
          <a:extLst>
            <a:ext uri="{FF2B5EF4-FFF2-40B4-BE49-F238E27FC236}">
              <a16:creationId xmlns:a16="http://schemas.microsoft.com/office/drawing/2014/main" id="{988C017E-1C47-4CFE-970C-8AC7EDA5D048}"/>
            </a:ext>
          </a:extLst>
        </xdr:cNvPr>
        <xdr:cNvSpPr/>
      </xdr:nvSpPr>
      <xdr:spPr>
        <a:xfrm>
          <a:off x="6921500" y="101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47621</xdr:rowOff>
    </xdr:from>
    <xdr:to>
      <xdr:col>41</xdr:col>
      <xdr:colOff>50800</xdr:colOff>
      <xdr:row>59</xdr:row>
      <xdr:rowOff>63060</xdr:rowOff>
    </xdr:to>
    <xdr:cxnSp macro="">
      <xdr:nvCxnSpPr>
        <xdr:cNvPr id="255" name="直線コネクタ 254">
          <a:extLst>
            <a:ext uri="{FF2B5EF4-FFF2-40B4-BE49-F238E27FC236}">
              <a16:creationId xmlns:a16="http://schemas.microsoft.com/office/drawing/2014/main" id="{2AE4954F-CBA9-4BA0-B58B-5006AC648642}"/>
            </a:ext>
          </a:extLst>
        </xdr:cNvPr>
        <xdr:cNvCxnSpPr/>
      </xdr:nvCxnSpPr>
      <xdr:spPr>
        <a:xfrm flipV="1">
          <a:off x="6972300" y="10163171"/>
          <a:ext cx="889000" cy="1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9C9E1350-A4A1-4BDE-8C00-920FF0FEB5E1}"/>
            </a:ext>
          </a:extLst>
        </xdr:cNvPr>
        <xdr:cNvSpPr txBox="1"/>
      </xdr:nvSpPr>
      <xdr:spPr>
        <a:xfrm>
          <a:off x="9327095" y="10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139464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DF67F8F9-D6CE-4CAD-B2F2-FE27B172AFDF}"/>
            </a:ext>
          </a:extLst>
        </xdr:cNvPr>
        <xdr:cNvSpPr txBox="1"/>
      </xdr:nvSpPr>
      <xdr:spPr>
        <a:xfrm>
          <a:off x="8450795" y="107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AB550A7C-1D9F-4384-9136-41AB0029C94B}"/>
            </a:ext>
          </a:extLst>
        </xdr:cNvPr>
        <xdr:cNvSpPr txBox="1"/>
      </xdr:nvSpPr>
      <xdr:spPr>
        <a:xfrm>
          <a:off x="7561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136234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1478CF5E-2A3B-4913-A9E9-8E681943D129}"/>
            </a:ext>
          </a:extLst>
        </xdr:cNvPr>
        <xdr:cNvSpPr txBox="1"/>
      </xdr:nvSpPr>
      <xdr:spPr>
        <a:xfrm>
          <a:off x="6672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72162</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09CCA2E1-A760-4D87-BB60-CDFB2FB0BA82}"/>
            </a:ext>
          </a:extLst>
        </xdr:cNvPr>
        <xdr:cNvSpPr txBox="1"/>
      </xdr:nvSpPr>
      <xdr:spPr>
        <a:xfrm>
          <a:off x="9281505" y="9844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92601</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BADEE119-1306-4E2B-A4CB-77754F7A2891}"/>
            </a:ext>
          </a:extLst>
        </xdr:cNvPr>
        <xdr:cNvSpPr txBox="1"/>
      </xdr:nvSpPr>
      <xdr:spPr>
        <a:xfrm>
          <a:off x="8405205" y="98652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114948</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AB28F06E-04FD-4CEF-B4BC-52A5C970E1C5}"/>
            </a:ext>
          </a:extLst>
        </xdr:cNvPr>
        <xdr:cNvSpPr txBox="1"/>
      </xdr:nvSpPr>
      <xdr:spPr>
        <a:xfrm>
          <a:off x="7516205" y="98875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130387</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C8E955DA-DA90-498D-8265-CBA4DF756855}"/>
            </a:ext>
          </a:extLst>
        </xdr:cNvPr>
        <xdr:cNvSpPr txBox="1"/>
      </xdr:nvSpPr>
      <xdr:spPr>
        <a:xfrm>
          <a:off x="6627205" y="99030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46743AD-AA3E-4630-9CEA-7D45F09F27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AD6CEFAA-2C37-48A1-BC11-04A39A2E02D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9615D8D1-1502-4741-80B8-3799A01F028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9762E0BD-C4EC-4E19-A221-A51DC9648D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2F8EDA6-6C2D-49E8-8415-679C1DAED82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FEED34E-6335-414C-8977-8C00EC42271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5279B078-4051-4057-85E8-26151BB5838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C97728B-A733-4034-8F87-065A1D04F3F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A5DF53B-37E1-486D-8A37-4C5E9A1C713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7478CE48-BA11-4BF0-A777-CEBCE51FBE4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52F2DEDB-DE2A-4C1A-8084-534A4E62515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D556B539-4CDE-4F9C-90ED-198288E3F1C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1D72D933-3473-4E39-A766-102662E942B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FB5EFB16-39DD-4EC8-9CEB-C80D4F3C4B4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E4AE43B3-FBB7-497A-B82F-91F36B3053F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699AC54A-96CF-49A3-8F61-F7E83280C96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23E605C1-9703-48C6-B7A4-5D5C8189A05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887D4E92-A66A-44CC-8592-3EA8CC8F79A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1C0C1F48-DA81-44CB-86F2-B1AF2CFEA30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58B880FE-DEC3-4EE7-984D-46A6A9D1149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372673A2-A931-4C55-8EFB-0B820581386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856C019-0D12-4E36-9CD9-EE4FC0AE243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BAEDFB73-6849-4872-860F-8CED6808129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1284AA1C-F549-46C5-8475-59E9D307B92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546A6403-090C-4DBA-A3D3-8FF92F0E33E4}"/>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468EEFE8-1B94-4891-A122-7AB6BFC801D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412D9D5E-01D8-4002-BF5D-7DFDF435527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DB28D124-FBDA-4B14-B1AC-EF58A9330C22}"/>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AADE1145-6333-416D-A9F2-9D6170B0C8F3}"/>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C7316A7F-38D3-4817-B0A3-F76BC724B462}"/>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CC7D4D67-181B-46EE-8949-A7ECACA1F184}"/>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E79B46E3-9603-476A-B20E-A0DF4C83C382}"/>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B9CF1A01-5A83-436A-A493-C8859C6855B8}"/>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A2EE81ED-8F9F-40B5-A581-FCAA766E336B}"/>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05623AD6-1F53-4E43-A3C0-7B743905BBA7}"/>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DBA5D80-47D6-42E7-B612-47993BE99E8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E6918F1-B6A3-4DFE-935D-B226A0897D0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9618BD1-2C30-4A58-8F18-B2476D0F0BC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D2EF149-4843-49DD-A4EF-D10B6D876CD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22538D0-6783-4B0F-9F08-BB681308604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73025</xdr:rowOff>
    </xdr:from>
    <xdr:to>
      <xdr:col>24</xdr:col>
      <xdr:colOff>114300</xdr:colOff>
      <xdr:row>83</xdr:row>
      <xdr:rowOff>3175</xdr:rowOff>
    </xdr:to>
    <xdr:sp macro="" textlink="">
      <xdr:nvSpPr>
        <xdr:cNvPr id="304" name="楕円 303">
          <a:extLst>
            <a:ext uri="{FF2B5EF4-FFF2-40B4-BE49-F238E27FC236}">
              <a16:creationId xmlns:a16="http://schemas.microsoft.com/office/drawing/2014/main" id="{D5C75079-84CE-4CBB-BE55-49319458BF71}"/>
            </a:ext>
          </a:extLst>
        </xdr:cNvPr>
        <xdr:cNvSpPr/>
      </xdr:nvSpPr>
      <xdr:spPr>
        <a:xfrm>
          <a:off x="45847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51452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5069DE2F-04AD-411A-B094-691E11888260}"/>
            </a:ext>
          </a:extLst>
        </xdr:cNvPr>
        <xdr:cNvSpPr txBox="1"/>
      </xdr:nvSpPr>
      <xdr:spPr>
        <a:xfrm>
          <a:off x="4673600"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166370</xdr:rowOff>
    </xdr:from>
    <xdr:to>
      <xdr:col>20</xdr:col>
      <xdr:colOff>38100</xdr:colOff>
      <xdr:row>82</xdr:row>
      <xdr:rowOff>96520</xdr:rowOff>
    </xdr:to>
    <xdr:sp macro="" textlink="">
      <xdr:nvSpPr>
        <xdr:cNvPr id="306" name="楕円 305">
          <a:extLst>
            <a:ext uri="{FF2B5EF4-FFF2-40B4-BE49-F238E27FC236}">
              <a16:creationId xmlns:a16="http://schemas.microsoft.com/office/drawing/2014/main" id="{F79F42D4-32AE-4429-8B79-081F3DEACA0E}"/>
            </a:ext>
          </a:extLst>
        </xdr:cNvPr>
        <xdr:cNvSpPr/>
      </xdr:nvSpPr>
      <xdr:spPr>
        <a:xfrm>
          <a:off x="3746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45720</xdr:rowOff>
    </xdr:from>
    <xdr:to>
      <xdr:col>24</xdr:col>
      <xdr:colOff>63500</xdr:colOff>
      <xdr:row>82</xdr:row>
      <xdr:rowOff>123825</xdr:rowOff>
    </xdr:to>
    <xdr:cxnSp macro="">
      <xdr:nvCxnSpPr>
        <xdr:cNvPr id="307" name="直線コネクタ 306">
          <a:extLst>
            <a:ext uri="{FF2B5EF4-FFF2-40B4-BE49-F238E27FC236}">
              <a16:creationId xmlns:a16="http://schemas.microsoft.com/office/drawing/2014/main" id="{62AED0B9-5D80-437E-93DB-415C0C0AE624}"/>
            </a:ext>
          </a:extLst>
        </xdr:cNvPr>
        <xdr:cNvCxnSpPr/>
      </xdr:nvCxnSpPr>
      <xdr:spPr>
        <a:xfrm>
          <a:off x="3797300" y="1410462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95886</xdr:rowOff>
    </xdr:from>
    <xdr:to>
      <xdr:col>15</xdr:col>
      <xdr:colOff>101600</xdr:colOff>
      <xdr:row>82</xdr:row>
      <xdr:rowOff>26036</xdr:rowOff>
    </xdr:to>
    <xdr:sp macro="" textlink="">
      <xdr:nvSpPr>
        <xdr:cNvPr id="308" name="楕円 307">
          <a:extLst>
            <a:ext uri="{FF2B5EF4-FFF2-40B4-BE49-F238E27FC236}">
              <a16:creationId xmlns:a16="http://schemas.microsoft.com/office/drawing/2014/main" id="{828DE7CD-5F3D-44A3-A6D3-C9DDDF0523AA}"/>
            </a:ext>
          </a:extLst>
        </xdr:cNvPr>
        <xdr:cNvSpPr/>
      </xdr:nvSpPr>
      <xdr:spPr>
        <a:xfrm>
          <a:off x="2857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146686</xdr:rowOff>
    </xdr:from>
    <xdr:to>
      <xdr:col>19</xdr:col>
      <xdr:colOff>177800</xdr:colOff>
      <xdr:row>82</xdr:row>
      <xdr:rowOff>45720</xdr:rowOff>
    </xdr:to>
    <xdr:cxnSp macro="">
      <xdr:nvCxnSpPr>
        <xdr:cNvPr id="309" name="直線コネクタ 308">
          <a:extLst>
            <a:ext uri="{FF2B5EF4-FFF2-40B4-BE49-F238E27FC236}">
              <a16:creationId xmlns:a16="http://schemas.microsoft.com/office/drawing/2014/main" id="{00A2D5E0-7D27-42C6-8FFC-F9CF92A16046}"/>
            </a:ext>
          </a:extLst>
        </xdr:cNvPr>
        <xdr:cNvCxnSpPr/>
      </xdr:nvCxnSpPr>
      <xdr:spPr>
        <a:xfrm>
          <a:off x="2908300" y="14034136"/>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19686</xdr:rowOff>
    </xdr:from>
    <xdr:to>
      <xdr:col>10</xdr:col>
      <xdr:colOff>165100</xdr:colOff>
      <xdr:row>81</xdr:row>
      <xdr:rowOff>121286</xdr:rowOff>
    </xdr:to>
    <xdr:sp macro="" textlink="">
      <xdr:nvSpPr>
        <xdr:cNvPr id="310" name="楕円 309">
          <a:extLst>
            <a:ext uri="{FF2B5EF4-FFF2-40B4-BE49-F238E27FC236}">
              <a16:creationId xmlns:a16="http://schemas.microsoft.com/office/drawing/2014/main" id="{680D8358-4A3F-4FB0-9769-E77CD2685CB5}"/>
            </a:ext>
          </a:extLst>
        </xdr:cNvPr>
        <xdr:cNvSpPr/>
      </xdr:nvSpPr>
      <xdr:spPr>
        <a:xfrm>
          <a:off x="1968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70486</xdr:rowOff>
    </xdr:from>
    <xdr:to>
      <xdr:col>15</xdr:col>
      <xdr:colOff>50800</xdr:colOff>
      <xdr:row>81</xdr:row>
      <xdr:rowOff>146686</xdr:rowOff>
    </xdr:to>
    <xdr:cxnSp macro="">
      <xdr:nvCxnSpPr>
        <xdr:cNvPr id="311" name="直線コネクタ 310">
          <a:extLst>
            <a:ext uri="{FF2B5EF4-FFF2-40B4-BE49-F238E27FC236}">
              <a16:creationId xmlns:a16="http://schemas.microsoft.com/office/drawing/2014/main" id="{456C6E9F-3ED3-490A-8ACD-EF9C63AE7E0A}"/>
            </a:ext>
          </a:extLst>
        </xdr:cNvPr>
        <xdr:cNvCxnSpPr/>
      </xdr:nvCxnSpPr>
      <xdr:spPr>
        <a:xfrm>
          <a:off x="2019300" y="1395793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113030</xdr:rowOff>
    </xdr:from>
    <xdr:to>
      <xdr:col>6</xdr:col>
      <xdr:colOff>38100</xdr:colOff>
      <xdr:row>81</xdr:row>
      <xdr:rowOff>43180</xdr:rowOff>
    </xdr:to>
    <xdr:sp macro="" textlink="">
      <xdr:nvSpPr>
        <xdr:cNvPr id="312" name="楕円 311">
          <a:extLst>
            <a:ext uri="{FF2B5EF4-FFF2-40B4-BE49-F238E27FC236}">
              <a16:creationId xmlns:a16="http://schemas.microsoft.com/office/drawing/2014/main" id="{F18E2FC4-B551-4FF9-9867-D6C506D2DA34}"/>
            </a:ext>
          </a:extLst>
        </xdr:cNvPr>
        <xdr:cNvSpPr/>
      </xdr:nvSpPr>
      <xdr:spPr>
        <a:xfrm>
          <a:off x="1079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163830</xdr:rowOff>
    </xdr:from>
    <xdr:to>
      <xdr:col>10</xdr:col>
      <xdr:colOff>114300</xdr:colOff>
      <xdr:row>81</xdr:row>
      <xdr:rowOff>70486</xdr:rowOff>
    </xdr:to>
    <xdr:cxnSp macro="">
      <xdr:nvCxnSpPr>
        <xdr:cNvPr id="313" name="直線コネクタ 312">
          <a:extLst>
            <a:ext uri="{FF2B5EF4-FFF2-40B4-BE49-F238E27FC236}">
              <a16:creationId xmlns:a16="http://schemas.microsoft.com/office/drawing/2014/main" id="{19FA91C5-6151-441A-9494-708774A4AE84}"/>
            </a:ext>
          </a:extLst>
        </xdr:cNvPr>
        <xdr:cNvCxnSpPr/>
      </xdr:nvCxnSpPr>
      <xdr:spPr>
        <a:xfrm>
          <a:off x="1130300" y="13879830"/>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a:extLst>
            <a:ext uri="{FF2B5EF4-FFF2-40B4-BE49-F238E27FC236}">
              <a16:creationId xmlns:a16="http://schemas.microsoft.com/office/drawing/2014/main" id="{8D7E5B8B-B33A-410D-9001-CE6BEDEFFC45}"/>
            </a:ext>
          </a:extLst>
        </xdr:cNvPr>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a:extLst>
            <a:ext uri="{FF2B5EF4-FFF2-40B4-BE49-F238E27FC236}">
              <a16:creationId xmlns:a16="http://schemas.microsoft.com/office/drawing/2014/main" id="{A28049C6-5E38-40B0-BD5E-9E408794D701}"/>
            </a:ext>
          </a:extLst>
        </xdr:cNvPr>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a:extLst>
            <a:ext uri="{FF2B5EF4-FFF2-40B4-BE49-F238E27FC236}">
              <a16:creationId xmlns:a16="http://schemas.microsoft.com/office/drawing/2014/main" id="{ECB31968-6FD2-4EE6-981F-54A66EEB375D}"/>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a:extLst>
            <a:ext uri="{FF2B5EF4-FFF2-40B4-BE49-F238E27FC236}">
              <a16:creationId xmlns:a16="http://schemas.microsoft.com/office/drawing/2014/main" id="{7F60E88B-898A-44DF-9897-DC96DA2FBAE7}"/>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113047</xdr:rowOff>
    </xdr:from>
    <xdr:ext cx="405111" cy="259045"/>
    <xdr:sp macro="" textlink="">
      <xdr:nvSpPr>
        <xdr:cNvPr id="318" name="n_1mainValue【公営住宅】&#10;有形固定資産減価償却率">
          <a:extLst>
            <a:ext uri="{FF2B5EF4-FFF2-40B4-BE49-F238E27FC236}">
              <a16:creationId xmlns:a16="http://schemas.microsoft.com/office/drawing/2014/main" id="{EAF077B5-7F11-453E-BDA5-BCB19C5DFCAC}"/>
            </a:ext>
          </a:extLst>
        </xdr:cNvPr>
        <xdr:cNvSpPr txBox="1"/>
      </xdr:nvSpPr>
      <xdr:spPr>
        <a:xfrm>
          <a:off x="35820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42563</xdr:rowOff>
    </xdr:from>
    <xdr:ext cx="405111" cy="259045"/>
    <xdr:sp macro="" textlink="">
      <xdr:nvSpPr>
        <xdr:cNvPr id="319" name="n_2mainValue【公営住宅】&#10;有形固定資産減価償却率">
          <a:extLst>
            <a:ext uri="{FF2B5EF4-FFF2-40B4-BE49-F238E27FC236}">
              <a16:creationId xmlns:a16="http://schemas.microsoft.com/office/drawing/2014/main" id="{37E0308A-D896-444D-8050-10AD89A72196}"/>
            </a:ext>
          </a:extLst>
        </xdr:cNvPr>
        <xdr:cNvSpPr txBox="1"/>
      </xdr:nvSpPr>
      <xdr:spPr>
        <a:xfrm>
          <a:off x="2705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20" name="n_3mainValue【公営住宅】&#10;有形固定資産減価償却率">
          <a:extLst>
            <a:ext uri="{FF2B5EF4-FFF2-40B4-BE49-F238E27FC236}">
              <a16:creationId xmlns:a16="http://schemas.microsoft.com/office/drawing/2014/main" id="{9711EAEB-8D43-48F3-A975-09F86D4F4E64}"/>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59707</xdr:rowOff>
    </xdr:from>
    <xdr:ext cx="405111" cy="259045"/>
    <xdr:sp macro="" textlink="">
      <xdr:nvSpPr>
        <xdr:cNvPr id="321" name="n_4mainValue【公営住宅】&#10;有形固定資産減価償却率">
          <a:extLst>
            <a:ext uri="{FF2B5EF4-FFF2-40B4-BE49-F238E27FC236}">
              <a16:creationId xmlns:a16="http://schemas.microsoft.com/office/drawing/2014/main" id="{FD731F38-5660-4A71-A535-A41F4C371BF1}"/>
            </a:ext>
          </a:extLst>
        </xdr:cNvPr>
        <xdr:cNvSpPr txBox="1"/>
      </xdr:nvSpPr>
      <xdr:spPr>
        <a:xfrm>
          <a:off x="927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EF1B346-B556-46F7-A767-8658431195D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BF07F6D-5121-459C-83AB-FC9037DD233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6448F9B-6161-4520-9FFA-1DAA35043ED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256E228-BF38-4F72-B8F3-7A417C00F8D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8081508-4DA1-4D54-B965-E81C58C826A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542914D-3067-4901-BD7F-D7738A4182D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14B7C3E9-162C-4AE5-9E65-5BC5D7042F2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BEFD039-3BF5-4FB3-9A1C-546644C80F6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33386548-D291-4BBA-93D6-FCCB0865B4E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EAF64B2-A0D0-4571-BDC2-06D1AA30EB3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B3723E02-EECF-4D40-8781-365EFF916F6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BE7AD232-3D6C-4BAD-93CF-506A08AC6A3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60A92217-9234-4383-BE1A-F997444DF49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15EC8836-75D2-4869-822F-E076EFF498C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12C5F9E5-ADC2-4E3E-90CB-F0ECE807E6B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AECAD95C-BB12-4479-B592-B9CF2C46424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EEF99320-CB1C-49DC-B4B1-5E49354157B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2E25C047-55CA-4C35-8EDF-C66BDE2C3A4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AB3C1348-309A-4389-AB52-44868E8A3C8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6DB47367-B5EC-4853-83F9-BBFA0B4B8215}"/>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F2C9F932-2A0A-4359-932E-2FB550B1163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896482A8-0D0F-4793-9DC8-A5DA8E2BB13C}"/>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AB9C9B8E-16C4-48AC-BF6E-40EC06C3831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B09FEF49-82A0-4576-B70E-45C4C633B05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FC555463-03FF-4DA1-8BA8-AB9EEA0F05B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022E6229-B8F7-4C0A-99E1-4CA98E7B7E4B}"/>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6EDA1C38-0FD1-405B-B4B3-891768503055}"/>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970E539F-0994-4653-80E8-42736BE3DF44}"/>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CC6B0340-6E5B-4F36-9543-4B9B917C8A4F}"/>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FF407565-991A-4E66-A71B-FBC6DC71E1D8}"/>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a:extLst>
            <a:ext uri="{FF2B5EF4-FFF2-40B4-BE49-F238E27FC236}">
              <a16:creationId xmlns:a16="http://schemas.microsoft.com/office/drawing/2014/main" id="{49A7FD9F-725B-4A72-B96E-C7FD86CD6F25}"/>
            </a:ext>
          </a:extLst>
        </xdr:cNvPr>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964BFF94-152F-4A27-82F0-6CA836129AF8}"/>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1332737C-208A-46E9-9F4D-8F2EA52E35B9}"/>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B8A51EE7-3D17-452E-BCC5-89AC1D356512}"/>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C886C00B-7352-427B-867C-4BF4FDB52693}"/>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E61C3A96-4219-4844-8BE0-BC035D0BEA5F}"/>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527311B-C816-465B-B320-DAD6518E3A1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5972C96-760B-4EA1-9BFE-E1EC6088C10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1D7F611-1DB1-4BB0-BFE4-22460589D88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0F21ED6-2961-4E5F-BBF4-870D2C58F20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B7494832-C52F-4024-A1AF-049113C1BC5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81353</xdr:rowOff>
    </xdr:from>
    <xdr:to>
      <xdr:col>55</xdr:col>
      <xdr:colOff>50800</xdr:colOff>
      <xdr:row>87</xdr:row>
      <xdr:rowOff>11503</xdr:rowOff>
    </xdr:to>
    <xdr:sp macro="" textlink="">
      <xdr:nvSpPr>
        <xdr:cNvPr id="363" name="楕円 362">
          <a:extLst>
            <a:ext uri="{FF2B5EF4-FFF2-40B4-BE49-F238E27FC236}">
              <a16:creationId xmlns:a16="http://schemas.microsoft.com/office/drawing/2014/main" id="{74D812D9-DEDA-44A9-BC85-44ACFDB41EC7}"/>
            </a:ext>
          </a:extLst>
        </xdr:cNvPr>
        <xdr:cNvSpPr/>
      </xdr:nvSpPr>
      <xdr:spPr>
        <a:xfrm>
          <a:off x="10426700" y="1482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167730</xdr:rowOff>
    </xdr:from>
    <xdr:ext cx="469744" cy="259045"/>
    <xdr:sp macro="" textlink="">
      <xdr:nvSpPr>
        <xdr:cNvPr id="364" name="【公営住宅】&#10;一人当たり面積該当値テキスト">
          <a:extLst>
            <a:ext uri="{FF2B5EF4-FFF2-40B4-BE49-F238E27FC236}">
              <a16:creationId xmlns:a16="http://schemas.microsoft.com/office/drawing/2014/main" id="{6F7C5FFF-311B-4875-B09A-4A93F52ABA5B}"/>
            </a:ext>
          </a:extLst>
        </xdr:cNvPr>
        <xdr:cNvSpPr txBox="1"/>
      </xdr:nvSpPr>
      <xdr:spPr>
        <a:xfrm>
          <a:off x="10515600" y="147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82333</xdr:rowOff>
    </xdr:from>
    <xdr:to>
      <xdr:col>50</xdr:col>
      <xdr:colOff>165100</xdr:colOff>
      <xdr:row>87</xdr:row>
      <xdr:rowOff>12483</xdr:rowOff>
    </xdr:to>
    <xdr:sp macro="" textlink="">
      <xdr:nvSpPr>
        <xdr:cNvPr id="365" name="楕円 364">
          <a:extLst>
            <a:ext uri="{FF2B5EF4-FFF2-40B4-BE49-F238E27FC236}">
              <a16:creationId xmlns:a16="http://schemas.microsoft.com/office/drawing/2014/main" id="{5F96E20B-C5F8-482B-9B1F-521E47E58A37}"/>
            </a:ext>
          </a:extLst>
        </xdr:cNvPr>
        <xdr:cNvSpPr/>
      </xdr:nvSpPr>
      <xdr:spPr>
        <a:xfrm>
          <a:off x="9588500" y="1482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132153</xdr:rowOff>
    </xdr:from>
    <xdr:to>
      <xdr:col>55</xdr:col>
      <xdr:colOff>0</xdr:colOff>
      <xdr:row>86</xdr:row>
      <xdr:rowOff>133133</xdr:rowOff>
    </xdr:to>
    <xdr:cxnSp macro="">
      <xdr:nvCxnSpPr>
        <xdr:cNvPr id="366" name="直線コネクタ 365">
          <a:extLst>
            <a:ext uri="{FF2B5EF4-FFF2-40B4-BE49-F238E27FC236}">
              <a16:creationId xmlns:a16="http://schemas.microsoft.com/office/drawing/2014/main" id="{89C5AC09-4049-47DD-BC56-0C0AF212154C}"/>
            </a:ext>
          </a:extLst>
        </xdr:cNvPr>
        <xdr:cNvCxnSpPr/>
      </xdr:nvCxnSpPr>
      <xdr:spPr>
        <a:xfrm flipV="1">
          <a:off x="9639300" y="14876853"/>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83094</xdr:rowOff>
    </xdr:from>
    <xdr:to>
      <xdr:col>46</xdr:col>
      <xdr:colOff>38100</xdr:colOff>
      <xdr:row>87</xdr:row>
      <xdr:rowOff>13244</xdr:rowOff>
    </xdr:to>
    <xdr:sp macro="" textlink="">
      <xdr:nvSpPr>
        <xdr:cNvPr id="367" name="楕円 366">
          <a:extLst>
            <a:ext uri="{FF2B5EF4-FFF2-40B4-BE49-F238E27FC236}">
              <a16:creationId xmlns:a16="http://schemas.microsoft.com/office/drawing/2014/main" id="{91CCAA14-026F-4488-A2CE-DBE98C325BD8}"/>
            </a:ext>
          </a:extLst>
        </xdr:cNvPr>
        <xdr:cNvSpPr/>
      </xdr:nvSpPr>
      <xdr:spPr>
        <a:xfrm>
          <a:off x="8699500" y="148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133133</xdr:rowOff>
    </xdr:from>
    <xdr:to>
      <xdr:col>50</xdr:col>
      <xdr:colOff>114300</xdr:colOff>
      <xdr:row>86</xdr:row>
      <xdr:rowOff>133894</xdr:rowOff>
    </xdr:to>
    <xdr:cxnSp macro="">
      <xdr:nvCxnSpPr>
        <xdr:cNvPr id="368" name="直線コネクタ 367">
          <a:extLst>
            <a:ext uri="{FF2B5EF4-FFF2-40B4-BE49-F238E27FC236}">
              <a16:creationId xmlns:a16="http://schemas.microsoft.com/office/drawing/2014/main" id="{2310110E-A4BF-4173-B158-B64D4D0602FB}"/>
            </a:ext>
          </a:extLst>
        </xdr:cNvPr>
        <xdr:cNvCxnSpPr/>
      </xdr:nvCxnSpPr>
      <xdr:spPr>
        <a:xfrm flipV="1">
          <a:off x="8750300" y="1487783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84074</xdr:rowOff>
    </xdr:from>
    <xdr:to>
      <xdr:col>41</xdr:col>
      <xdr:colOff>101600</xdr:colOff>
      <xdr:row>87</xdr:row>
      <xdr:rowOff>14224</xdr:rowOff>
    </xdr:to>
    <xdr:sp macro="" textlink="">
      <xdr:nvSpPr>
        <xdr:cNvPr id="369" name="楕円 368">
          <a:extLst>
            <a:ext uri="{FF2B5EF4-FFF2-40B4-BE49-F238E27FC236}">
              <a16:creationId xmlns:a16="http://schemas.microsoft.com/office/drawing/2014/main" id="{72A96065-93B1-416F-BFA4-65D6F2282D5C}"/>
            </a:ext>
          </a:extLst>
        </xdr:cNvPr>
        <xdr:cNvSpPr/>
      </xdr:nvSpPr>
      <xdr:spPr>
        <a:xfrm>
          <a:off x="7810500" y="1482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133894</xdr:rowOff>
    </xdr:from>
    <xdr:to>
      <xdr:col>45</xdr:col>
      <xdr:colOff>177800</xdr:colOff>
      <xdr:row>86</xdr:row>
      <xdr:rowOff>134874</xdr:rowOff>
    </xdr:to>
    <xdr:cxnSp macro="">
      <xdr:nvCxnSpPr>
        <xdr:cNvPr id="370" name="直線コネクタ 369">
          <a:extLst>
            <a:ext uri="{FF2B5EF4-FFF2-40B4-BE49-F238E27FC236}">
              <a16:creationId xmlns:a16="http://schemas.microsoft.com/office/drawing/2014/main" id="{9AA6789D-CF83-441D-8403-6745A8794500}"/>
            </a:ext>
          </a:extLst>
        </xdr:cNvPr>
        <xdr:cNvCxnSpPr/>
      </xdr:nvCxnSpPr>
      <xdr:spPr>
        <a:xfrm flipV="1">
          <a:off x="7861300" y="1487859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84727</xdr:rowOff>
    </xdr:from>
    <xdr:to>
      <xdr:col>36</xdr:col>
      <xdr:colOff>165100</xdr:colOff>
      <xdr:row>87</xdr:row>
      <xdr:rowOff>14877</xdr:rowOff>
    </xdr:to>
    <xdr:sp macro="" textlink="">
      <xdr:nvSpPr>
        <xdr:cNvPr id="371" name="楕円 370">
          <a:extLst>
            <a:ext uri="{FF2B5EF4-FFF2-40B4-BE49-F238E27FC236}">
              <a16:creationId xmlns:a16="http://schemas.microsoft.com/office/drawing/2014/main" id="{4F26EC7F-714A-4D6F-90DA-591D1D2EAA0F}"/>
            </a:ext>
          </a:extLst>
        </xdr:cNvPr>
        <xdr:cNvSpPr/>
      </xdr:nvSpPr>
      <xdr:spPr>
        <a:xfrm>
          <a:off x="6921500" y="148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134874</xdr:rowOff>
    </xdr:from>
    <xdr:to>
      <xdr:col>41</xdr:col>
      <xdr:colOff>50800</xdr:colOff>
      <xdr:row>86</xdr:row>
      <xdr:rowOff>135527</xdr:rowOff>
    </xdr:to>
    <xdr:cxnSp macro="">
      <xdr:nvCxnSpPr>
        <xdr:cNvPr id="372" name="直線コネクタ 371">
          <a:extLst>
            <a:ext uri="{FF2B5EF4-FFF2-40B4-BE49-F238E27FC236}">
              <a16:creationId xmlns:a16="http://schemas.microsoft.com/office/drawing/2014/main" id="{A62FBCE5-9A2A-48B7-81AF-A2FECE4A910D}"/>
            </a:ext>
          </a:extLst>
        </xdr:cNvPr>
        <xdr:cNvCxnSpPr/>
      </xdr:nvCxnSpPr>
      <xdr:spPr>
        <a:xfrm flipV="1">
          <a:off x="6972300" y="1487957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a:extLst>
            <a:ext uri="{FF2B5EF4-FFF2-40B4-BE49-F238E27FC236}">
              <a16:creationId xmlns:a16="http://schemas.microsoft.com/office/drawing/2014/main" id="{D14D5EE9-5943-4244-B449-1BB8F6084588}"/>
            </a:ext>
          </a:extLst>
        </xdr:cNvPr>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a:extLst>
            <a:ext uri="{FF2B5EF4-FFF2-40B4-BE49-F238E27FC236}">
              <a16:creationId xmlns:a16="http://schemas.microsoft.com/office/drawing/2014/main" id="{8A1ED685-C09D-4E89-86E2-523B4094D7C3}"/>
            </a:ext>
          </a:extLst>
        </xdr:cNvPr>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a:extLst>
            <a:ext uri="{FF2B5EF4-FFF2-40B4-BE49-F238E27FC236}">
              <a16:creationId xmlns:a16="http://schemas.microsoft.com/office/drawing/2014/main" id="{473AF84C-8D67-4C2E-9A6F-26AFDD2830D8}"/>
            </a:ext>
          </a:extLst>
        </xdr:cNvPr>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a:extLst>
            <a:ext uri="{FF2B5EF4-FFF2-40B4-BE49-F238E27FC236}">
              <a16:creationId xmlns:a16="http://schemas.microsoft.com/office/drawing/2014/main" id="{B192ABEA-6147-40DF-8790-4A7AB5E19762}"/>
            </a:ext>
          </a:extLst>
        </xdr:cNvPr>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3610</xdr:rowOff>
    </xdr:from>
    <xdr:ext cx="469744" cy="259045"/>
    <xdr:sp macro="" textlink="">
      <xdr:nvSpPr>
        <xdr:cNvPr id="377" name="n_1mainValue【公営住宅】&#10;一人当たり面積">
          <a:extLst>
            <a:ext uri="{FF2B5EF4-FFF2-40B4-BE49-F238E27FC236}">
              <a16:creationId xmlns:a16="http://schemas.microsoft.com/office/drawing/2014/main" id="{055C6802-13BF-4622-993A-F5B32A65C83C}"/>
            </a:ext>
          </a:extLst>
        </xdr:cNvPr>
        <xdr:cNvSpPr txBox="1"/>
      </xdr:nvSpPr>
      <xdr:spPr>
        <a:xfrm>
          <a:off x="9391727" y="1491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4371</xdr:rowOff>
    </xdr:from>
    <xdr:ext cx="469744" cy="259045"/>
    <xdr:sp macro="" textlink="">
      <xdr:nvSpPr>
        <xdr:cNvPr id="378" name="n_2mainValue【公営住宅】&#10;一人当たり面積">
          <a:extLst>
            <a:ext uri="{FF2B5EF4-FFF2-40B4-BE49-F238E27FC236}">
              <a16:creationId xmlns:a16="http://schemas.microsoft.com/office/drawing/2014/main" id="{2B402CB1-A048-423D-B36B-7D39CEE94F00}"/>
            </a:ext>
          </a:extLst>
        </xdr:cNvPr>
        <xdr:cNvSpPr txBox="1"/>
      </xdr:nvSpPr>
      <xdr:spPr>
        <a:xfrm>
          <a:off x="8515427" y="1492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5351</xdr:rowOff>
    </xdr:from>
    <xdr:ext cx="469744" cy="259045"/>
    <xdr:sp macro="" textlink="">
      <xdr:nvSpPr>
        <xdr:cNvPr id="379" name="n_3mainValue【公営住宅】&#10;一人当たり面積">
          <a:extLst>
            <a:ext uri="{FF2B5EF4-FFF2-40B4-BE49-F238E27FC236}">
              <a16:creationId xmlns:a16="http://schemas.microsoft.com/office/drawing/2014/main" id="{34C8F3E5-05EA-4EBE-83D0-B6C006DB407B}"/>
            </a:ext>
          </a:extLst>
        </xdr:cNvPr>
        <xdr:cNvSpPr txBox="1"/>
      </xdr:nvSpPr>
      <xdr:spPr>
        <a:xfrm>
          <a:off x="7626427" y="1492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6004</xdr:rowOff>
    </xdr:from>
    <xdr:ext cx="469744" cy="259045"/>
    <xdr:sp macro="" textlink="">
      <xdr:nvSpPr>
        <xdr:cNvPr id="380" name="n_4mainValue【公営住宅】&#10;一人当たり面積">
          <a:extLst>
            <a:ext uri="{FF2B5EF4-FFF2-40B4-BE49-F238E27FC236}">
              <a16:creationId xmlns:a16="http://schemas.microsoft.com/office/drawing/2014/main" id="{6ED4BFBC-0247-4A1E-B828-080F92DE9002}"/>
            </a:ext>
          </a:extLst>
        </xdr:cNvPr>
        <xdr:cNvSpPr txBox="1"/>
      </xdr:nvSpPr>
      <xdr:spPr>
        <a:xfrm>
          <a:off x="6737427" y="1492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C9B4C8EB-FA1D-4A88-991A-E4F8F9C27F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274BD818-FF5C-4182-8634-16A5B0FE67F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76D49FA6-D766-4C9B-8A3B-4F5FE536A60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DEBAF029-770A-472B-A2CA-FD6B51A9C04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F032F1F6-EFEA-4794-AB35-1DBAA1623FD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5F0BF192-9D37-4C0D-9285-31FC71E6D22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44E37B83-15AF-4318-ABEF-DDCDB2FDD68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D35446D3-5567-4E5E-8439-5A9E77361DA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727B6472-B731-4016-837B-0BA0D1055A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377F1D05-F83B-48C2-BDD3-4086146C87A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70BBD40A-F30C-4016-BB19-57B323C34A8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13F8CBBE-0A1E-4748-B4D8-8EC403DBFE1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8DC2C4E9-329F-4CA9-82EB-5893770803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B3F88ECA-835E-4C3C-B683-339F408D40D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B1E1EBEF-227B-4C1F-B55B-F485DA84073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C3F0285E-3219-4BB3-BF0E-E3391762C69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9AAF6657-B5B6-4D50-96C9-9F7C6323D91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392D1FE1-9FE0-48A7-92A5-2675BE90B63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5E55DE2E-C23C-437F-A875-6FC35BB44C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39CAFF9B-2639-470C-BC4B-651719985DF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D7762AF5-676B-44BE-9381-23AA6653FC1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18D6F82C-B74C-4F60-A951-1C270541508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35D22965-6DAE-48EC-841C-733FECD8939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C662B4D5-710D-4B57-9008-A27DC237348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3CE36D8-CAD0-48E9-B280-EE985AEEF7D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A79924B5-84AA-44B5-96AE-C4F61403E33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D4271F93-BAFD-4F72-B016-AC16A6C7CAB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58DD5B7-4E7D-414B-9975-A2C18AA6428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A0DD5B6-9344-4688-8D04-959D4EF080A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7E5F4BC2-C966-4F85-812E-EA0E1320C87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E6206736-66F2-47A5-8DAA-9CCAC1C5ED3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95042985-5EE4-45D4-A1B9-73796173016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A5B73747-C5A4-46C2-94C4-0B87B179F1C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C100079A-3A73-4725-A00F-B093DE837BD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F0F5A85A-2AF7-4C0C-8D8C-4C7E5F569AB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A61506C0-D89D-487C-9EC0-F45F76DFE32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89E0AEF6-92F6-4B90-9162-FD242818B6F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A82FE59C-F5F3-495B-9567-BF68C245868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E6068822-DD62-4C48-B25D-6E6DFE264F7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3DB93176-C752-4A62-AC49-29FAB518F44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29852979-13E9-4E0A-9531-05F890FD55D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83A6D489-0031-4D20-AFCD-105D1D1A71D7}"/>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5BC754FC-21DA-4461-A414-4EDF22E919F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71A90BC3-494B-4FD2-AE84-EA71705636D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37C26AC0-392D-4ACF-9C5B-2D548CFF910A}"/>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220EDC44-E3EA-48E1-BDA8-36330E352C46}"/>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E6ECE67E-8D96-494E-80FE-33FA8DA4C792}"/>
            </a:ext>
          </a:extLst>
        </xdr:cNvPr>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F53578DE-5500-4F61-BB28-C37BFB63ECBE}"/>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750BAC0D-B8A5-481A-AB58-6ABEA4983563}"/>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a:extLst>
            <a:ext uri="{FF2B5EF4-FFF2-40B4-BE49-F238E27FC236}">
              <a16:creationId xmlns:a16="http://schemas.microsoft.com/office/drawing/2014/main" id="{F4A93A1B-D337-4A1C-BFDC-BB27634F1A3D}"/>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a:extLst>
            <a:ext uri="{FF2B5EF4-FFF2-40B4-BE49-F238E27FC236}">
              <a16:creationId xmlns:a16="http://schemas.microsoft.com/office/drawing/2014/main" id="{6D27758E-49D7-49C4-99FF-5AF129ED327B}"/>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a:extLst>
            <a:ext uri="{FF2B5EF4-FFF2-40B4-BE49-F238E27FC236}">
              <a16:creationId xmlns:a16="http://schemas.microsoft.com/office/drawing/2014/main" id="{9174C840-957A-4DD2-9261-881D20DF4233}"/>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4E71F9A-C1D4-414F-9B03-82F3B577324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619AB91-D6A6-4402-A1EF-95D55CB0506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9BC5E63-3333-41F9-B74C-3B198CE940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685A376-3E88-4507-9008-975024EA2D6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5DDFAA63-77C6-4FA6-AD49-D96B9F2305E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146231</xdr:rowOff>
    </xdr:from>
    <xdr:to>
      <xdr:col>85</xdr:col>
      <xdr:colOff>177800</xdr:colOff>
      <xdr:row>39</xdr:row>
      <xdr:rowOff>76381</xdr:rowOff>
    </xdr:to>
    <xdr:sp macro="" textlink="">
      <xdr:nvSpPr>
        <xdr:cNvPr id="438" name="楕円 437">
          <a:extLst>
            <a:ext uri="{FF2B5EF4-FFF2-40B4-BE49-F238E27FC236}">
              <a16:creationId xmlns:a16="http://schemas.microsoft.com/office/drawing/2014/main" id="{194F9BBB-7779-45B2-9D57-A77DAE507585}"/>
            </a:ext>
          </a:extLst>
        </xdr:cNvPr>
        <xdr:cNvSpPr/>
      </xdr:nvSpPr>
      <xdr:spPr>
        <a:xfrm>
          <a:off x="16268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124658</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3A572C40-E8C3-4D7C-8CDB-0FC4CC710D01}"/>
            </a:ext>
          </a:extLst>
        </xdr:cNvPr>
        <xdr:cNvSpPr txBox="1"/>
      </xdr:nvSpPr>
      <xdr:spPr>
        <a:xfrm>
          <a:off x="16357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440" name="楕円 439">
          <a:extLst>
            <a:ext uri="{FF2B5EF4-FFF2-40B4-BE49-F238E27FC236}">
              <a16:creationId xmlns:a16="http://schemas.microsoft.com/office/drawing/2014/main" id="{662CA1E9-DF8D-40E1-B559-F8E57A114E5C}"/>
            </a:ext>
          </a:extLst>
        </xdr:cNvPr>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39</xdr:row>
      <xdr:rowOff>25581</xdr:rowOff>
    </xdr:to>
    <xdr:cxnSp macro="">
      <xdr:nvCxnSpPr>
        <xdr:cNvPr id="441" name="直線コネクタ 440">
          <a:extLst>
            <a:ext uri="{FF2B5EF4-FFF2-40B4-BE49-F238E27FC236}">
              <a16:creationId xmlns:a16="http://schemas.microsoft.com/office/drawing/2014/main" id="{7773C281-4CD5-44F1-B3DA-4BBF3957AAF3}"/>
            </a:ext>
          </a:extLst>
        </xdr:cNvPr>
        <xdr:cNvCxnSpPr/>
      </xdr:nvCxnSpPr>
      <xdr:spPr>
        <a:xfrm>
          <a:off x="15481300" y="665988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42" name="楕円 441">
          <a:extLst>
            <a:ext uri="{FF2B5EF4-FFF2-40B4-BE49-F238E27FC236}">
              <a16:creationId xmlns:a16="http://schemas.microsoft.com/office/drawing/2014/main" id="{D1636922-9381-42F7-A386-C41E0EE24AFF}"/>
            </a:ext>
          </a:extLst>
        </xdr:cNvPr>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38</xdr:row>
      <xdr:rowOff>144780</xdr:rowOff>
    </xdr:to>
    <xdr:cxnSp macro="">
      <xdr:nvCxnSpPr>
        <xdr:cNvPr id="443" name="直線コネクタ 442">
          <a:extLst>
            <a:ext uri="{FF2B5EF4-FFF2-40B4-BE49-F238E27FC236}">
              <a16:creationId xmlns:a16="http://schemas.microsoft.com/office/drawing/2014/main" id="{0FC6F402-5448-41D3-84F1-62BE6CD04A9B}"/>
            </a:ext>
          </a:extLst>
        </xdr:cNvPr>
        <xdr:cNvCxnSpPr/>
      </xdr:nvCxnSpPr>
      <xdr:spPr>
        <a:xfrm>
          <a:off x="14592300" y="66027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152763</xdr:rowOff>
    </xdr:from>
    <xdr:to>
      <xdr:col>72</xdr:col>
      <xdr:colOff>38100</xdr:colOff>
      <xdr:row>38</xdr:row>
      <xdr:rowOff>82913</xdr:rowOff>
    </xdr:to>
    <xdr:sp macro="" textlink="">
      <xdr:nvSpPr>
        <xdr:cNvPr id="444" name="楕円 443">
          <a:extLst>
            <a:ext uri="{FF2B5EF4-FFF2-40B4-BE49-F238E27FC236}">
              <a16:creationId xmlns:a16="http://schemas.microsoft.com/office/drawing/2014/main" id="{D98F91A5-ED6E-4ED4-B059-04F45DD2E842}"/>
            </a:ext>
          </a:extLst>
        </xdr:cNvPr>
        <xdr:cNvSpPr/>
      </xdr:nvSpPr>
      <xdr:spPr>
        <a:xfrm>
          <a:off x="13652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32113</xdr:rowOff>
    </xdr:from>
    <xdr:to>
      <xdr:col>76</xdr:col>
      <xdr:colOff>114300</xdr:colOff>
      <xdr:row>38</xdr:row>
      <xdr:rowOff>87630</xdr:rowOff>
    </xdr:to>
    <xdr:cxnSp macro="">
      <xdr:nvCxnSpPr>
        <xdr:cNvPr id="445" name="直線コネクタ 444">
          <a:extLst>
            <a:ext uri="{FF2B5EF4-FFF2-40B4-BE49-F238E27FC236}">
              <a16:creationId xmlns:a16="http://schemas.microsoft.com/office/drawing/2014/main" id="{CD0EC3B6-64A6-4D69-98B1-321DBC19E890}"/>
            </a:ext>
          </a:extLst>
        </xdr:cNvPr>
        <xdr:cNvCxnSpPr/>
      </xdr:nvCxnSpPr>
      <xdr:spPr>
        <a:xfrm>
          <a:off x="13703300" y="654721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131536</xdr:rowOff>
    </xdr:from>
    <xdr:to>
      <xdr:col>67</xdr:col>
      <xdr:colOff>101600</xdr:colOff>
      <xdr:row>37</xdr:row>
      <xdr:rowOff>61686</xdr:rowOff>
    </xdr:to>
    <xdr:sp macro="" textlink="">
      <xdr:nvSpPr>
        <xdr:cNvPr id="446" name="楕円 445">
          <a:extLst>
            <a:ext uri="{FF2B5EF4-FFF2-40B4-BE49-F238E27FC236}">
              <a16:creationId xmlns:a16="http://schemas.microsoft.com/office/drawing/2014/main" id="{846469F4-C309-445E-803B-B1D282FF0A17}"/>
            </a:ext>
          </a:extLst>
        </xdr:cNvPr>
        <xdr:cNvSpPr/>
      </xdr:nvSpPr>
      <xdr:spPr>
        <a:xfrm>
          <a:off x="12763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10886</xdr:rowOff>
    </xdr:from>
    <xdr:to>
      <xdr:col>71</xdr:col>
      <xdr:colOff>177800</xdr:colOff>
      <xdr:row>38</xdr:row>
      <xdr:rowOff>32113</xdr:rowOff>
    </xdr:to>
    <xdr:cxnSp macro="">
      <xdr:nvCxnSpPr>
        <xdr:cNvPr id="447" name="直線コネクタ 446">
          <a:extLst>
            <a:ext uri="{FF2B5EF4-FFF2-40B4-BE49-F238E27FC236}">
              <a16:creationId xmlns:a16="http://schemas.microsoft.com/office/drawing/2014/main" id="{E1791CE5-5240-4718-97D3-9A462C90F66B}"/>
            </a:ext>
          </a:extLst>
        </xdr:cNvPr>
        <xdr:cNvCxnSpPr/>
      </xdr:nvCxnSpPr>
      <xdr:spPr>
        <a:xfrm>
          <a:off x="12814300" y="6354536"/>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F2212209-ADE0-4E0F-9DD7-0F0FEEB95561}"/>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14960207-8843-4935-AA20-C9193A16DBD7}"/>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661C4DA2-7F1C-4C33-B572-FEBF000606A8}"/>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4EBE3AD8-405D-44BA-B9E9-0655DB451544}"/>
            </a:ext>
          </a:extLst>
        </xdr:cNvPr>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15257</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4C28B713-6F03-4885-A5DF-A61E27A02DE5}"/>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5EBC9D51-7CF2-4484-AFB0-8643E565C6EF}"/>
            </a:ext>
          </a:extLst>
        </xdr:cNvPr>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74040</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8DDB2F83-ECCA-4757-9406-C263E9F20DA2}"/>
            </a:ext>
          </a:extLst>
        </xdr:cNvPr>
        <xdr:cNvSpPr txBox="1"/>
      </xdr:nvSpPr>
      <xdr:spPr>
        <a:xfrm>
          <a:off x="13500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78213</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99D22CCE-1F98-488C-95C9-3777742DA803}"/>
            </a:ext>
          </a:extLst>
        </xdr:cNvPr>
        <xdr:cNvSpPr txBox="1"/>
      </xdr:nvSpPr>
      <xdr:spPr>
        <a:xfrm>
          <a:off x="12611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E7939C0F-0DC0-404F-9E49-CCC97A888D6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AAFE50E4-8485-492B-9502-CC7E78B848B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AB4616AE-C7DF-4071-A6BD-2087E68907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EC0C64B0-9D85-49B9-ABF5-2BE25F04DA8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1C564CE5-6BE8-4350-8583-F962DEDB9DE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514C4EAC-CB91-4C28-8F54-95A727E500C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4242C63C-FF36-452A-ADFB-56CA7FFD061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AD7E127F-1CDC-4730-8AC1-371B2FBF998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3434651C-5BF8-4837-89D4-95125382337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CB390663-86E1-40EB-A619-2339A98FB15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DAB6A33A-B750-4B99-8235-85128F69797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23FC4D81-34A9-469F-AA2B-734774314FD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C738AC6A-95C0-4FAE-9F62-584D2276397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98821C9A-91BA-4126-B4E3-2E53A032DD4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A4892E07-32C0-43D3-A2AA-1E88A017619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8A13854F-7A80-46DF-AEB0-24BCAABD7DB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23D0A796-4768-4087-86C7-6393F9152D2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87DAC9F2-B08E-4BD8-A9F5-E585CCB7A8D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A53954DB-F68B-4D2A-B1C6-3A57AD6A9BD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BD018F6B-53A7-4135-A85C-3CA64B81B248}"/>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34819493-38D7-4727-887E-A0D8C946D5B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32A2AC1E-0F0E-46DC-8962-0250E4EF874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63C07D80-443F-4F0B-82EE-2C538299487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53912BF4-58C2-44F7-96F5-67D63D6C2D9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459678B2-3490-491A-8838-6429ADB8043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9358EBA1-4D5B-482A-B1FB-7B1518BCF92C}"/>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65221577-C462-46DD-93D4-DFF7E8500082}"/>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C29838BA-EDB3-4324-8228-E97B4ACCBECD}"/>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80559A5A-C997-4A92-A1A9-A208E135ECC8}"/>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8EA23423-8042-485A-A42F-D45DE9FED96B}"/>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E6688A17-964B-45B9-AA17-6286DE2FF061}"/>
            </a:ext>
          </a:extLst>
        </xdr:cNvPr>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EFB9C1FC-6D5E-42F9-AAB3-2877802B3640}"/>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a:extLst>
            <a:ext uri="{FF2B5EF4-FFF2-40B4-BE49-F238E27FC236}">
              <a16:creationId xmlns:a16="http://schemas.microsoft.com/office/drawing/2014/main" id="{07E54B9B-1308-454D-8306-8DA516EF7662}"/>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a:extLst>
            <a:ext uri="{FF2B5EF4-FFF2-40B4-BE49-F238E27FC236}">
              <a16:creationId xmlns:a16="http://schemas.microsoft.com/office/drawing/2014/main" id="{D34734A6-DBD6-4C93-9751-717D1B568E5A}"/>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a:extLst>
            <a:ext uri="{FF2B5EF4-FFF2-40B4-BE49-F238E27FC236}">
              <a16:creationId xmlns:a16="http://schemas.microsoft.com/office/drawing/2014/main" id="{232BAF83-2F96-4369-9967-40DEDC0D82FC}"/>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a:extLst>
            <a:ext uri="{FF2B5EF4-FFF2-40B4-BE49-F238E27FC236}">
              <a16:creationId xmlns:a16="http://schemas.microsoft.com/office/drawing/2014/main" id="{FFCB5606-CAD9-4D4F-9E46-60D2F36A310B}"/>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6BDF9C1D-25ED-48D2-97F3-5226572466F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7894EBB-165A-4937-B6E5-0EAEF893E46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8B638471-83DE-412D-AA81-6D1444CA459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CB064A1E-9218-411F-AB12-EAB57352D13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A46EFB55-C19F-477F-918E-83EC8A80902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149497</xdr:rowOff>
    </xdr:from>
    <xdr:to>
      <xdr:col>116</xdr:col>
      <xdr:colOff>114300</xdr:colOff>
      <xdr:row>40</xdr:row>
      <xdr:rowOff>79647</xdr:rowOff>
    </xdr:to>
    <xdr:sp macro="" textlink="">
      <xdr:nvSpPr>
        <xdr:cNvPr id="497" name="楕円 496">
          <a:extLst>
            <a:ext uri="{FF2B5EF4-FFF2-40B4-BE49-F238E27FC236}">
              <a16:creationId xmlns:a16="http://schemas.microsoft.com/office/drawing/2014/main" id="{979C0010-6640-4857-8A3D-FCC0B01B5088}"/>
            </a:ext>
          </a:extLst>
        </xdr:cNvPr>
        <xdr:cNvSpPr/>
      </xdr:nvSpPr>
      <xdr:spPr>
        <a:xfrm>
          <a:off x="221107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127924</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B6B56684-71BB-499F-A009-F87778E2559A}"/>
            </a:ext>
          </a:extLst>
        </xdr:cNvPr>
        <xdr:cNvSpPr txBox="1"/>
      </xdr:nvSpPr>
      <xdr:spPr>
        <a:xfrm>
          <a:off x="22199600" y="681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159294</xdr:rowOff>
    </xdr:from>
    <xdr:to>
      <xdr:col>112</xdr:col>
      <xdr:colOff>38100</xdr:colOff>
      <xdr:row>40</xdr:row>
      <xdr:rowOff>89444</xdr:rowOff>
    </xdr:to>
    <xdr:sp macro="" textlink="">
      <xdr:nvSpPr>
        <xdr:cNvPr id="499" name="楕円 498">
          <a:extLst>
            <a:ext uri="{FF2B5EF4-FFF2-40B4-BE49-F238E27FC236}">
              <a16:creationId xmlns:a16="http://schemas.microsoft.com/office/drawing/2014/main" id="{A80F834D-F768-425C-97B5-7214EA5808FB}"/>
            </a:ext>
          </a:extLst>
        </xdr:cNvPr>
        <xdr:cNvSpPr/>
      </xdr:nvSpPr>
      <xdr:spPr>
        <a:xfrm>
          <a:off x="21272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28847</xdr:rowOff>
    </xdr:from>
    <xdr:to>
      <xdr:col>116</xdr:col>
      <xdr:colOff>63500</xdr:colOff>
      <xdr:row>40</xdr:row>
      <xdr:rowOff>38644</xdr:rowOff>
    </xdr:to>
    <xdr:cxnSp macro="">
      <xdr:nvCxnSpPr>
        <xdr:cNvPr id="500" name="直線コネクタ 499">
          <a:extLst>
            <a:ext uri="{FF2B5EF4-FFF2-40B4-BE49-F238E27FC236}">
              <a16:creationId xmlns:a16="http://schemas.microsoft.com/office/drawing/2014/main" id="{F5524DA8-A66C-4DFC-B6BB-186EC16A4464}"/>
            </a:ext>
          </a:extLst>
        </xdr:cNvPr>
        <xdr:cNvCxnSpPr/>
      </xdr:nvCxnSpPr>
      <xdr:spPr>
        <a:xfrm flipV="1">
          <a:off x="21323300" y="688684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169091</xdr:rowOff>
    </xdr:from>
    <xdr:to>
      <xdr:col>107</xdr:col>
      <xdr:colOff>101600</xdr:colOff>
      <xdr:row>40</xdr:row>
      <xdr:rowOff>99241</xdr:rowOff>
    </xdr:to>
    <xdr:sp macro="" textlink="">
      <xdr:nvSpPr>
        <xdr:cNvPr id="501" name="楕円 500">
          <a:extLst>
            <a:ext uri="{FF2B5EF4-FFF2-40B4-BE49-F238E27FC236}">
              <a16:creationId xmlns:a16="http://schemas.microsoft.com/office/drawing/2014/main" id="{8B435975-8306-47A0-912D-654359329CE0}"/>
            </a:ext>
          </a:extLst>
        </xdr:cNvPr>
        <xdr:cNvSpPr/>
      </xdr:nvSpPr>
      <xdr:spPr>
        <a:xfrm>
          <a:off x="20383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38644</xdr:rowOff>
    </xdr:from>
    <xdr:to>
      <xdr:col>111</xdr:col>
      <xdr:colOff>177800</xdr:colOff>
      <xdr:row>40</xdr:row>
      <xdr:rowOff>48441</xdr:rowOff>
    </xdr:to>
    <xdr:cxnSp macro="">
      <xdr:nvCxnSpPr>
        <xdr:cNvPr id="502" name="直線コネクタ 501">
          <a:extLst>
            <a:ext uri="{FF2B5EF4-FFF2-40B4-BE49-F238E27FC236}">
              <a16:creationId xmlns:a16="http://schemas.microsoft.com/office/drawing/2014/main" id="{CA5F3304-C6B1-434F-91FE-984B35F63FD6}"/>
            </a:ext>
          </a:extLst>
        </xdr:cNvPr>
        <xdr:cNvCxnSpPr/>
      </xdr:nvCxnSpPr>
      <xdr:spPr>
        <a:xfrm flipV="1">
          <a:off x="20434300" y="689664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7438</xdr:rowOff>
    </xdr:from>
    <xdr:to>
      <xdr:col>102</xdr:col>
      <xdr:colOff>165100</xdr:colOff>
      <xdr:row>40</xdr:row>
      <xdr:rowOff>109038</xdr:rowOff>
    </xdr:to>
    <xdr:sp macro="" textlink="">
      <xdr:nvSpPr>
        <xdr:cNvPr id="503" name="楕円 502">
          <a:extLst>
            <a:ext uri="{FF2B5EF4-FFF2-40B4-BE49-F238E27FC236}">
              <a16:creationId xmlns:a16="http://schemas.microsoft.com/office/drawing/2014/main" id="{24C14BFB-91FF-4C2B-A18F-1033EB822E77}"/>
            </a:ext>
          </a:extLst>
        </xdr:cNvPr>
        <xdr:cNvSpPr/>
      </xdr:nvSpPr>
      <xdr:spPr>
        <a:xfrm>
          <a:off x="19494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48441</xdr:rowOff>
    </xdr:from>
    <xdr:to>
      <xdr:col>107</xdr:col>
      <xdr:colOff>50800</xdr:colOff>
      <xdr:row>40</xdr:row>
      <xdr:rowOff>58238</xdr:rowOff>
    </xdr:to>
    <xdr:cxnSp macro="">
      <xdr:nvCxnSpPr>
        <xdr:cNvPr id="504" name="直線コネクタ 503">
          <a:extLst>
            <a:ext uri="{FF2B5EF4-FFF2-40B4-BE49-F238E27FC236}">
              <a16:creationId xmlns:a16="http://schemas.microsoft.com/office/drawing/2014/main" id="{A632F7DD-07D4-4A8E-A6DC-F08E93073E8A}"/>
            </a:ext>
          </a:extLst>
        </xdr:cNvPr>
        <xdr:cNvCxnSpPr/>
      </xdr:nvCxnSpPr>
      <xdr:spPr>
        <a:xfrm flipV="1">
          <a:off x="19545300" y="690644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15603</xdr:rowOff>
    </xdr:from>
    <xdr:to>
      <xdr:col>98</xdr:col>
      <xdr:colOff>38100</xdr:colOff>
      <xdr:row>40</xdr:row>
      <xdr:rowOff>117203</xdr:rowOff>
    </xdr:to>
    <xdr:sp macro="" textlink="">
      <xdr:nvSpPr>
        <xdr:cNvPr id="505" name="楕円 504">
          <a:extLst>
            <a:ext uri="{FF2B5EF4-FFF2-40B4-BE49-F238E27FC236}">
              <a16:creationId xmlns:a16="http://schemas.microsoft.com/office/drawing/2014/main" id="{8D412484-2E6E-401F-840C-14CA4E76408F}"/>
            </a:ext>
          </a:extLst>
        </xdr:cNvPr>
        <xdr:cNvSpPr/>
      </xdr:nvSpPr>
      <xdr:spPr>
        <a:xfrm>
          <a:off x="18605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58238</xdr:rowOff>
    </xdr:from>
    <xdr:to>
      <xdr:col>102</xdr:col>
      <xdr:colOff>114300</xdr:colOff>
      <xdr:row>40</xdr:row>
      <xdr:rowOff>66403</xdr:rowOff>
    </xdr:to>
    <xdr:cxnSp macro="">
      <xdr:nvCxnSpPr>
        <xdr:cNvPr id="506" name="直線コネクタ 505">
          <a:extLst>
            <a:ext uri="{FF2B5EF4-FFF2-40B4-BE49-F238E27FC236}">
              <a16:creationId xmlns:a16="http://schemas.microsoft.com/office/drawing/2014/main" id="{1B86A38B-457C-49CB-9C2A-2C7AC4038ABD}"/>
            </a:ext>
          </a:extLst>
        </xdr:cNvPr>
        <xdr:cNvCxnSpPr/>
      </xdr:nvCxnSpPr>
      <xdr:spPr>
        <a:xfrm flipV="1">
          <a:off x="18656300" y="691623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29B6993E-B111-43CC-9192-7E8D365C4D8B}"/>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E7828B09-C5D2-426D-B8B3-D25E89E318D1}"/>
            </a:ext>
          </a:extLst>
        </xdr:cNvPr>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D652F690-728F-4DAF-A662-DFB7CB2656A5}"/>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21A87640-D615-451F-A63C-A06287606E48}"/>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80571</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E73DC9F0-4365-4705-B171-AF06B4128A5E}"/>
            </a:ext>
          </a:extLst>
        </xdr:cNvPr>
        <xdr:cNvSpPr txBox="1"/>
      </xdr:nvSpPr>
      <xdr:spPr>
        <a:xfrm>
          <a:off x="21075727" y="693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90368</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4F14BB59-18FB-47BE-A350-0BFB59D8A446}"/>
            </a:ext>
          </a:extLst>
        </xdr:cNvPr>
        <xdr:cNvSpPr txBox="1"/>
      </xdr:nvSpPr>
      <xdr:spPr>
        <a:xfrm>
          <a:off x="20199427" y="694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100165</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B4DAF9C0-94C9-43E4-ABF7-143BC80C9D9A}"/>
            </a:ext>
          </a:extLst>
        </xdr:cNvPr>
        <xdr:cNvSpPr txBox="1"/>
      </xdr:nvSpPr>
      <xdr:spPr>
        <a:xfrm>
          <a:off x="19310427" y="695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108330</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F684C591-8214-41E2-B6D2-2301AFE607B3}"/>
            </a:ext>
          </a:extLst>
        </xdr:cNvPr>
        <xdr:cNvSpPr txBox="1"/>
      </xdr:nvSpPr>
      <xdr:spPr>
        <a:xfrm>
          <a:off x="18421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B87F2FFF-8EA4-488A-ADCD-079D6E989BC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B3CADE6B-CBF0-464C-AF56-A521F7D00CB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0DDE287C-EF1C-4E44-8E71-54C0194C3E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A2DEF726-FDB0-494F-83E6-6127722158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8F8C1E75-FACE-48C2-8579-CEE041EBA4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232775C6-1E42-462C-A968-F03725B1939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0F26B56E-C9FF-408D-8A99-D80F6E8E2E8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E5B0B432-EF8C-4711-97BF-5B84D174211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7A45AF8D-CC2F-4EC1-B14E-1DD934C8530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8C13AF15-2754-4C06-90E8-F79D6A458F4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0BFFEB66-7191-47CC-86BB-7972D9DAA4A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03CD1BAC-4E38-4DB0-B6CF-8A759DC4D9E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BAE8A8C9-7312-4CEB-8F99-2A59AB1C6DB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EEB6C9CD-2F4D-4A96-9EFD-8E9645C5901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06228C42-C486-420B-BC66-B0CB439D1F8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6057EECF-8212-4A79-A56D-50B2E34F10C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BCB4607B-D632-44FA-9697-0C9CBBF8C22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F9FD154E-83F3-495D-A1F8-75699715C35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8B3848B7-C6F7-4600-9AFF-7B1030A453D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933A6440-3EDE-438F-9462-FDB8D02BB17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a:extLst>
            <a:ext uri="{FF2B5EF4-FFF2-40B4-BE49-F238E27FC236}">
              <a16:creationId xmlns:a16="http://schemas.microsoft.com/office/drawing/2014/main" id="{D11762CB-08E3-4970-AA70-742EB788C54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2DEDBC63-EF64-4DC9-9B56-A47701B26B8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a:extLst>
            <a:ext uri="{FF2B5EF4-FFF2-40B4-BE49-F238E27FC236}">
              <a16:creationId xmlns:a16="http://schemas.microsoft.com/office/drawing/2014/main" id="{9C899F48-E4DF-4325-8081-BE6F2FB6A12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80703A3D-0378-4CA2-8D48-7B5AC1350CE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a:extLst>
            <a:ext uri="{FF2B5EF4-FFF2-40B4-BE49-F238E27FC236}">
              <a16:creationId xmlns:a16="http://schemas.microsoft.com/office/drawing/2014/main" id="{79BBA751-7608-4645-9E9E-F29750704C93}"/>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70794B82-A465-4228-81C9-BF98325F4369}"/>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a:extLst>
            <a:ext uri="{FF2B5EF4-FFF2-40B4-BE49-F238E27FC236}">
              <a16:creationId xmlns:a16="http://schemas.microsoft.com/office/drawing/2014/main" id="{51625F30-5BEC-4C7B-B885-7AB7D0B5551D}"/>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5E8A3EFF-BA04-4F1A-B4A5-D43B8C87E7A7}"/>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a:extLst>
            <a:ext uri="{FF2B5EF4-FFF2-40B4-BE49-F238E27FC236}">
              <a16:creationId xmlns:a16="http://schemas.microsoft.com/office/drawing/2014/main" id="{6E7AE4E4-017A-4C68-A514-59CAE10BC8FA}"/>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168859CA-E6B2-4543-8A1E-821D2AE1B334}"/>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a:extLst>
            <a:ext uri="{FF2B5EF4-FFF2-40B4-BE49-F238E27FC236}">
              <a16:creationId xmlns:a16="http://schemas.microsoft.com/office/drawing/2014/main" id="{6BDD50B9-1C86-4843-8569-FD3FE83DDD85}"/>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a:extLst>
            <a:ext uri="{FF2B5EF4-FFF2-40B4-BE49-F238E27FC236}">
              <a16:creationId xmlns:a16="http://schemas.microsoft.com/office/drawing/2014/main" id="{4AD3B614-C829-4CCE-A9E6-EF489CE4ABF6}"/>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a:extLst>
            <a:ext uri="{FF2B5EF4-FFF2-40B4-BE49-F238E27FC236}">
              <a16:creationId xmlns:a16="http://schemas.microsoft.com/office/drawing/2014/main" id="{D11852EE-91C8-429E-8226-A4F5F56E142A}"/>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a:extLst>
            <a:ext uri="{FF2B5EF4-FFF2-40B4-BE49-F238E27FC236}">
              <a16:creationId xmlns:a16="http://schemas.microsoft.com/office/drawing/2014/main" id="{6166FDB1-5660-4D68-9AB8-99607B655329}"/>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a:extLst>
            <a:ext uri="{FF2B5EF4-FFF2-40B4-BE49-F238E27FC236}">
              <a16:creationId xmlns:a16="http://schemas.microsoft.com/office/drawing/2014/main" id="{951752A3-100D-43C6-A197-1CB4BEDCE545}"/>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B3BB538-E73B-4C5A-B710-01064D5A58B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F292BB7-08BF-4793-AB73-BA9205B38FE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FABBD044-CA80-40A3-A2B3-7651A3F6DE4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ED52E0B8-91C9-43FE-A9DE-C01EDE646E0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E95812EB-D83C-450B-BDD4-8DFCC3DA999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55" name="楕円 554">
          <a:extLst>
            <a:ext uri="{FF2B5EF4-FFF2-40B4-BE49-F238E27FC236}">
              <a16:creationId xmlns:a16="http://schemas.microsoft.com/office/drawing/2014/main" id="{4E98910C-1032-4D76-B1A0-EB5DC346BB56}"/>
            </a:ext>
          </a:extLst>
        </xdr:cNvPr>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FE10D56F-07A1-4B37-AF29-3DF2002A2880}"/>
            </a:ext>
          </a:extLst>
        </xdr:cNvPr>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557" name="楕円 556">
          <a:extLst>
            <a:ext uri="{FF2B5EF4-FFF2-40B4-BE49-F238E27FC236}">
              <a16:creationId xmlns:a16="http://schemas.microsoft.com/office/drawing/2014/main" id="{4ED11C0A-9293-4E76-816C-2744CC4C2704}"/>
            </a:ext>
          </a:extLst>
        </xdr:cNvPr>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26670</xdr:rowOff>
    </xdr:from>
    <xdr:to>
      <xdr:col>85</xdr:col>
      <xdr:colOff>127000</xdr:colOff>
      <xdr:row>61</xdr:row>
      <xdr:rowOff>57150</xdr:rowOff>
    </xdr:to>
    <xdr:cxnSp macro="">
      <xdr:nvCxnSpPr>
        <xdr:cNvPr id="558" name="直線コネクタ 557">
          <a:extLst>
            <a:ext uri="{FF2B5EF4-FFF2-40B4-BE49-F238E27FC236}">
              <a16:creationId xmlns:a16="http://schemas.microsoft.com/office/drawing/2014/main" id="{CCDA6926-6181-4105-934E-8CA3804444FA}"/>
            </a:ext>
          </a:extLst>
        </xdr:cNvPr>
        <xdr:cNvCxnSpPr/>
      </xdr:nvCxnSpPr>
      <xdr:spPr>
        <a:xfrm>
          <a:off x="15481300" y="10485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133985</xdr:rowOff>
    </xdr:from>
    <xdr:to>
      <xdr:col>76</xdr:col>
      <xdr:colOff>165100</xdr:colOff>
      <xdr:row>61</xdr:row>
      <xdr:rowOff>64135</xdr:rowOff>
    </xdr:to>
    <xdr:sp macro="" textlink="">
      <xdr:nvSpPr>
        <xdr:cNvPr id="559" name="楕円 558">
          <a:extLst>
            <a:ext uri="{FF2B5EF4-FFF2-40B4-BE49-F238E27FC236}">
              <a16:creationId xmlns:a16="http://schemas.microsoft.com/office/drawing/2014/main" id="{6D46C973-B727-42BF-A6BA-8EA3B6435974}"/>
            </a:ext>
          </a:extLst>
        </xdr:cNvPr>
        <xdr:cNvSpPr/>
      </xdr:nvSpPr>
      <xdr:spPr>
        <a:xfrm>
          <a:off x="14541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xdr:rowOff>
    </xdr:from>
    <xdr:to>
      <xdr:col>81</xdr:col>
      <xdr:colOff>50800</xdr:colOff>
      <xdr:row>61</xdr:row>
      <xdr:rowOff>26670</xdr:rowOff>
    </xdr:to>
    <xdr:cxnSp macro="">
      <xdr:nvCxnSpPr>
        <xdr:cNvPr id="560" name="直線コネクタ 559">
          <a:extLst>
            <a:ext uri="{FF2B5EF4-FFF2-40B4-BE49-F238E27FC236}">
              <a16:creationId xmlns:a16="http://schemas.microsoft.com/office/drawing/2014/main" id="{9687B7B4-FB86-4B3D-AEB5-05014F998ADC}"/>
            </a:ext>
          </a:extLst>
        </xdr:cNvPr>
        <xdr:cNvCxnSpPr/>
      </xdr:nvCxnSpPr>
      <xdr:spPr>
        <a:xfrm>
          <a:off x="14592300" y="104717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92075</xdr:rowOff>
    </xdr:from>
    <xdr:to>
      <xdr:col>72</xdr:col>
      <xdr:colOff>38100</xdr:colOff>
      <xdr:row>61</xdr:row>
      <xdr:rowOff>22225</xdr:rowOff>
    </xdr:to>
    <xdr:sp macro="" textlink="">
      <xdr:nvSpPr>
        <xdr:cNvPr id="561" name="楕円 560">
          <a:extLst>
            <a:ext uri="{FF2B5EF4-FFF2-40B4-BE49-F238E27FC236}">
              <a16:creationId xmlns:a16="http://schemas.microsoft.com/office/drawing/2014/main" id="{E4663BD1-2FF0-4091-A723-47ACB901DD66}"/>
            </a:ext>
          </a:extLst>
        </xdr:cNvPr>
        <xdr:cNvSpPr/>
      </xdr:nvSpPr>
      <xdr:spPr>
        <a:xfrm>
          <a:off x="13652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142875</xdr:rowOff>
    </xdr:from>
    <xdr:to>
      <xdr:col>76</xdr:col>
      <xdr:colOff>114300</xdr:colOff>
      <xdr:row>61</xdr:row>
      <xdr:rowOff>13335</xdr:rowOff>
    </xdr:to>
    <xdr:cxnSp macro="">
      <xdr:nvCxnSpPr>
        <xdr:cNvPr id="562" name="直線コネクタ 561">
          <a:extLst>
            <a:ext uri="{FF2B5EF4-FFF2-40B4-BE49-F238E27FC236}">
              <a16:creationId xmlns:a16="http://schemas.microsoft.com/office/drawing/2014/main" id="{7A7132AA-4C5E-42DE-8B89-88D18A4CA4A7}"/>
            </a:ext>
          </a:extLst>
        </xdr:cNvPr>
        <xdr:cNvCxnSpPr/>
      </xdr:nvCxnSpPr>
      <xdr:spPr>
        <a:xfrm>
          <a:off x="13703300" y="104298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48260</xdr:rowOff>
    </xdr:from>
    <xdr:to>
      <xdr:col>67</xdr:col>
      <xdr:colOff>101600</xdr:colOff>
      <xdr:row>60</xdr:row>
      <xdr:rowOff>149860</xdr:rowOff>
    </xdr:to>
    <xdr:sp macro="" textlink="">
      <xdr:nvSpPr>
        <xdr:cNvPr id="563" name="楕円 562">
          <a:extLst>
            <a:ext uri="{FF2B5EF4-FFF2-40B4-BE49-F238E27FC236}">
              <a16:creationId xmlns:a16="http://schemas.microsoft.com/office/drawing/2014/main" id="{7D44EAEE-EA10-4FCC-8EFA-9FABB00F776F}"/>
            </a:ext>
          </a:extLst>
        </xdr:cNvPr>
        <xdr:cNvSpPr/>
      </xdr:nvSpPr>
      <xdr:spPr>
        <a:xfrm>
          <a:off x="12763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99060</xdr:rowOff>
    </xdr:from>
    <xdr:to>
      <xdr:col>71</xdr:col>
      <xdr:colOff>177800</xdr:colOff>
      <xdr:row>60</xdr:row>
      <xdr:rowOff>142875</xdr:rowOff>
    </xdr:to>
    <xdr:cxnSp macro="">
      <xdr:nvCxnSpPr>
        <xdr:cNvPr id="564" name="直線コネクタ 563">
          <a:extLst>
            <a:ext uri="{FF2B5EF4-FFF2-40B4-BE49-F238E27FC236}">
              <a16:creationId xmlns:a16="http://schemas.microsoft.com/office/drawing/2014/main" id="{5BAF1165-B778-4CBD-A8DA-439CD8B69B2E}"/>
            </a:ext>
          </a:extLst>
        </xdr:cNvPr>
        <xdr:cNvCxnSpPr/>
      </xdr:nvCxnSpPr>
      <xdr:spPr>
        <a:xfrm>
          <a:off x="12814300" y="103860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65" name="n_1aveValue【学校施設】&#10;有形固定資産減価償却率">
          <a:extLst>
            <a:ext uri="{FF2B5EF4-FFF2-40B4-BE49-F238E27FC236}">
              <a16:creationId xmlns:a16="http://schemas.microsoft.com/office/drawing/2014/main" id="{5A65FDD8-80C0-457F-8112-0CA4E6E94D7F}"/>
            </a:ext>
          </a:extLst>
        </xdr:cNvPr>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6" name="n_2aveValue【学校施設】&#10;有形固定資産減価償却率">
          <a:extLst>
            <a:ext uri="{FF2B5EF4-FFF2-40B4-BE49-F238E27FC236}">
              <a16:creationId xmlns:a16="http://schemas.microsoft.com/office/drawing/2014/main" id="{E23357D0-3F65-4168-A5B8-8F1CE25E5E03}"/>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7" name="n_3aveValue【学校施設】&#10;有形固定資産減価償却率">
          <a:extLst>
            <a:ext uri="{FF2B5EF4-FFF2-40B4-BE49-F238E27FC236}">
              <a16:creationId xmlns:a16="http://schemas.microsoft.com/office/drawing/2014/main" id="{BA5925C8-9F78-4D17-82E0-EF8A0A39C4A1}"/>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8" name="n_4aveValue【学校施設】&#10;有形固定資産減価償却率">
          <a:extLst>
            <a:ext uri="{FF2B5EF4-FFF2-40B4-BE49-F238E27FC236}">
              <a16:creationId xmlns:a16="http://schemas.microsoft.com/office/drawing/2014/main" id="{262EBB00-E075-4A97-9575-87BF1A072E77}"/>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569" name="n_1mainValue【学校施設】&#10;有形固定資産減価償却率">
          <a:extLst>
            <a:ext uri="{FF2B5EF4-FFF2-40B4-BE49-F238E27FC236}">
              <a16:creationId xmlns:a16="http://schemas.microsoft.com/office/drawing/2014/main" id="{B7209A3A-5067-4644-932A-68EEAFACFE16}"/>
            </a:ext>
          </a:extLst>
        </xdr:cNvPr>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55262</xdr:rowOff>
    </xdr:from>
    <xdr:ext cx="405111" cy="259045"/>
    <xdr:sp macro="" textlink="">
      <xdr:nvSpPr>
        <xdr:cNvPr id="570" name="n_2mainValue【学校施設】&#10;有形固定資産減価償却率">
          <a:extLst>
            <a:ext uri="{FF2B5EF4-FFF2-40B4-BE49-F238E27FC236}">
              <a16:creationId xmlns:a16="http://schemas.microsoft.com/office/drawing/2014/main" id="{53088114-8B27-449A-AC57-926F9F23B15E}"/>
            </a:ext>
          </a:extLst>
        </xdr:cNvPr>
        <xdr:cNvSpPr txBox="1"/>
      </xdr:nvSpPr>
      <xdr:spPr>
        <a:xfrm>
          <a:off x="14389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13352</xdr:rowOff>
    </xdr:from>
    <xdr:ext cx="405111" cy="259045"/>
    <xdr:sp macro="" textlink="">
      <xdr:nvSpPr>
        <xdr:cNvPr id="571" name="n_3mainValue【学校施設】&#10;有形固定資産減価償却率">
          <a:extLst>
            <a:ext uri="{FF2B5EF4-FFF2-40B4-BE49-F238E27FC236}">
              <a16:creationId xmlns:a16="http://schemas.microsoft.com/office/drawing/2014/main" id="{06BC8E19-DB9B-4713-8688-E4FBB4375D2B}"/>
            </a:ext>
          </a:extLst>
        </xdr:cNvPr>
        <xdr:cNvSpPr txBox="1"/>
      </xdr:nvSpPr>
      <xdr:spPr>
        <a:xfrm>
          <a:off x="13500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140987</xdr:rowOff>
    </xdr:from>
    <xdr:ext cx="405111" cy="259045"/>
    <xdr:sp macro="" textlink="">
      <xdr:nvSpPr>
        <xdr:cNvPr id="572" name="n_4mainValue【学校施設】&#10;有形固定資産減価償却率">
          <a:extLst>
            <a:ext uri="{FF2B5EF4-FFF2-40B4-BE49-F238E27FC236}">
              <a16:creationId xmlns:a16="http://schemas.microsoft.com/office/drawing/2014/main" id="{B07A58E6-E32F-4FFC-8833-2414F26EC43C}"/>
            </a:ext>
          </a:extLst>
        </xdr:cNvPr>
        <xdr:cNvSpPr txBox="1"/>
      </xdr:nvSpPr>
      <xdr:spPr>
        <a:xfrm>
          <a:off x="12611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D0FCA883-10E2-4D6F-8318-786428B80B7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E66EFBF0-E859-4229-8372-C6495A3A037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26E52260-07CA-404C-AFFD-B01851C63D1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66A39727-AFBE-4BA7-A06B-B6B9B1118FA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54FA6DF9-9E9C-4C4F-B5C0-2D2681BF6CB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5F6DBE2C-9E63-45F2-821E-F31392F9C0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B35FB9C8-3402-458D-AF75-3B274B81529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69EA71A7-5936-417A-A197-49948DEF5A8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0554A7B3-702F-47C6-8F9C-6B4AFAB03E5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07DB25D0-A076-4B87-BF29-6D2334F3BF3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CBAE4DFB-F7D4-4338-9FAE-8E617BCCAC7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B1DDC24C-B6CD-48F1-93D1-7E207E7A0DD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CF15D009-23CF-4C23-9F37-1D5255340E1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F28F53B1-7B18-4DD1-81D9-B88582D320A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3AA09A2D-F08C-4379-849D-F89F6DA3549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CC02F5DD-A3B7-4A11-9377-EA187BA1CBA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89726954-BF88-409B-865A-2CF72840676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BFCB6040-CF9D-4764-89A9-7EFD8DC328B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B120E1E8-C5B2-4706-95F7-D717082306B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89C7862D-0653-440D-8518-FBCB704B8E4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FEA8BDC3-1AD1-4C89-9FE7-5E52FBDAF68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a:extLst>
            <a:ext uri="{FF2B5EF4-FFF2-40B4-BE49-F238E27FC236}">
              <a16:creationId xmlns:a16="http://schemas.microsoft.com/office/drawing/2014/main" id="{71F6C96F-148B-4B3A-B651-41DD06E51FB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B826862F-DFE1-4FE3-8021-D58D62D554F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a:extLst>
            <a:ext uri="{FF2B5EF4-FFF2-40B4-BE49-F238E27FC236}">
              <a16:creationId xmlns:a16="http://schemas.microsoft.com/office/drawing/2014/main" id="{2DAF4243-870C-478A-BB6C-68B511BB78D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8C532AE2-B966-49C0-B8ED-F353E408ECD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a:extLst>
            <a:ext uri="{FF2B5EF4-FFF2-40B4-BE49-F238E27FC236}">
              <a16:creationId xmlns:a16="http://schemas.microsoft.com/office/drawing/2014/main" id="{16A4280E-B949-4811-9E83-FD1840DA42B0}"/>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a:extLst>
            <a:ext uri="{FF2B5EF4-FFF2-40B4-BE49-F238E27FC236}">
              <a16:creationId xmlns:a16="http://schemas.microsoft.com/office/drawing/2014/main" id="{EA3151E9-2C06-45AE-A139-7C47C9B8E97B}"/>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a:extLst>
            <a:ext uri="{FF2B5EF4-FFF2-40B4-BE49-F238E27FC236}">
              <a16:creationId xmlns:a16="http://schemas.microsoft.com/office/drawing/2014/main" id="{50C67811-661E-49B1-AA05-E499166E8F78}"/>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a:extLst>
            <a:ext uri="{FF2B5EF4-FFF2-40B4-BE49-F238E27FC236}">
              <a16:creationId xmlns:a16="http://schemas.microsoft.com/office/drawing/2014/main" id="{8347B784-E5D4-4436-8518-C9525B89FA10}"/>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a:extLst>
            <a:ext uri="{FF2B5EF4-FFF2-40B4-BE49-F238E27FC236}">
              <a16:creationId xmlns:a16="http://schemas.microsoft.com/office/drawing/2014/main" id="{D48BE927-2BEF-4CB8-9A56-36366350BB89}"/>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03" name="【学校施設】&#10;一人当たり面積平均値テキスト">
          <a:extLst>
            <a:ext uri="{FF2B5EF4-FFF2-40B4-BE49-F238E27FC236}">
              <a16:creationId xmlns:a16="http://schemas.microsoft.com/office/drawing/2014/main" id="{85B3B0AC-417D-4343-BFF3-00BAEB8CF375}"/>
            </a:ext>
          </a:extLst>
        </xdr:cNvPr>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a:extLst>
            <a:ext uri="{FF2B5EF4-FFF2-40B4-BE49-F238E27FC236}">
              <a16:creationId xmlns:a16="http://schemas.microsoft.com/office/drawing/2014/main" id="{BA560745-00F7-4985-8910-3228C658175E}"/>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a:extLst>
            <a:ext uri="{FF2B5EF4-FFF2-40B4-BE49-F238E27FC236}">
              <a16:creationId xmlns:a16="http://schemas.microsoft.com/office/drawing/2014/main" id="{2FC1AB02-0157-435B-A347-292076628B20}"/>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a:extLst>
            <a:ext uri="{FF2B5EF4-FFF2-40B4-BE49-F238E27FC236}">
              <a16:creationId xmlns:a16="http://schemas.microsoft.com/office/drawing/2014/main" id="{32A71046-398D-40E0-9347-8D4137BBE6C3}"/>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a:extLst>
            <a:ext uri="{FF2B5EF4-FFF2-40B4-BE49-F238E27FC236}">
              <a16:creationId xmlns:a16="http://schemas.microsoft.com/office/drawing/2014/main" id="{8E839428-02FC-4176-95BA-E1906765034F}"/>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a:extLst>
            <a:ext uri="{FF2B5EF4-FFF2-40B4-BE49-F238E27FC236}">
              <a16:creationId xmlns:a16="http://schemas.microsoft.com/office/drawing/2014/main" id="{1BD57C64-E5B6-4E27-944B-9985C490A88D}"/>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855DEA23-44E8-4BB8-8F81-2E174331B53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1156833-680E-4622-AE32-0103152972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2061BDAB-135B-4233-B0BF-2489B340EA4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B9F9CEA4-23A7-469D-B198-611A1F0CED4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2B7D45B0-001A-4986-953D-9BB3B59D6A3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103995</xdr:rowOff>
    </xdr:from>
    <xdr:to>
      <xdr:col>116</xdr:col>
      <xdr:colOff>114300</xdr:colOff>
      <xdr:row>62</xdr:row>
      <xdr:rowOff>34145</xdr:rowOff>
    </xdr:to>
    <xdr:sp macro="" textlink="">
      <xdr:nvSpPr>
        <xdr:cNvPr id="614" name="楕円 613">
          <a:extLst>
            <a:ext uri="{FF2B5EF4-FFF2-40B4-BE49-F238E27FC236}">
              <a16:creationId xmlns:a16="http://schemas.microsoft.com/office/drawing/2014/main" id="{3F2F24E8-7AAD-4791-9C45-EEA52E2D9CB9}"/>
            </a:ext>
          </a:extLst>
        </xdr:cNvPr>
        <xdr:cNvSpPr/>
      </xdr:nvSpPr>
      <xdr:spPr>
        <a:xfrm>
          <a:off x="22110700" y="105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126872</xdr:rowOff>
    </xdr:from>
    <xdr:ext cx="469744" cy="259045"/>
    <xdr:sp macro="" textlink="">
      <xdr:nvSpPr>
        <xdr:cNvPr id="615" name="【学校施設】&#10;一人当たり面積該当値テキスト">
          <a:extLst>
            <a:ext uri="{FF2B5EF4-FFF2-40B4-BE49-F238E27FC236}">
              <a16:creationId xmlns:a16="http://schemas.microsoft.com/office/drawing/2014/main" id="{F82E4DEE-F8CA-4DBC-AA29-29EE37E98A36}"/>
            </a:ext>
          </a:extLst>
        </xdr:cNvPr>
        <xdr:cNvSpPr txBox="1"/>
      </xdr:nvSpPr>
      <xdr:spPr>
        <a:xfrm>
          <a:off x="22199600" y="1041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116405</xdr:rowOff>
    </xdr:from>
    <xdr:to>
      <xdr:col>112</xdr:col>
      <xdr:colOff>38100</xdr:colOff>
      <xdr:row>62</xdr:row>
      <xdr:rowOff>46555</xdr:rowOff>
    </xdr:to>
    <xdr:sp macro="" textlink="">
      <xdr:nvSpPr>
        <xdr:cNvPr id="616" name="楕円 615">
          <a:extLst>
            <a:ext uri="{FF2B5EF4-FFF2-40B4-BE49-F238E27FC236}">
              <a16:creationId xmlns:a16="http://schemas.microsoft.com/office/drawing/2014/main" id="{A9173F9A-BF86-493B-9B30-A50266BDD4E2}"/>
            </a:ext>
          </a:extLst>
        </xdr:cNvPr>
        <xdr:cNvSpPr/>
      </xdr:nvSpPr>
      <xdr:spPr>
        <a:xfrm>
          <a:off x="21272500" y="105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154795</xdr:rowOff>
    </xdr:from>
    <xdr:to>
      <xdr:col>116</xdr:col>
      <xdr:colOff>63500</xdr:colOff>
      <xdr:row>61</xdr:row>
      <xdr:rowOff>167205</xdr:rowOff>
    </xdr:to>
    <xdr:cxnSp macro="">
      <xdr:nvCxnSpPr>
        <xdr:cNvPr id="617" name="直線コネクタ 616">
          <a:extLst>
            <a:ext uri="{FF2B5EF4-FFF2-40B4-BE49-F238E27FC236}">
              <a16:creationId xmlns:a16="http://schemas.microsoft.com/office/drawing/2014/main" id="{13A7E1BB-4C8E-4155-BB7A-B33E8DCC2188}"/>
            </a:ext>
          </a:extLst>
        </xdr:cNvPr>
        <xdr:cNvCxnSpPr/>
      </xdr:nvCxnSpPr>
      <xdr:spPr>
        <a:xfrm flipV="1">
          <a:off x="21323300" y="10613245"/>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127835</xdr:rowOff>
    </xdr:from>
    <xdr:to>
      <xdr:col>107</xdr:col>
      <xdr:colOff>101600</xdr:colOff>
      <xdr:row>62</xdr:row>
      <xdr:rowOff>57985</xdr:rowOff>
    </xdr:to>
    <xdr:sp macro="" textlink="">
      <xdr:nvSpPr>
        <xdr:cNvPr id="618" name="楕円 617">
          <a:extLst>
            <a:ext uri="{FF2B5EF4-FFF2-40B4-BE49-F238E27FC236}">
              <a16:creationId xmlns:a16="http://schemas.microsoft.com/office/drawing/2014/main" id="{064E6F9B-0EA2-4868-AAB2-F54E2C0CD895}"/>
            </a:ext>
          </a:extLst>
        </xdr:cNvPr>
        <xdr:cNvSpPr/>
      </xdr:nvSpPr>
      <xdr:spPr>
        <a:xfrm>
          <a:off x="20383500" y="1058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167205</xdr:rowOff>
    </xdr:from>
    <xdr:to>
      <xdr:col>111</xdr:col>
      <xdr:colOff>177800</xdr:colOff>
      <xdr:row>62</xdr:row>
      <xdr:rowOff>7185</xdr:rowOff>
    </xdr:to>
    <xdr:cxnSp macro="">
      <xdr:nvCxnSpPr>
        <xdr:cNvPr id="619" name="直線コネクタ 618">
          <a:extLst>
            <a:ext uri="{FF2B5EF4-FFF2-40B4-BE49-F238E27FC236}">
              <a16:creationId xmlns:a16="http://schemas.microsoft.com/office/drawing/2014/main" id="{00282F3B-C4AF-4ADE-A76F-F4B78DF8A180}"/>
            </a:ext>
          </a:extLst>
        </xdr:cNvPr>
        <xdr:cNvCxnSpPr/>
      </xdr:nvCxnSpPr>
      <xdr:spPr>
        <a:xfrm flipV="1">
          <a:off x="20434300" y="106256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140408</xdr:rowOff>
    </xdr:from>
    <xdr:to>
      <xdr:col>102</xdr:col>
      <xdr:colOff>165100</xdr:colOff>
      <xdr:row>62</xdr:row>
      <xdr:rowOff>70558</xdr:rowOff>
    </xdr:to>
    <xdr:sp macro="" textlink="">
      <xdr:nvSpPr>
        <xdr:cNvPr id="620" name="楕円 619">
          <a:extLst>
            <a:ext uri="{FF2B5EF4-FFF2-40B4-BE49-F238E27FC236}">
              <a16:creationId xmlns:a16="http://schemas.microsoft.com/office/drawing/2014/main" id="{B90A697E-7244-456F-ACD4-8708BF10D1D2}"/>
            </a:ext>
          </a:extLst>
        </xdr:cNvPr>
        <xdr:cNvSpPr/>
      </xdr:nvSpPr>
      <xdr:spPr>
        <a:xfrm>
          <a:off x="19494500" y="105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7185</xdr:rowOff>
    </xdr:from>
    <xdr:to>
      <xdr:col>107</xdr:col>
      <xdr:colOff>50800</xdr:colOff>
      <xdr:row>62</xdr:row>
      <xdr:rowOff>19758</xdr:rowOff>
    </xdr:to>
    <xdr:cxnSp macro="">
      <xdr:nvCxnSpPr>
        <xdr:cNvPr id="621" name="直線コネクタ 620">
          <a:extLst>
            <a:ext uri="{FF2B5EF4-FFF2-40B4-BE49-F238E27FC236}">
              <a16:creationId xmlns:a16="http://schemas.microsoft.com/office/drawing/2014/main" id="{6273FB76-0F9E-4F72-9C30-0C5E97D42FD2}"/>
            </a:ext>
          </a:extLst>
        </xdr:cNvPr>
        <xdr:cNvCxnSpPr/>
      </xdr:nvCxnSpPr>
      <xdr:spPr>
        <a:xfrm flipV="1">
          <a:off x="19545300" y="1063708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149878</xdr:rowOff>
    </xdr:from>
    <xdr:to>
      <xdr:col>98</xdr:col>
      <xdr:colOff>38100</xdr:colOff>
      <xdr:row>62</xdr:row>
      <xdr:rowOff>80028</xdr:rowOff>
    </xdr:to>
    <xdr:sp macro="" textlink="">
      <xdr:nvSpPr>
        <xdr:cNvPr id="622" name="楕円 621">
          <a:extLst>
            <a:ext uri="{FF2B5EF4-FFF2-40B4-BE49-F238E27FC236}">
              <a16:creationId xmlns:a16="http://schemas.microsoft.com/office/drawing/2014/main" id="{C6D90317-94EA-4EFA-A431-49A5F97FC2AF}"/>
            </a:ext>
          </a:extLst>
        </xdr:cNvPr>
        <xdr:cNvSpPr/>
      </xdr:nvSpPr>
      <xdr:spPr>
        <a:xfrm>
          <a:off x="18605500" y="1060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19758</xdr:rowOff>
    </xdr:from>
    <xdr:to>
      <xdr:col>102</xdr:col>
      <xdr:colOff>114300</xdr:colOff>
      <xdr:row>62</xdr:row>
      <xdr:rowOff>29228</xdr:rowOff>
    </xdr:to>
    <xdr:cxnSp macro="">
      <xdr:nvCxnSpPr>
        <xdr:cNvPr id="623" name="直線コネクタ 622">
          <a:extLst>
            <a:ext uri="{FF2B5EF4-FFF2-40B4-BE49-F238E27FC236}">
              <a16:creationId xmlns:a16="http://schemas.microsoft.com/office/drawing/2014/main" id="{B3104240-5909-4C76-AA74-2A07A858DB1C}"/>
            </a:ext>
          </a:extLst>
        </xdr:cNvPr>
        <xdr:cNvCxnSpPr/>
      </xdr:nvCxnSpPr>
      <xdr:spPr>
        <a:xfrm flipV="1">
          <a:off x="18656300" y="10649658"/>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624" name="n_1aveValue【学校施設】&#10;一人当たり面積">
          <a:extLst>
            <a:ext uri="{FF2B5EF4-FFF2-40B4-BE49-F238E27FC236}">
              <a16:creationId xmlns:a16="http://schemas.microsoft.com/office/drawing/2014/main" id="{44758803-9EC6-4C8E-B4E0-652427592F0B}"/>
            </a:ext>
          </a:extLst>
        </xdr:cNvPr>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625" name="n_2aveValue【学校施設】&#10;一人当たり面積">
          <a:extLst>
            <a:ext uri="{FF2B5EF4-FFF2-40B4-BE49-F238E27FC236}">
              <a16:creationId xmlns:a16="http://schemas.microsoft.com/office/drawing/2014/main" id="{833BBF20-2A22-4FC8-8B73-5F17798C62F1}"/>
            </a:ext>
          </a:extLst>
        </xdr:cNvPr>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626" name="n_3aveValue【学校施設】&#10;一人当たり面積">
          <a:extLst>
            <a:ext uri="{FF2B5EF4-FFF2-40B4-BE49-F238E27FC236}">
              <a16:creationId xmlns:a16="http://schemas.microsoft.com/office/drawing/2014/main" id="{3CBACDAE-7D56-480E-9FE2-1A372A84877A}"/>
            </a:ext>
          </a:extLst>
        </xdr:cNvPr>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627" name="n_4aveValue【学校施設】&#10;一人当たり面積">
          <a:extLst>
            <a:ext uri="{FF2B5EF4-FFF2-40B4-BE49-F238E27FC236}">
              <a16:creationId xmlns:a16="http://schemas.microsoft.com/office/drawing/2014/main" id="{8C9E74CC-141E-4516-8EC8-C4BC4DFC4E71}"/>
            </a:ext>
          </a:extLst>
        </xdr:cNvPr>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63082</xdr:rowOff>
    </xdr:from>
    <xdr:ext cx="469744" cy="259045"/>
    <xdr:sp macro="" textlink="">
      <xdr:nvSpPr>
        <xdr:cNvPr id="628" name="n_1mainValue【学校施設】&#10;一人当たり面積">
          <a:extLst>
            <a:ext uri="{FF2B5EF4-FFF2-40B4-BE49-F238E27FC236}">
              <a16:creationId xmlns:a16="http://schemas.microsoft.com/office/drawing/2014/main" id="{665D8C0E-FC86-4102-8004-64A9369F88D1}"/>
            </a:ext>
          </a:extLst>
        </xdr:cNvPr>
        <xdr:cNvSpPr txBox="1"/>
      </xdr:nvSpPr>
      <xdr:spPr>
        <a:xfrm>
          <a:off x="21075727" y="1035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74512</xdr:rowOff>
    </xdr:from>
    <xdr:ext cx="469744" cy="259045"/>
    <xdr:sp macro="" textlink="">
      <xdr:nvSpPr>
        <xdr:cNvPr id="629" name="n_2mainValue【学校施設】&#10;一人当たり面積">
          <a:extLst>
            <a:ext uri="{FF2B5EF4-FFF2-40B4-BE49-F238E27FC236}">
              <a16:creationId xmlns:a16="http://schemas.microsoft.com/office/drawing/2014/main" id="{A52EE499-9B55-4A09-8DBF-1C253CEBE3FA}"/>
            </a:ext>
          </a:extLst>
        </xdr:cNvPr>
        <xdr:cNvSpPr txBox="1"/>
      </xdr:nvSpPr>
      <xdr:spPr>
        <a:xfrm>
          <a:off x="20199427" y="1036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87085</xdr:rowOff>
    </xdr:from>
    <xdr:ext cx="469744" cy="259045"/>
    <xdr:sp macro="" textlink="">
      <xdr:nvSpPr>
        <xdr:cNvPr id="630" name="n_3mainValue【学校施設】&#10;一人当たり面積">
          <a:extLst>
            <a:ext uri="{FF2B5EF4-FFF2-40B4-BE49-F238E27FC236}">
              <a16:creationId xmlns:a16="http://schemas.microsoft.com/office/drawing/2014/main" id="{98631C3F-E018-49F7-A2E0-D58D34FB6441}"/>
            </a:ext>
          </a:extLst>
        </xdr:cNvPr>
        <xdr:cNvSpPr txBox="1"/>
      </xdr:nvSpPr>
      <xdr:spPr>
        <a:xfrm>
          <a:off x="19310427" y="1037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96555</xdr:rowOff>
    </xdr:from>
    <xdr:ext cx="469744" cy="259045"/>
    <xdr:sp macro="" textlink="">
      <xdr:nvSpPr>
        <xdr:cNvPr id="631" name="n_4mainValue【学校施設】&#10;一人当たり面積">
          <a:extLst>
            <a:ext uri="{FF2B5EF4-FFF2-40B4-BE49-F238E27FC236}">
              <a16:creationId xmlns:a16="http://schemas.microsoft.com/office/drawing/2014/main" id="{8825152C-3059-4FF3-A5EC-916CC72CCB42}"/>
            </a:ext>
          </a:extLst>
        </xdr:cNvPr>
        <xdr:cNvSpPr txBox="1"/>
      </xdr:nvSpPr>
      <xdr:spPr>
        <a:xfrm>
          <a:off x="18421427" y="103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0C3F8991-20A0-44B1-95D9-21A1BB3BE98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50079AE1-AD9C-4C76-8963-DD0D26D6440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8429C625-6AE8-4B94-A289-682C56C915E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BC017768-5618-4304-9A5D-FD17D7579B1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779DFB86-EC00-4BD4-99DE-BF7DD2127CD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45353F84-85F2-46F8-9A5E-266F670CE0A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6FB6EF34-36EE-4217-A68C-BE2A5533304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EF3B7675-D76F-450F-888A-886B4A2524D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E53BDDA4-713A-4D9D-9BDC-61123A8E908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DD1E8C9B-63A1-43D6-921A-BE016BF6398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1D00D254-389A-41D5-9270-B855D60D074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5255C6BB-AEBC-4038-9189-84DFA50AE47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CB50508E-CD21-468A-B9F8-E593B5DF464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E8EC5362-3AC7-47E7-8F61-D090228260B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5BCFDAEF-AF69-4358-8CF6-556FCA7C1D3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EA87FDD9-9365-47B8-9AB8-E1A50DA6CB8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DEBB3F67-CBAC-4742-AE32-F7D61BBD86F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AE26F6FD-7557-4C1F-BC93-7B204CF63F9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16B2BDE5-CBF4-493E-A636-4FD9E69D822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083BDDE1-CDCD-460C-AAF9-5D739611FA1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C4011DF8-BB1D-4BC2-BEE4-72518401987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9EC4D1D3-455F-40C9-A04E-8701EAE9964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8D21C9A0-A6BB-4F73-BBEB-B7FA168DE79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056E6AF1-5E22-47EB-8133-C8109D901B8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519AFD4E-556A-4B6A-8ADF-A335CC83EA2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425A6B1A-C7DE-4A5E-8FF1-8FA44041B84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a:extLst>
            <a:ext uri="{FF2B5EF4-FFF2-40B4-BE49-F238E27FC236}">
              <a16:creationId xmlns:a16="http://schemas.microsoft.com/office/drawing/2014/main" id="{6413831D-731B-455E-8AC7-E03FC34B0F6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a:extLst>
            <a:ext uri="{FF2B5EF4-FFF2-40B4-BE49-F238E27FC236}">
              <a16:creationId xmlns:a16="http://schemas.microsoft.com/office/drawing/2014/main" id="{0FA71C95-2B34-4132-806F-4732098E5D4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60" name="テキスト ボックス 659">
          <a:extLst>
            <a:ext uri="{FF2B5EF4-FFF2-40B4-BE49-F238E27FC236}">
              <a16:creationId xmlns:a16="http://schemas.microsoft.com/office/drawing/2014/main" id="{F6DA4ACE-2019-47D1-9F40-D5D9479C1F1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a:extLst>
            <a:ext uri="{FF2B5EF4-FFF2-40B4-BE49-F238E27FC236}">
              <a16:creationId xmlns:a16="http://schemas.microsoft.com/office/drawing/2014/main" id="{08A18785-E791-4862-BCFE-60DE07BD225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a:extLst>
            <a:ext uri="{FF2B5EF4-FFF2-40B4-BE49-F238E27FC236}">
              <a16:creationId xmlns:a16="http://schemas.microsoft.com/office/drawing/2014/main" id="{947A7C03-6F9A-4C7B-BADE-D9029E6E570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a:extLst>
            <a:ext uri="{FF2B5EF4-FFF2-40B4-BE49-F238E27FC236}">
              <a16:creationId xmlns:a16="http://schemas.microsoft.com/office/drawing/2014/main" id="{D599BC47-A91F-4EB8-BB4A-143037B6EC9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a:extLst>
            <a:ext uri="{FF2B5EF4-FFF2-40B4-BE49-F238E27FC236}">
              <a16:creationId xmlns:a16="http://schemas.microsoft.com/office/drawing/2014/main" id="{4C4EA14E-1896-40DC-9081-E88BBF3FFA7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a:extLst>
            <a:ext uri="{FF2B5EF4-FFF2-40B4-BE49-F238E27FC236}">
              <a16:creationId xmlns:a16="http://schemas.microsoft.com/office/drawing/2014/main" id="{CAB1F028-055F-4D9F-A623-40A770A560F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a:extLst>
            <a:ext uri="{FF2B5EF4-FFF2-40B4-BE49-F238E27FC236}">
              <a16:creationId xmlns:a16="http://schemas.microsoft.com/office/drawing/2014/main" id="{DC67A026-4358-4ADB-AF81-EE61E9370AD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a:extLst>
            <a:ext uri="{FF2B5EF4-FFF2-40B4-BE49-F238E27FC236}">
              <a16:creationId xmlns:a16="http://schemas.microsoft.com/office/drawing/2014/main" id="{99191832-FF16-4F33-B8FC-EB30A79F00C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a:extLst>
            <a:ext uri="{FF2B5EF4-FFF2-40B4-BE49-F238E27FC236}">
              <a16:creationId xmlns:a16="http://schemas.microsoft.com/office/drawing/2014/main" id="{2BCA3A60-AB6E-498F-AA45-83E30FE0C3F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a:extLst>
            <a:ext uri="{FF2B5EF4-FFF2-40B4-BE49-F238E27FC236}">
              <a16:creationId xmlns:a16="http://schemas.microsoft.com/office/drawing/2014/main" id="{BB6BAF25-7BC3-42B1-B5CE-695CCDBFE69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70" name="テキスト ボックス 669">
          <a:extLst>
            <a:ext uri="{FF2B5EF4-FFF2-40B4-BE49-F238E27FC236}">
              <a16:creationId xmlns:a16="http://schemas.microsoft.com/office/drawing/2014/main" id="{F1C3D553-839F-4027-8143-0D5B222514E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a:extLst>
            <a:ext uri="{FF2B5EF4-FFF2-40B4-BE49-F238E27FC236}">
              <a16:creationId xmlns:a16="http://schemas.microsoft.com/office/drawing/2014/main" id="{0EF381C4-33A3-4F0A-9DD6-BE68FD344C4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公民館】&#10;有形固定資産減価償却率グラフ枠">
          <a:extLst>
            <a:ext uri="{FF2B5EF4-FFF2-40B4-BE49-F238E27FC236}">
              <a16:creationId xmlns:a16="http://schemas.microsoft.com/office/drawing/2014/main" id="{58D7E6AD-2AE1-42D1-B224-0C46EB3334B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149679</xdr:rowOff>
    </xdr:from>
    <xdr:to>
      <xdr:col>85</xdr:col>
      <xdr:colOff>126364</xdr:colOff>
      <xdr:row>109</xdr:row>
      <xdr:rowOff>35379</xdr:rowOff>
    </xdr:to>
    <xdr:cxnSp macro="">
      <xdr:nvCxnSpPr>
        <xdr:cNvPr id="673" name="直線コネクタ 672">
          <a:extLst>
            <a:ext uri="{FF2B5EF4-FFF2-40B4-BE49-F238E27FC236}">
              <a16:creationId xmlns:a16="http://schemas.microsoft.com/office/drawing/2014/main" id="{F79B06AF-81EF-4465-8413-DE9EE7C49073}"/>
            </a:ext>
          </a:extLst>
        </xdr:cNvPr>
        <xdr:cNvCxnSpPr/>
      </xdr:nvCxnSpPr>
      <xdr:spPr>
        <a:xfrm flipV="1">
          <a:off x="16318864" y="17466129"/>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4" name="【公民館】&#10;有形固定資産減価償却率最小値テキスト">
          <a:extLst>
            <a:ext uri="{FF2B5EF4-FFF2-40B4-BE49-F238E27FC236}">
              <a16:creationId xmlns:a16="http://schemas.microsoft.com/office/drawing/2014/main" id="{CC824D45-A643-49A6-B86E-822D260B934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5" name="直線コネクタ 674">
          <a:extLst>
            <a:ext uri="{FF2B5EF4-FFF2-40B4-BE49-F238E27FC236}">
              <a16:creationId xmlns:a16="http://schemas.microsoft.com/office/drawing/2014/main" id="{2D979AD5-117A-4F83-8476-C343E414FAF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96356</xdr:rowOff>
    </xdr:from>
    <xdr:ext cx="405111" cy="259045"/>
    <xdr:sp macro="" textlink="">
      <xdr:nvSpPr>
        <xdr:cNvPr id="676" name="【公民館】&#10;有形固定資産減価償却率最大値テキスト">
          <a:extLst>
            <a:ext uri="{FF2B5EF4-FFF2-40B4-BE49-F238E27FC236}">
              <a16:creationId xmlns:a16="http://schemas.microsoft.com/office/drawing/2014/main" id="{D49AF3C3-15E7-4669-BB12-1CA4A3DC73C6}"/>
            </a:ext>
          </a:extLst>
        </xdr:cNvPr>
        <xdr:cNvSpPr txBox="1"/>
      </xdr:nvSpPr>
      <xdr:spPr>
        <a:xfrm>
          <a:off x="16357600" y="17241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149679</xdr:rowOff>
    </xdr:from>
    <xdr:to>
      <xdr:col>86</xdr:col>
      <xdr:colOff>25400</xdr:colOff>
      <xdr:row>101</xdr:row>
      <xdr:rowOff>149679</xdr:rowOff>
    </xdr:to>
    <xdr:cxnSp macro="">
      <xdr:nvCxnSpPr>
        <xdr:cNvPr id="677" name="直線コネクタ 676">
          <a:extLst>
            <a:ext uri="{FF2B5EF4-FFF2-40B4-BE49-F238E27FC236}">
              <a16:creationId xmlns:a16="http://schemas.microsoft.com/office/drawing/2014/main" id="{6CB79467-7565-43D5-8970-F3AE3066F68C}"/>
            </a:ext>
          </a:extLst>
        </xdr:cNvPr>
        <xdr:cNvCxnSpPr/>
      </xdr:nvCxnSpPr>
      <xdr:spPr>
        <a:xfrm>
          <a:off x="16230600" y="1746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7093</xdr:rowOff>
    </xdr:from>
    <xdr:ext cx="405111" cy="259045"/>
    <xdr:sp macro="" textlink="">
      <xdr:nvSpPr>
        <xdr:cNvPr id="678" name="【公民館】&#10;有形固定資産減価償却率平均値テキスト">
          <a:extLst>
            <a:ext uri="{FF2B5EF4-FFF2-40B4-BE49-F238E27FC236}">
              <a16:creationId xmlns:a16="http://schemas.microsoft.com/office/drawing/2014/main" id="{F9084F3C-A475-446B-9D0F-3933F3AD378E}"/>
            </a:ext>
          </a:extLst>
        </xdr:cNvPr>
        <xdr:cNvSpPr txBox="1"/>
      </xdr:nvSpPr>
      <xdr:spPr>
        <a:xfrm>
          <a:off x="16357600" y="1818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28666</xdr:rowOff>
    </xdr:from>
    <xdr:to>
      <xdr:col>85</xdr:col>
      <xdr:colOff>177800</xdr:colOff>
      <xdr:row>106</xdr:row>
      <xdr:rowOff>130266</xdr:rowOff>
    </xdr:to>
    <xdr:sp macro="" textlink="">
      <xdr:nvSpPr>
        <xdr:cNvPr id="679" name="フローチャート: 判断 678">
          <a:extLst>
            <a:ext uri="{FF2B5EF4-FFF2-40B4-BE49-F238E27FC236}">
              <a16:creationId xmlns:a16="http://schemas.microsoft.com/office/drawing/2014/main" id="{609B378C-D017-4242-B479-F7A017855C5B}"/>
            </a:ext>
          </a:extLst>
        </xdr:cNvPr>
        <xdr:cNvSpPr/>
      </xdr:nvSpPr>
      <xdr:spPr>
        <a:xfrm>
          <a:off x="16268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105411</xdr:rowOff>
    </xdr:from>
    <xdr:to>
      <xdr:col>81</xdr:col>
      <xdr:colOff>101600</xdr:colOff>
      <xdr:row>106</xdr:row>
      <xdr:rowOff>35561</xdr:rowOff>
    </xdr:to>
    <xdr:sp macro="" textlink="">
      <xdr:nvSpPr>
        <xdr:cNvPr id="680" name="フローチャート: 判断 679">
          <a:extLst>
            <a:ext uri="{FF2B5EF4-FFF2-40B4-BE49-F238E27FC236}">
              <a16:creationId xmlns:a16="http://schemas.microsoft.com/office/drawing/2014/main" id="{2A2DAF67-0D70-4D61-9C99-1E21EB9BD125}"/>
            </a:ext>
          </a:extLst>
        </xdr:cNvPr>
        <xdr:cNvSpPr/>
      </xdr:nvSpPr>
      <xdr:spPr>
        <a:xfrm>
          <a:off x="15430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81" name="フローチャート: 判断 680">
          <a:extLst>
            <a:ext uri="{FF2B5EF4-FFF2-40B4-BE49-F238E27FC236}">
              <a16:creationId xmlns:a16="http://schemas.microsoft.com/office/drawing/2014/main" id="{138BF6CB-7563-4A8D-8D40-30027041031B}"/>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51526</xdr:rowOff>
    </xdr:from>
    <xdr:to>
      <xdr:col>72</xdr:col>
      <xdr:colOff>38100</xdr:colOff>
      <xdr:row>105</xdr:row>
      <xdr:rowOff>153126</xdr:rowOff>
    </xdr:to>
    <xdr:sp macro="" textlink="">
      <xdr:nvSpPr>
        <xdr:cNvPr id="682" name="フローチャート: 判断 681">
          <a:extLst>
            <a:ext uri="{FF2B5EF4-FFF2-40B4-BE49-F238E27FC236}">
              <a16:creationId xmlns:a16="http://schemas.microsoft.com/office/drawing/2014/main" id="{8996BEC3-EC47-47F1-984A-5CCD34D492F7}"/>
            </a:ext>
          </a:extLst>
        </xdr:cNvPr>
        <xdr:cNvSpPr/>
      </xdr:nvSpPr>
      <xdr:spPr>
        <a:xfrm>
          <a:off x="136525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67855</xdr:rowOff>
    </xdr:from>
    <xdr:to>
      <xdr:col>67</xdr:col>
      <xdr:colOff>101600</xdr:colOff>
      <xdr:row>105</xdr:row>
      <xdr:rowOff>169455</xdr:rowOff>
    </xdr:to>
    <xdr:sp macro="" textlink="">
      <xdr:nvSpPr>
        <xdr:cNvPr id="683" name="フローチャート: 判断 682">
          <a:extLst>
            <a:ext uri="{FF2B5EF4-FFF2-40B4-BE49-F238E27FC236}">
              <a16:creationId xmlns:a16="http://schemas.microsoft.com/office/drawing/2014/main" id="{4B3619A2-D64B-4ED0-AEF7-E63FD0CC6299}"/>
            </a:ext>
          </a:extLst>
        </xdr:cNvPr>
        <xdr:cNvSpPr/>
      </xdr:nvSpPr>
      <xdr:spPr>
        <a:xfrm>
          <a:off x="12763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48000163-96AD-41CE-8C33-D2ED3E02F29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CEEC22D1-92A7-46AF-BEEA-CADF69D86C8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4FAFCB86-03F5-49C5-A175-C36E44A2FA6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BCFB74AC-7B93-446D-A1B9-A0DD0D09D24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C3CEE92E-A979-48F8-B008-F8CDCA0C3B5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98879</xdr:rowOff>
    </xdr:from>
    <xdr:to>
      <xdr:col>85</xdr:col>
      <xdr:colOff>177800</xdr:colOff>
      <xdr:row>102</xdr:row>
      <xdr:rowOff>29029</xdr:rowOff>
    </xdr:to>
    <xdr:sp macro="" textlink="">
      <xdr:nvSpPr>
        <xdr:cNvPr id="689" name="楕円 688">
          <a:extLst>
            <a:ext uri="{FF2B5EF4-FFF2-40B4-BE49-F238E27FC236}">
              <a16:creationId xmlns:a16="http://schemas.microsoft.com/office/drawing/2014/main" id="{3C9F8B7F-0A0C-4C4A-AE65-58BE79BDB61A}"/>
            </a:ext>
          </a:extLst>
        </xdr:cNvPr>
        <xdr:cNvSpPr/>
      </xdr:nvSpPr>
      <xdr:spPr>
        <a:xfrm>
          <a:off x="162687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51906</xdr:rowOff>
    </xdr:from>
    <xdr:ext cx="405111" cy="259045"/>
    <xdr:sp macro="" textlink="">
      <xdr:nvSpPr>
        <xdr:cNvPr id="690" name="【公民館】&#10;有形固定資産減価償却率該当値テキスト">
          <a:extLst>
            <a:ext uri="{FF2B5EF4-FFF2-40B4-BE49-F238E27FC236}">
              <a16:creationId xmlns:a16="http://schemas.microsoft.com/office/drawing/2014/main" id="{A20BD0F4-E0C6-4EA7-822F-0056A200CA89}"/>
            </a:ext>
          </a:extLst>
        </xdr:cNvPr>
        <xdr:cNvSpPr txBox="1"/>
      </xdr:nvSpPr>
      <xdr:spPr>
        <a:xfrm>
          <a:off x="16357600" y="17368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40095</xdr:rowOff>
    </xdr:from>
    <xdr:to>
      <xdr:col>81</xdr:col>
      <xdr:colOff>101600</xdr:colOff>
      <xdr:row>101</xdr:row>
      <xdr:rowOff>141695</xdr:rowOff>
    </xdr:to>
    <xdr:sp macro="" textlink="">
      <xdr:nvSpPr>
        <xdr:cNvPr id="691" name="楕円 690">
          <a:extLst>
            <a:ext uri="{FF2B5EF4-FFF2-40B4-BE49-F238E27FC236}">
              <a16:creationId xmlns:a16="http://schemas.microsoft.com/office/drawing/2014/main" id="{14B9A7A4-0CA6-4CC2-9FC8-DA1AD815DFFC}"/>
            </a:ext>
          </a:extLst>
        </xdr:cNvPr>
        <xdr:cNvSpPr/>
      </xdr:nvSpPr>
      <xdr:spPr>
        <a:xfrm>
          <a:off x="15430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90895</xdr:rowOff>
    </xdr:from>
    <xdr:to>
      <xdr:col>85</xdr:col>
      <xdr:colOff>127000</xdr:colOff>
      <xdr:row>101</xdr:row>
      <xdr:rowOff>149679</xdr:rowOff>
    </xdr:to>
    <xdr:cxnSp macro="">
      <xdr:nvCxnSpPr>
        <xdr:cNvPr id="692" name="直線コネクタ 691">
          <a:extLst>
            <a:ext uri="{FF2B5EF4-FFF2-40B4-BE49-F238E27FC236}">
              <a16:creationId xmlns:a16="http://schemas.microsoft.com/office/drawing/2014/main" id="{264317AD-D5E5-4F31-964D-4C2DD988F9CC}"/>
            </a:ext>
          </a:extLst>
        </xdr:cNvPr>
        <xdr:cNvCxnSpPr/>
      </xdr:nvCxnSpPr>
      <xdr:spPr>
        <a:xfrm>
          <a:off x="15481300" y="17407345"/>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149498</xdr:rowOff>
    </xdr:from>
    <xdr:to>
      <xdr:col>76</xdr:col>
      <xdr:colOff>165100</xdr:colOff>
      <xdr:row>101</xdr:row>
      <xdr:rowOff>79648</xdr:rowOff>
    </xdr:to>
    <xdr:sp macro="" textlink="">
      <xdr:nvSpPr>
        <xdr:cNvPr id="693" name="楕円 692">
          <a:extLst>
            <a:ext uri="{FF2B5EF4-FFF2-40B4-BE49-F238E27FC236}">
              <a16:creationId xmlns:a16="http://schemas.microsoft.com/office/drawing/2014/main" id="{172F7144-590E-418A-90C2-878E5910A632}"/>
            </a:ext>
          </a:extLst>
        </xdr:cNvPr>
        <xdr:cNvSpPr/>
      </xdr:nvSpPr>
      <xdr:spPr>
        <a:xfrm>
          <a:off x="14541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28848</xdr:rowOff>
    </xdr:from>
    <xdr:to>
      <xdr:col>81</xdr:col>
      <xdr:colOff>50800</xdr:colOff>
      <xdr:row>101</xdr:row>
      <xdr:rowOff>90895</xdr:rowOff>
    </xdr:to>
    <xdr:cxnSp macro="">
      <xdr:nvCxnSpPr>
        <xdr:cNvPr id="694" name="直線コネクタ 693">
          <a:extLst>
            <a:ext uri="{FF2B5EF4-FFF2-40B4-BE49-F238E27FC236}">
              <a16:creationId xmlns:a16="http://schemas.microsoft.com/office/drawing/2014/main" id="{4676214A-1D3D-4942-A0AD-895FA833D98A}"/>
            </a:ext>
          </a:extLst>
        </xdr:cNvPr>
        <xdr:cNvCxnSpPr/>
      </xdr:nvCxnSpPr>
      <xdr:spPr>
        <a:xfrm>
          <a:off x="14592300" y="17345298"/>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90714</xdr:rowOff>
    </xdr:from>
    <xdr:to>
      <xdr:col>72</xdr:col>
      <xdr:colOff>38100</xdr:colOff>
      <xdr:row>101</xdr:row>
      <xdr:rowOff>20864</xdr:rowOff>
    </xdr:to>
    <xdr:sp macro="" textlink="">
      <xdr:nvSpPr>
        <xdr:cNvPr id="695" name="楕円 694">
          <a:extLst>
            <a:ext uri="{FF2B5EF4-FFF2-40B4-BE49-F238E27FC236}">
              <a16:creationId xmlns:a16="http://schemas.microsoft.com/office/drawing/2014/main" id="{9B35627D-FB94-4AD1-BBAE-9D3D4383CA9A}"/>
            </a:ext>
          </a:extLst>
        </xdr:cNvPr>
        <xdr:cNvSpPr/>
      </xdr:nvSpPr>
      <xdr:spPr>
        <a:xfrm>
          <a:off x="13652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141514</xdr:rowOff>
    </xdr:from>
    <xdr:to>
      <xdr:col>76</xdr:col>
      <xdr:colOff>114300</xdr:colOff>
      <xdr:row>101</xdr:row>
      <xdr:rowOff>28848</xdr:rowOff>
    </xdr:to>
    <xdr:cxnSp macro="">
      <xdr:nvCxnSpPr>
        <xdr:cNvPr id="696" name="直線コネクタ 695">
          <a:extLst>
            <a:ext uri="{FF2B5EF4-FFF2-40B4-BE49-F238E27FC236}">
              <a16:creationId xmlns:a16="http://schemas.microsoft.com/office/drawing/2014/main" id="{52C213D5-4ED7-41B2-AE7C-379D9B7E22BB}"/>
            </a:ext>
          </a:extLst>
        </xdr:cNvPr>
        <xdr:cNvCxnSpPr/>
      </xdr:nvCxnSpPr>
      <xdr:spPr>
        <a:xfrm>
          <a:off x="13703300" y="1728651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33564</xdr:rowOff>
    </xdr:from>
    <xdr:to>
      <xdr:col>67</xdr:col>
      <xdr:colOff>101600</xdr:colOff>
      <xdr:row>100</xdr:row>
      <xdr:rowOff>135164</xdr:rowOff>
    </xdr:to>
    <xdr:sp macro="" textlink="">
      <xdr:nvSpPr>
        <xdr:cNvPr id="697" name="楕円 696">
          <a:extLst>
            <a:ext uri="{FF2B5EF4-FFF2-40B4-BE49-F238E27FC236}">
              <a16:creationId xmlns:a16="http://schemas.microsoft.com/office/drawing/2014/main" id="{E9411BFB-FBAC-4A88-8F37-89B1B373298A}"/>
            </a:ext>
          </a:extLst>
        </xdr:cNvPr>
        <xdr:cNvSpPr/>
      </xdr:nvSpPr>
      <xdr:spPr>
        <a:xfrm>
          <a:off x="12763500" y="171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84364</xdr:rowOff>
    </xdr:from>
    <xdr:to>
      <xdr:col>71</xdr:col>
      <xdr:colOff>177800</xdr:colOff>
      <xdr:row>100</xdr:row>
      <xdr:rowOff>141514</xdr:rowOff>
    </xdr:to>
    <xdr:cxnSp macro="">
      <xdr:nvCxnSpPr>
        <xdr:cNvPr id="698" name="直線コネクタ 697">
          <a:extLst>
            <a:ext uri="{FF2B5EF4-FFF2-40B4-BE49-F238E27FC236}">
              <a16:creationId xmlns:a16="http://schemas.microsoft.com/office/drawing/2014/main" id="{2C91A99A-5C11-4784-B9D4-FC4BC52BC03E}"/>
            </a:ext>
          </a:extLst>
        </xdr:cNvPr>
        <xdr:cNvCxnSpPr/>
      </xdr:nvCxnSpPr>
      <xdr:spPr>
        <a:xfrm>
          <a:off x="12814300" y="172293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26688</xdr:rowOff>
    </xdr:from>
    <xdr:ext cx="405111" cy="259045"/>
    <xdr:sp macro="" textlink="">
      <xdr:nvSpPr>
        <xdr:cNvPr id="699" name="n_1aveValue【公民館】&#10;有形固定資産減価償却率">
          <a:extLst>
            <a:ext uri="{FF2B5EF4-FFF2-40B4-BE49-F238E27FC236}">
              <a16:creationId xmlns:a16="http://schemas.microsoft.com/office/drawing/2014/main" id="{9E1E1696-DE9D-451C-9E9A-55B36D0A9493}"/>
            </a:ext>
          </a:extLst>
        </xdr:cNvPr>
        <xdr:cNvSpPr txBox="1"/>
      </xdr:nvSpPr>
      <xdr:spPr>
        <a:xfrm>
          <a:off x="15266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00" name="n_2aveValue【公民館】&#10;有形固定資産減価償却率">
          <a:extLst>
            <a:ext uri="{FF2B5EF4-FFF2-40B4-BE49-F238E27FC236}">
              <a16:creationId xmlns:a16="http://schemas.microsoft.com/office/drawing/2014/main" id="{C7D59EA3-DB7A-408E-BEB6-F713F326B5F9}"/>
            </a:ext>
          </a:extLst>
        </xdr:cNvPr>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144253</xdr:rowOff>
    </xdr:from>
    <xdr:ext cx="405111" cy="259045"/>
    <xdr:sp macro="" textlink="">
      <xdr:nvSpPr>
        <xdr:cNvPr id="701" name="n_3aveValue【公民館】&#10;有形固定資産減価償却率">
          <a:extLst>
            <a:ext uri="{FF2B5EF4-FFF2-40B4-BE49-F238E27FC236}">
              <a16:creationId xmlns:a16="http://schemas.microsoft.com/office/drawing/2014/main" id="{DBCFA3DE-C76E-41FA-A4A3-0ED133AD62BA}"/>
            </a:ext>
          </a:extLst>
        </xdr:cNvPr>
        <xdr:cNvSpPr txBox="1"/>
      </xdr:nvSpPr>
      <xdr:spPr>
        <a:xfrm>
          <a:off x="13500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160582</xdr:rowOff>
    </xdr:from>
    <xdr:ext cx="405111" cy="259045"/>
    <xdr:sp macro="" textlink="">
      <xdr:nvSpPr>
        <xdr:cNvPr id="702" name="n_4aveValue【公民館】&#10;有形固定資産減価償却率">
          <a:extLst>
            <a:ext uri="{FF2B5EF4-FFF2-40B4-BE49-F238E27FC236}">
              <a16:creationId xmlns:a16="http://schemas.microsoft.com/office/drawing/2014/main" id="{CAD76416-2A60-42A5-BAFC-676144E90B1E}"/>
            </a:ext>
          </a:extLst>
        </xdr:cNvPr>
        <xdr:cNvSpPr txBox="1"/>
      </xdr:nvSpPr>
      <xdr:spPr>
        <a:xfrm>
          <a:off x="12611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158222</xdr:rowOff>
    </xdr:from>
    <xdr:ext cx="405111" cy="259045"/>
    <xdr:sp macro="" textlink="">
      <xdr:nvSpPr>
        <xdr:cNvPr id="703" name="n_1mainValue【公民館】&#10;有形固定資産減価償却率">
          <a:extLst>
            <a:ext uri="{FF2B5EF4-FFF2-40B4-BE49-F238E27FC236}">
              <a16:creationId xmlns:a16="http://schemas.microsoft.com/office/drawing/2014/main" id="{D1EC15F0-C060-4E5D-9E47-9DFB4C0DB98F}"/>
            </a:ext>
          </a:extLst>
        </xdr:cNvPr>
        <xdr:cNvSpPr txBox="1"/>
      </xdr:nvSpPr>
      <xdr:spPr>
        <a:xfrm>
          <a:off x="152660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96175</xdr:rowOff>
    </xdr:from>
    <xdr:ext cx="405111" cy="259045"/>
    <xdr:sp macro="" textlink="">
      <xdr:nvSpPr>
        <xdr:cNvPr id="704" name="n_2mainValue【公民館】&#10;有形固定資産減価償却率">
          <a:extLst>
            <a:ext uri="{FF2B5EF4-FFF2-40B4-BE49-F238E27FC236}">
              <a16:creationId xmlns:a16="http://schemas.microsoft.com/office/drawing/2014/main" id="{3C74A6E6-1DF3-409E-9539-D9487CB14422}"/>
            </a:ext>
          </a:extLst>
        </xdr:cNvPr>
        <xdr:cNvSpPr txBox="1"/>
      </xdr:nvSpPr>
      <xdr:spPr>
        <a:xfrm>
          <a:off x="143897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37391</xdr:rowOff>
    </xdr:from>
    <xdr:ext cx="405111" cy="259045"/>
    <xdr:sp macro="" textlink="">
      <xdr:nvSpPr>
        <xdr:cNvPr id="705" name="n_3mainValue【公民館】&#10;有形固定資産減価償却率">
          <a:extLst>
            <a:ext uri="{FF2B5EF4-FFF2-40B4-BE49-F238E27FC236}">
              <a16:creationId xmlns:a16="http://schemas.microsoft.com/office/drawing/2014/main" id="{C540BAFE-A6F8-4BC8-890A-82CD6C93B3C2}"/>
            </a:ext>
          </a:extLst>
        </xdr:cNvPr>
        <xdr:cNvSpPr txBox="1"/>
      </xdr:nvSpPr>
      <xdr:spPr>
        <a:xfrm>
          <a:off x="13500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151691</xdr:rowOff>
    </xdr:from>
    <xdr:ext cx="340478" cy="259045"/>
    <xdr:sp macro="" textlink="">
      <xdr:nvSpPr>
        <xdr:cNvPr id="706" name="n_4mainValue【公民館】&#10;有形固定資産減価償却率">
          <a:extLst>
            <a:ext uri="{FF2B5EF4-FFF2-40B4-BE49-F238E27FC236}">
              <a16:creationId xmlns:a16="http://schemas.microsoft.com/office/drawing/2014/main" id="{5C4690E6-481C-4D74-A0DD-7B9074051BFA}"/>
            </a:ext>
          </a:extLst>
        </xdr:cNvPr>
        <xdr:cNvSpPr txBox="1"/>
      </xdr:nvSpPr>
      <xdr:spPr>
        <a:xfrm>
          <a:off x="12644061" y="1695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a:extLst>
            <a:ext uri="{FF2B5EF4-FFF2-40B4-BE49-F238E27FC236}">
              <a16:creationId xmlns:a16="http://schemas.microsoft.com/office/drawing/2014/main" id="{750F870D-2928-4C32-A8EB-DDD7E359667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a:extLst>
            <a:ext uri="{FF2B5EF4-FFF2-40B4-BE49-F238E27FC236}">
              <a16:creationId xmlns:a16="http://schemas.microsoft.com/office/drawing/2014/main" id="{AEE6B70F-0083-41A8-B62F-88550A796A7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a:extLst>
            <a:ext uri="{FF2B5EF4-FFF2-40B4-BE49-F238E27FC236}">
              <a16:creationId xmlns:a16="http://schemas.microsoft.com/office/drawing/2014/main" id="{97428E06-C52D-4C84-8C4B-F1DE8DC6B69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a:extLst>
            <a:ext uri="{FF2B5EF4-FFF2-40B4-BE49-F238E27FC236}">
              <a16:creationId xmlns:a16="http://schemas.microsoft.com/office/drawing/2014/main" id="{1CD2B1F5-2EF3-4E7D-9C61-83014159C5D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a:extLst>
            <a:ext uri="{FF2B5EF4-FFF2-40B4-BE49-F238E27FC236}">
              <a16:creationId xmlns:a16="http://schemas.microsoft.com/office/drawing/2014/main" id="{8CD43CCB-8DA5-42DC-8AE1-4D57A6CCBF2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a:extLst>
            <a:ext uri="{FF2B5EF4-FFF2-40B4-BE49-F238E27FC236}">
              <a16:creationId xmlns:a16="http://schemas.microsoft.com/office/drawing/2014/main" id="{747ECA74-A537-4308-9352-57640DA060A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a:extLst>
            <a:ext uri="{FF2B5EF4-FFF2-40B4-BE49-F238E27FC236}">
              <a16:creationId xmlns:a16="http://schemas.microsoft.com/office/drawing/2014/main" id="{5D5AEB17-B416-464E-BA57-E00DF80B1C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a:extLst>
            <a:ext uri="{FF2B5EF4-FFF2-40B4-BE49-F238E27FC236}">
              <a16:creationId xmlns:a16="http://schemas.microsoft.com/office/drawing/2014/main" id="{F66BE26B-1749-4271-900B-6048DCADE22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5" name="テキスト ボックス 714">
          <a:extLst>
            <a:ext uri="{FF2B5EF4-FFF2-40B4-BE49-F238E27FC236}">
              <a16:creationId xmlns:a16="http://schemas.microsoft.com/office/drawing/2014/main" id="{8118E58F-FAC8-4812-A026-3D22661ED53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a:extLst>
            <a:ext uri="{FF2B5EF4-FFF2-40B4-BE49-F238E27FC236}">
              <a16:creationId xmlns:a16="http://schemas.microsoft.com/office/drawing/2014/main" id="{250E379D-886D-4462-8D25-CE958DF7F41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7" name="直線コネクタ 716">
          <a:extLst>
            <a:ext uri="{FF2B5EF4-FFF2-40B4-BE49-F238E27FC236}">
              <a16:creationId xmlns:a16="http://schemas.microsoft.com/office/drawing/2014/main" id="{537ABA19-9B1B-4059-BD73-858C40C59FE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8" name="テキスト ボックス 717">
          <a:extLst>
            <a:ext uri="{FF2B5EF4-FFF2-40B4-BE49-F238E27FC236}">
              <a16:creationId xmlns:a16="http://schemas.microsoft.com/office/drawing/2014/main" id="{74651C7D-C8C6-4266-81FC-2B7DC7866E9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9" name="直線コネクタ 718">
          <a:extLst>
            <a:ext uri="{FF2B5EF4-FFF2-40B4-BE49-F238E27FC236}">
              <a16:creationId xmlns:a16="http://schemas.microsoft.com/office/drawing/2014/main" id="{EC6AC0A4-560D-43AD-996A-BD016E6B0C9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0" name="テキスト ボックス 719">
          <a:extLst>
            <a:ext uri="{FF2B5EF4-FFF2-40B4-BE49-F238E27FC236}">
              <a16:creationId xmlns:a16="http://schemas.microsoft.com/office/drawing/2014/main" id="{DDA495DA-6EA1-4493-8B9D-01817165F2F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1" name="直線コネクタ 720">
          <a:extLst>
            <a:ext uri="{FF2B5EF4-FFF2-40B4-BE49-F238E27FC236}">
              <a16:creationId xmlns:a16="http://schemas.microsoft.com/office/drawing/2014/main" id="{8D000165-7467-4850-AE27-42A3DE61594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2" name="テキスト ボックス 721">
          <a:extLst>
            <a:ext uri="{FF2B5EF4-FFF2-40B4-BE49-F238E27FC236}">
              <a16:creationId xmlns:a16="http://schemas.microsoft.com/office/drawing/2014/main" id="{3B5BD6AF-FDD7-47E4-A629-B8141DF8332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3" name="直線コネクタ 722">
          <a:extLst>
            <a:ext uri="{FF2B5EF4-FFF2-40B4-BE49-F238E27FC236}">
              <a16:creationId xmlns:a16="http://schemas.microsoft.com/office/drawing/2014/main" id="{C01775EE-4829-4CE2-887E-346E8149E6E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4" name="テキスト ボックス 723">
          <a:extLst>
            <a:ext uri="{FF2B5EF4-FFF2-40B4-BE49-F238E27FC236}">
              <a16:creationId xmlns:a16="http://schemas.microsoft.com/office/drawing/2014/main" id="{AF843530-8AB6-4A75-8F03-831D217B137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5" name="直線コネクタ 724">
          <a:extLst>
            <a:ext uri="{FF2B5EF4-FFF2-40B4-BE49-F238E27FC236}">
              <a16:creationId xmlns:a16="http://schemas.microsoft.com/office/drawing/2014/main" id="{33A1AD6C-D99A-47AF-85F1-4A65E399D5C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6" name="テキスト ボックス 725">
          <a:extLst>
            <a:ext uri="{FF2B5EF4-FFF2-40B4-BE49-F238E27FC236}">
              <a16:creationId xmlns:a16="http://schemas.microsoft.com/office/drawing/2014/main" id="{093E8711-166A-437C-920D-BA92E75BD6D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2B848074-B313-4A35-88FA-E6CA89B1C0B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53714A4F-B81A-41C6-9268-EC82D3D465A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727A76AF-8BAF-4000-8798-1EEB144B813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30" name="直線コネクタ 729">
          <a:extLst>
            <a:ext uri="{FF2B5EF4-FFF2-40B4-BE49-F238E27FC236}">
              <a16:creationId xmlns:a16="http://schemas.microsoft.com/office/drawing/2014/main" id="{C362DBFD-BA20-492C-ACA6-66F4954D21D8}"/>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31" name="【公民館】&#10;一人当たり面積最小値テキスト">
          <a:extLst>
            <a:ext uri="{FF2B5EF4-FFF2-40B4-BE49-F238E27FC236}">
              <a16:creationId xmlns:a16="http://schemas.microsoft.com/office/drawing/2014/main" id="{6AB199EA-97B1-47DB-97B0-F087C8D548FE}"/>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32" name="直線コネクタ 731">
          <a:extLst>
            <a:ext uri="{FF2B5EF4-FFF2-40B4-BE49-F238E27FC236}">
              <a16:creationId xmlns:a16="http://schemas.microsoft.com/office/drawing/2014/main" id="{5F443C4F-F3ED-4AE2-80F4-3FD88FD471BD}"/>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3" name="【公民館】&#10;一人当たり面積最大値テキスト">
          <a:extLst>
            <a:ext uri="{FF2B5EF4-FFF2-40B4-BE49-F238E27FC236}">
              <a16:creationId xmlns:a16="http://schemas.microsoft.com/office/drawing/2014/main" id="{E5B2DC32-A6D7-41A4-88DF-2D43C0F840BA}"/>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4" name="直線コネクタ 733">
          <a:extLst>
            <a:ext uri="{FF2B5EF4-FFF2-40B4-BE49-F238E27FC236}">
              <a16:creationId xmlns:a16="http://schemas.microsoft.com/office/drawing/2014/main" id="{7CECFEE4-7CDA-47B7-BAF7-8D9049ED36CB}"/>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35" name="【公民館】&#10;一人当たり面積平均値テキスト">
          <a:extLst>
            <a:ext uri="{FF2B5EF4-FFF2-40B4-BE49-F238E27FC236}">
              <a16:creationId xmlns:a16="http://schemas.microsoft.com/office/drawing/2014/main" id="{E8B16182-8A76-46F7-8051-40B490BAD5FB}"/>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6" name="フローチャート: 判断 735">
          <a:extLst>
            <a:ext uri="{FF2B5EF4-FFF2-40B4-BE49-F238E27FC236}">
              <a16:creationId xmlns:a16="http://schemas.microsoft.com/office/drawing/2014/main" id="{21D592E0-CBE8-45DE-BED4-E9CA56459940}"/>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7" name="フローチャート: 判断 736">
          <a:extLst>
            <a:ext uri="{FF2B5EF4-FFF2-40B4-BE49-F238E27FC236}">
              <a16:creationId xmlns:a16="http://schemas.microsoft.com/office/drawing/2014/main" id="{3EA35DE0-B2AF-416E-91E8-CAAF86787920}"/>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8" name="フローチャート: 判断 737">
          <a:extLst>
            <a:ext uri="{FF2B5EF4-FFF2-40B4-BE49-F238E27FC236}">
              <a16:creationId xmlns:a16="http://schemas.microsoft.com/office/drawing/2014/main" id="{EC8D8135-56FF-4294-A76D-906F4AC3704D}"/>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9" name="フローチャート: 判断 738">
          <a:extLst>
            <a:ext uri="{FF2B5EF4-FFF2-40B4-BE49-F238E27FC236}">
              <a16:creationId xmlns:a16="http://schemas.microsoft.com/office/drawing/2014/main" id="{A8CBA572-04A5-4849-847D-5DF9CB24386B}"/>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40" name="フローチャート: 判断 739">
          <a:extLst>
            <a:ext uri="{FF2B5EF4-FFF2-40B4-BE49-F238E27FC236}">
              <a16:creationId xmlns:a16="http://schemas.microsoft.com/office/drawing/2014/main" id="{85928787-68B9-4006-AA74-C20E8E450266}"/>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635B17E9-7496-4FAA-8CCF-4341680563C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B60A61FA-4F3A-44A9-B4CC-48837CE0DAA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C51A027A-0412-43C6-86A0-0FF0598800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56730D63-0B7B-4D0D-81B9-3A6081C035E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30ED305B-41AD-402A-9FF4-7F042322806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154178</xdr:rowOff>
    </xdr:from>
    <xdr:to>
      <xdr:col>116</xdr:col>
      <xdr:colOff>114300</xdr:colOff>
      <xdr:row>108</xdr:row>
      <xdr:rowOff>84328</xdr:rowOff>
    </xdr:to>
    <xdr:sp macro="" textlink="">
      <xdr:nvSpPr>
        <xdr:cNvPr id="746" name="楕円 745">
          <a:extLst>
            <a:ext uri="{FF2B5EF4-FFF2-40B4-BE49-F238E27FC236}">
              <a16:creationId xmlns:a16="http://schemas.microsoft.com/office/drawing/2014/main" id="{404AFF9E-1BDD-4DC6-ABF5-6DBED1EDF9FD}"/>
            </a:ext>
          </a:extLst>
        </xdr:cNvPr>
        <xdr:cNvSpPr/>
      </xdr:nvSpPr>
      <xdr:spPr>
        <a:xfrm>
          <a:off x="22110700" y="184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69105</xdr:rowOff>
    </xdr:from>
    <xdr:ext cx="469744" cy="259045"/>
    <xdr:sp macro="" textlink="">
      <xdr:nvSpPr>
        <xdr:cNvPr id="747" name="【公民館】&#10;一人当たり面積該当値テキスト">
          <a:extLst>
            <a:ext uri="{FF2B5EF4-FFF2-40B4-BE49-F238E27FC236}">
              <a16:creationId xmlns:a16="http://schemas.microsoft.com/office/drawing/2014/main" id="{5FED62D4-4706-4FA2-958D-61C25497D1FE}"/>
            </a:ext>
          </a:extLst>
        </xdr:cNvPr>
        <xdr:cNvSpPr txBox="1"/>
      </xdr:nvSpPr>
      <xdr:spPr>
        <a:xfrm>
          <a:off x="22199600" y="1841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157226</xdr:rowOff>
    </xdr:from>
    <xdr:to>
      <xdr:col>112</xdr:col>
      <xdr:colOff>38100</xdr:colOff>
      <xdr:row>108</xdr:row>
      <xdr:rowOff>87376</xdr:rowOff>
    </xdr:to>
    <xdr:sp macro="" textlink="">
      <xdr:nvSpPr>
        <xdr:cNvPr id="748" name="楕円 747">
          <a:extLst>
            <a:ext uri="{FF2B5EF4-FFF2-40B4-BE49-F238E27FC236}">
              <a16:creationId xmlns:a16="http://schemas.microsoft.com/office/drawing/2014/main" id="{55996D8D-1EC2-4221-BDE8-7898E89EFA14}"/>
            </a:ext>
          </a:extLst>
        </xdr:cNvPr>
        <xdr:cNvSpPr/>
      </xdr:nvSpPr>
      <xdr:spPr>
        <a:xfrm>
          <a:off x="21272500" y="185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33528</xdr:rowOff>
    </xdr:from>
    <xdr:to>
      <xdr:col>116</xdr:col>
      <xdr:colOff>63500</xdr:colOff>
      <xdr:row>108</xdr:row>
      <xdr:rowOff>36576</xdr:rowOff>
    </xdr:to>
    <xdr:cxnSp macro="">
      <xdr:nvCxnSpPr>
        <xdr:cNvPr id="749" name="直線コネクタ 748">
          <a:extLst>
            <a:ext uri="{FF2B5EF4-FFF2-40B4-BE49-F238E27FC236}">
              <a16:creationId xmlns:a16="http://schemas.microsoft.com/office/drawing/2014/main" id="{65A7EC3E-46CD-46D0-8DBE-34159E9A4882}"/>
            </a:ext>
          </a:extLst>
        </xdr:cNvPr>
        <xdr:cNvCxnSpPr/>
      </xdr:nvCxnSpPr>
      <xdr:spPr>
        <a:xfrm flipV="1">
          <a:off x="21323300" y="1855012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159893</xdr:rowOff>
    </xdr:from>
    <xdr:to>
      <xdr:col>107</xdr:col>
      <xdr:colOff>101600</xdr:colOff>
      <xdr:row>108</xdr:row>
      <xdr:rowOff>90043</xdr:rowOff>
    </xdr:to>
    <xdr:sp macro="" textlink="">
      <xdr:nvSpPr>
        <xdr:cNvPr id="750" name="楕円 749">
          <a:extLst>
            <a:ext uri="{FF2B5EF4-FFF2-40B4-BE49-F238E27FC236}">
              <a16:creationId xmlns:a16="http://schemas.microsoft.com/office/drawing/2014/main" id="{ACC08591-6B75-40C7-96B9-C9D1A4ECD754}"/>
            </a:ext>
          </a:extLst>
        </xdr:cNvPr>
        <xdr:cNvSpPr/>
      </xdr:nvSpPr>
      <xdr:spPr>
        <a:xfrm>
          <a:off x="20383500" y="1850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36576</xdr:rowOff>
    </xdr:from>
    <xdr:to>
      <xdr:col>111</xdr:col>
      <xdr:colOff>177800</xdr:colOff>
      <xdr:row>108</xdr:row>
      <xdr:rowOff>39243</xdr:rowOff>
    </xdr:to>
    <xdr:cxnSp macro="">
      <xdr:nvCxnSpPr>
        <xdr:cNvPr id="751" name="直線コネクタ 750">
          <a:extLst>
            <a:ext uri="{FF2B5EF4-FFF2-40B4-BE49-F238E27FC236}">
              <a16:creationId xmlns:a16="http://schemas.microsoft.com/office/drawing/2014/main" id="{C296641A-22F7-4CF3-AC3E-55BD1EDBCAE9}"/>
            </a:ext>
          </a:extLst>
        </xdr:cNvPr>
        <xdr:cNvCxnSpPr/>
      </xdr:nvCxnSpPr>
      <xdr:spPr>
        <a:xfrm flipV="1">
          <a:off x="20434300" y="1855317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162940</xdr:rowOff>
    </xdr:from>
    <xdr:to>
      <xdr:col>102</xdr:col>
      <xdr:colOff>165100</xdr:colOff>
      <xdr:row>108</xdr:row>
      <xdr:rowOff>93090</xdr:rowOff>
    </xdr:to>
    <xdr:sp macro="" textlink="">
      <xdr:nvSpPr>
        <xdr:cNvPr id="752" name="楕円 751">
          <a:extLst>
            <a:ext uri="{FF2B5EF4-FFF2-40B4-BE49-F238E27FC236}">
              <a16:creationId xmlns:a16="http://schemas.microsoft.com/office/drawing/2014/main" id="{1B3CEBF8-AC4E-41B5-9BFB-086304BF1F11}"/>
            </a:ext>
          </a:extLst>
        </xdr:cNvPr>
        <xdr:cNvSpPr/>
      </xdr:nvSpPr>
      <xdr:spPr>
        <a:xfrm>
          <a:off x="19494500" y="185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39243</xdr:rowOff>
    </xdr:from>
    <xdr:to>
      <xdr:col>107</xdr:col>
      <xdr:colOff>50800</xdr:colOff>
      <xdr:row>108</xdr:row>
      <xdr:rowOff>42290</xdr:rowOff>
    </xdr:to>
    <xdr:cxnSp macro="">
      <xdr:nvCxnSpPr>
        <xdr:cNvPr id="753" name="直線コネクタ 752">
          <a:extLst>
            <a:ext uri="{FF2B5EF4-FFF2-40B4-BE49-F238E27FC236}">
              <a16:creationId xmlns:a16="http://schemas.microsoft.com/office/drawing/2014/main" id="{298B7A7B-B763-4999-BA80-0F772131F953}"/>
            </a:ext>
          </a:extLst>
        </xdr:cNvPr>
        <xdr:cNvCxnSpPr/>
      </xdr:nvCxnSpPr>
      <xdr:spPr>
        <a:xfrm flipV="1">
          <a:off x="19545300" y="18555843"/>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165227</xdr:rowOff>
    </xdr:from>
    <xdr:to>
      <xdr:col>98</xdr:col>
      <xdr:colOff>38100</xdr:colOff>
      <xdr:row>108</xdr:row>
      <xdr:rowOff>95377</xdr:rowOff>
    </xdr:to>
    <xdr:sp macro="" textlink="">
      <xdr:nvSpPr>
        <xdr:cNvPr id="754" name="楕円 753">
          <a:extLst>
            <a:ext uri="{FF2B5EF4-FFF2-40B4-BE49-F238E27FC236}">
              <a16:creationId xmlns:a16="http://schemas.microsoft.com/office/drawing/2014/main" id="{70BB5EF8-BE6B-4365-B907-A248A943E837}"/>
            </a:ext>
          </a:extLst>
        </xdr:cNvPr>
        <xdr:cNvSpPr/>
      </xdr:nvSpPr>
      <xdr:spPr>
        <a:xfrm>
          <a:off x="18605500" y="185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42290</xdr:rowOff>
    </xdr:from>
    <xdr:to>
      <xdr:col>102</xdr:col>
      <xdr:colOff>114300</xdr:colOff>
      <xdr:row>108</xdr:row>
      <xdr:rowOff>44577</xdr:rowOff>
    </xdr:to>
    <xdr:cxnSp macro="">
      <xdr:nvCxnSpPr>
        <xdr:cNvPr id="755" name="直線コネクタ 754">
          <a:extLst>
            <a:ext uri="{FF2B5EF4-FFF2-40B4-BE49-F238E27FC236}">
              <a16:creationId xmlns:a16="http://schemas.microsoft.com/office/drawing/2014/main" id="{AFE93A27-5AA8-487C-B24E-20463C1D8C60}"/>
            </a:ext>
          </a:extLst>
        </xdr:cNvPr>
        <xdr:cNvCxnSpPr/>
      </xdr:nvCxnSpPr>
      <xdr:spPr>
        <a:xfrm flipV="1">
          <a:off x="18656300" y="1855889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56" name="n_1aveValue【公民館】&#10;一人当たり面積">
          <a:extLst>
            <a:ext uri="{FF2B5EF4-FFF2-40B4-BE49-F238E27FC236}">
              <a16:creationId xmlns:a16="http://schemas.microsoft.com/office/drawing/2014/main" id="{935A4884-1DFB-4FDF-A757-AAC5FE3C9E72}"/>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757" name="n_2aveValue【公民館】&#10;一人当たり面積">
          <a:extLst>
            <a:ext uri="{FF2B5EF4-FFF2-40B4-BE49-F238E27FC236}">
              <a16:creationId xmlns:a16="http://schemas.microsoft.com/office/drawing/2014/main" id="{D7C39A3E-337C-47AB-9A75-B49A4D875317}"/>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758" name="n_3aveValue【公民館】&#10;一人当たり面積">
          <a:extLst>
            <a:ext uri="{FF2B5EF4-FFF2-40B4-BE49-F238E27FC236}">
              <a16:creationId xmlns:a16="http://schemas.microsoft.com/office/drawing/2014/main" id="{FAE583BE-AEFF-4F0E-B650-BC4C3CDEB31D}"/>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59" name="n_4aveValue【公民館】&#10;一人当たり面積">
          <a:extLst>
            <a:ext uri="{FF2B5EF4-FFF2-40B4-BE49-F238E27FC236}">
              <a16:creationId xmlns:a16="http://schemas.microsoft.com/office/drawing/2014/main" id="{FB236890-A080-4C35-8350-2EBC16A2B015}"/>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78503</xdr:rowOff>
    </xdr:from>
    <xdr:ext cx="469744" cy="259045"/>
    <xdr:sp macro="" textlink="">
      <xdr:nvSpPr>
        <xdr:cNvPr id="760" name="n_1mainValue【公民館】&#10;一人当たり面積">
          <a:extLst>
            <a:ext uri="{FF2B5EF4-FFF2-40B4-BE49-F238E27FC236}">
              <a16:creationId xmlns:a16="http://schemas.microsoft.com/office/drawing/2014/main" id="{A3210390-23F1-4935-8A03-929579B1DBCD}"/>
            </a:ext>
          </a:extLst>
        </xdr:cNvPr>
        <xdr:cNvSpPr txBox="1"/>
      </xdr:nvSpPr>
      <xdr:spPr>
        <a:xfrm>
          <a:off x="21075727" y="1859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81170</xdr:rowOff>
    </xdr:from>
    <xdr:ext cx="469744" cy="259045"/>
    <xdr:sp macro="" textlink="">
      <xdr:nvSpPr>
        <xdr:cNvPr id="761" name="n_2mainValue【公民館】&#10;一人当たり面積">
          <a:extLst>
            <a:ext uri="{FF2B5EF4-FFF2-40B4-BE49-F238E27FC236}">
              <a16:creationId xmlns:a16="http://schemas.microsoft.com/office/drawing/2014/main" id="{6C892CAD-5B5B-4475-AFF5-D5646B12E5C3}"/>
            </a:ext>
          </a:extLst>
        </xdr:cNvPr>
        <xdr:cNvSpPr txBox="1"/>
      </xdr:nvSpPr>
      <xdr:spPr>
        <a:xfrm>
          <a:off x="20199427" y="1859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84217</xdr:rowOff>
    </xdr:from>
    <xdr:ext cx="469744" cy="259045"/>
    <xdr:sp macro="" textlink="">
      <xdr:nvSpPr>
        <xdr:cNvPr id="762" name="n_3mainValue【公民館】&#10;一人当たり面積">
          <a:extLst>
            <a:ext uri="{FF2B5EF4-FFF2-40B4-BE49-F238E27FC236}">
              <a16:creationId xmlns:a16="http://schemas.microsoft.com/office/drawing/2014/main" id="{24FD08A7-C404-4A4B-926A-7935A604F703}"/>
            </a:ext>
          </a:extLst>
        </xdr:cNvPr>
        <xdr:cNvSpPr txBox="1"/>
      </xdr:nvSpPr>
      <xdr:spPr>
        <a:xfrm>
          <a:off x="19310427" y="186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86504</xdr:rowOff>
    </xdr:from>
    <xdr:ext cx="469744" cy="259045"/>
    <xdr:sp macro="" textlink="">
      <xdr:nvSpPr>
        <xdr:cNvPr id="763" name="n_4mainValue【公民館】&#10;一人当たり面積">
          <a:extLst>
            <a:ext uri="{FF2B5EF4-FFF2-40B4-BE49-F238E27FC236}">
              <a16:creationId xmlns:a16="http://schemas.microsoft.com/office/drawing/2014/main" id="{3A39A82A-9C3A-4B07-967D-66C70DE5AE08}"/>
            </a:ext>
          </a:extLst>
        </xdr:cNvPr>
        <xdr:cNvSpPr txBox="1"/>
      </xdr:nvSpPr>
      <xdr:spPr>
        <a:xfrm>
          <a:off x="18421427" y="186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0696FD5D-3CCE-4C6A-AA30-69FBC82DCB9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90004534-CAEF-4090-9D97-42C70C492B6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3DEC1293-1BDF-4CBC-9649-D82194E89B4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類似団体と比較して有形固定資産減価償却率が高くなっている施設は、「認定こども園・幼稚園・保育所」・「橋りょう・トンネル」・「学校施設」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であり、低くなっている施設は、「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年度に中央公民館を新築したことから、類似団体で全国</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番に低くなっている。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年度に統合保育所として大規模な整備事業を実施したことに伴い、同年度は大幅に良化し類似団体と比較し低くなったものの、平成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年度より減価償却が開始したことにより再び高くなる傾向にある。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「学校施設」については、昨年までに引き続き類似団体内平均値を上回っている。特に建築より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年以上が経過し老朽化が進んでいる施設もあるが、個別施設計画や学校長寿命化計画等を踏まえ、優先順位を付けた修繕改修を行うなど長寿命化対策を図っていく。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「公営住宅」については、令和元年度に新築して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他の公営住宅の老朽化に伴い、償却率は年々高くなって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おり、類似団体と比較してわずかに高くなっている状況であるため、今後も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財政事情を踏まえ、適切に維持管理を図っていく。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96DE2C3-D256-4400-92F5-62F125378E3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10ADC63-0B6C-460A-BCE3-2CD13388F2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7AE40B3-9E15-427F-B0A1-DBFD96F77B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94CB5AF-8E1C-4064-8B65-6F4ECB72912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CA8C7CD-61A2-466D-AB27-7D13BC3144E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3FC942F-7274-425F-B677-2C01A07ABE7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64DA455-009E-4663-B34A-C267C43C33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A12960-CA5B-41F1-B6A4-47562EFE977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048464-AD3C-4B5E-BF15-5EB61C6A25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FC8AD2B-8615-4C26-842B-53B058B727E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7,617
7,550
154.08
6,394,895
5,974,181
306,405
3,592,401
5,585,121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B4A183-6EFF-4EF2-B3AB-F48895C484A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6FFF6A2-045B-41D8-B046-84C00D58A8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219441C-9001-4F17-BF1A-4D681540556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F34A95-0B42-4818-B0AB-3E2B1C8626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C648E43-BDAB-4F57-A65C-F6BA962090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E007C37-652D-4DAF-9521-206E36D774D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FAC38D9-CA15-416D-9543-0F1CB5942C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937A837-AFAD-4F83-A806-D0214DA85AA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F7D630-6C8B-4CBE-83F4-CF2BD777A5F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CF5768D-36D7-4EB7-823A-332E2C07D7A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6EA69F9-87B9-41C5-8A87-D3A0A5F60A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201477B-B70E-423F-9CCE-EF6F1DE0926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61804C8-9DAA-47A6-9BE1-B812CDF77D9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6483936-D54E-4BDB-A3CA-66D4FF888EF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5D3EC0C-0165-4932-AEE5-A7060F0F8C8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ACA727-5EC8-49C0-B331-41C7052E2C7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BEAC27F-081D-47AA-960F-9839C3EDE49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F5E888A-399C-47A3-8381-94D1FE04B1A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6C2F1AA-0A8F-43F5-8297-D3E885E169A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10D2CB7-0629-4638-B2AE-8790799B41C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E951454-BAAF-4156-9019-61AACDED05D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AF95C6B-BB9D-4FA1-BD24-2CCC6B4223D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C648859-599F-452E-BF85-797432B70F7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30C8CDD-A70A-4623-9049-046547EF00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95DA26E-4A82-4284-B9EC-2A1AD8DACD1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C839517-FEB7-42D4-8F48-991C850991E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060AA23-CDBE-475C-8568-4DCB8685F3F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F12A078-9F99-42E6-A0ED-46DAF2611B6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A5C89AA-82D9-4051-AC53-BE7F92F67B7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2D30DE7-F09F-4E23-A716-0DAEF7333D7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1ED6F90-6D61-4A75-8969-166A6C78F80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86D3206-7574-4AB4-A4C8-96DB29950D4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FCDC831-0DAC-4936-B141-62D39276758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97B7A65-A79F-48FB-B29F-B70B19CD243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0E6D2FD-CB0F-446D-B12E-2A185FE80D8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C75AA2A-9F79-48E5-B76A-CB325523F6F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14690DB-BA66-4B05-844F-763704F4C2F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85F9770-1E69-41A8-8704-6880214CBF8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0F29D7C-6366-4872-9A5F-A1D30836152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38920F6-210C-4B9E-8C8A-458C7A0BB59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ED57A8D-08A9-4998-8FC7-74CDE47132B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A7B043A-C36A-4809-AFA5-0EA74F12BB4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636C29D-BE78-4E8A-8C69-F6A2E62A75C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3322EF7-BADA-49A2-ACBC-D0B9DCE3F14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051027C-117A-44D0-A1C8-354C4D7BBDA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F89A8A6-FBF7-4D7B-B038-CABBA7DEFDE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00229536-D982-4ADF-9E2A-6D786745E37E}"/>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6C0CC76C-591B-4536-B607-82BE73D4598B}"/>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ED6EA76D-E058-4412-B1F9-9B90CDFF8C72}"/>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68C4B07C-A070-4C30-B9C1-2101F78AED35}"/>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6A6B5F41-EF58-4A13-876E-3B63B71D8495}"/>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a:extLst>
            <a:ext uri="{FF2B5EF4-FFF2-40B4-BE49-F238E27FC236}">
              <a16:creationId xmlns:a16="http://schemas.microsoft.com/office/drawing/2014/main" id="{33D87B50-8393-4DB2-BEB1-BA922C32B065}"/>
            </a:ext>
          </a:extLst>
        </xdr:cNvPr>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DE40AEB9-D4C9-4774-B3E0-534F75D6DD18}"/>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5B8B5605-450D-46BB-8DF0-D42362F82A8E}"/>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1941A3AF-A69C-42A6-8482-2ADE057305C9}"/>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4236E953-A414-42D7-A9C1-9255BCE9255E}"/>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B9675197-4C38-4DC3-A6F4-0776B034709B}"/>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4A487F7-4639-46A0-B9C2-76339953A61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5E72459-F1D5-4DF5-85E9-01CFCF36BA3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5C0FB68-BA3D-44EE-AB1D-4911763E6ED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0888C01-BB3A-4FE1-A632-21412C38D2F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5235EB9-C405-4CA0-BE37-DBA689F139D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87449</xdr:rowOff>
    </xdr:from>
    <xdr:to>
      <xdr:col>24</xdr:col>
      <xdr:colOff>114300</xdr:colOff>
      <xdr:row>35</xdr:row>
      <xdr:rowOff>17599</xdr:rowOff>
    </xdr:to>
    <xdr:sp macro="" textlink="">
      <xdr:nvSpPr>
        <xdr:cNvPr id="74" name="楕円 73">
          <a:extLst>
            <a:ext uri="{FF2B5EF4-FFF2-40B4-BE49-F238E27FC236}">
              <a16:creationId xmlns:a16="http://schemas.microsoft.com/office/drawing/2014/main" id="{7F7D0BEA-C31C-4670-B5DA-30044D7AD9BD}"/>
            </a:ext>
          </a:extLst>
        </xdr:cNvPr>
        <xdr:cNvSpPr/>
      </xdr:nvSpPr>
      <xdr:spPr>
        <a:xfrm>
          <a:off x="45847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110326</xdr:rowOff>
    </xdr:from>
    <xdr:ext cx="405111" cy="259045"/>
    <xdr:sp macro="" textlink="">
      <xdr:nvSpPr>
        <xdr:cNvPr id="75" name="【図書館】&#10;有形固定資産減価償却率該当値テキスト">
          <a:extLst>
            <a:ext uri="{FF2B5EF4-FFF2-40B4-BE49-F238E27FC236}">
              <a16:creationId xmlns:a16="http://schemas.microsoft.com/office/drawing/2014/main" id="{4B3B25AD-8F87-41DE-BF46-5EE059B62F08}"/>
            </a:ext>
          </a:extLst>
        </xdr:cNvPr>
        <xdr:cNvSpPr txBox="1"/>
      </xdr:nvSpPr>
      <xdr:spPr>
        <a:xfrm>
          <a:off x="4673600" y="57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27033</xdr:rowOff>
    </xdr:from>
    <xdr:to>
      <xdr:col>20</xdr:col>
      <xdr:colOff>38100</xdr:colOff>
      <xdr:row>34</xdr:row>
      <xdr:rowOff>128633</xdr:rowOff>
    </xdr:to>
    <xdr:sp macro="" textlink="">
      <xdr:nvSpPr>
        <xdr:cNvPr id="76" name="楕円 75">
          <a:extLst>
            <a:ext uri="{FF2B5EF4-FFF2-40B4-BE49-F238E27FC236}">
              <a16:creationId xmlns:a16="http://schemas.microsoft.com/office/drawing/2014/main" id="{649BA33C-F655-4E13-9664-C06719A23755}"/>
            </a:ext>
          </a:extLst>
        </xdr:cNvPr>
        <xdr:cNvSpPr/>
      </xdr:nvSpPr>
      <xdr:spPr>
        <a:xfrm>
          <a:off x="3746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77833</xdr:rowOff>
    </xdr:from>
    <xdr:to>
      <xdr:col>24</xdr:col>
      <xdr:colOff>63500</xdr:colOff>
      <xdr:row>34</xdr:row>
      <xdr:rowOff>138249</xdr:rowOff>
    </xdr:to>
    <xdr:cxnSp macro="">
      <xdr:nvCxnSpPr>
        <xdr:cNvPr id="77" name="直線コネクタ 76">
          <a:extLst>
            <a:ext uri="{FF2B5EF4-FFF2-40B4-BE49-F238E27FC236}">
              <a16:creationId xmlns:a16="http://schemas.microsoft.com/office/drawing/2014/main" id="{4B49F514-1185-4CAF-A2E7-ACCCBBFA390C}"/>
            </a:ext>
          </a:extLst>
        </xdr:cNvPr>
        <xdr:cNvCxnSpPr/>
      </xdr:nvCxnSpPr>
      <xdr:spPr>
        <a:xfrm>
          <a:off x="3797300" y="5907133"/>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138067</xdr:rowOff>
    </xdr:from>
    <xdr:to>
      <xdr:col>15</xdr:col>
      <xdr:colOff>101600</xdr:colOff>
      <xdr:row>34</xdr:row>
      <xdr:rowOff>68217</xdr:rowOff>
    </xdr:to>
    <xdr:sp macro="" textlink="">
      <xdr:nvSpPr>
        <xdr:cNvPr id="78" name="楕円 77">
          <a:extLst>
            <a:ext uri="{FF2B5EF4-FFF2-40B4-BE49-F238E27FC236}">
              <a16:creationId xmlns:a16="http://schemas.microsoft.com/office/drawing/2014/main" id="{42D761A4-4FDF-46E9-9F2F-52E7C5158F99}"/>
            </a:ext>
          </a:extLst>
        </xdr:cNvPr>
        <xdr:cNvSpPr/>
      </xdr:nvSpPr>
      <xdr:spPr>
        <a:xfrm>
          <a:off x="28575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17417</xdr:rowOff>
    </xdr:from>
    <xdr:to>
      <xdr:col>19</xdr:col>
      <xdr:colOff>177800</xdr:colOff>
      <xdr:row>34</xdr:row>
      <xdr:rowOff>77833</xdr:rowOff>
    </xdr:to>
    <xdr:cxnSp macro="">
      <xdr:nvCxnSpPr>
        <xdr:cNvPr id="79" name="直線コネクタ 78">
          <a:extLst>
            <a:ext uri="{FF2B5EF4-FFF2-40B4-BE49-F238E27FC236}">
              <a16:creationId xmlns:a16="http://schemas.microsoft.com/office/drawing/2014/main" id="{5B3D9189-E55C-4B6A-BCDE-33DC16D4D8C7}"/>
            </a:ext>
          </a:extLst>
        </xdr:cNvPr>
        <xdr:cNvCxnSpPr/>
      </xdr:nvCxnSpPr>
      <xdr:spPr>
        <a:xfrm>
          <a:off x="2908300" y="584671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77651</xdr:rowOff>
    </xdr:from>
    <xdr:to>
      <xdr:col>10</xdr:col>
      <xdr:colOff>165100</xdr:colOff>
      <xdr:row>34</xdr:row>
      <xdr:rowOff>7801</xdr:rowOff>
    </xdr:to>
    <xdr:sp macro="" textlink="">
      <xdr:nvSpPr>
        <xdr:cNvPr id="80" name="楕円 79">
          <a:extLst>
            <a:ext uri="{FF2B5EF4-FFF2-40B4-BE49-F238E27FC236}">
              <a16:creationId xmlns:a16="http://schemas.microsoft.com/office/drawing/2014/main" id="{5004CC1B-D2A2-42E4-8883-A0424CF8F338}"/>
            </a:ext>
          </a:extLst>
        </xdr:cNvPr>
        <xdr:cNvSpPr/>
      </xdr:nvSpPr>
      <xdr:spPr>
        <a:xfrm>
          <a:off x="1968500" y="57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128451</xdr:rowOff>
    </xdr:from>
    <xdr:to>
      <xdr:col>15</xdr:col>
      <xdr:colOff>50800</xdr:colOff>
      <xdr:row>34</xdr:row>
      <xdr:rowOff>17417</xdr:rowOff>
    </xdr:to>
    <xdr:cxnSp macro="">
      <xdr:nvCxnSpPr>
        <xdr:cNvPr id="81" name="直線コネクタ 80">
          <a:extLst>
            <a:ext uri="{FF2B5EF4-FFF2-40B4-BE49-F238E27FC236}">
              <a16:creationId xmlns:a16="http://schemas.microsoft.com/office/drawing/2014/main" id="{17AB3277-82ED-4391-95BE-F152CE2F6ABB}"/>
            </a:ext>
          </a:extLst>
        </xdr:cNvPr>
        <xdr:cNvCxnSpPr/>
      </xdr:nvCxnSpPr>
      <xdr:spPr>
        <a:xfrm>
          <a:off x="2019300" y="578630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10704</xdr:rowOff>
    </xdr:from>
    <xdr:to>
      <xdr:col>6</xdr:col>
      <xdr:colOff>38100</xdr:colOff>
      <xdr:row>33</xdr:row>
      <xdr:rowOff>112304</xdr:rowOff>
    </xdr:to>
    <xdr:sp macro="" textlink="">
      <xdr:nvSpPr>
        <xdr:cNvPr id="82" name="楕円 81">
          <a:extLst>
            <a:ext uri="{FF2B5EF4-FFF2-40B4-BE49-F238E27FC236}">
              <a16:creationId xmlns:a16="http://schemas.microsoft.com/office/drawing/2014/main" id="{71B4970A-358F-45B4-8956-5C8CC7858B30}"/>
            </a:ext>
          </a:extLst>
        </xdr:cNvPr>
        <xdr:cNvSpPr/>
      </xdr:nvSpPr>
      <xdr:spPr>
        <a:xfrm>
          <a:off x="10795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61504</xdr:rowOff>
    </xdr:from>
    <xdr:to>
      <xdr:col>10</xdr:col>
      <xdr:colOff>114300</xdr:colOff>
      <xdr:row>33</xdr:row>
      <xdr:rowOff>128451</xdr:rowOff>
    </xdr:to>
    <xdr:cxnSp macro="">
      <xdr:nvCxnSpPr>
        <xdr:cNvPr id="83" name="直線コネクタ 82">
          <a:extLst>
            <a:ext uri="{FF2B5EF4-FFF2-40B4-BE49-F238E27FC236}">
              <a16:creationId xmlns:a16="http://schemas.microsoft.com/office/drawing/2014/main" id="{542BA01F-8CCD-4533-B102-C697C534FD61}"/>
            </a:ext>
          </a:extLst>
        </xdr:cNvPr>
        <xdr:cNvCxnSpPr/>
      </xdr:nvCxnSpPr>
      <xdr:spPr>
        <a:xfrm>
          <a:off x="1130300" y="571935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4" name="n_1aveValue【図書館】&#10;有形固定資産減価償却率">
          <a:extLst>
            <a:ext uri="{FF2B5EF4-FFF2-40B4-BE49-F238E27FC236}">
              <a16:creationId xmlns:a16="http://schemas.microsoft.com/office/drawing/2014/main" id="{F54D90EB-A010-4D66-88A7-BCF114E496E3}"/>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154050</xdr:rowOff>
    </xdr:from>
    <xdr:ext cx="405111" cy="259045"/>
    <xdr:sp macro="" textlink="">
      <xdr:nvSpPr>
        <xdr:cNvPr id="85" name="n_2aveValue【図書館】&#10;有形固定資産減価償却率">
          <a:extLst>
            <a:ext uri="{FF2B5EF4-FFF2-40B4-BE49-F238E27FC236}">
              <a16:creationId xmlns:a16="http://schemas.microsoft.com/office/drawing/2014/main" id="{076F9538-417A-46E9-8241-EED69640C9C1}"/>
            </a:ext>
          </a:extLst>
        </xdr:cNvPr>
        <xdr:cNvSpPr txBox="1"/>
      </xdr:nvSpPr>
      <xdr:spPr>
        <a:xfrm>
          <a:off x="2705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16890</xdr:rowOff>
    </xdr:from>
    <xdr:ext cx="405111" cy="259045"/>
    <xdr:sp macro="" textlink="">
      <xdr:nvSpPr>
        <xdr:cNvPr id="86" name="n_3aveValue【図書館】&#10;有形固定資産減価償却率">
          <a:extLst>
            <a:ext uri="{FF2B5EF4-FFF2-40B4-BE49-F238E27FC236}">
              <a16:creationId xmlns:a16="http://schemas.microsoft.com/office/drawing/2014/main" id="{87375AC7-6C49-484B-BB5B-B92F8FC1CDF1}"/>
            </a:ext>
          </a:extLst>
        </xdr:cNvPr>
        <xdr:cNvSpPr txBox="1"/>
      </xdr:nvSpPr>
      <xdr:spPr>
        <a:xfrm>
          <a:off x="1816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139354</xdr:rowOff>
    </xdr:from>
    <xdr:ext cx="405111" cy="259045"/>
    <xdr:sp macro="" textlink="">
      <xdr:nvSpPr>
        <xdr:cNvPr id="87" name="n_4aveValue【図書館】&#10;有形固定資産減価償却率">
          <a:extLst>
            <a:ext uri="{FF2B5EF4-FFF2-40B4-BE49-F238E27FC236}">
              <a16:creationId xmlns:a16="http://schemas.microsoft.com/office/drawing/2014/main" id="{555C21E3-4871-4D04-8B2F-019C997E3A68}"/>
            </a:ext>
          </a:extLst>
        </xdr:cNvPr>
        <xdr:cNvSpPr txBox="1"/>
      </xdr:nvSpPr>
      <xdr:spPr>
        <a:xfrm>
          <a:off x="927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145160</xdr:rowOff>
    </xdr:from>
    <xdr:ext cx="405111" cy="259045"/>
    <xdr:sp macro="" textlink="">
      <xdr:nvSpPr>
        <xdr:cNvPr id="88" name="n_1mainValue【図書館】&#10;有形固定資産減価償却率">
          <a:extLst>
            <a:ext uri="{FF2B5EF4-FFF2-40B4-BE49-F238E27FC236}">
              <a16:creationId xmlns:a16="http://schemas.microsoft.com/office/drawing/2014/main" id="{BD4A1BA6-46CF-4986-913F-B20ED3591BA5}"/>
            </a:ext>
          </a:extLst>
        </xdr:cNvPr>
        <xdr:cNvSpPr txBox="1"/>
      </xdr:nvSpPr>
      <xdr:spPr>
        <a:xfrm>
          <a:off x="35820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84744</xdr:rowOff>
    </xdr:from>
    <xdr:ext cx="405111" cy="259045"/>
    <xdr:sp macro="" textlink="">
      <xdr:nvSpPr>
        <xdr:cNvPr id="89" name="n_2mainValue【図書館】&#10;有形固定資産減価償却率">
          <a:extLst>
            <a:ext uri="{FF2B5EF4-FFF2-40B4-BE49-F238E27FC236}">
              <a16:creationId xmlns:a16="http://schemas.microsoft.com/office/drawing/2014/main" id="{3CCA45B7-B182-4D45-A0AE-3EB2F9D3A926}"/>
            </a:ext>
          </a:extLst>
        </xdr:cNvPr>
        <xdr:cNvSpPr txBox="1"/>
      </xdr:nvSpPr>
      <xdr:spPr>
        <a:xfrm>
          <a:off x="2705744" y="55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24328</xdr:rowOff>
    </xdr:from>
    <xdr:ext cx="340478" cy="259045"/>
    <xdr:sp macro="" textlink="">
      <xdr:nvSpPr>
        <xdr:cNvPr id="90" name="n_3mainValue【図書館】&#10;有形固定資産減価償却率">
          <a:extLst>
            <a:ext uri="{FF2B5EF4-FFF2-40B4-BE49-F238E27FC236}">
              <a16:creationId xmlns:a16="http://schemas.microsoft.com/office/drawing/2014/main" id="{70250682-E93E-4923-835F-9767240B4411}"/>
            </a:ext>
          </a:extLst>
        </xdr:cNvPr>
        <xdr:cNvSpPr txBox="1"/>
      </xdr:nvSpPr>
      <xdr:spPr>
        <a:xfrm>
          <a:off x="1849061" y="5510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128831</xdr:rowOff>
    </xdr:from>
    <xdr:ext cx="340478" cy="259045"/>
    <xdr:sp macro="" textlink="">
      <xdr:nvSpPr>
        <xdr:cNvPr id="91" name="n_4mainValue【図書館】&#10;有形固定資産減価償却率">
          <a:extLst>
            <a:ext uri="{FF2B5EF4-FFF2-40B4-BE49-F238E27FC236}">
              <a16:creationId xmlns:a16="http://schemas.microsoft.com/office/drawing/2014/main" id="{AF03313E-A825-49C5-92D7-46BA365F8B3B}"/>
            </a:ext>
          </a:extLst>
        </xdr:cNvPr>
        <xdr:cNvSpPr txBox="1"/>
      </xdr:nvSpPr>
      <xdr:spPr>
        <a:xfrm>
          <a:off x="960061" y="54437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2D6095E-D9C3-4281-8005-C8FFF213A2B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2C5022C-A4A2-4CC1-8802-1EDCABBAB4B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92C2351-E52D-4637-B5EF-6597AF73E3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CB64061-F1E3-4DA5-A26A-49BDA937100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0BB121E-CEDE-413E-B057-0DDDD5B1DA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77DD342-49BE-41EC-8BD5-9B2851A0DDD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ACCE476-A3A3-4BEA-8E52-769C7C38706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1B83A56-D38A-45E5-939C-3D7743E3B87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502E394-0FBD-4EF3-B688-F8ABDAF1D93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830AF8B-60D4-4838-BF4F-FCC15F69008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A15CDE6E-5647-408F-B175-1F103F2B492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D5833A51-86D8-40F0-8783-35D423F49F7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53169EDB-01B3-4F33-96D4-C04D75549A4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DE8AD94-7AA6-4578-A034-EA5319C479F7}"/>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C9EDFDCB-A9A1-4BB3-87E9-7B5F42DB886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B40455A1-9E6D-47A9-8596-6876EA19E88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A9C91073-92AF-4D6B-A03B-05802155F36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1DAB8C52-6CBD-4096-867C-09B17D8D314D}"/>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9513CDA8-D6CA-478B-9270-86F267D37C7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9981A06E-7D05-49D4-8CB7-300A1B56E8B3}"/>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9CA11A5D-2A70-4C38-8B69-833FBA64AEA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2B8B2115-CFC7-4644-AEBF-26BC2813B193}"/>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43349A54-FAD0-412D-BBC2-CD6059696BD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22D666D0-9092-46AE-8B7A-ADA7CE67274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28596494-8E25-4864-803A-93F80604B7C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77807290-8565-4984-894E-60D3A702844E}"/>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E46258D7-C840-4600-B6FA-44366B1AAC45}"/>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E2764784-4C8A-4C9D-9702-B01BBF6CC35B}"/>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4FC90163-8E45-4526-9ADF-2920628FE998}"/>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BCD28B01-DEF0-4D63-8CA9-79BF0B6714BC}"/>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22" name="【図書館】&#10;一人当たり面積平均値テキスト">
          <a:extLst>
            <a:ext uri="{FF2B5EF4-FFF2-40B4-BE49-F238E27FC236}">
              <a16:creationId xmlns:a16="http://schemas.microsoft.com/office/drawing/2014/main" id="{DAAAF825-3084-4535-A372-43915886E283}"/>
            </a:ext>
          </a:extLst>
        </xdr:cNvPr>
        <xdr:cNvSpPr txBox="1"/>
      </xdr:nvSpPr>
      <xdr:spPr>
        <a:xfrm>
          <a:off x="10515600" y="657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067C02B2-F8B6-4D57-A092-80B0C4E30548}"/>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DF803EA4-E67F-4217-834B-0AD8EA5079A6}"/>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BCA8AA43-7FE5-4C7D-84F2-0EDB64BEC6EF}"/>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6E4B2EB8-05A9-423E-9598-7D8AB769FFF6}"/>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3481A246-4373-4C05-9DC9-A3128CD90BF2}"/>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D23DD42-20D0-47C4-9EF0-34797C11EB7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54F76EE-FEBA-41BE-8427-F33289030A5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A2FAD98-86A7-457F-9E44-5689469D0B9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7C5E0997-8B0B-4792-9F3F-45CC687AF5B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940FB11-F21E-4E8A-866A-0B8FBB3CA87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30299</xdr:rowOff>
    </xdr:from>
    <xdr:to>
      <xdr:col>55</xdr:col>
      <xdr:colOff>50800</xdr:colOff>
      <xdr:row>41</xdr:row>
      <xdr:rowOff>131899</xdr:rowOff>
    </xdr:to>
    <xdr:sp macro="" textlink="">
      <xdr:nvSpPr>
        <xdr:cNvPr id="133" name="楕円 132">
          <a:extLst>
            <a:ext uri="{FF2B5EF4-FFF2-40B4-BE49-F238E27FC236}">
              <a16:creationId xmlns:a16="http://schemas.microsoft.com/office/drawing/2014/main" id="{18DED536-5B9C-47F7-B9F2-9F433369E6F8}"/>
            </a:ext>
          </a:extLst>
        </xdr:cNvPr>
        <xdr:cNvSpPr/>
      </xdr:nvSpPr>
      <xdr:spPr>
        <a:xfrm>
          <a:off x="104267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116676</xdr:rowOff>
    </xdr:from>
    <xdr:ext cx="469744" cy="259045"/>
    <xdr:sp macro="" textlink="">
      <xdr:nvSpPr>
        <xdr:cNvPr id="134" name="【図書館】&#10;一人当たり面積該当値テキスト">
          <a:extLst>
            <a:ext uri="{FF2B5EF4-FFF2-40B4-BE49-F238E27FC236}">
              <a16:creationId xmlns:a16="http://schemas.microsoft.com/office/drawing/2014/main" id="{E28A2CB0-4B73-40A7-99BC-D9E9440923FF}"/>
            </a:ext>
          </a:extLst>
        </xdr:cNvPr>
        <xdr:cNvSpPr txBox="1"/>
      </xdr:nvSpPr>
      <xdr:spPr>
        <a:xfrm>
          <a:off x="10515600" y="697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33565</xdr:rowOff>
    </xdr:from>
    <xdr:to>
      <xdr:col>50</xdr:col>
      <xdr:colOff>165100</xdr:colOff>
      <xdr:row>41</xdr:row>
      <xdr:rowOff>135165</xdr:rowOff>
    </xdr:to>
    <xdr:sp macro="" textlink="">
      <xdr:nvSpPr>
        <xdr:cNvPr id="135" name="楕円 134">
          <a:extLst>
            <a:ext uri="{FF2B5EF4-FFF2-40B4-BE49-F238E27FC236}">
              <a16:creationId xmlns:a16="http://schemas.microsoft.com/office/drawing/2014/main" id="{2244A712-E2A9-4768-9AA8-796B38770201}"/>
            </a:ext>
          </a:extLst>
        </xdr:cNvPr>
        <xdr:cNvSpPr/>
      </xdr:nvSpPr>
      <xdr:spPr>
        <a:xfrm>
          <a:off x="9588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81099</xdr:rowOff>
    </xdr:from>
    <xdr:to>
      <xdr:col>55</xdr:col>
      <xdr:colOff>0</xdr:colOff>
      <xdr:row>41</xdr:row>
      <xdr:rowOff>84365</xdr:rowOff>
    </xdr:to>
    <xdr:cxnSp macro="">
      <xdr:nvCxnSpPr>
        <xdr:cNvPr id="136" name="直線コネクタ 135">
          <a:extLst>
            <a:ext uri="{FF2B5EF4-FFF2-40B4-BE49-F238E27FC236}">
              <a16:creationId xmlns:a16="http://schemas.microsoft.com/office/drawing/2014/main" id="{6B1B825B-79F8-49F5-A9E2-3A35F3A31989}"/>
            </a:ext>
          </a:extLst>
        </xdr:cNvPr>
        <xdr:cNvCxnSpPr/>
      </xdr:nvCxnSpPr>
      <xdr:spPr>
        <a:xfrm flipV="1">
          <a:off x="9639300" y="71105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40096</xdr:rowOff>
    </xdr:from>
    <xdr:to>
      <xdr:col>46</xdr:col>
      <xdr:colOff>38100</xdr:colOff>
      <xdr:row>41</xdr:row>
      <xdr:rowOff>141696</xdr:rowOff>
    </xdr:to>
    <xdr:sp macro="" textlink="">
      <xdr:nvSpPr>
        <xdr:cNvPr id="137" name="楕円 136">
          <a:extLst>
            <a:ext uri="{FF2B5EF4-FFF2-40B4-BE49-F238E27FC236}">
              <a16:creationId xmlns:a16="http://schemas.microsoft.com/office/drawing/2014/main" id="{691D2442-EC4C-4B1D-967E-EBA44C183754}"/>
            </a:ext>
          </a:extLst>
        </xdr:cNvPr>
        <xdr:cNvSpPr/>
      </xdr:nvSpPr>
      <xdr:spPr>
        <a:xfrm>
          <a:off x="8699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84365</xdr:rowOff>
    </xdr:from>
    <xdr:to>
      <xdr:col>50</xdr:col>
      <xdr:colOff>114300</xdr:colOff>
      <xdr:row>41</xdr:row>
      <xdr:rowOff>90896</xdr:rowOff>
    </xdr:to>
    <xdr:cxnSp macro="">
      <xdr:nvCxnSpPr>
        <xdr:cNvPr id="138" name="直線コネクタ 137">
          <a:extLst>
            <a:ext uri="{FF2B5EF4-FFF2-40B4-BE49-F238E27FC236}">
              <a16:creationId xmlns:a16="http://schemas.microsoft.com/office/drawing/2014/main" id="{F99CD25C-8D8F-44DA-BF8B-C28A2ED91CDA}"/>
            </a:ext>
          </a:extLst>
        </xdr:cNvPr>
        <xdr:cNvCxnSpPr/>
      </xdr:nvCxnSpPr>
      <xdr:spPr>
        <a:xfrm flipV="1">
          <a:off x="8750300" y="71138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43362</xdr:rowOff>
    </xdr:from>
    <xdr:to>
      <xdr:col>41</xdr:col>
      <xdr:colOff>101600</xdr:colOff>
      <xdr:row>41</xdr:row>
      <xdr:rowOff>144962</xdr:rowOff>
    </xdr:to>
    <xdr:sp macro="" textlink="">
      <xdr:nvSpPr>
        <xdr:cNvPr id="139" name="楕円 138">
          <a:extLst>
            <a:ext uri="{FF2B5EF4-FFF2-40B4-BE49-F238E27FC236}">
              <a16:creationId xmlns:a16="http://schemas.microsoft.com/office/drawing/2014/main" id="{70B58FB8-EA8D-4B77-A104-DAF5F3827DD3}"/>
            </a:ext>
          </a:extLst>
        </xdr:cNvPr>
        <xdr:cNvSpPr/>
      </xdr:nvSpPr>
      <xdr:spPr>
        <a:xfrm>
          <a:off x="7810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90896</xdr:rowOff>
    </xdr:from>
    <xdr:to>
      <xdr:col>45</xdr:col>
      <xdr:colOff>177800</xdr:colOff>
      <xdr:row>41</xdr:row>
      <xdr:rowOff>94162</xdr:rowOff>
    </xdr:to>
    <xdr:cxnSp macro="">
      <xdr:nvCxnSpPr>
        <xdr:cNvPr id="140" name="直線コネクタ 139">
          <a:extLst>
            <a:ext uri="{FF2B5EF4-FFF2-40B4-BE49-F238E27FC236}">
              <a16:creationId xmlns:a16="http://schemas.microsoft.com/office/drawing/2014/main" id="{18CC27A8-6366-4C6B-8C52-4E63E0325E00}"/>
            </a:ext>
          </a:extLst>
        </xdr:cNvPr>
        <xdr:cNvCxnSpPr/>
      </xdr:nvCxnSpPr>
      <xdr:spPr>
        <a:xfrm flipV="1">
          <a:off x="7861300" y="71203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46627</xdr:rowOff>
    </xdr:from>
    <xdr:to>
      <xdr:col>36</xdr:col>
      <xdr:colOff>165100</xdr:colOff>
      <xdr:row>41</xdr:row>
      <xdr:rowOff>148227</xdr:rowOff>
    </xdr:to>
    <xdr:sp macro="" textlink="">
      <xdr:nvSpPr>
        <xdr:cNvPr id="141" name="楕円 140">
          <a:extLst>
            <a:ext uri="{FF2B5EF4-FFF2-40B4-BE49-F238E27FC236}">
              <a16:creationId xmlns:a16="http://schemas.microsoft.com/office/drawing/2014/main" id="{581E9028-8037-49D8-9A00-FC2A4060EE38}"/>
            </a:ext>
          </a:extLst>
        </xdr:cNvPr>
        <xdr:cNvSpPr/>
      </xdr:nvSpPr>
      <xdr:spPr>
        <a:xfrm>
          <a:off x="6921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94162</xdr:rowOff>
    </xdr:from>
    <xdr:to>
      <xdr:col>41</xdr:col>
      <xdr:colOff>50800</xdr:colOff>
      <xdr:row>41</xdr:row>
      <xdr:rowOff>97427</xdr:rowOff>
    </xdr:to>
    <xdr:cxnSp macro="">
      <xdr:nvCxnSpPr>
        <xdr:cNvPr id="142" name="直線コネクタ 141">
          <a:extLst>
            <a:ext uri="{FF2B5EF4-FFF2-40B4-BE49-F238E27FC236}">
              <a16:creationId xmlns:a16="http://schemas.microsoft.com/office/drawing/2014/main" id="{979BE1C6-C605-4AFB-A6D8-1F1E60E527D0}"/>
            </a:ext>
          </a:extLst>
        </xdr:cNvPr>
        <xdr:cNvCxnSpPr/>
      </xdr:nvCxnSpPr>
      <xdr:spPr>
        <a:xfrm flipV="1">
          <a:off x="6972300" y="712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43" name="n_1aveValue【図書館】&#10;一人当たり面積">
          <a:extLst>
            <a:ext uri="{FF2B5EF4-FFF2-40B4-BE49-F238E27FC236}">
              <a16:creationId xmlns:a16="http://schemas.microsoft.com/office/drawing/2014/main" id="{42368D53-99DA-4ADA-B1D9-6EEBF8571084}"/>
            </a:ext>
          </a:extLst>
        </xdr:cNvPr>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44" name="n_2aveValue【図書館】&#10;一人当たり面積">
          <a:extLst>
            <a:ext uri="{FF2B5EF4-FFF2-40B4-BE49-F238E27FC236}">
              <a16:creationId xmlns:a16="http://schemas.microsoft.com/office/drawing/2014/main" id="{681019B6-FE23-4328-AE9D-CD9EFC0E7936}"/>
            </a:ext>
          </a:extLst>
        </xdr:cNvPr>
        <xdr:cNvSpPr txBox="1"/>
      </xdr:nvSpPr>
      <xdr:spPr>
        <a:xfrm>
          <a:off x="85154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5" name="n_3aveValue【図書館】&#10;一人当たり面積">
          <a:extLst>
            <a:ext uri="{FF2B5EF4-FFF2-40B4-BE49-F238E27FC236}">
              <a16:creationId xmlns:a16="http://schemas.microsoft.com/office/drawing/2014/main" id="{75FB3A23-3FC9-4CBA-A6DB-C6098F36E5CC}"/>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46" name="n_4aveValue【図書館】&#10;一人当たり面積">
          <a:extLst>
            <a:ext uri="{FF2B5EF4-FFF2-40B4-BE49-F238E27FC236}">
              <a16:creationId xmlns:a16="http://schemas.microsoft.com/office/drawing/2014/main" id="{8C04DC6B-BDBE-4968-A76B-9BCB0194B7B9}"/>
            </a:ext>
          </a:extLst>
        </xdr:cNvPr>
        <xdr:cNvSpPr txBox="1"/>
      </xdr:nvSpPr>
      <xdr:spPr>
        <a:xfrm>
          <a:off x="6737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126292</xdr:rowOff>
    </xdr:from>
    <xdr:ext cx="469744" cy="259045"/>
    <xdr:sp macro="" textlink="">
      <xdr:nvSpPr>
        <xdr:cNvPr id="147" name="n_1mainValue【図書館】&#10;一人当たり面積">
          <a:extLst>
            <a:ext uri="{FF2B5EF4-FFF2-40B4-BE49-F238E27FC236}">
              <a16:creationId xmlns:a16="http://schemas.microsoft.com/office/drawing/2014/main" id="{E201F375-E6B2-4EF9-95DA-FF05C3AE57AD}"/>
            </a:ext>
          </a:extLst>
        </xdr:cNvPr>
        <xdr:cNvSpPr txBox="1"/>
      </xdr:nvSpPr>
      <xdr:spPr>
        <a:xfrm>
          <a:off x="93917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132823</xdr:rowOff>
    </xdr:from>
    <xdr:ext cx="469744" cy="259045"/>
    <xdr:sp macro="" textlink="">
      <xdr:nvSpPr>
        <xdr:cNvPr id="148" name="n_2mainValue【図書館】&#10;一人当たり面積">
          <a:extLst>
            <a:ext uri="{FF2B5EF4-FFF2-40B4-BE49-F238E27FC236}">
              <a16:creationId xmlns:a16="http://schemas.microsoft.com/office/drawing/2014/main" id="{09679BB1-0DD2-409F-8131-3C1414DF1D57}"/>
            </a:ext>
          </a:extLst>
        </xdr:cNvPr>
        <xdr:cNvSpPr txBox="1"/>
      </xdr:nvSpPr>
      <xdr:spPr>
        <a:xfrm>
          <a:off x="8515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136089</xdr:rowOff>
    </xdr:from>
    <xdr:ext cx="469744" cy="259045"/>
    <xdr:sp macro="" textlink="">
      <xdr:nvSpPr>
        <xdr:cNvPr id="149" name="n_3mainValue【図書館】&#10;一人当たり面積">
          <a:extLst>
            <a:ext uri="{FF2B5EF4-FFF2-40B4-BE49-F238E27FC236}">
              <a16:creationId xmlns:a16="http://schemas.microsoft.com/office/drawing/2014/main" id="{485AF21D-599E-4106-A958-1E73D9797FD3}"/>
            </a:ext>
          </a:extLst>
        </xdr:cNvPr>
        <xdr:cNvSpPr txBox="1"/>
      </xdr:nvSpPr>
      <xdr:spPr>
        <a:xfrm>
          <a:off x="76264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139354</xdr:rowOff>
    </xdr:from>
    <xdr:ext cx="469744" cy="259045"/>
    <xdr:sp macro="" textlink="">
      <xdr:nvSpPr>
        <xdr:cNvPr id="150" name="n_4mainValue【図書館】&#10;一人当たり面積">
          <a:extLst>
            <a:ext uri="{FF2B5EF4-FFF2-40B4-BE49-F238E27FC236}">
              <a16:creationId xmlns:a16="http://schemas.microsoft.com/office/drawing/2014/main" id="{949385E9-4D34-43CD-9335-1704DE2A730E}"/>
            </a:ext>
          </a:extLst>
        </xdr:cNvPr>
        <xdr:cNvSpPr txBox="1"/>
      </xdr:nvSpPr>
      <xdr:spPr>
        <a:xfrm>
          <a:off x="67374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BC5106EC-A2A7-418B-944C-2DD58C72DBA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8DDCBD61-3F03-497D-BC42-8E93AC068DF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F43487D2-CEF8-46B8-A2DD-E1BCB8F8FB8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6580A330-0A12-4F17-AC0F-39A4C34C581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1EAC9669-1F37-4AD5-B977-91F7C454D59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4C6DE736-3D2B-4FBA-9182-3EC8BB3D4E8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34FC5036-2179-42FC-82CC-D8BB682551B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E58D3E11-4737-415E-9846-509D0087759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653AA509-747F-42B0-ABE0-893312ECFFB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6C59B47A-B157-4236-A984-9E87858FBF1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51BB8B3E-8A75-424F-AE88-D2A1C54C869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8C804A26-605F-4B34-82C1-1543A9FDD46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3902A334-CF94-434C-9A1D-43A79AF1C84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0885622D-9DE1-42F3-BCA3-2786A775981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BCFF7868-86BB-444A-B73A-23DC62998F4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A91C5CD5-B6A6-475F-B430-5C59773F5C1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3DF62FDF-EB4E-4506-8FE1-2899E815A5D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C1C6D207-36A1-46FB-83CC-7165CA3F803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388A23B1-0549-4A1B-B7BC-446EAF13214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549F7C1D-BE26-43B9-8440-9CD4579EAD0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720F591B-BB7F-42F4-A2B2-5E7C364D606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97338121-625F-49E5-B495-EC7CE818F86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90F53240-12C3-4449-B8C8-0D8044D2C66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BED9C1E1-FD62-4EA2-8676-2F63FA3F26C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D2B9E0CA-A9C7-4CA6-A22C-0C314322074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14109110-82A1-4C9A-A227-4349765E7263}"/>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B8968DA0-0F46-4AC6-8DEE-1EC2A4B405A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B731D326-088B-4796-B2B9-069D929F0B2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3C77871A-36D9-451F-93C6-1E05F5F9FBBB}"/>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7E6DB364-7CC9-4237-BA73-395DD6B5D2FB}"/>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4F54CDEB-0F38-42DA-BAED-1D221572916B}"/>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5D2843BB-DCA8-4A40-BB5D-B79742EB28F6}"/>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B961AFCA-A0A8-4824-B7DA-C131DBB5FA3B}"/>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a:extLst>
            <a:ext uri="{FF2B5EF4-FFF2-40B4-BE49-F238E27FC236}">
              <a16:creationId xmlns:a16="http://schemas.microsoft.com/office/drawing/2014/main" id="{E058B555-4B81-427E-946E-D93E4CCF6896}"/>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a:extLst>
            <a:ext uri="{FF2B5EF4-FFF2-40B4-BE49-F238E27FC236}">
              <a16:creationId xmlns:a16="http://schemas.microsoft.com/office/drawing/2014/main" id="{796DDF8D-6172-41CE-B3D6-B1467E15474A}"/>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a:extLst>
            <a:ext uri="{FF2B5EF4-FFF2-40B4-BE49-F238E27FC236}">
              <a16:creationId xmlns:a16="http://schemas.microsoft.com/office/drawing/2014/main" id="{67C22BC1-CD35-46DA-92B9-3E93A49EAA8E}"/>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FCE0F04-CA47-4C28-BF6F-0FC646DCC0A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79FA63C-1E91-4181-8E83-0D68F176D45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BAA4B70-56C0-46F0-825E-23892D482BE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8C37C3A4-CF53-465F-A410-5A72C6F22C1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70FD6AF9-21E5-4486-81A1-043637F42B8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128815</xdr:rowOff>
    </xdr:from>
    <xdr:to>
      <xdr:col>24</xdr:col>
      <xdr:colOff>114300</xdr:colOff>
      <xdr:row>62</xdr:row>
      <xdr:rowOff>58965</xdr:rowOff>
    </xdr:to>
    <xdr:sp macro="" textlink="">
      <xdr:nvSpPr>
        <xdr:cNvPr id="192" name="楕円 191">
          <a:extLst>
            <a:ext uri="{FF2B5EF4-FFF2-40B4-BE49-F238E27FC236}">
              <a16:creationId xmlns:a16="http://schemas.microsoft.com/office/drawing/2014/main" id="{8BB51986-23D7-431F-A2B9-BA4A053AF409}"/>
            </a:ext>
          </a:extLst>
        </xdr:cNvPr>
        <xdr:cNvSpPr/>
      </xdr:nvSpPr>
      <xdr:spPr>
        <a:xfrm>
          <a:off x="45847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107242</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6F3F719-F1B7-46E8-84C7-91CB61702FBF}"/>
            </a:ext>
          </a:extLst>
        </xdr:cNvPr>
        <xdr:cNvSpPr txBox="1"/>
      </xdr:nvSpPr>
      <xdr:spPr>
        <a:xfrm>
          <a:off x="4673600"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97790</xdr:rowOff>
    </xdr:from>
    <xdr:to>
      <xdr:col>20</xdr:col>
      <xdr:colOff>38100</xdr:colOff>
      <xdr:row>62</xdr:row>
      <xdr:rowOff>27940</xdr:rowOff>
    </xdr:to>
    <xdr:sp macro="" textlink="">
      <xdr:nvSpPr>
        <xdr:cNvPr id="194" name="楕円 193">
          <a:extLst>
            <a:ext uri="{FF2B5EF4-FFF2-40B4-BE49-F238E27FC236}">
              <a16:creationId xmlns:a16="http://schemas.microsoft.com/office/drawing/2014/main" id="{40F9D2A7-616D-4487-AA4C-2CB4217044D1}"/>
            </a:ext>
          </a:extLst>
        </xdr:cNvPr>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148590</xdr:rowOff>
    </xdr:from>
    <xdr:to>
      <xdr:col>24</xdr:col>
      <xdr:colOff>63500</xdr:colOff>
      <xdr:row>62</xdr:row>
      <xdr:rowOff>8165</xdr:rowOff>
    </xdr:to>
    <xdr:cxnSp macro="">
      <xdr:nvCxnSpPr>
        <xdr:cNvPr id="195" name="直線コネクタ 194">
          <a:extLst>
            <a:ext uri="{FF2B5EF4-FFF2-40B4-BE49-F238E27FC236}">
              <a16:creationId xmlns:a16="http://schemas.microsoft.com/office/drawing/2014/main" id="{52C0A283-2B9C-461C-8C96-87A47E08537E}"/>
            </a:ext>
          </a:extLst>
        </xdr:cNvPr>
        <xdr:cNvCxnSpPr/>
      </xdr:nvCxnSpPr>
      <xdr:spPr>
        <a:xfrm>
          <a:off x="3797300" y="1060704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65133</xdr:rowOff>
    </xdr:from>
    <xdr:to>
      <xdr:col>15</xdr:col>
      <xdr:colOff>101600</xdr:colOff>
      <xdr:row>61</xdr:row>
      <xdr:rowOff>166733</xdr:rowOff>
    </xdr:to>
    <xdr:sp macro="" textlink="">
      <xdr:nvSpPr>
        <xdr:cNvPr id="196" name="楕円 195">
          <a:extLst>
            <a:ext uri="{FF2B5EF4-FFF2-40B4-BE49-F238E27FC236}">
              <a16:creationId xmlns:a16="http://schemas.microsoft.com/office/drawing/2014/main" id="{D69F0AC4-B4C9-4A4E-AAA7-D7F6128DF21B}"/>
            </a:ext>
          </a:extLst>
        </xdr:cNvPr>
        <xdr:cNvSpPr/>
      </xdr:nvSpPr>
      <xdr:spPr>
        <a:xfrm>
          <a:off x="2857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115933</xdr:rowOff>
    </xdr:from>
    <xdr:to>
      <xdr:col>19</xdr:col>
      <xdr:colOff>177800</xdr:colOff>
      <xdr:row>61</xdr:row>
      <xdr:rowOff>148590</xdr:rowOff>
    </xdr:to>
    <xdr:cxnSp macro="">
      <xdr:nvCxnSpPr>
        <xdr:cNvPr id="197" name="直線コネクタ 196">
          <a:extLst>
            <a:ext uri="{FF2B5EF4-FFF2-40B4-BE49-F238E27FC236}">
              <a16:creationId xmlns:a16="http://schemas.microsoft.com/office/drawing/2014/main" id="{22BB7D22-CB14-4DA7-A8C7-518D3E942A26}"/>
            </a:ext>
          </a:extLst>
        </xdr:cNvPr>
        <xdr:cNvCxnSpPr/>
      </xdr:nvCxnSpPr>
      <xdr:spPr>
        <a:xfrm>
          <a:off x="2908300" y="105743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98" name="楕円 197">
          <a:extLst>
            <a:ext uri="{FF2B5EF4-FFF2-40B4-BE49-F238E27FC236}">
              <a16:creationId xmlns:a16="http://schemas.microsoft.com/office/drawing/2014/main" id="{D39B1B8F-49E8-491C-84E2-AF0ED1DF46CF}"/>
            </a:ext>
          </a:extLst>
        </xdr:cNvPr>
        <xdr:cNvSpPr/>
      </xdr:nvSpPr>
      <xdr:spPr>
        <a:xfrm>
          <a:off x="1968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86541</xdr:rowOff>
    </xdr:from>
    <xdr:to>
      <xdr:col>15</xdr:col>
      <xdr:colOff>50800</xdr:colOff>
      <xdr:row>61</xdr:row>
      <xdr:rowOff>115933</xdr:rowOff>
    </xdr:to>
    <xdr:cxnSp macro="">
      <xdr:nvCxnSpPr>
        <xdr:cNvPr id="199" name="直線コネクタ 198">
          <a:extLst>
            <a:ext uri="{FF2B5EF4-FFF2-40B4-BE49-F238E27FC236}">
              <a16:creationId xmlns:a16="http://schemas.microsoft.com/office/drawing/2014/main" id="{D8EAD6B0-2DDE-4866-81D3-C711624BC486}"/>
            </a:ext>
          </a:extLst>
        </xdr:cNvPr>
        <xdr:cNvCxnSpPr/>
      </xdr:nvCxnSpPr>
      <xdr:spPr>
        <a:xfrm>
          <a:off x="2019300" y="105449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14515</xdr:rowOff>
    </xdr:from>
    <xdr:to>
      <xdr:col>6</xdr:col>
      <xdr:colOff>38100</xdr:colOff>
      <xdr:row>61</xdr:row>
      <xdr:rowOff>116115</xdr:rowOff>
    </xdr:to>
    <xdr:sp macro="" textlink="">
      <xdr:nvSpPr>
        <xdr:cNvPr id="200" name="楕円 199">
          <a:extLst>
            <a:ext uri="{FF2B5EF4-FFF2-40B4-BE49-F238E27FC236}">
              <a16:creationId xmlns:a16="http://schemas.microsoft.com/office/drawing/2014/main" id="{BCAA5DB3-1E65-49AE-B38A-4D74C0E3A5A4}"/>
            </a:ext>
          </a:extLst>
        </xdr:cNvPr>
        <xdr:cNvSpPr/>
      </xdr:nvSpPr>
      <xdr:spPr>
        <a:xfrm>
          <a:off x="1079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65315</xdr:rowOff>
    </xdr:from>
    <xdr:to>
      <xdr:col>10</xdr:col>
      <xdr:colOff>114300</xdr:colOff>
      <xdr:row>61</xdr:row>
      <xdr:rowOff>86541</xdr:rowOff>
    </xdr:to>
    <xdr:cxnSp macro="">
      <xdr:nvCxnSpPr>
        <xdr:cNvPr id="201" name="直線コネクタ 200">
          <a:extLst>
            <a:ext uri="{FF2B5EF4-FFF2-40B4-BE49-F238E27FC236}">
              <a16:creationId xmlns:a16="http://schemas.microsoft.com/office/drawing/2014/main" id="{F09241AE-39AD-444E-8E90-B685DF2428D4}"/>
            </a:ext>
          </a:extLst>
        </xdr:cNvPr>
        <xdr:cNvCxnSpPr/>
      </xdr:nvCxnSpPr>
      <xdr:spPr>
        <a:xfrm>
          <a:off x="1130300" y="1052376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202" name="n_1aveValue【体育館・プール】&#10;有形固定資産減価償却率">
          <a:extLst>
            <a:ext uri="{FF2B5EF4-FFF2-40B4-BE49-F238E27FC236}">
              <a16:creationId xmlns:a16="http://schemas.microsoft.com/office/drawing/2014/main" id="{691957E7-430B-4EAC-8C91-2847579FF049}"/>
            </a:ext>
          </a:extLst>
        </xdr:cNvPr>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203" name="n_2aveValue【体育館・プール】&#10;有形固定資産減価償却率">
          <a:extLst>
            <a:ext uri="{FF2B5EF4-FFF2-40B4-BE49-F238E27FC236}">
              <a16:creationId xmlns:a16="http://schemas.microsoft.com/office/drawing/2014/main" id="{5ABB0636-920C-4AFC-AF23-380003362B41}"/>
            </a:ext>
          </a:extLst>
        </xdr:cNvPr>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204" name="n_3aveValue【体育館・プール】&#10;有形固定資産減価償却率">
          <a:extLst>
            <a:ext uri="{FF2B5EF4-FFF2-40B4-BE49-F238E27FC236}">
              <a16:creationId xmlns:a16="http://schemas.microsoft.com/office/drawing/2014/main" id="{92F43DEB-6ED2-4CE0-BBF6-816CCBF00CA6}"/>
            </a:ext>
          </a:extLst>
        </xdr:cNvPr>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205" name="n_4aveValue【体育館・プール】&#10;有形固定資産減価償却率">
          <a:extLst>
            <a:ext uri="{FF2B5EF4-FFF2-40B4-BE49-F238E27FC236}">
              <a16:creationId xmlns:a16="http://schemas.microsoft.com/office/drawing/2014/main" id="{E54ED9B5-0306-4A3B-B7A7-EC5262E8CCCC}"/>
            </a:ext>
          </a:extLst>
        </xdr:cNvPr>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44467</xdr:rowOff>
    </xdr:from>
    <xdr:ext cx="405111" cy="259045"/>
    <xdr:sp macro="" textlink="">
      <xdr:nvSpPr>
        <xdr:cNvPr id="206" name="n_1mainValue【体育館・プール】&#10;有形固定資産減価償却率">
          <a:extLst>
            <a:ext uri="{FF2B5EF4-FFF2-40B4-BE49-F238E27FC236}">
              <a16:creationId xmlns:a16="http://schemas.microsoft.com/office/drawing/2014/main" id="{D0246141-00B0-4A12-B9EA-E1A501A8D7B0}"/>
            </a:ext>
          </a:extLst>
        </xdr:cNvPr>
        <xdr:cNvSpPr txBox="1"/>
      </xdr:nvSpPr>
      <xdr:spPr>
        <a:xfrm>
          <a:off x="3582044"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11810</xdr:rowOff>
    </xdr:from>
    <xdr:ext cx="405111" cy="259045"/>
    <xdr:sp macro="" textlink="">
      <xdr:nvSpPr>
        <xdr:cNvPr id="207" name="n_2mainValue【体育館・プール】&#10;有形固定資産減価償却率">
          <a:extLst>
            <a:ext uri="{FF2B5EF4-FFF2-40B4-BE49-F238E27FC236}">
              <a16:creationId xmlns:a16="http://schemas.microsoft.com/office/drawing/2014/main" id="{6B1E62D8-D6F1-460B-A186-AFD77F843ACD}"/>
            </a:ext>
          </a:extLst>
        </xdr:cNvPr>
        <xdr:cNvSpPr txBox="1"/>
      </xdr:nvSpPr>
      <xdr:spPr>
        <a:xfrm>
          <a:off x="2705744" y="1029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8" name="n_3mainValue【体育館・プール】&#10;有形固定資産減価償却率">
          <a:extLst>
            <a:ext uri="{FF2B5EF4-FFF2-40B4-BE49-F238E27FC236}">
              <a16:creationId xmlns:a16="http://schemas.microsoft.com/office/drawing/2014/main" id="{CDDF383F-9D8A-4A84-8244-3130A50C3DE6}"/>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132642</xdr:rowOff>
    </xdr:from>
    <xdr:ext cx="405111" cy="259045"/>
    <xdr:sp macro="" textlink="">
      <xdr:nvSpPr>
        <xdr:cNvPr id="209" name="n_4mainValue【体育館・プール】&#10;有形固定資産減価償却率">
          <a:extLst>
            <a:ext uri="{FF2B5EF4-FFF2-40B4-BE49-F238E27FC236}">
              <a16:creationId xmlns:a16="http://schemas.microsoft.com/office/drawing/2014/main" id="{ED233BD1-7502-4B1C-926E-8F04792F3C51}"/>
            </a:ext>
          </a:extLst>
        </xdr:cNvPr>
        <xdr:cNvSpPr txBox="1"/>
      </xdr:nvSpPr>
      <xdr:spPr>
        <a:xfrm>
          <a:off x="9277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45779B8E-BF20-4CDD-860F-9E2DA1229F2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603E23A3-CCAA-40A6-A887-87DF0A8184A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DCFCE98C-2118-4261-A1C7-3C24D6D5FD3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4D366F48-1E08-4B67-A0CD-1B982140EAF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DD969E6B-8395-4728-85C7-6756C1169E7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583C61E6-CBD2-4E49-9044-6EA5B33E006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FC217D71-C975-45AC-A6FD-D72B998A013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67E433D9-B902-4C79-A6B3-AF49B622469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29916D77-6EA6-4100-9978-E3E452C1774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7E9C4515-3E48-4610-923C-2E17DA00063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4D13702D-D62A-4F21-AFB4-15A32BBB1FD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0D209AF1-062D-41F2-B5BA-2DFD6819701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D02453E3-D7DC-4D76-89B5-BD8B7B4F00D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D1AAB102-7A2E-420A-BAC7-CCC087D8FEC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B3655725-93FC-4E59-831B-FC8283DE809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7264A8BB-50B7-4734-906B-AF90B00C362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D0F746C5-F37C-477A-BCCD-BB5C7A74106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83C930DB-318D-4418-8A99-3BFBB1664BD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5300802F-8816-47EF-9D46-EEEA30F72CC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D657DB93-FD07-41E7-8181-9CF63B091AD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256E61DC-56BF-4809-B7AF-E14F0FF960A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E60766CE-9849-4BB2-AEF1-038CC37035D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1F65A386-3511-4C21-A74D-A9A9A97AEB7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0D939907-981D-45E9-9EB2-2A82CDF474F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BDDC48FB-AA48-4801-A5A1-D841A1154BB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52689456-6B35-4504-8044-B7982E4CD381}"/>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FF416BE4-5935-488B-93AB-0F9AA438F6B4}"/>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B34F9614-6185-4EE8-8971-4BB38456CCEE}"/>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807BA492-B13E-4A41-B940-B229597BBAFC}"/>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BBB16F0C-01CC-4856-9C28-6283F7C2474E}"/>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240" name="【体育館・プール】&#10;一人当たり面積平均値テキスト">
          <a:extLst>
            <a:ext uri="{FF2B5EF4-FFF2-40B4-BE49-F238E27FC236}">
              <a16:creationId xmlns:a16="http://schemas.microsoft.com/office/drawing/2014/main" id="{2AD1D7E2-73FB-4A9F-B209-3BD95693DB28}"/>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EA630FA9-B8CC-4F5E-AA44-62F38D7BAAE7}"/>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4AE6DBAB-FAA5-4B53-BA47-1FEA4CCF9EFD}"/>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a:extLst>
            <a:ext uri="{FF2B5EF4-FFF2-40B4-BE49-F238E27FC236}">
              <a16:creationId xmlns:a16="http://schemas.microsoft.com/office/drawing/2014/main" id="{71999EF5-D3EB-4F35-A379-D754C248A74C}"/>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a:extLst>
            <a:ext uri="{FF2B5EF4-FFF2-40B4-BE49-F238E27FC236}">
              <a16:creationId xmlns:a16="http://schemas.microsoft.com/office/drawing/2014/main" id="{7D4C4FDA-5208-42BC-B917-9A0DEC0D922E}"/>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a:extLst>
            <a:ext uri="{FF2B5EF4-FFF2-40B4-BE49-F238E27FC236}">
              <a16:creationId xmlns:a16="http://schemas.microsoft.com/office/drawing/2014/main" id="{5881DD88-B397-4D34-98B7-DABC32282A62}"/>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5AEF335-DFC4-4E45-BC72-809593F0E49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9B9E4B73-029D-4614-BC25-CC16C77AACE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D557BFF0-B049-43F9-A315-24BC4711072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8EB35661-189E-47D2-8E14-7EE8D0C4CB4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9076C404-F690-473F-A6F0-3A8CD50E136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135346</xdr:rowOff>
    </xdr:from>
    <xdr:to>
      <xdr:col>55</xdr:col>
      <xdr:colOff>50800</xdr:colOff>
      <xdr:row>61</xdr:row>
      <xdr:rowOff>65496</xdr:rowOff>
    </xdr:to>
    <xdr:sp macro="" textlink="">
      <xdr:nvSpPr>
        <xdr:cNvPr id="251" name="楕円 250">
          <a:extLst>
            <a:ext uri="{FF2B5EF4-FFF2-40B4-BE49-F238E27FC236}">
              <a16:creationId xmlns:a16="http://schemas.microsoft.com/office/drawing/2014/main" id="{12A6E576-AE92-43B2-9CC9-2FA36F644F23}"/>
            </a:ext>
          </a:extLst>
        </xdr:cNvPr>
        <xdr:cNvSpPr/>
      </xdr:nvSpPr>
      <xdr:spPr>
        <a:xfrm>
          <a:off x="10426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113773</xdr:rowOff>
    </xdr:from>
    <xdr:ext cx="469744" cy="259045"/>
    <xdr:sp macro="" textlink="">
      <xdr:nvSpPr>
        <xdr:cNvPr id="252" name="【体育館・プール】&#10;一人当たり面積該当値テキスト">
          <a:extLst>
            <a:ext uri="{FF2B5EF4-FFF2-40B4-BE49-F238E27FC236}">
              <a16:creationId xmlns:a16="http://schemas.microsoft.com/office/drawing/2014/main" id="{610B3B4D-FCAB-4EB8-9A54-B08C029F4D35}"/>
            </a:ext>
          </a:extLst>
        </xdr:cNvPr>
        <xdr:cNvSpPr txBox="1"/>
      </xdr:nvSpPr>
      <xdr:spPr>
        <a:xfrm>
          <a:off x="10515600" y="1040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151674</xdr:rowOff>
    </xdr:from>
    <xdr:to>
      <xdr:col>50</xdr:col>
      <xdr:colOff>165100</xdr:colOff>
      <xdr:row>61</xdr:row>
      <xdr:rowOff>81824</xdr:rowOff>
    </xdr:to>
    <xdr:sp macro="" textlink="">
      <xdr:nvSpPr>
        <xdr:cNvPr id="253" name="楕円 252">
          <a:extLst>
            <a:ext uri="{FF2B5EF4-FFF2-40B4-BE49-F238E27FC236}">
              <a16:creationId xmlns:a16="http://schemas.microsoft.com/office/drawing/2014/main" id="{B1DC6738-04DA-4D8A-BC5E-720BF600E867}"/>
            </a:ext>
          </a:extLst>
        </xdr:cNvPr>
        <xdr:cNvSpPr/>
      </xdr:nvSpPr>
      <xdr:spPr>
        <a:xfrm>
          <a:off x="9588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14696</xdr:rowOff>
    </xdr:from>
    <xdr:to>
      <xdr:col>55</xdr:col>
      <xdr:colOff>0</xdr:colOff>
      <xdr:row>61</xdr:row>
      <xdr:rowOff>31024</xdr:rowOff>
    </xdr:to>
    <xdr:cxnSp macro="">
      <xdr:nvCxnSpPr>
        <xdr:cNvPr id="254" name="直線コネクタ 253">
          <a:extLst>
            <a:ext uri="{FF2B5EF4-FFF2-40B4-BE49-F238E27FC236}">
              <a16:creationId xmlns:a16="http://schemas.microsoft.com/office/drawing/2014/main" id="{15580FFB-1B3E-4B42-A0A2-ACBC3101E634}"/>
            </a:ext>
          </a:extLst>
        </xdr:cNvPr>
        <xdr:cNvCxnSpPr/>
      </xdr:nvCxnSpPr>
      <xdr:spPr>
        <a:xfrm flipV="1">
          <a:off x="9639300" y="1047314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165826</xdr:rowOff>
    </xdr:from>
    <xdr:to>
      <xdr:col>46</xdr:col>
      <xdr:colOff>38100</xdr:colOff>
      <xdr:row>61</xdr:row>
      <xdr:rowOff>95976</xdr:rowOff>
    </xdr:to>
    <xdr:sp macro="" textlink="">
      <xdr:nvSpPr>
        <xdr:cNvPr id="255" name="楕円 254">
          <a:extLst>
            <a:ext uri="{FF2B5EF4-FFF2-40B4-BE49-F238E27FC236}">
              <a16:creationId xmlns:a16="http://schemas.microsoft.com/office/drawing/2014/main" id="{28B7400D-A2D7-4DBC-9ED6-A3949271AEE4}"/>
            </a:ext>
          </a:extLst>
        </xdr:cNvPr>
        <xdr:cNvSpPr/>
      </xdr:nvSpPr>
      <xdr:spPr>
        <a:xfrm>
          <a:off x="8699500" y="104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31024</xdr:rowOff>
    </xdr:from>
    <xdr:to>
      <xdr:col>50</xdr:col>
      <xdr:colOff>114300</xdr:colOff>
      <xdr:row>61</xdr:row>
      <xdr:rowOff>45176</xdr:rowOff>
    </xdr:to>
    <xdr:cxnSp macro="">
      <xdr:nvCxnSpPr>
        <xdr:cNvPr id="256" name="直線コネクタ 255">
          <a:extLst>
            <a:ext uri="{FF2B5EF4-FFF2-40B4-BE49-F238E27FC236}">
              <a16:creationId xmlns:a16="http://schemas.microsoft.com/office/drawing/2014/main" id="{1185C623-C8A0-4082-969B-DD7A702974BB}"/>
            </a:ext>
          </a:extLst>
        </xdr:cNvPr>
        <xdr:cNvCxnSpPr/>
      </xdr:nvCxnSpPr>
      <xdr:spPr>
        <a:xfrm flipV="1">
          <a:off x="8750300" y="10489474"/>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10704</xdr:rowOff>
    </xdr:from>
    <xdr:to>
      <xdr:col>41</xdr:col>
      <xdr:colOff>101600</xdr:colOff>
      <xdr:row>61</xdr:row>
      <xdr:rowOff>112304</xdr:rowOff>
    </xdr:to>
    <xdr:sp macro="" textlink="">
      <xdr:nvSpPr>
        <xdr:cNvPr id="257" name="楕円 256">
          <a:extLst>
            <a:ext uri="{FF2B5EF4-FFF2-40B4-BE49-F238E27FC236}">
              <a16:creationId xmlns:a16="http://schemas.microsoft.com/office/drawing/2014/main" id="{F90922B8-FAB7-410F-980B-D786BC14C81D}"/>
            </a:ext>
          </a:extLst>
        </xdr:cNvPr>
        <xdr:cNvSpPr/>
      </xdr:nvSpPr>
      <xdr:spPr>
        <a:xfrm>
          <a:off x="7810500" y="1046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45176</xdr:rowOff>
    </xdr:from>
    <xdr:to>
      <xdr:col>45</xdr:col>
      <xdr:colOff>177800</xdr:colOff>
      <xdr:row>61</xdr:row>
      <xdr:rowOff>61504</xdr:rowOff>
    </xdr:to>
    <xdr:cxnSp macro="">
      <xdr:nvCxnSpPr>
        <xdr:cNvPr id="258" name="直線コネクタ 257">
          <a:extLst>
            <a:ext uri="{FF2B5EF4-FFF2-40B4-BE49-F238E27FC236}">
              <a16:creationId xmlns:a16="http://schemas.microsoft.com/office/drawing/2014/main" id="{12DD88B8-529F-4EB9-BDEE-8CE122073E42}"/>
            </a:ext>
          </a:extLst>
        </xdr:cNvPr>
        <xdr:cNvCxnSpPr/>
      </xdr:nvCxnSpPr>
      <xdr:spPr>
        <a:xfrm flipV="1">
          <a:off x="7861300" y="1050362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22678</xdr:rowOff>
    </xdr:from>
    <xdr:to>
      <xdr:col>36</xdr:col>
      <xdr:colOff>165100</xdr:colOff>
      <xdr:row>61</xdr:row>
      <xdr:rowOff>124278</xdr:rowOff>
    </xdr:to>
    <xdr:sp macro="" textlink="">
      <xdr:nvSpPr>
        <xdr:cNvPr id="259" name="楕円 258">
          <a:extLst>
            <a:ext uri="{FF2B5EF4-FFF2-40B4-BE49-F238E27FC236}">
              <a16:creationId xmlns:a16="http://schemas.microsoft.com/office/drawing/2014/main" id="{84BD84A9-C0D2-46F7-98A3-190EAA965CDB}"/>
            </a:ext>
          </a:extLst>
        </xdr:cNvPr>
        <xdr:cNvSpPr/>
      </xdr:nvSpPr>
      <xdr:spPr>
        <a:xfrm>
          <a:off x="6921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61504</xdr:rowOff>
    </xdr:from>
    <xdr:to>
      <xdr:col>41</xdr:col>
      <xdr:colOff>50800</xdr:colOff>
      <xdr:row>61</xdr:row>
      <xdr:rowOff>73478</xdr:rowOff>
    </xdr:to>
    <xdr:cxnSp macro="">
      <xdr:nvCxnSpPr>
        <xdr:cNvPr id="260" name="直線コネクタ 259">
          <a:extLst>
            <a:ext uri="{FF2B5EF4-FFF2-40B4-BE49-F238E27FC236}">
              <a16:creationId xmlns:a16="http://schemas.microsoft.com/office/drawing/2014/main" id="{2AAFE2B1-F6F2-47DF-9241-79A253EC29AB}"/>
            </a:ext>
          </a:extLst>
        </xdr:cNvPr>
        <xdr:cNvCxnSpPr/>
      </xdr:nvCxnSpPr>
      <xdr:spPr>
        <a:xfrm flipV="1">
          <a:off x="6972300" y="10519954"/>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61" name="n_1aveValue【体育館・プール】&#10;一人当たり面積">
          <a:extLst>
            <a:ext uri="{FF2B5EF4-FFF2-40B4-BE49-F238E27FC236}">
              <a16:creationId xmlns:a16="http://schemas.microsoft.com/office/drawing/2014/main" id="{B0E60271-CE14-4785-952B-825E4987A4B8}"/>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262" name="n_2aveValue【体育館・プール】&#10;一人当たり面積">
          <a:extLst>
            <a:ext uri="{FF2B5EF4-FFF2-40B4-BE49-F238E27FC236}">
              <a16:creationId xmlns:a16="http://schemas.microsoft.com/office/drawing/2014/main" id="{BC67996A-2715-41D1-9AB8-2DDFD8F46127}"/>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263" name="n_3aveValue【体育館・プール】&#10;一人当たり面積">
          <a:extLst>
            <a:ext uri="{FF2B5EF4-FFF2-40B4-BE49-F238E27FC236}">
              <a16:creationId xmlns:a16="http://schemas.microsoft.com/office/drawing/2014/main" id="{A860A937-504B-49CF-A7EE-87CBD1D09004}"/>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264" name="n_4aveValue【体育館・プール】&#10;一人当たり面積">
          <a:extLst>
            <a:ext uri="{FF2B5EF4-FFF2-40B4-BE49-F238E27FC236}">
              <a16:creationId xmlns:a16="http://schemas.microsoft.com/office/drawing/2014/main" id="{EA5EE886-D60E-4FAE-A2B1-0723FC9BE85D}"/>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72951</xdr:rowOff>
    </xdr:from>
    <xdr:ext cx="469744" cy="259045"/>
    <xdr:sp macro="" textlink="">
      <xdr:nvSpPr>
        <xdr:cNvPr id="265" name="n_1mainValue【体育館・プール】&#10;一人当たり面積">
          <a:extLst>
            <a:ext uri="{FF2B5EF4-FFF2-40B4-BE49-F238E27FC236}">
              <a16:creationId xmlns:a16="http://schemas.microsoft.com/office/drawing/2014/main" id="{C7FAE368-0F80-439D-A733-593E0FA9BE9F}"/>
            </a:ext>
          </a:extLst>
        </xdr:cNvPr>
        <xdr:cNvSpPr txBox="1"/>
      </xdr:nvSpPr>
      <xdr:spPr>
        <a:xfrm>
          <a:off x="9391727" y="105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87103</xdr:rowOff>
    </xdr:from>
    <xdr:ext cx="469744" cy="259045"/>
    <xdr:sp macro="" textlink="">
      <xdr:nvSpPr>
        <xdr:cNvPr id="266" name="n_2mainValue【体育館・プール】&#10;一人当たり面積">
          <a:extLst>
            <a:ext uri="{FF2B5EF4-FFF2-40B4-BE49-F238E27FC236}">
              <a16:creationId xmlns:a16="http://schemas.microsoft.com/office/drawing/2014/main" id="{5C828C2F-B794-4008-A573-DB8A14601C01}"/>
            </a:ext>
          </a:extLst>
        </xdr:cNvPr>
        <xdr:cNvSpPr txBox="1"/>
      </xdr:nvSpPr>
      <xdr:spPr>
        <a:xfrm>
          <a:off x="8515427" y="1054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103431</xdr:rowOff>
    </xdr:from>
    <xdr:ext cx="469744" cy="259045"/>
    <xdr:sp macro="" textlink="">
      <xdr:nvSpPr>
        <xdr:cNvPr id="267" name="n_3mainValue【体育館・プール】&#10;一人当たり面積">
          <a:extLst>
            <a:ext uri="{FF2B5EF4-FFF2-40B4-BE49-F238E27FC236}">
              <a16:creationId xmlns:a16="http://schemas.microsoft.com/office/drawing/2014/main" id="{D175DDE1-0064-4666-A1A4-EBD6896CD962}"/>
            </a:ext>
          </a:extLst>
        </xdr:cNvPr>
        <xdr:cNvSpPr txBox="1"/>
      </xdr:nvSpPr>
      <xdr:spPr>
        <a:xfrm>
          <a:off x="7626427" y="1056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115405</xdr:rowOff>
    </xdr:from>
    <xdr:ext cx="469744" cy="259045"/>
    <xdr:sp macro="" textlink="">
      <xdr:nvSpPr>
        <xdr:cNvPr id="268" name="n_4mainValue【体育館・プール】&#10;一人当たり面積">
          <a:extLst>
            <a:ext uri="{FF2B5EF4-FFF2-40B4-BE49-F238E27FC236}">
              <a16:creationId xmlns:a16="http://schemas.microsoft.com/office/drawing/2014/main" id="{7F800CE2-B425-412B-80E4-DFAFA7F8C53E}"/>
            </a:ext>
          </a:extLst>
        </xdr:cNvPr>
        <xdr:cNvSpPr txBox="1"/>
      </xdr:nvSpPr>
      <xdr:spPr>
        <a:xfrm>
          <a:off x="6737427"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0A91EBA1-32C7-44B2-BA3B-18687824C51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97982024-E29D-408D-AF0B-C02D47A5F3E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0BDD6E82-CF81-408D-B249-5B5AB0315BE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DE27DE37-4BEC-4953-B672-8614614D20F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98D5BC1C-FF5F-4C40-A7EC-CF413DB977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EB85340D-245C-464E-BE27-6E180080E09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E9A445CD-F298-4D8B-BA04-27BF6511A3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9F18E3A2-682C-4C2F-9D37-2AAEE67A6F0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29EC0D06-AD74-4E28-88B3-299ABF19AEB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4BBB5472-EE14-4C50-9E39-48C3076F5A6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80F5B116-A501-4105-A54E-774F6E7299C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D5FD2E8F-AD1C-4728-93CC-8F8EF9B5199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F5BF3009-B120-413C-90BD-771507A3ECC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8C99476F-1140-4476-A8CB-A4737A1C117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ADEE5EC2-6B1A-473A-9DA8-07ADF32D11F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53099CA4-2070-42E5-A089-78F373CDF4B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4E46269D-B637-468C-B51D-7338AC87BCD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1E211D4C-6227-4749-9506-1A7F066C9A9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F2F51D4F-E49E-4626-BE50-32D097820AB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33E739B3-9EA7-494C-A042-C73829097BB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AF0D1A64-3F54-4A2A-B44E-429A9E673AE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8A346DEF-5766-4805-A2A5-81EAF7AEE99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7AB675E9-A610-4F71-86D4-148365BE5FB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2F696238-D902-4840-93A2-DFAEF49F78F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a:extLst>
            <a:ext uri="{FF2B5EF4-FFF2-40B4-BE49-F238E27FC236}">
              <a16:creationId xmlns:a16="http://schemas.microsoft.com/office/drawing/2014/main" id="{6BA4044D-49AA-4878-927A-A8F23284099B}"/>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28165F0D-1218-4836-8A22-FEFDB08D512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a:extLst>
            <a:ext uri="{FF2B5EF4-FFF2-40B4-BE49-F238E27FC236}">
              <a16:creationId xmlns:a16="http://schemas.microsoft.com/office/drawing/2014/main" id="{5E084EC8-6302-422C-9C66-4686A8D2310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5A76DED6-7AC4-47CE-AD7C-9596DF18FD8E}"/>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a:extLst>
            <a:ext uri="{FF2B5EF4-FFF2-40B4-BE49-F238E27FC236}">
              <a16:creationId xmlns:a16="http://schemas.microsoft.com/office/drawing/2014/main" id="{0AD891BA-D63D-4D7E-A535-149F1452D05E}"/>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A8244C95-5CA1-4959-9A10-CA9E68916330}"/>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a:extLst>
            <a:ext uri="{FF2B5EF4-FFF2-40B4-BE49-F238E27FC236}">
              <a16:creationId xmlns:a16="http://schemas.microsoft.com/office/drawing/2014/main" id="{7CD44640-5831-4C79-A7AC-1B2CC6D7A430}"/>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a:extLst>
            <a:ext uri="{FF2B5EF4-FFF2-40B4-BE49-F238E27FC236}">
              <a16:creationId xmlns:a16="http://schemas.microsoft.com/office/drawing/2014/main" id="{361663A5-8970-46B5-A193-3EDFB9138D05}"/>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1" name="フローチャート: 判断 300">
          <a:extLst>
            <a:ext uri="{FF2B5EF4-FFF2-40B4-BE49-F238E27FC236}">
              <a16:creationId xmlns:a16="http://schemas.microsoft.com/office/drawing/2014/main" id="{D847275F-24F2-454A-9DCB-6509EE0B6FEB}"/>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2" name="フローチャート: 判断 301">
          <a:extLst>
            <a:ext uri="{FF2B5EF4-FFF2-40B4-BE49-F238E27FC236}">
              <a16:creationId xmlns:a16="http://schemas.microsoft.com/office/drawing/2014/main" id="{18221903-21BB-49D9-B436-38B580B9A693}"/>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3" name="フローチャート: 判断 302">
          <a:extLst>
            <a:ext uri="{FF2B5EF4-FFF2-40B4-BE49-F238E27FC236}">
              <a16:creationId xmlns:a16="http://schemas.microsoft.com/office/drawing/2014/main" id="{ED26694A-7557-44AB-A3B6-BD62751BDC48}"/>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304F3E8-02D1-4640-9374-D6BE999443B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16ED6F6-D315-4FB9-8914-D4BBAC4E049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3DC513AF-55EB-486F-A136-2550A359C15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53AEA59F-A3C3-4FAE-B8DE-6302B13FBE9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D02F2B7A-D57D-4167-834A-BEDB678B73B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59689</xdr:rowOff>
    </xdr:from>
    <xdr:to>
      <xdr:col>24</xdr:col>
      <xdr:colOff>114300</xdr:colOff>
      <xdr:row>82</xdr:row>
      <xdr:rowOff>161289</xdr:rowOff>
    </xdr:to>
    <xdr:sp macro="" textlink="">
      <xdr:nvSpPr>
        <xdr:cNvPr id="309" name="楕円 308">
          <a:extLst>
            <a:ext uri="{FF2B5EF4-FFF2-40B4-BE49-F238E27FC236}">
              <a16:creationId xmlns:a16="http://schemas.microsoft.com/office/drawing/2014/main" id="{4FC7BC98-7AE5-4040-BA0D-BC2B30515D1F}"/>
            </a:ext>
          </a:extLst>
        </xdr:cNvPr>
        <xdr:cNvSpPr/>
      </xdr:nvSpPr>
      <xdr:spPr>
        <a:xfrm>
          <a:off x="45847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38116</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501F1F21-AFC7-4978-B939-23F21E7C8487}"/>
            </a:ext>
          </a:extLst>
        </xdr:cNvPr>
        <xdr:cNvSpPr txBox="1"/>
      </xdr:nvSpPr>
      <xdr:spPr>
        <a:xfrm>
          <a:off x="4673600"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151130</xdr:rowOff>
    </xdr:from>
    <xdr:to>
      <xdr:col>20</xdr:col>
      <xdr:colOff>38100</xdr:colOff>
      <xdr:row>82</xdr:row>
      <xdr:rowOff>81280</xdr:rowOff>
    </xdr:to>
    <xdr:sp macro="" textlink="">
      <xdr:nvSpPr>
        <xdr:cNvPr id="311" name="楕円 310">
          <a:extLst>
            <a:ext uri="{FF2B5EF4-FFF2-40B4-BE49-F238E27FC236}">
              <a16:creationId xmlns:a16="http://schemas.microsoft.com/office/drawing/2014/main" id="{35DF1D03-E467-4FAA-A576-8F1297D33F01}"/>
            </a:ext>
          </a:extLst>
        </xdr:cNvPr>
        <xdr:cNvSpPr/>
      </xdr:nvSpPr>
      <xdr:spPr>
        <a:xfrm>
          <a:off x="3746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30480</xdr:rowOff>
    </xdr:from>
    <xdr:to>
      <xdr:col>24</xdr:col>
      <xdr:colOff>63500</xdr:colOff>
      <xdr:row>82</xdr:row>
      <xdr:rowOff>110489</xdr:rowOff>
    </xdr:to>
    <xdr:cxnSp macro="">
      <xdr:nvCxnSpPr>
        <xdr:cNvPr id="312" name="直線コネクタ 311">
          <a:extLst>
            <a:ext uri="{FF2B5EF4-FFF2-40B4-BE49-F238E27FC236}">
              <a16:creationId xmlns:a16="http://schemas.microsoft.com/office/drawing/2014/main" id="{81B76DF3-210F-421E-8888-33EBC96A5B54}"/>
            </a:ext>
          </a:extLst>
        </xdr:cNvPr>
        <xdr:cNvCxnSpPr/>
      </xdr:nvCxnSpPr>
      <xdr:spPr>
        <a:xfrm>
          <a:off x="3797300" y="140893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82550</xdr:rowOff>
    </xdr:from>
    <xdr:to>
      <xdr:col>15</xdr:col>
      <xdr:colOff>101600</xdr:colOff>
      <xdr:row>82</xdr:row>
      <xdr:rowOff>12700</xdr:rowOff>
    </xdr:to>
    <xdr:sp macro="" textlink="">
      <xdr:nvSpPr>
        <xdr:cNvPr id="313" name="楕円 312">
          <a:extLst>
            <a:ext uri="{FF2B5EF4-FFF2-40B4-BE49-F238E27FC236}">
              <a16:creationId xmlns:a16="http://schemas.microsoft.com/office/drawing/2014/main" id="{72AC1A2F-35ED-4AB2-A825-D0A9A8DAAFAD}"/>
            </a:ext>
          </a:extLst>
        </xdr:cNvPr>
        <xdr:cNvSpPr/>
      </xdr:nvSpPr>
      <xdr:spPr>
        <a:xfrm>
          <a:off x="2857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133350</xdr:rowOff>
    </xdr:from>
    <xdr:to>
      <xdr:col>19</xdr:col>
      <xdr:colOff>177800</xdr:colOff>
      <xdr:row>82</xdr:row>
      <xdr:rowOff>30480</xdr:rowOff>
    </xdr:to>
    <xdr:cxnSp macro="">
      <xdr:nvCxnSpPr>
        <xdr:cNvPr id="314" name="直線コネクタ 313">
          <a:extLst>
            <a:ext uri="{FF2B5EF4-FFF2-40B4-BE49-F238E27FC236}">
              <a16:creationId xmlns:a16="http://schemas.microsoft.com/office/drawing/2014/main" id="{F1D9E04B-1FF8-4124-956B-00D75A51ABED}"/>
            </a:ext>
          </a:extLst>
        </xdr:cNvPr>
        <xdr:cNvCxnSpPr/>
      </xdr:nvCxnSpPr>
      <xdr:spPr>
        <a:xfrm>
          <a:off x="2908300" y="14020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4445</xdr:rowOff>
    </xdr:from>
    <xdr:to>
      <xdr:col>10</xdr:col>
      <xdr:colOff>165100</xdr:colOff>
      <xdr:row>81</xdr:row>
      <xdr:rowOff>106045</xdr:rowOff>
    </xdr:to>
    <xdr:sp macro="" textlink="">
      <xdr:nvSpPr>
        <xdr:cNvPr id="315" name="楕円 314">
          <a:extLst>
            <a:ext uri="{FF2B5EF4-FFF2-40B4-BE49-F238E27FC236}">
              <a16:creationId xmlns:a16="http://schemas.microsoft.com/office/drawing/2014/main" id="{4086B639-B26E-4C4E-BF15-E03ABBF0588B}"/>
            </a:ext>
          </a:extLst>
        </xdr:cNvPr>
        <xdr:cNvSpPr/>
      </xdr:nvSpPr>
      <xdr:spPr>
        <a:xfrm>
          <a:off x="1968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55245</xdr:rowOff>
    </xdr:from>
    <xdr:to>
      <xdr:col>15</xdr:col>
      <xdr:colOff>50800</xdr:colOff>
      <xdr:row>81</xdr:row>
      <xdr:rowOff>133350</xdr:rowOff>
    </xdr:to>
    <xdr:cxnSp macro="">
      <xdr:nvCxnSpPr>
        <xdr:cNvPr id="316" name="直線コネクタ 315">
          <a:extLst>
            <a:ext uri="{FF2B5EF4-FFF2-40B4-BE49-F238E27FC236}">
              <a16:creationId xmlns:a16="http://schemas.microsoft.com/office/drawing/2014/main" id="{25C90332-6D6B-48CD-A6B4-A3E6CA0681BB}"/>
            </a:ext>
          </a:extLst>
        </xdr:cNvPr>
        <xdr:cNvCxnSpPr/>
      </xdr:nvCxnSpPr>
      <xdr:spPr>
        <a:xfrm>
          <a:off x="2019300" y="139426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95886</xdr:rowOff>
    </xdr:from>
    <xdr:to>
      <xdr:col>6</xdr:col>
      <xdr:colOff>38100</xdr:colOff>
      <xdr:row>81</xdr:row>
      <xdr:rowOff>26036</xdr:rowOff>
    </xdr:to>
    <xdr:sp macro="" textlink="">
      <xdr:nvSpPr>
        <xdr:cNvPr id="317" name="楕円 316">
          <a:extLst>
            <a:ext uri="{FF2B5EF4-FFF2-40B4-BE49-F238E27FC236}">
              <a16:creationId xmlns:a16="http://schemas.microsoft.com/office/drawing/2014/main" id="{3822CD54-EEF7-45DC-92A6-E8A3D74EE446}"/>
            </a:ext>
          </a:extLst>
        </xdr:cNvPr>
        <xdr:cNvSpPr/>
      </xdr:nvSpPr>
      <xdr:spPr>
        <a:xfrm>
          <a:off x="1079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146686</xdr:rowOff>
    </xdr:from>
    <xdr:to>
      <xdr:col>10</xdr:col>
      <xdr:colOff>114300</xdr:colOff>
      <xdr:row>81</xdr:row>
      <xdr:rowOff>55245</xdr:rowOff>
    </xdr:to>
    <xdr:cxnSp macro="">
      <xdr:nvCxnSpPr>
        <xdr:cNvPr id="318" name="直線コネクタ 317">
          <a:extLst>
            <a:ext uri="{FF2B5EF4-FFF2-40B4-BE49-F238E27FC236}">
              <a16:creationId xmlns:a16="http://schemas.microsoft.com/office/drawing/2014/main" id="{6D27CDB6-7597-4D3F-B461-D09447E092A1}"/>
            </a:ext>
          </a:extLst>
        </xdr:cNvPr>
        <xdr:cNvCxnSpPr/>
      </xdr:nvCxnSpPr>
      <xdr:spPr>
        <a:xfrm>
          <a:off x="1130300" y="1386268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319" name="n_1aveValue【福祉施設】&#10;有形固定資産減価償却率">
          <a:extLst>
            <a:ext uri="{FF2B5EF4-FFF2-40B4-BE49-F238E27FC236}">
              <a16:creationId xmlns:a16="http://schemas.microsoft.com/office/drawing/2014/main" id="{0240DE51-1C76-4803-98A7-00A9FD7A8A01}"/>
            </a:ext>
          </a:extLst>
        </xdr:cNvPr>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20" name="n_2aveValue【福祉施設】&#10;有形固定資産減価償却率">
          <a:extLst>
            <a:ext uri="{FF2B5EF4-FFF2-40B4-BE49-F238E27FC236}">
              <a16:creationId xmlns:a16="http://schemas.microsoft.com/office/drawing/2014/main" id="{A1094368-D9EB-45CD-9880-34F1A757D4C3}"/>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154322</xdr:rowOff>
    </xdr:from>
    <xdr:ext cx="405111" cy="259045"/>
    <xdr:sp macro="" textlink="">
      <xdr:nvSpPr>
        <xdr:cNvPr id="321" name="n_3aveValue【福祉施設】&#10;有形固定資産減価償却率">
          <a:extLst>
            <a:ext uri="{FF2B5EF4-FFF2-40B4-BE49-F238E27FC236}">
              <a16:creationId xmlns:a16="http://schemas.microsoft.com/office/drawing/2014/main" id="{E1EA3FBC-3E2B-4CB0-8574-958A52667FAB}"/>
            </a:ext>
          </a:extLst>
        </xdr:cNvPr>
        <xdr:cNvSpPr txBox="1"/>
      </xdr:nvSpPr>
      <xdr:spPr>
        <a:xfrm>
          <a:off x="1816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322" name="n_4aveValue【福祉施設】&#10;有形固定資産減価償却率">
          <a:extLst>
            <a:ext uri="{FF2B5EF4-FFF2-40B4-BE49-F238E27FC236}">
              <a16:creationId xmlns:a16="http://schemas.microsoft.com/office/drawing/2014/main" id="{FFF7E008-474F-4801-A5E4-3E029E00BCF3}"/>
            </a:ext>
          </a:extLst>
        </xdr:cNvPr>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72407</xdr:rowOff>
    </xdr:from>
    <xdr:ext cx="405111" cy="259045"/>
    <xdr:sp macro="" textlink="">
      <xdr:nvSpPr>
        <xdr:cNvPr id="323" name="n_1mainValue【福祉施設】&#10;有形固定資産減価償却率">
          <a:extLst>
            <a:ext uri="{FF2B5EF4-FFF2-40B4-BE49-F238E27FC236}">
              <a16:creationId xmlns:a16="http://schemas.microsoft.com/office/drawing/2014/main" id="{6A3F3857-75F4-4C3F-9EF5-9AA53B29D804}"/>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24" name="n_2mainValue【福祉施設】&#10;有形固定資産減価償却率">
          <a:extLst>
            <a:ext uri="{FF2B5EF4-FFF2-40B4-BE49-F238E27FC236}">
              <a16:creationId xmlns:a16="http://schemas.microsoft.com/office/drawing/2014/main" id="{B72A968A-9DE8-43B4-BF56-429AB0AF635E}"/>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122572</xdr:rowOff>
    </xdr:from>
    <xdr:ext cx="405111" cy="259045"/>
    <xdr:sp macro="" textlink="">
      <xdr:nvSpPr>
        <xdr:cNvPr id="325" name="n_3mainValue【福祉施設】&#10;有形固定資産減価償却率">
          <a:extLst>
            <a:ext uri="{FF2B5EF4-FFF2-40B4-BE49-F238E27FC236}">
              <a16:creationId xmlns:a16="http://schemas.microsoft.com/office/drawing/2014/main" id="{5D4D86D1-D9A0-4DD5-9BD1-32C0EE77C5AF}"/>
            </a:ext>
          </a:extLst>
        </xdr:cNvPr>
        <xdr:cNvSpPr txBox="1"/>
      </xdr:nvSpPr>
      <xdr:spPr>
        <a:xfrm>
          <a:off x="1816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42563</xdr:rowOff>
    </xdr:from>
    <xdr:ext cx="405111" cy="259045"/>
    <xdr:sp macro="" textlink="">
      <xdr:nvSpPr>
        <xdr:cNvPr id="326" name="n_4mainValue【福祉施設】&#10;有形固定資産減価償却率">
          <a:extLst>
            <a:ext uri="{FF2B5EF4-FFF2-40B4-BE49-F238E27FC236}">
              <a16:creationId xmlns:a16="http://schemas.microsoft.com/office/drawing/2014/main" id="{AF7F0173-4C3B-46BB-9ECA-BBEC056CD95E}"/>
            </a:ext>
          </a:extLst>
        </xdr:cNvPr>
        <xdr:cNvSpPr txBox="1"/>
      </xdr:nvSpPr>
      <xdr:spPr>
        <a:xfrm>
          <a:off x="927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7C941A1A-30E9-412B-87AC-07A92697FE7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6D7409C7-489E-4A55-B2BB-FCA9FDF2BC9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6B36B9AD-2128-4423-8E88-7121F047949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2B229A22-D639-4090-8DA6-AF446CC663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603D0FE5-43F9-4C58-852F-721627254EF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3326EB5C-52B6-4B85-B36C-D58CDFAF2C8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96399D40-F18C-434B-8832-4B8289A9F5E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87691A7F-DDCE-4BC5-A9B9-6456BCF9EBB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A81A595-3FC9-4D0B-ABC9-567DA890CD5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205AE3-3E8B-4321-86F5-2FE21B0541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5C5E011C-919F-4AD4-A167-7312D71DB6A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0E8521E7-A4A7-4808-9735-C61B6A6FE65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D197C649-3DB6-4D46-A167-40F52FBBFBB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89D28D6C-55BC-43F7-B89A-7D4AD89D61F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64B61A14-61D5-4265-B2F6-18C01170452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57BFC8EA-85C9-4436-B99F-5BC1E08BD14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BDB2EC8C-79E8-4529-97F0-CBD448667F9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FBF8FCC6-123A-4862-A28F-94B36379DD8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FD0CBD57-ACF8-4E2C-874F-96C3D53593B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7146E3E2-59D5-4E7D-83FD-FFC0CEA783D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7E3A2BAB-73DD-4CC1-B754-B5F37FB3C78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24C974DC-0D05-424E-84D7-76E78C18EA7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C8449B5E-07F9-4A98-B33D-043F144CFF1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43594931-BD63-4664-ABD9-5ADFE47F025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7DCD84C4-C723-4C00-8B90-E9AD9CFD757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a:extLst>
            <a:ext uri="{FF2B5EF4-FFF2-40B4-BE49-F238E27FC236}">
              <a16:creationId xmlns:a16="http://schemas.microsoft.com/office/drawing/2014/main" id="{7FAF8907-3A9D-4616-ABCC-0511D3E67F3B}"/>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a:extLst>
            <a:ext uri="{FF2B5EF4-FFF2-40B4-BE49-F238E27FC236}">
              <a16:creationId xmlns:a16="http://schemas.microsoft.com/office/drawing/2014/main" id="{5D3E76E5-E7DE-40A5-B8B8-76A980D42A44}"/>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a:extLst>
            <a:ext uri="{FF2B5EF4-FFF2-40B4-BE49-F238E27FC236}">
              <a16:creationId xmlns:a16="http://schemas.microsoft.com/office/drawing/2014/main" id="{111D9564-A109-492C-B905-646AFE0C0753}"/>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a:extLst>
            <a:ext uri="{FF2B5EF4-FFF2-40B4-BE49-F238E27FC236}">
              <a16:creationId xmlns:a16="http://schemas.microsoft.com/office/drawing/2014/main" id="{35F508A7-5088-43F7-968E-89F5AA564E1B}"/>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a:extLst>
            <a:ext uri="{FF2B5EF4-FFF2-40B4-BE49-F238E27FC236}">
              <a16:creationId xmlns:a16="http://schemas.microsoft.com/office/drawing/2014/main" id="{9B04BC08-29E5-4803-8A26-C3038E51B92F}"/>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357" name="【福祉施設】&#10;一人当たり面積平均値テキスト">
          <a:extLst>
            <a:ext uri="{FF2B5EF4-FFF2-40B4-BE49-F238E27FC236}">
              <a16:creationId xmlns:a16="http://schemas.microsoft.com/office/drawing/2014/main" id="{EB70F51B-FFE5-4E61-8EAC-5D30EB96AC23}"/>
            </a:ext>
          </a:extLst>
        </xdr:cNvPr>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a:extLst>
            <a:ext uri="{FF2B5EF4-FFF2-40B4-BE49-F238E27FC236}">
              <a16:creationId xmlns:a16="http://schemas.microsoft.com/office/drawing/2014/main" id="{C6A2EF1A-170C-4E94-BBFD-56837341C016}"/>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a:extLst>
            <a:ext uri="{FF2B5EF4-FFF2-40B4-BE49-F238E27FC236}">
              <a16:creationId xmlns:a16="http://schemas.microsoft.com/office/drawing/2014/main" id="{1F09C0F1-B3D8-4514-9310-8B6DA4342428}"/>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0" name="フローチャート: 判断 359">
          <a:extLst>
            <a:ext uri="{FF2B5EF4-FFF2-40B4-BE49-F238E27FC236}">
              <a16:creationId xmlns:a16="http://schemas.microsoft.com/office/drawing/2014/main" id="{E6913E9E-A082-41A9-A27A-BC0C1E32EC6C}"/>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1" name="フローチャート: 判断 360">
          <a:extLst>
            <a:ext uri="{FF2B5EF4-FFF2-40B4-BE49-F238E27FC236}">
              <a16:creationId xmlns:a16="http://schemas.microsoft.com/office/drawing/2014/main" id="{1A066F1C-CCEE-44AE-847D-9D6C60B0D380}"/>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2" name="フローチャート: 判断 361">
          <a:extLst>
            <a:ext uri="{FF2B5EF4-FFF2-40B4-BE49-F238E27FC236}">
              <a16:creationId xmlns:a16="http://schemas.microsoft.com/office/drawing/2014/main" id="{3621A7DA-A3DF-4B76-9CC2-FCF5029B93E5}"/>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76565DF0-344F-4F44-A558-1201DB8EAA9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EB08C0C6-E6FE-4C87-9685-8D92764CDC7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7E99A6E8-2BBC-4314-99D8-70F374B8F45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9BD04915-5A98-44D8-89CE-747F162DD4E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784427A4-D906-4E0C-901E-CA87B79BEFA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68" name="楕円 367">
          <a:extLst>
            <a:ext uri="{FF2B5EF4-FFF2-40B4-BE49-F238E27FC236}">
              <a16:creationId xmlns:a16="http://schemas.microsoft.com/office/drawing/2014/main" id="{8DDC9024-EFBE-470D-81F7-A52A84C18E3F}"/>
            </a:ext>
          </a:extLst>
        </xdr:cNvPr>
        <xdr:cNvSpPr/>
      </xdr:nvSpPr>
      <xdr:spPr>
        <a:xfrm>
          <a:off x="104267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64788</xdr:rowOff>
    </xdr:from>
    <xdr:ext cx="469744" cy="259045"/>
    <xdr:sp macro="" textlink="">
      <xdr:nvSpPr>
        <xdr:cNvPr id="369" name="【福祉施設】&#10;一人当たり面積該当値テキスト">
          <a:extLst>
            <a:ext uri="{FF2B5EF4-FFF2-40B4-BE49-F238E27FC236}">
              <a16:creationId xmlns:a16="http://schemas.microsoft.com/office/drawing/2014/main" id="{097E7AFA-DB4E-4693-81F6-840874F86B2B}"/>
            </a:ext>
          </a:extLst>
        </xdr:cNvPr>
        <xdr:cNvSpPr txBox="1"/>
      </xdr:nvSpPr>
      <xdr:spPr>
        <a:xfrm>
          <a:off x="10515600"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95069</xdr:rowOff>
    </xdr:from>
    <xdr:to>
      <xdr:col>50</xdr:col>
      <xdr:colOff>165100</xdr:colOff>
      <xdr:row>85</xdr:row>
      <xdr:rowOff>25219</xdr:rowOff>
    </xdr:to>
    <xdr:sp macro="" textlink="">
      <xdr:nvSpPr>
        <xdr:cNvPr id="370" name="楕円 369">
          <a:extLst>
            <a:ext uri="{FF2B5EF4-FFF2-40B4-BE49-F238E27FC236}">
              <a16:creationId xmlns:a16="http://schemas.microsoft.com/office/drawing/2014/main" id="{011695ED-F272-44CA-94F6-6BF4FA6EECDC}"/>
            </a:ext>
          </a:extLst>
        </xdr:cNvPr>
        <xdr:cNvSpPr/>
      </xdr:nvSpPr>
      <xdr:spPr>
        <a:xfrm>
          <a:off x="9588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137161</xdr:rowOff>
    </xdr:from>
    <xdr:to>
      <xdr:col>55</xdr:col>
      <xdr:colOff>0</xdr:colOff>
      <xdr:row>84</xdr:row>
      <xdr:rowOff>145869</xdr:rowOff>
    </xdr:to>
    <xdr:cxnSp macro="">
      <xdr:nvCxnSpPr>
        <xdr:cNvPr id="371" name="直線コネクタ 370">
          <a:extLst>
            <a:ext uri="{FF2B5EF4-FFF2-40B4-BE49-F238E27FC236}">
              <a16:creationId xmlns:a16="http://schemas.microsoft.com/office/drawing/2014/main" id="{BC938F3D-7DB3-4952-87EC-8DA5487218F4}"/>
            </a:ext>
          </a:extLst>
        </xdr:cNvPr>
        <xdr:cNvCxnSpPr/>
      </xdr:nvCxnSpPr>
      <xdr:spPr>
        <a:xfrm flipV="1">
          <a:off x="9639300" y="14538961"/>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104866</xdr:rowOff>
    </xdr:from>
    <xdr:to>
      <xdr:col>46</xdr:col>
      <xdr:colOff>38100</xdr:colOff>
      <xdr:row>85</xdr:row>
      <xdr:rowOff>35016</xdr:rowOff>
    </xdr:to>
    <xdr:sp macro="" textlink="">
      <xdr:nvSpPr>
        <xdr:cNvPr id="372" name="楕円 371">
          <a:extLst>
            <a:ext uri="{FF2B5EF4-FFF2-40B4-BE49-F238E27FC236}">
              <a16:creationId xmlns:a16="http://schemas.microsoft.com/office/drawing/2014/main" id="{88CFC4A3-9763-4B82-B56C-FD7192D87278}"/>
            </a:ext>
          </a:extLst>
        </xdr:cNvPr>
        <xdr:cNvSpPr/>
      </xdr:nvSpPr>
      <xdr:spPr>
        <a:xfrm>
          <a:off x="8699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145869</xdr:rowOff>
    </xdr:from>
    <xdr:to>
      <xdr:col>50</xdr:col>
      <xdr:colOff>114300</xdr:colOff>
      <xdr:row>84</xdr:row>
      <xdr:rowOff>155666</xdr:rowOff>
    </xdr:to>
    <xdr:cxnSp macro="">
      <xdr:nvCxnSpPr>
        <xdr:cNvPr id="373" name="直線コネクタ 372">
          <a:extLst>
            <a:ext uri="{FF2B5EF4-FFF2-40B4-BE49-F238E27FC236}">
              <a16:creationId xmlns:a16="http://schemas.microsoft.com/office/drawing/2014/main" id="{4EC8BA8B-45A4-4DC2-BD04-DB26E89CBC65}"/>
            </a:ext>
          </a:extLst>
        </xdr:cNvPr>
        <xdr:cNvCxnSpPr/>
      </xdr:nvCxnSpPr>
      <xdr:spPr>
        <a:xfrm flipV="1">
          <a:off x="8750300" y="145476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113574</xdr:rowOff>
    </xdr:from>
    <xdr:to>
      <xdr:col>41</xdr:col>
      <xdr:colOff>101600</xdr:colOff>
      <xdr:row>85</xdr:row>
      <xdr:rowOff>43724</xdr:rowOff>
    </xdr:to>
    <xdr:sp macro="" textlink="">
      <xdr:nvSpPr>
        <xdr:cNvPr id="374" name="楕円 373">
          <a:extLst>
            <a:ext uri="{FF2B5EF4-FFF2-40B4-BE49-F238E27FC236}">
              <a16:creationId xmlns:a16="http://schemas.microsoft.com/office/drawing/2014/main" id="{EB1D926D-2A7C-4443-A0D7-4B3896378B70}"/>
            </a:ext>
          </a:extLst>
        </xdr:cNvPr>
        <xdr:cNvSpPr/>
      </xdr:nvSpPr>
      <xdr:spPr>
        <a:xfrm>
          <a:off x="7810500" y="1451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155666</xdr:rowOff>
    </xdr:from>
    <xdr:to>
      <xdr:col>45</xdr:col>
      <xdr:colOff>177800</xdr:colOff>
      <xdr:row>84</xdr:row>
      <xdr:rowOff>164374</xdr:rowOff>
    </xdr:to>
    <xdr:cxnSp macro="">
      <xdr:nvCxnSpPr>
        <xdr:cNvPr id="375" name="直線コネクタ 374">
          <a:extLst>
            <a:ext uri="{FF2B5EF4-FFF2-40B4-BE49-F238E27FC236}">
              <a16:creationId xmlns:a16="http://schemas.microsoft.com/office/drawing/2014/main" id="{75BE91CD-061E-41B9-B16F-FF2A7320CCA8}"/>
            </a:ext>
          </a:extLst>
        </xdr:cNvPr>
        <xdr:cNvCxnSpPr/>
      </xdr:nvCxnSpPr>
      <xdr:spPr>
        <a:xfrm flipV="1">
          <a:off x="7861300" y="1455746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121194</xdr:rowOff>
    </xdr:from>
    <xdr:to>
      <xdr:col>36</xdr:col>
      <xdr:colOff>165100</xdr:colOff>
      <xdr:row>85</xdr:row>
      <xdr:rowOff>51344</xdr:rowOff>
    </xdr:to>
    <xdr:sp macro="" textlink="">
      <xdr:nvSpPr>
        <xdr:cNvPr id="376" name="楕円 375">
          <a:extLst>
            <a:ext uri="{FF2B5EF4-FFF2-40B4-BE49-F238E27FC236}">
              <a16:creationId xmlns:a16="http://schemas.microsoft.com/office/drawing/2014/main" id="{83A61956-AC7C-4315-AF60-AED8A0FFE784}"/>
            </a:ext>
          </a:extLst>
        </xdr:cNvPr>
        <xdr:cNvSpPr/>
      </xdr:nvSpPr>
      <xdr:spPr>
        <a:xfrm>
          <a:off x="6921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164374</xdr:rowOff>
    </xdr:from>
    <xdr:to>
      <xdr:col>41</xdr:col>
      <xdr:colOff>50800</xdr:colOff>
      <xdr:row>85</xdr:row>
      <xdr:rowOff>544</xdr:rowOff>
    </xdr:to>
    <xdr:cxnSp macro="">
      <xdr:nvCxnSpPr>
        <xdr:cNvPr id="377" name="直線コネクタ 376">
          <a:extLst>
            <a:ext uri="{FF2B5EF4-FFF2-40B4-BE49-F238E27FC236}">
              <a16:creationId xmlns:a16="http://schemas.microsoft.com/office/drawing/2014/main" id="{0F43DAA2-5407-4307-B2E5-7BADCD6D1C95}"/>
            </a:ext>
          </a:extLst>
        </xdr:cNvPr>
        <xdr:cNvCxnSpPr/>
      </xdr:nvCxnSpPr>
      <xdr:spPr>
        <a:xfrm flipV="1">
          <a:off x="6972300" y="1456617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378" name="n_1aveValue【福祉施設】&#10;一人当たり面積">
          <a:extLst>
            <a:ext uri="{FF2B5EF4-FFF2-40B4-BE49-F238E27FC236}">
              <a16:creationId xmlns:a16="http://schemas.microsoft.com/office/drawing/2014/main" id="{2A81895E-0456-492B-ACEA-C5174E8587DD}"/>
            </a:ext>
          </a:extLst>
        </xdr:cNvPr>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379" name="n_2aveValue【福祉施設】&#10;一人当たり面積">
          <a:extLst>
            <a:ext uri="{FF2B5EF4-FFF2-40B4-BE49-F238E27FC236}">
              <a16:creationId xmlns:a16="http://schemas.microsoft.com/office/drawing/2014/main" id="{A36CA9BF-2982-4FBB-A133-CAAA97239D43}"/>
            </a:ext>
          </a:extLst>
        </xdr:cNvPr>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380" name="n_3aveValue【福祉施設】&#10;一人当たり面積">
          <a:extLst>
            <a:ext uri="{FF2B5EF4-FFF2-40B4-BE49-F238E27FC236}">
              <a16:creationId xmlns:a16="http://schemas.microsoft.com/office/drawing/2014/main" id="{50AC6CC4-9239-4BBE-B29B-B126772E4E71}"/>
            </a:ext>
          </a:extLst>
        </xdr:cNvPr>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381" name="n_4aveValue【福祉施設】&#10;一人当たり面積">
          <a:extLst>
            <a:ext uri="{FF2B5EF4-FFF2-40B4-BE49-F238E27FC236}">
              <a16:creationId xmlns:a16="http://schemas.microsoft.com/office/drawing/2014/main" id="{FCBEBCF3-7281-4FFA-A2D5-4C78CDAFED2D}"/>
            </a:ext>
          </a:extLst>
        </xdr:cNvPr>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16346</xdr:rowOff>
    </xdr:from>
    <xdr:ext cx="469744" cy="259045"/>
    <xdr:sp macro="" textlink="">
      <xdr:nvSpPr>
        <xdr:cNvPr id="382" name="n_1mainValue【福祉施設】&#10;一人当たり面積">
          <a:extLst>
            <a:ext uri="{FF2B5EF4-FFF2-40B4-BE49-F238E27FC236}">
              <a16:creationId xmlns:a16="http://schemas.microsoft.com/office/drawing/2014/main" id="{FF541B31-936D-45AA-8825-EE1D18E191AA}"/>
            </a:ext>
          </a:extLst>
        </xdr:cNvPr>
        <xdr:cNvSpPr txBox="1"/>
      </xdr:nvSpPr>
      <xdr:spPr>
        <a:xfrm>
          <a:off x="93917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26143</xdr:rowOff>
    </xdr:from>
    <xdr:ext cx="469744" cy="259045"/>
    <xdr:sp macro="" textlink="">
      <xdr:nvSpPr>
        <xdr:cNvPr id="383" name="n_2mainValue【福祉施設】&#10;一人当たり面積">
          <a:extLst>
            <a:ext uri="{FF2B5EF4-FFF2-40B4-BE49-F238E27FC236}">
              <a16:creationId xmlns:a16="http://schemas.microsoft.com/office/drawing/2014/main" id="{7F7D300F-9191-47B3-944D-6CE3494CBB7C}"/>
            </a:ext>
          </a:extLst>
        </xdr:cNvPr>
        <xdr:cNvSpPr txBox="1"/>
      </xdr:nvSpPr>
      <xdr:spPr>
        <a:xfrm>
          <a:off x="8515427" y="145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34851</xdr:rowOff>
    </xdr:from>
    <xdr:ext cx="469744" cy="259045"/>
    <xdr:sp macro="" textlink="">
      <xdr:nvSpPr>
        <xdr:cNvPr id="384" name="n_3mainValue【福祉施設】&#10;一人当たり面積">
          <a:extLst>
            <a:ext uri="{FF2B5EF4-FFF2-40B4-BE49-F238E27FC236}">
              <a16:creationId xmlns:a16="http://schemas.microsoft.com/office/drawing/2014/main" id="{FCC42FF4-44C7-4FB6-85F4-B0DAE9D5EBAD}"/>
            </a:ext>
          </a:extLst>
        </xdr:cNvPr>
        <xdr:cNvSpPr txBox="1"/>
      </xdr:nvSpPr>
      <xdr:spPr>
        <a:xfrm>
          <a:off x="7626427" y="1460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42471</xdr:rowOff>
    </xdr:from>
    <xdr:ext cx="469744" cy="259045"/>
    <xdr:sp macro="" textlink="">
      <xdr:nvSpPr>
        <xdr:cNvPr id="385" name="n_4mainValue【福祉施設】&#10;一人当たり面積">
          <a:extLst>
            <a:ext uri="{FF2B5EF4-FFF2-40B4-BE49-F238E27FC236}">
              <a16:creationId xmlns:a16="http://schemas.microsoft.com/office/drawing/2014/main" id="{09DB55C3-ACEC-4B99-BEF9-A48FC2064765}"/>
            </a:ext>
          </a:extLst>
        </xdr:cNvPr>
        <xdr:cNvSpPr txBox="1"/>
      </xdr:nvSpPr>
      <xdr:spPr>
        <a:xfrm>
          <a:off x="6737427" y="1461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E5BE118E-1711-460C-995B-F6434195A6A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46A8F2B1-C983-463F-AD96-7318BDA12A4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6BC74CEE-D3E7-4155-A0EE-30EAFE09F1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A140C9B0-8B4A-4677-8605-40F37F04E45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FC3153D1-DC7B-4B7D-BC15-3C8FA9CB8C5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5FB66348-1BDF-457C-9F05-BA6437D73A7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3D8A4C20-99CA-4CF3-B76D-8B742DD8E25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31EB62B7-5996-4FDC-80EC-CC9ED50FAA4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4" name="テキスト ボックス 393">
          <a:extLst>
            <a:ext uri="{FF2B5EF4-FFF2-40B4-BE49-F238E27FC236}">
              <a16:creationId xmlns:a16="http://schemas.microsoft.com/office/drawing/2014/main" id="{B5DBF6BE-2730-4082-8A80-DB0A871102F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5" name="直線コネクタ 394">
          <a:extLst>
            <a:ext uri="{FF2B5EF4-FFF2-40B4-BE49-F238E27FC236}">
              <a16:creationId xmlns:a16="http://schemas.microsoft.com/office/drawing/2014/main" id="{3909F6C8-D567-4915-9A01-B88364CF1A5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6" name="テキスト ボックス 395">
          <a:extLst>
            <a:ext uri="{FF2B5EF4-FFF2-40B4-BE49-F238E27FC236}">
              <a16:creationId xmlns:a16="http://schemas.microsoft.com/office/drawing/2014/main" id="{B3C0CA93-662B-441F-91F3-49D55B4EFE0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7" name="直線コネクタ 396">
          <a:extLst>
            <a:ext uri="{FF2B5EF4-FFF2-40B4-BE49-F238E27FC236}">
              <a16:creationId xmlns:a16="http://schemas.microsoft.com/office/drawing/2014/main" id="{A7312FBF-418E-4ED2-BB0F-CEF037BC730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8" name="テキスト ボックス 397">
          <a:extLst>
            <a:ext uri="{FF2B5EF4-FFF2-40B4-BE49-F238E27FC236}">
              <a16:creationId xmlns:a16="http://schemas.microsoft.com/office/drawing/2014/main" id="{84D59256-EC7C-4585-AED8-FC0FB5F1693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9" name="直線コネクタ 398">
          <a:extLst>
            <a:ext uri="{FF2B5EF4-FFF2-40B4-BE49-F238E27FC236}">
              <a16:creationId xmlns:a16="http://schemas.microsoft.com/office/drawing/2014/main" id="{BB6FF378-41E4-41BD-B9F5-AA377C3C0E1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400" name="テキスト ボックス 399">
          <a:extLst>
            <a:ext uri="{FF2B5EF4-FFF2-40B4-BE49-F238E27FC236}">
              <a16:creationId xmlns:a16="http://schemas.microsoft.com/office/drawing/2014/main" id="{0B265BB1-2998-4EA7-8CF9-DD76439850D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1" name="直線コネクタ 400">
          <a:extLst>
            <a:ext uri="{FF2B5EF4-FFF2-40B4-BE49-F238E27FC236}">
              <a16:creationId xmlns:a16="http://schemas.microsoft.com/office/drawing/2014/main" id="{03FC45F1-CEB6-46DC-9DEE-27B78B61E31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2" name="テキスト ボックス 401">
          <a:extLst>
            <a:ext uri="{FF2B5EF4-FFF2-40B4-BE49-F238E27FC236}">
              <a16:creationId xmlns:a16="http://schemas.microsoft.com/office/drawing/2014/main" id="{E6D2C0CA-4620-4540-9B14-3BC59BAAE6F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3" name="直線コネクタ 402">
          <a:extLst>
            <a:ext uri="{FF2B5EF4-FFF2-40B4-BE49-F238E27FC236}">
              <a16:creationId xmlns:a16="http://schemas.microsoft.com/office/drawing/2014/main" id="{D4356BB7-1B77-4430-9B69-E92102F15E8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4" name="テキスト ボックス 403">
          <a:extLst>
            <a:ext uri="{FF2B5EF4-FFF2-40B4-BE49-F238E27FC236}">
              <a16:creationId xmlns:a16="http://schemas.microsoft.com/office/drawing/2014/main" id="{5E667C98-B1DE-4EF4-ABD6-439EE387175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5" name="直線コネクタ 404">
          <a:extLst>
            <a:ext uri="{FF2B5EF4-FFF2-40B4-BE49-F238E27FC236}">
              <a16:creationId xmlns:a16="http://schemas.microsoft.com/office/drawing/2014/main" id="{95D24101-E34D-4C54-A20E-0A093E2E09C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6" name="テキスト ボックス 405">
          <a:extLst>
            <a:ext uri="{FF2B5EF4-FFF2-40B4-BE49-F238E27FC236}">
              <a16:creationId xmlns:a16="http://schemas.microsoft.com/office/drawing/2014/main" id="{9361D86A-2E1D-42D0-9912-00C919D0332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7" name="直線コネクタ 406">
          <a:extLst>
            <a:ext uri="{FF2B5EF4-FFF2-40B4-BE49-F238E27FC236}">
              <a16:creationId xmlns:a16="http://schemas.microsoft.com/office/drawing/2014/main" id="{E815406A-4EE1-454F-82FF-E3EC6400C12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8" name="テキスト ボックス 407">
          <a:extLst>
            <a:ext uri="{FF2B5EF4-FFF2-40B4-BE49-F238E27FC236}">
              <a16:creationId xmlns:a16="http://schemas.microsoft.com/office/drawing/2014/main" id="{65CF45F5-CEBB-40B2-BDEC-4AD6895F5C7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9" name="直線コネクタ 408">
          <a:extLst>
            <a:ext uri="{FF2B5EF4-FFF2-40B4-BE49-F238E27FC236}">
              <a16:creationId xmlns:a16="http://schemas.microsoft.com/office/drawing/2014/main" id="{C5CD6D26-48CE-43B9-BBF1-F4615161344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10" name="【市民会館】&#10;有形固定資産減価償却率グラフ枠">
          <a:extLst>
            <a:ext uri="{FF2B5EF4-FFF2-40B4-BE49-F238E27FC236}">
              <a16:creationId xmlns:a16="http://schemas.microsoft.com/office/drawing/2014/main" id="{B21ABEF4-E638-4EC3-9C9C-F97F827BB5E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411" name="直線コネクタ 410">
          <a:extLst>
            <a:ext uri="{FF2B5EF4-FFF2-40B4-BE49-F238E27FC236}">
              <a16:creationId xmlns:a16="http://schemas.microsoft.com/office/drawing/2014/main" id="{1E132B2A-F315-41F3-BFC7-5F2B283F2E94}"/>
            </a:ext>
          </a:extLst>
        </xdr:cNvPr>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2" name="【市民会館】&#10;有形固定資産減価償却率最小値テキスト">
          <a:extLst>
            <a:ext uri="{FF2B5EF4-FFF2-40B4-BE49-F238E27FC236}">
              <a16:creationId xmlns:a16="http://schemas.microsoft.com/office/drawing/2014/main" id="{1314729B-CF25-4908-AB71-300755087C5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3" name="直線コネクタ 412">
          <a:extLst>
            <a:ext uri="{FF2B5EF4-FFF2-40B4-BE49-F238E27FC236}">
              <a16:creationId xmlns:a16="http://schemas.microsoft.com/office/drawing/2014/main" id="{1E8980D8-1566-459F-A61B-7C12F8DA1439}"/>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4" name="【市民会館】&#10;有形固定資産減価償却率最大値テキスト">
          <a:extLst>
            <a:ext uri="{FF2B5EF4-FFF2-40B4-BE49-F238E27FC236}">
              <a16:creationId xmlns:a16="http://schemas.microsoft.com/office/drawing/2014/main" id="{1A6E7DED-8C82-4ED9-8D09-1454F572D959}"/>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5" name="直線コネクタ 414">
          <a:extLst>
            <a:ext uri="{FF2B5EF4-FFF2-40B4-BE49-F238E27FC236}">
              <a16:creationId xmlns:a16="http://schemas.microsoft.com/office/drawing/2014/main" id="{822AEA24-8383-479E-8FE2-189825FA3B1C}"/>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416" name="【市民会館】&#10;有形固定資産減価償却率平均値テキスト">
          <a:extLst>
            <a:ext uri="{FF2B5EF4-FFF2-40B4-BE49-F238E27FC236}">
              <a16:creationId xmlns:a16="http://schemas.microsoft.com/office/drawing/2014/main" id="{4F514371-2A7E-45B4-BD4B-D241033874E7}"/>
            </a:ext>
          </a:extLst>
        </xdr:cNvPr>
        <xdr:cNvSpPr txBox="1"/>
      </xdr:nvSpPr>
      <xdr:spPr>
        <a:xfrm>
          <a:off x="4673600" y="1797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417" name="フローチャート: 判断 416">
          <a:extLst>
            <a:ext uri="{FF2B5EF4-FFF2-40B4-BE49-F238E27FC236}">
              <a16:creationId xmlns:a16="http://schemas.microsoft.com/office/drawing/2014/main" id="{AF112FAD-67EF-4C48-80D8-3C3A658AC613}"/>
            </a:ext>
          </a:extLst>
        </xdr:cNvPr>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418" name="フローチャート: 判断 417">
          <a:extLst>
            <a:ext uri="{FF2B5EF4-FFF2-40B4-BE49-F238E27FC236}">
              <a16:creationId xmlns:a16="http://schemas.microsoft.com/office/drawing/2014/main" id="{32315CA8-8354-4B4F-BCC6-5CB61862E8DA}"/>
            </a:ext>
          </a:extLst>
        </xdr:cNvPr>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419" name="フローチャート: 判断 418">
          <a:extLst>
            <a:ext uri="{FF2B5EF4-FFF2-40B4-BE49-F238E27FC236}">
              <a16:creationId xmlns:a16="http://schemas.microsoft.com/office/drawing/2014/main" id="{E23D4587-3C67-4EAE-AC88-8623E1CE047D}"/>
            </a:ext>
          </a:extLst>
        </xdr:cNvPr>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20" name="フローチャート: 判断 419">
          <a:extLst>
            <a:ext uri="{FF2B5EF4-FFF2-40B4-BE49-F238E27FC236}">
              <a16:creationId xmlns:a16="http://schemas.microsoft.com/office/drawing/2014/main" id="{82E763F5-A1B2-42D4-9256-BD48B26DA117}"/>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21" name="フローチャート: 判断 420">
          <a:extLst>
            <a:ext uri="{FF2B5EF4-FFF2-40B4-BE49-F238E27FC236}">
              <a16:creationId xmlns:a16="http://schemas.microsoft.com/office/drawing/2014/main" id="{11447315-E636-4638-BB81-9934B4FD2D8A}"/>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70144C36-6008-40FA-8D68-512AA8F5004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4ADE242A-D8CA-469A-9510-E77C2A3C1A5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E156E84B-6753-4D00-BB01-FD874424544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7F16523C-F8F2-4B51-8D63-84A89B73853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F1111ADB-1ECD-417B-B825-D0B6553BC26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27" name="楕円 426">
          <a:extLst>
            <a:ext uri="{FF2B5EF4-FFF2-40B4-BE49-F238E27FC236}">
              <a16:creationId xmlns:a16="http://schemas.microsoft.com/office/drawing/2014/main" id="{CE3D88FD-5DB8-4060-8D20-4B3CFD1E9013}"/>
            </a:ext>
          </a:extLst>
        </xdr:cNvPr>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116857</xdr:rowOff>
    </xdr:from>
    <xdr:ext cx="405111" cy="259045"/>
    <xdr:sp macro="" textlink="">
      <xdr:nvSpPr>
        <xdr:cNvPr id="428" name="【市民会館】&#10;有形固定資産減価償却率該当値テキスト">
          <a:extLst>
            <a:ext uri="{FF2B5EF4-FFF2-40B4-BE49-F238E27FC236}">
              <a16:creationId xmlns:a16="http://schemas.microsoft.com/office/drawing/2014/main" id="{D2AE8841-7FC1-402C-AF72-552DF201E05F}"/>
            </a:ext>
          </a:extLst>
        </xdr:cNvPr>
        <xdr:cNvSpPr txBox="1"/>
      </xdr:nvSpPr>
      <xdr:spPr>
        <a:xfrm>
          <a:off x="4673600"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156029</xdr:rowOff>
    </xdr:from>
    <xdr:to>
      <xdr:col>20</xdr:col>
      <xdr:colOff>38100</xdr:colOff>
      <xdr:row>105</xdr:row>
      <xdr:rowOff>86179</xdr:rowOff>
    </xdr:to>
    <xdr:sp macro="" textlink="">
      <xdr:nvSpPr>
        <xdr:cNvPr id="429" name="楕円 428">
          <a:extLst>
            <a:ext uri="{FF2B5EF4-FFF2-40B4-BE49-F238E27FC236}">
              <a16:creationId xmlns:a16="http://schemas.microsoft.com/office/drawing/2014/main" id="{0714302D-AEE7-4A78-9A29-F66934177B96}"/>
            </a:ext>
          </a:extLst>
        </xdr:cNvPr>
        <xdr:cNvSpPr/>
      </xdr:nvSpPr>
      <xdr:spPr>
        <a:xfrm>
          <a:off x="3746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105</xdr:row>
      <xdr:rowOff>35379</xdr:rowOff>
    </xdr:to>
    <xdr:cxnSp macro="">
      <xdr:nvCxnSpPr>
        <xdr:cNvPr id="430" name="直線コネクタ 429">
          <a:extLst>
            <a:ext uri="{FF2B5EF4-FFF2-40B4-BE49-F238E27FC236}">
              <a16:creationId xmlns:a16="http://schemas.microsoft.com/office/drawing/2014/main" id="{BC5A1400-DC9A-413C-8CF4-2A2107BD2EB7}"/>
            </a:ext>
          </a:extLst>
        </xdr:cNvPr>
        <xdr:cNvCxnSpPr/>
      </xdr:nvCxnSpPr>
      <xdr:spPr>
        <a:xfrm flipV="1">
          <a:off x="3797300" y="1797558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123371</xdr:rowOff>
    </xdr:from>
    <xdr:to>
      <xdr:col>15</xdr:col>
      <xdr:colOff>101600</xdr:colOff>
      <xdr:row>105</xdr:row>
      <xdr:rowOff>53521</xdr:rowOff>
    </xdr:to>
    <xdr:sp macro="" textlink="">
      <xdr:nvSpPr>
        <xdr:cNvPr id="431" name="楕円 430">
          <a:extLst>
            <a:ext uri="{FF2B5EF4-FFF2-40B4-BE49-F238E27FC236}">
              <a16:creationId xmlns:a16="http://schemas.microsoft.com/office/drawing/2014/main" id="{8C33E3FE-1FA9-4672-9E99-60B5E67CFF78}"/>
            </a:ext>
          </a:extLst>
        </xdr:cNvPr>
        <xdr:cNvSpPr/>
      </xdr:nvSpPr>
      <xdr:spPr>
        <a:xfrm>
          <a:off x="2857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2721</xdr:rowOff>
    </xdr:from>
    <xdr:to>
      <xdr:col>19</xdr:col>
      <xdr:colOff>177800</xdr:colOff>
      <xdr:row>105</xdr:row>
      <xdr:rowOff>35379</xdr:rowOff>
    </xdr:to>
    <xdr:cxnSp macro="">
      <xdr:nvCxnSpPr>
        <xdr:cNvPr id="432" name="直線コネクタ 431">
          <a:extLst>
            <a:ext uri="{FF2B5EF4-FFF2-40B4-BE49-F238E27FC236}">
              <a16:creationId xmlns:a16="http://schemas.microsoft.com/office/drawing/2014/main" id="{2693B907-5BCB-444C-85CE-292814F41E5D}"/>
            </a:ext>
          </a:extLst>
        </xdr:cNvPr>
        <xdr:cNvCxnSpPr/>
      </xdr:nvCxnSpPr>
      <xdr:spPr>
        <a:xfrm>
          <a:off x="2908300" y="1800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33" name="楕円 432">
          <a:extLst>
            <a:ext uri="{FF2B5EF4-FFF2-40B4-BE49-F238E27FC236}">
              <a16:creationId xmlns:a16="http://schemas.microsoft.com/office/drawing/2014/main" id="{6697C3F5-B401-47CF-B0AD-3A53496A7BA1}"/>
            </a:ext>
          </a:extLst>
        </xdr:cNvPr>
        <xdr:cNvSpPr/>
      </xdr:nvSpPr>
      <xdr:spPr>
        <a:xfrm>
          <a:off x="1968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141514</xdr:rowOff>
    </xdr:from>
    <xdr:to>
      <xdr:col>15</xdr:col>
      <xdr:colOff>50800</xdr:colOff>
      <xdr:row>105</xdr:row>
      <xdr:rowOff>2721</xdr:rowOff>
    </xdr:to>
    <xdr:cxnSp macro="">
      <xdr:nvCxnSpPr>
        <xdr:cNvPr id="434" name="直線コネクタ 433">
          <a:extLst>
            <a:ext uri="{FF2B5EF4-FFF2-40B4-BE49-F238E27FC236}">
              <a16:creationId xmlns:a16="http://schemas.microsoft.com/office/drawing/2014/main" id="{C004BF0D-35C2-48CF-A600-F66EFACE126E}"/>
            </a:ext>
          </a:extLst>
        </xdr:cNvPr>
        <xdr:cNvCxnSpPr/>
      </xdr:nvCxnSpPr>
      <xdr:spPr>
        <a:xfrm>
          <a:off x="2019300" y="1797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58057</xdr:rowOff>
    </xdr:from>
    <xdr:to>
      <xdr:col>6</xdr:col>
      <xdr:colOff>38100</xdr:colOff>
      <xdr:row>104</xdr:row>
      <xdr:rowOff>159657</xdr:rowOff>
    </xdr:to>
    <xdr:sp macro="" textlink="">
      <xdr:nvSpPr>
        <xdr:cNvPr id="435" name="楕円 434">
          <a:extLst>
            <a:ext uri="{FF2B5EF4-FFF2-40B4-BE49-F238E27FC236}">
              <a16:creationId xmlns:a16="http://schemas.microsoft.com/office/drawing/2014/main" id="{EDA1E067-BDE4-4CBF-B4F9-C3AAFBA256EC}"/>
            </a:ext>
          </a:extLst>
        </xdr:cNvPr>
        <xdr:cNvSpPr/>
      </xdr:nvSpPr>
      <xdr:spPr>
        <a:xfrm>
          <a:off x="1079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108857</xdr:rowOff>
    </xdr:from>
    <xdr:to>
      <xdr:col>10</xdr:col>
      <xdr:colOff>114300</xdr:colOff>
      <xdr:row>104</xdr:row>
      <xdr:rowOff>141514</xdr:rowOff>
    </xdr:to>
    <xdr:cxnSp macro="">
      <xdr:nvCxnSpPr>
        <xdr:cNvPr id="436" name="直線コネクタ 435">
          <a:extLst>
            <a:ext uri="{FF2B5EF4-FFF2-40B4-BE49-F238E27FC236}">
              <a16:creationId xmlns:a16="http://schemas.microsoft.com/office/drawing/2014/main" id="{85587469-9817-4975-94FF-4FDD27570739}"/>
            </a:ext>
          </a:extLst>
        </xdr:cNvPr>
        <xdr:cNvCxnSpPr/>
      </xdr:nvCxnSpPr>
      <xdr:spPr>
        <a:xfrm>
          <a:off x="1130300" y="1793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60251</xdr:rowOff>
    </xdr:from>
    <xdr:ext cx="405111" cy="259045"/>
    <xdr:sp macro="" textlink="">
      <xdr:nvSpPr>
        <xdr:cNvPr id="437" name="n_1aveValue【市民会館】&#10;有形固定資産減価償却率">
          <a:extLst>
            <a:ext uri="{FF2B5EF4-FFF2-40B4-BE49-F238E27FC236}">
              <a16:creationId xmlns:a16="http://schemas.microsoft.com/office/drawing/2014/main" id="{F3EB52D4-8F6F-4DBD-9042-EFFD31CA6F99}"/>
            </a:ext>
          </a:extLst>
        </xdr:cNvPr>
        <xdr:cNvSpPr txBox="1"/>
      </xdr:nvSpPr>
      <xdr:spPr>
        <a:xfrm>
          <a:off x="35820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39025</xdr:rowOff>
    </xdr:from>
    <xdr:ext cx="405111" cy="259045"/>
    <xdr:sp macro="" textlink="">
      <xdr:nvSpPr>
        <xdr:cNvPr id="438" name="n_2aveValue【市民会館】&#10;有形固定資産減価償却率">
          <a:extLst>
            <a:ext uri="{FF2B5EF4-FFF2-40B4-BE49-F238E27FC236}">
              <a16:creationId xmlns:a16="http://schemas.microsoft.com/office/drawing/2014/main" id="{6EE7ECA6-7BF9-41C5-9DF5-1D274F7F83CC}"/>
            </a:ext>
          </a:extLst>
        </xdr:cNvPr>
        <xdr:cNvSpPr txBox="1"/>
      </xdr:nvSpPr>
      <xdr:spPr>
        <a:xfrm>
          <a:off x="2705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439" name="n_3aveValue【市民会館】&#10;有形固定資産減価償却率">
          <a:extLst>
            <a:ext uri="{FF2B5EF4-FFF2-40B4-BE49-F238E27FC236}">
              <a16:creationId xmlns:a16="http://schemas.microsoft.com/office/drawing/2014/main" id="{27F146DD-96C5-4176-AE47-FE3D15CC932E}"/>
            </a:ext>
          </a:extLst>
        </xdr:cNvPr>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40" name="n_4aveValue【市民会館】&#10;有形固定資産減価償却率">
          <a:extLst>
            <a:ext uri="{FF2B5EF4-FFF2-40B4-BE49-F238E27FC236}">
              <a16:creationId xmlns:a16="http://schemas.microsoft.com/office/drawing/2014/main" id="{2B81544A-C816-4034-9183-3EE467E4F883}"/>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77306</xdr:rowOff>
    </xdr:from>
    <xdr:ext cx="405111" cy="259045"/>
    <xdr:sp macro="" textlink="">
      <xdr:nvSpPr>
        <xdr:cNvPr id="441" name="n_1mainValue【市民会館】&#10;有形固定資産減価償却率">
          <a:extLst>
            <a:ext uri="{FF2B5EF4-FFF2-40B4-BE49-F238E27FC236}">
              <a16:creationId xmlns:a16="http://schemas.microsoft.com/office/drawing/2014/main" id="{BD928104-508E-48C7-8F67-872697BE451D}"/>
            </a:ext>
          </a:extLst>
        </xdr:cNvPr>
        <xdr:cNvSpPr txBox="1"/>
      </xdr:nvSpPr>
      <xdr:spPr>
        <a:xfrm>
          <a:off x="35820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442" name="n_2mainValue【市民会館】&#10;有形固定資産減価償却率">
          <a:extLst>
            <a:ext uri="{FF2B5EF4-FFF2-40B4-BE49-F238E27FC236}">
              <a16:creationId xmlns:a16="http://schemas.microsoft.com/office/drawing/2014/main" id="{19FCA255-1003-4EF5-947A-4C04D5BF460D}"/>
            </a:ext>
          </a:extLst>
        </xdr:cNvPr>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11991</xdr:rowOff>
    </xdr:from>
    <xdr:ext cx="405111" cy="259045"/>
    <xdr:sp macro="" textlink="">
      <xdr:nvSpPr>
        <xdr:cNvPr id="443" name="n_3mainValue【市民会館】&#10;有形固定資産減価償却率">
          <a:extLst>
            <a:ext uri="{FF2B5EF4-FFF2-40B4-BE49-F238E27FC236}">
              <a16:creationId xmlns:a16="http://schemas.microsoft.com/office/drawing/2014/main" id="{D874FB0F-176B-40F8-9D0C-4298D7A8701D}"/>
            </a:ext>
          </a:extLst>
        </xdr:cNvPr>
        <xdr:cNvSpPr txBox="1"/>
      </xdr:nvSpPr>
      <xdr:spPr>
        <a:xfrm>
          <a:off x="1816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150784</xdr:rowOff>
    </xdr:from>
    <xdr:ext cx="405111" cy="259045"/>
    <xdr:sp macro="" textlink="">
      <xdr:nvSpPr>
        <xdr:cNvPr id="444" name="n_4mainValue【市民会館】&#10;有形固定資産減価償却率">
          <a:extLst>
            <a:ext uri="{FF2B5EF4-FFF2-40B4-BE49-F238E27FC236}">
              <a16:creationId xmlns:a16="http://schemas.microsoft.com/office/drawing/2014/main" id="{3EDE245C-B965-4610-8139-53F17B28656B}"/>
            </a:ext>
          </a:extLst>
        </xdr:cNvPr>
        <xdr:cNvSpPr txBox="1"/>
      </xdr:nvSpPr>
      <xdr:spPr>
        <a:xfrm>
          <a:off x="927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5" name="正方形/長方形 444">
          <a:extLst>
            <a:ext uri="{FF2B5EF4-FFF2-40B4-BE49-F238E27FC236}">
              <a16:creationId xmlns:a16="http://schemas.microsoft.com/office/drawing/2014/main" id="{B0955625-DC6E-44E4-8566-68537AFAC2A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6" name="正方形/長方形 445">
          <a:extLst>
            <a:ext uri="{FF2B5EF4-FFF2-40B4-BE49-F238E27FC236}">
              <a16:creationId xmlns:a16="http://schemas.microsoft.com/office/drawing/2014/main" id="{BC15307F-7611-4034-9C5B-6A741D9266F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7" name="正方形/長方形 446">
          <a:extLst>
            <a:ext uri="{FF2B5EF4-FFF2-40B4-BE49-F238E27FC236}">
              <a16:creationId xmlns:a16="http://schemas.microsoft.com/office/drawing/2014/main" id="{E5421BCC-A25E-4534-809E-EE892D54D23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8" name="正方形/長方形 447">
          <a:extLst>
            <a:ext uri="{FF2B5EF4-FFF2-40B4-BE49-F238E27FC236}">
              <a16:creationId xmlns:a16="http://schemas.microsoft.com/office/drawing/2014/main" id="{A287B5AB-FDF5-4915-B228-83C42EF9288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9" name="正方形/長方形 448">
          <a:extLst>
            <a:ext uri="{FF2B5EF4-FFF2-40B4-BE49-F238E27FC236}">
              <a16:creationId xmlns:a16="http://schemas.microsoft.com/office/drawing/2014/main" id="{CEF2B351-574F-4850-B2A8-DCA4047B663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50" name="正方形/長方形 449">
          <a:extLst>
            <a:ext uri="{FF2B5EF4-FFF2-40B4-BE49-F238E27FC236}">
              <a16:creationId xmlns:a16="http://schemas.microsoft.com/office/drawing/2014/main" id="{F181580B-7121-4B06-ADFB-16D8C806E24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1" name="正方形/長方形 450">
          <a:extLst>
            <a:ext uri="{FF2B5EF4-FFF2-40B4-BE49-F238E27FC236}">
              <a16:creationId xmlns:a16="http://schemas.microsoft.com/office/drawing/2014/main" id="{5AC61345-993E-4A55-8B39-B190CBD4171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2" name="正方形/長方形 451">
          <a:extLst>
            <a:ext uri="{FF2B5EF4-FFF2-40B4-BE49-F238E27FC236}">
              <a16:creationId xmlns:a16="http://schemas.microsoft.com/office/drawing/2014/main" id="{5825D3C4-8DA6-4437-AADC-430826AA7BC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3" name="テキスト ボックス 452">
          <a:extLst>
            <a:ext uri="{FF2B5EF4-FFF2-40B4-BE49-F238E27FC236}">
              <a16:creationId xmlns:a16="http://schemas.microsoft.com/office/drawing/2014/main" id="{F6AED394-A026-4ABA-92C4-BB65356CA8D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4" name="直線コネクタ 453">
          <a:extLst>
            <a:ext uri="{FF2B5EF4-FFF2-40B4-BE49-F238E27FC236}">
              <a16:creationId xmlns:a16="http://schemas.microsoft.com/office/drawing/2014/main" id="{3769D093-4CE3-4F81-8CA0-F324D8146A4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5" name="直線コネクタ 454">
          <a:extLst>
            <a:ext uri="{FF2B5EF4-FFF2-40B4-BE49-F238E27FC236}">
              <a16:creationId xmlns:a16="http://schemas.microsoft.com/office/drawing/2014/main" id="{F652F96F-20F3-482B-A584-D5599536E6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6" name="テキスト ボックス 455">
          <a:extLst>
            <a:ext uri="{FF2B5EF4-FFF2-40B4-BE49-F238E27FC236}">
              <a16:creationId xmlns:a16="http://schemas.microsoft.com/office/drawing/2014/main" id="{99ED2359-2BF8-43A7-830F-769B0485D20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7" name="直線コネクタ 456">
          <a:extLst>
            <a:ext uri="{FF2B5EF4-FFF2-40B4-BE49-F238E27FC236}">
              <a16:creationId xmlns:a16="http://schemas.microsoft.com/office/drawing/2014/main" id="{E277E699-CA77-4778-B9F5-DB3D2BCEEC2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8" name="テキスト ボックス 457">
          <a:extLst>
            <a:ext uri="{FF2B5EF4-FFF2-40B4-BE49-F238E27FC236}">
              <a16:creationId xmlns:a16="http://schemas.microsoft.com/office/drawing/2014/main" id="{B45C3812-3275-498C-B545-BD0D0C8DDD48}"/>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9" name="直線コネクタ 458">
          <a:extLst>
            <a:ext uri="{FF2B5EF4-FFF2-40B4-BE49-F238E27FC236}">
              <a16:creationId xmlns:a16="http://schemas.microsoft.com/office/drawing/2014/main" id="{D3794D3F-0E81-443A-8A1A-642CB308308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60" name="テキスト ボックス 459">
          <a:extLst>
            <a:ext uri="{FF2B5EF4-FFF2-40B4-BE49-F238E27FC236}">
              <a16:creationId xmlns:a16="http://schemas.microsoft.com/office/drawing/2014/main" id="{E5B803F0-7E7C-4A39-846B-C414E9D26B7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61" name="直線コネクタ 460">
          <a:extLst>
            <a:ext uri="{FF2B5EF4-FFF2-40B4-BE49-F238E27FC236}">
              <a16:creationId xmlns:a16="http://schemas.microsoft.com/office/drawing/2014/main" id="{62429939-858F-4DFE-B760-9EF67DF2C82F}"/>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2" name="テキスト ボックス 461">
          <a:extLst>
            <a:ext uri="{FF2B5EF4-FFF2-40B4-BE49-F238E27FC236}">
              <a16:creationId xmlns:a16="http://schemas.microsoft.com/office/drawing/2014/main" id="{2F87B162-5171-4A80-B69C-EC3CE2F9CB58}"/>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1C653A40-19CB-463F-9840-B9E8CB5E244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9A493FAF-68DD-4ADA-9B72-5C57A344495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334A2CA5-4A87-4A4A-A037-359EF01D8EB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466" name="直線コネクタ 465">
          <a:extLst>
            <a:ext uri="{FF2B5EF4-FFF2-40B4-BE49-F238E27FC236}">
              <a16:creationId xmlns:a16="http://schemas.microsoft.com/office/drawing/2014/main" id="{EB3F509D-1A4C-4815-A98C-20391C7BA85E}"/>
            </a:ext>
          </a:extLst>
        </xdr:cNvPr>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67" name="【市民会館】&#10;一人当たり面積最小値テキスト">
          <a:extLst>
            <a:ext uri="{FF2B5EF4-FFF2-40B4-BE49-F238E27FC236}">
              <a16:creationId xmlns:a16="http://schemas.microsoft.com/office/drawing/2014/main" id="{5E10EFE8-C702-4805-A012-7F06D786385B}"/>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68" name="直線コネクタ 467">
          <a:extLst>
            <a:ext uri="{FF2B5EF4-FFF2-40B4-BE49-F238E27FC236}">
              <a16:creationId xmlns:a16="http://schemas.microsoft.com/office/drawing/2014/main" id="{5666AB5C-C1A9-4AF1-9406-30BD8C05232E}"/>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469" name="【市民会館】&#10;一人当たり面積最大値テキスト">
          <a:extLst>
            <a:ext uri="{FF2B5EF4-FFF2-40B4-BE49-F238E27FC236}">
              <a16:creationId xmlns:a16="http://schemas.microsoft.com/office/drawing/2014/main" id="{DD2FE05B-5AF4-4439-AF45-93511D489DDC}"/>
            </a:ext>
          </a:extLst>
        </xdr:cNvPr>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470" name="直線コネクタ 469">
          <a:extLst>
            <a:ext uri="{FF2B5EF4-FFF2-40B4-BE49-F238E27FC236}">
              <a16:creationId xmlns:a16="http://schemas.microsoft.com/office/drawing/2014/main" id="{7C0BB237-E4E2-4B7E-BD84-73F9AD36F2AF}"/>
            </a:ext>
          </a:extLst>
        </xdr:cNvPr>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471" name="【市民会館】&#10;一人当たり面積平均値テキスト">
          <a:extLst>
            <a:ext uri="{FF2B5EF4-FFF2-40B4-BE49-F238E27FC236}">
              <a16:creationId xmlns:a16="http://schemas.microsoft.com/office/drawing/2014/main" id="{53D72465-5F8E-4304-8586-642288AE519C}"/>
            </a:ext>
          </a:extLst>
        </xdr:cNvPr>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72" name="フローチャート: 判断 471">
          <a:extLst>
            <a:ext uri="{FF2B5EF4-FFF2-40B4-BE49-F238E27FC236}">
              <a16:creationId xmlns:a16="http://schemas.microsoft.com/office/drawing/2014/main" id="{DCA575F6-5D23-4E5F-8B22-6A0B5E00A388}"/>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473" name="フローチャート: 判断 472">
          <a:extLst>
            <a:ext uri="{FF2B5EF4-FFF2-40B4-BE49-F238E27FC236}">
              <a16:creationId xmlns:a16="http://schemas.microsoft.com/office/drawing/2014/main" id="{0AEA841A-7547-4998-A7EC-1B361250B7C1}"/>
            </a:ext>
          </a:extLst>
        </xdr:cNvPr>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474" name="フローチャート: 判断 473">
          <a:extLst>
            <a:ext uri="{FF2B5EF4-FFF2-40B4-BE49-F238E27FC236}">
              <a16:creationId xmlns:a16="http://schemas.microsoft.com/office/drawing/2014/main" id="{D0FE0F9F-8F2E-42E4-B6FE-7A3158049419}"/>
            </a:ext>
          </a:extLst>
        </xdr:cNvPr>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475" name="フローチャート: 判断 474">
          <a:extLst>
            <a:ext uri="{FF2B5EF4-FFF2-40B4-BE49-F238E27FC236}">
              <a16:creationId xmlns:a16="http://schemas.microsoft.com/office/drawing/2014/main" id="{E2AD34FF-28E3-4D0E-889D-301E527FC322}"/>
            </a:ext>
          </a:extLst>
        </xdr:cNvPr>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476" name="フローチャート: 判断 475">
          <a:extLst>
            <a:ext uri="{FF2B5EF4-FFF2-40B4-BE49-F238E27FC236}">
              <a16:creationId xmlns:a16="http://schemas.microsoft.com/office/drawing/2014/main" id="{DBFCDAC3-2CD3-465F-A84D-D5DD2BD511BA}"/>
            </a:ext>
          </a:extLst>
        </xdr:cNvPr>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6F015DCE-DDB6-4596-BA3D-9D4D0EC9167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B68694CB-A17B-4E41-A01B-F031C24809A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680A06E3-66EB-40DF-A4F6-2BC793C556B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F688F99E-FD20-4C55-BCE9-AC6EAC72812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7FB3DF86-B54B-4F18-98A0-460264B53D3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152502</xdr:rowOff>
    </xdr:from>
    <xdr:to>
      <xdr:col>55</xdr:col>
      <xdr:colOff>50800</xdr:colOff>
      <xdr:row>107</xdr:row>
      <xdr:rowOff>82652</xdr:rowOff>
    </xdr:to>
    <xdr:sp macro="" textlink="">
      <xdr:nvSpPr>
        <xdr:cNvPr id="482" name="楕円 481">
          <a:extLst>
            <a:ext uri="{FF2B5EF4-FFF2-40B4-BE49-F238E27FC236}">
              <a16:creationId xmlns:a16="http://schemas.microsoft.com/office/drawing/2014/main" id="{179FBE68-F355-4391-A098-011026A1BD62}"/>
            </a:ext>
          </a:extLst>
        </xdr:cNvPr>
        <xdr:cNvSpPr/>
      </xdr:nvSpPr>
      <xdr:spPr>
        <a:xfrm>
          <a:off x="10426700" y="1832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130929</xdr:rowOff>
    </xdr:from>
    <xdr:ext cx="469744" cy="259045"/>
    <xdr:sp macro="" textlink="">
      <xdr:nvSpPr>
        <xdr:cNvPr id="483" name="【市民会館】&#10;一人当たり面積該当値テキスト">
          <a:extLst>
            <a:ext uri="{FF2B5EF4-FFF2-40B4-BE49-F238E27FC236}">
              <a16:creationId xmlns:a16="http://schemas.microsoft.com/office/drawing/2014/main" id="{EC2E9E87-4566-4821-BE32-5B1F1409BB7E}"/>
            </a:ext>
          </a:extLst>
        </xdr:cNvPr>
        <xdr:cNvSpPr txBox="1"/>
      </xdr:nvSpPr>
      <xdr:spPr>
        <a:xfrm>
          <a:off x="10515600" y="183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157987</xdr:rowOff>
    </xdr:from>
    <xdr:to>
      <xdr:col>50</xdr:col>
      <xdr:colOff>165100</xdr:colOff>
      <xdr:row>107</xdr:row>
      <xdr:rowOff>88137</xdr:rowOff>
    </xdr:to>
    <xdr:sp macro="" textlink="">
      <xdr:nvSpPr>
        <xdr:cNvPr id="484" name="楕円 483">
          <a:extLst>
            <a:ext uri="{FF2B5EF4-FFF2-40B4-BE49-F238E27FC236}">
              <a16:creationId xmlns:a16="http://schemas.microsoft.com/office/drawing/2014/main" id="{CCF4311E-3D5A-4D04-B454-1A6E308D813E}"/>
            </a:ext>
          </a:extLst>
        </xdr:cNvPr>
        <xdr:cNvSpPr/>
      </xdr:nvSpPr>
      <xdr:spPr>
        <a:xfrm>
          <a:off x="9588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31852</xdr:rowOff>
    </xdr:from>
    <xdr:to>
      <xdr:col>55</xdr:col>
      <xdr:colOff>0</xdr:colOff>
      <xdr:row>107</xdr:row>
      <xdr:rowOff>37337</xdr:rowOff>
    </xdr:to>
    <xdr:cxnSp macro="">
      <xdr:nvCxnSpPr>
        <xdr:cNvPr id="485" name="直線コネクタ 484">
          <a:extLst>
            <a:ext uri="{FF2B5EF4-FFF2-40B4-BE49-F238E27FC236}">
              <a16:creationId xmlns:a16="http://schemas.microsoft.com/office/drawing/2014/main" id="{02D87164-3A49-480A-8215-5CDB13E47D85}"/>
            </a:ext>
          </a:extLst>
        </xdr:cNvPr>
        <xdr:cNvCxnSpPr/>
      </xdr:nvCxnSpPr>
      <xdr:spPr>
        <a:xfrm flipV="1">
          <a:off x="9639300" y="18377002"/>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163474</xdr:rowOff>
    </xdr:from>
    <xdr:to>
      <xdr:col>46</xdr:col>
      <xdr:colOff>38100</xdr:colOff>
      <xdr:row>107</xdr:row>
      <xdr:rowOff>93624</xdr:rowOff>
    </xdr:to>
    <xdr:sp macro="" textlink="">
      <xdr:nvSpPr>
        <xdr:cNvPr id="486" name="楕円 485">
          <a:extLst>
            <a:ext uri="{FF2B5EF4-FFF2-40B4-BE49-F238E27FC236}">
              <a16:creationId xmlns:a16="http://schemas.microsoft.com/office/drawing/2014/main" id="{18367000-D97D-4CF1-8C72-400A11B928EC}"/>
            </a:ext>
          </a:extLst>
        </xdr:cNvPr>
        <xdr:cNvSpPr/>
      </xdr:nvSpPr>
      <xdr:spPr>
        <a:xfrm>
          <a:off x="8699500" y="183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37337</xdr:rowOff>
    </xdr:from>
    <xdr:to>
      <xdr:col>50</xdr:col>
      <xdr:colOff>114300</xdr:colOff>
      <xdr:row>107</xdr:row>
      <xdr:rowOff>42824</xdr:rowOff>
    </xdr:to>
    <xdr:cxnSp macro="">
      <xdr:nvCxnSpPr>
        <xdr:cNvPr id="487" name="直線コネクタ 486">
          <a:extLst>
            <a:ext uri="{FF2B5EF4-FFF2-40B4-BE49-F238E27FC236}">
              <a16:creationId xmlns:a16="http://schemas.microsoft.com/office/drawing/2014/main" id="{14E9E9FE-1B12-4FE1-89A9-4D78BD92E8A9}"/>
            </a:ext>
          </a:extLst>
        </xdr:cNvPr>
        <xdr:cNvCxnSpPr/>
      </xdr:nvCxnSpPr>
      <xdr:spPr>
        <a:xfrm flipV="1">
          <a:off x="8750300" y="1838248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168960</xdr:rowOff>
    </xdr:from>
    <xdr:to>
      <xdr:col>41</xdr:col>
      <xdr:colOff>101600</xdr:colOff>
      <xdr:row>107</xdr:row>
      <xdr:rowOff>99110</xdr:rowOff>
    </xdr:to>
    <xdr:sp macro="" textlink="">
      <xdr:nvSpPr>
        <xdr:cNvPr id="488" name="楕円 487">
          <a:extLst>
            <a:ext uri="{FF2B5EF4-FFF2-40B4-BE49-F238E27FC236}">
              <a16:creationId xmlns:a16="http://schemas.microsoft.com/office/drawing/2014/main" id="{4096F9DC-32DD-4573-85AD-92346F4ED2FC}"/>
            </a:ext>
          </a:extLst>
        </xdr:cNvPr>
        <xdr:cNvSpPr/>
      </xdr:nvSpPr>
      <xdr:spPr>
        <a:xfrm>
          <a:off x="7810500" y="183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42824</xdr:rowOff>
    </xdr:from>
    <xdr:to>
      <xdr:col>45</xdr:col>
      <xdr:colOff>177800</xdr:colOff>
      <xdr:row>107</xdr:row>
      <xdr:rowOff>48310</xdr:rowOff>
    </xdr:to>
    <xdr:cxnSp macro="">
      <xdr:nvCxnSpPr>
        <xdr:cNvPr id="489" name="直線コネクタ 488">
          <a:extLst>
            <a:ext uri="{FF2B5EF4-FFF2-40B4-BE49-F238E27FC236}">
              <a16:creationId xmlns:a16="http://schemas.microsoft.com/office/drawing/2014/main" id="{AD784403-9A64-4631-B7F6-A193D2B975D1}"/>
            </a:ext>
          </a:extLst>
        </xdr:cNvPr>
        <xdr:cNvCxnSpPr/>
      </xdr:nvCxnSpPr>
      <xdr:spPr>
        <a:xfrm flipV="1">
          <a:off x="7861300" y="1838797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1169</xdr:rowOff>
    </xdr:from>
    <xdr:to>
      <xdr:col>36</xdr:col>
      <xdr:colOff>165100</xdr:colOff>
      <xdr:row>107</xdr:row>
      <xdr:rowOff>102769</xdr:rowOff>
    </xdr:to>
    <xdr:sp macro="" textlink="">
      <xdr:nvSpPr>
        <xdr:cNvPr id="490" name="楕円 489">
          <a:extLst>
            <a:ext uri="{FF2B5EF4-FFF2-40B4-BE49-F238E27FC236}">
              <a16:creationId xmlns:a16="http://schemas.microsoft.com/office/drawing/2014/main" id="{DD10E41D-F4D7-4442-BFA8-C0E26367C405}"/>
            </a:ext>
          </a:extLst>
        </xdr:cNvPr>
        <xdr:cNvSpPr/>
      </xdr:nvSpPr>
      <xdr:spPr>
        <a:xfrm>
          <a:off x="6921500" y="1834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48310</xdr:rowOff>
    </xdr:from>
    <xdr:to>
      <xdr:col>41</xdr:col>
      <xdr:colOff>50800</xdr:colOff>
      <xdr:row>107</xdr:row>
      <xdr:rowOff>51969</xdr:rowOff>
    </xdr:to>
    <xdr:cxnSp macro="">
      <xdr:nvCxnSpPr>
        <xdr:cNvPr id="491" name="直線コネクタ 490">
          <a:extLst>
            <a:ext uri="{FF2B5EF4-FFF2-40B4-BE49-F238E27FC236}">
              <a16:creationId xmlns:a16="http://schemas.microsoft.com/office/drawing/2014/main" id="{1F4148A5-5329-4457-8783-18A5E7E8721E}"/>
            </a:ext>
          </a:extLst>
        </xdr:cNvPr>
        <xdr:cNvCxnSpPr/>
      </xdr:nvCxnSpPr>
      <xdr:spPr>
        <a:xfrm flipV="1">
          <a:off x="6972300" y="18393460"/>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131639</xdr:rowOff>
    </xdr:from>
    <xdr:ext cx="469744" cy="259045"/>
    <xdr:sp macro="" textlink="">
      <xdr:nvSpPr>
        <xdr:cNvPr id="492" name="n_1aveValue【市民会館】&#10;一人当たり面積">
          <a:extLst>
            <a:ext uri="{FF2B5EF4-FFF2-40B4-BE49-F238E27FC236}">
              <a16:creationId xmlns:a16="http://schemas.microsoft.com/office/drawing/2014/main" id="{8D83634D-5218-4D6D-9190-9D0423F61956}"/>
            </a:ext>
          </a:extLst>
        </xdr:cNvPr>
        <xdr:cNvSpPr txBox="1"/>
      </xdr:nvSpPr>
      <xdr:spPr>
        <a:xfrm>
          <a:off x="93917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493" name="n_2aveValue【市民会館】&#10;一人当たり面積">
          <a:extLst>
            <a:ext uri="{FF2B5EF4-FFF2-40B4-BE49-F238E27FC236}">
              <a16:creationId xmlns:a16="http://schemas.microsoft.com/office/drawing/2014/main" id="{9AC31216-466D-4220-A2CC-5754CDAFF0DD}"/>
            </a:ext>
          </a:extLst>
        </xdr:cNvPr>
        <xdr:cNvSpPr txBox="1"/>
      </xdr:nvSpPr>
      <xdr:spPr>
        <a:xfrm>
          <a:off x="8515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494" name="n_3aveValue【市民会館】&#10;一人当たり面積">
          <a:extLst>
            <a:ext uri="{FF2B5EF4-FFF2-40B4-BE49-F238E27FC236}">
              <a16:creationId xmlns:a16="http://schemas.microsoft.com/office/drawing/2014/main" id="{F4EC1812-3368-4B02-ACC0-046B657F2522}"/>
            </a:ext>
          </a:extLst>
        </xdr:cNvPr>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495" name="n_4aveValue【市民会館】&#10;一人当たり面積">
          <a:extLst>
            <a:ext uri="{FF2B5EF4-FFF2-40B4-BE49-F238E27FC236}">
              <a16:creationId xmlns:a16="http://schemas.microsoft.com/office/drawing/2014/main" id="{1E34E8A1-9094-4983-BECC-571BAAA2FEB0}"/>
            </a:ext>
          </a:extLst>
        </xdr:cNvPr>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79264</xdr:rowOff>
    </xdr:from>
    <xdr:ext cx="469744" cy="259045"/>
    <xdr:sp macro="" textlink="">
      <xdr:nvSpPr>
        <xdr:cNvPr id="496" name="n_1mainValue【市民会館】&#10;一人当たり面積">
          <a:extLst>
            <a:ext uri="{FF2B5EF4-FFF2-40B4-BE49-F238E27FC236}">
              <a16:creationId xmlns:a16="http://schemas.microsoft.com/office/drawing/2014/main" id="{E69ABDD1-0E77-4F8A-A241-1B9FD6379BB8}"/>
            </a:ext>
          </a:extLst>
        </xdr:cNvPr>
        <xdr:cNvSpPr txBox="1"/>
      </xdr:nvSpPr>
      <xdr:spPr>
        <a:xfrm>
          <a:off x="93917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84751</xdr:rowOff>
    </xdr:from>
    <xdr:ext cx="469744" cy="259045"/>
    <xdr:sp macro="" textlink="">
      <xdr:nvSpPr>
        <xdr:cNvPr id="497" name="n_2mainValue【市民会館】&#10;一人当たり面積">
          <a:extLst>
            <a:ext uri="{FF2B5EF4-FFF2-40B4-BE49-F238E27FC236}">
              <a16:creationId xmlns:a16="http://schemas.microsoft.com/office/drawing/2014/main" id="{BF021539-AF68-430D-B5D5-89D779BA14EE}"/>
            </a:ext>
          </a:extLst>
        </xdr:cNvPr>
        <xdr:cNvSpPr txBox="1"/>
      </xdr:nvSpPr>
      <xdr:spPr>
        <a:xfrm>
          <a:off x="8515427" y="1842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90237</xdr:rowOff>
    </xdr:from>
    <xdr:ext cx="469744" cy="259045"/>
    <xdr:sp macro="" textlink="">
      <xdr:nvSpPr>
        <xdr:cNvPr id="498" name="n_3mainValue【市民会館】&#10;一人当たり面積">
          <a:extLst>
            <a:ext uri="{FF2B5EF4-FFF2-40B4-BE49-F238E27FC236}">
              <a16:creationId xmlns:a16="http://schemas.microsoft.com/office/drawing/2014/main" id="{72E9E23C-59CF-4065-839B-BF1033A9A3C5}"/>
            </a:ext>
          </a:extLst>
        </xdr:cNvPr>
        <xdr:cNvSpPr txBox="1"/>
      </xdr:nvSpPr>
      <xdr:spPr>
        <a:xfrm>
          <a:off x="76264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93896</xdr:rowOff>
    </xdr:from>
    <xdr:ext cx="469744" cy="259045"/>
    <xdr:sp macro="" textlink="">
      <xdr:nvSpPr>
        <xdr:cNvPr id="499" name="n_4mainValue【市民会館】&#10;一人当たり面積">
          <a:extLst>
            <a:ext uri="{FF2B5EF4-FFF2-40B4-BE49-F238E27FC236}">
              <a16:creationId xmlns:a16="http://schemas.microsoft.com/office/drawing/2014/main" id="{C606C6BD-1EB3-4F46-8754-72EF011E3E38}"/>
            </a:ext>
          </a:extLst>
        </xdr:cNvPr>
        <xdr:cNvSpPr txBox="1"/>
      </xdr:nvSpPr>
      <xdr:spPr>
        <a:xfrm>
          <a:off x="6737427" y="1843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888CBD72-0F72-433A-974C-970EE907576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26FEF294-2B5B-4D32-9E6B-911D8377B62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3BCB5CF9-C673-4866-BC38-04E5077B07B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3EA44423-41AB-45DF-9190-492B471012C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6B82A751-DBE4-484D-9892-D20B0FEEDC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7DA1A58D-04BE-4293-8E0B-F9B087E2DFC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0958CA57-D2E9-4626-9FB2-CFE7A8886FE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47334FD3-6D3D-4169-A1A5-66214381726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6415ABAF-466E-4EF4-ACAF-6A8A2164F5B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316ABE0B-20E5-48B3-84DD-6BDF14E0CB3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A03E8E67-3EE8-49B5-AB77-4212F28A5CB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a:extLst>
            <a:ext uri="{FF2B5EF4-FFF2-40B4-BE49-F238E27FC236}">
              <a16:creationId xmlns:a16="http://schemas.microsoft.com/office/drawing/2014/main" id="{4C613EED-6D3D-414F-939E-17F2A7622B4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a:extLst>
            <a:ext uri="{FF2B5EF4-FFF2-40B4-BE49-F238E27FC236}">
              <a16:creationId xmlns:a16="http://schemas.microsoft.com/office/drawing/2014/main" id="{F93EF3D6-9E04-41B4-BCBD-4EE72CFA55B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a:extLst>
            <a:ext uri="{FF2B5EF4-FFF2-40B4-BE49-F238E27FC236}">
              <a16:creationId xmlns:a16="http://schemas.microsoft.com/office/drawing/2014/main" id="{C7F82D01-2B31-447A-9CBF-4B088953DBE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a:extLst>
            <a:ext uri="{FF2B5EF4-FFF2-40B4-BE49-F238E27FC236}">
              <a16:creationId xmlns:a16="http://schemas.microsoft.com/office/drawing/2014/main" id="{F4D90BCC-6387-4638-86F5-3B3C9ADBD95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a:extLst>
            <a:ext uri="{FF2B5EF4-FFF2-40B4-BE49-F238E27FC236}">
              <a16:creationId xmlns:a16="http://schemas.microsoft.com/office/drawing/2014/main" id="{B1039480-1FA9-4C42-A174-D8AB21DCCB2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a:extLst>
            <a:ext uri="{FF2B5EF4-FFF2-40B4-BE49-F238E27FC236}">
              <a16:creationId xmlns:a16="http://schemas.microsoft.com/office/drawing/2014/main" id="{EA144FB1-94DB-4EA8-8383-A56DC65EA65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a:extLst>
            <a:ext uri="{FF2B5EF4-FFF2-40B4-BE49-F238E27FC236}">
              <a16:creationId xmlns:a16="http://schemas.microsoft.com/office/drawing/2014/main" id="{8A724CDC-3BF6-4AA1-A32E-5EA7D594078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a:extLst>
            <a:ext uri="{FF2B5EF4-FFF2-40B4-BE49-F238E27FC236}">
              <a16:creationId xmlns:a16="http://schemas.microsoft.com/office/drawing/2014/main" id="{DE68E71F-C8AF-4A61-849F-50BFA8BC3E0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a:extLst>
            <a:ext uri="{FF2B5EF4-FFF2-40B4-BE49-F238E27FC236}">
              <a16:creationId xmlns:a16="http://schemas.microsoft.com/office/drawing/2014/main" id="{0AD845F4-6E8F-4E50-A693-F1A75EE00DB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a:extLst>
            <a:ext uri="{FF2B5EF4-FFF2-40B4-BE49-F238E27FC236}">
              <a16:creationId xmlns:a16="http://schemas.microsoft.com/office/drawing/2014/main" id="{BD043AE2-EA1F-4C24-B584-53A4012E415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0D572757-7DBB-4217-9336-437D16AA0CF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a:extLst>
            <a:ext uri="{FF2B5EF4-FFF2-40B4-BE49-F238E27FC236}">
              <a16:creationId xmlns:a16="http://schemas.microsoft.com/office/drawing/2014/main" id="{75761066-7C66-4494-B3ED-8BD6205D879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a:extLst>
            <a:ext uri="{FF2B5EF4-FFF2-40B4-BE49-F238E27FC236}">
              <a16:creationId xmlns:a16="http://schemas.microsoft.com/office/drawing/2014/main" id="{7DEBBE7F-CE35-4CE2-A531-191F9752A88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524" name="直線コネクタ 523">
          <a:extLst>
            <a:ext uri="{FF2B5EF4-FFF2-40B4-BE49-F238E27FC236}">
              <a16:creationId xmlns:a16="http://schemas.microsoft.com/office/drawing/2014/main" id="{1DA4FD59-7C7F-4514-BDC1-6FE4B28462EF}"/>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5" name="【一般廃棄物処理施設】&#10;有形固定資産減価償却率最小値テキスト">
          <a:extLst>
            <a:ext uri="{FF2B5EF4-FFF2-40B4-BE49-F238E27FC236}">
              <a16:creationId xmlns:a16="http://schemas.microsoft.com/office/drawing/2014/main" id="{103A3551-DB90-485F-B682-16A29A14F0E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6" name="直線コネクタ 525">
          <a:extLst>
            <a:ext uri="{FF2B5EF4-FFF2-40B4-BE49-F238E27FC236}">
              <a16:creationId xmlns:a16="http://schemas.microsoft.com/office/drawing/2014/main" id="{B4E5E519-DCF3-47C6-BCB4-CAD556BAC75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527" name="【一般廃棄物処理施設】&#10;有形固定資産減価償却率最大値テキスト">
          <a:extLst>
            <a:ext uri="{FF2B5EF4-FFF2-40B4-BE49-F238E27FC236}">
              <a16:creationId xmlns:a16="http://schemas.microsoft.com/office/drawing/2014/main" id="{7D6AD3D2-FCCF-4278-9781-321DB1F4FB56}"/>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528" name="直線コネクタ 527">
          <a:extLst>
            <a:ext uri="{FF2B5EF4-FFF2-40B4-BE49-F238E27FC236}">
              <a16:creationId xmlns:a16="http://schemas.microsoft.com/office/drawing/2014/main" id="{70FAAADF-035B-434E-9E8C-8E5C7F6043C1}"/>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529" name="【一般廃棄物処理施設】&#10;有形固定資産減価償却率平均値テキスト">
          <a:extLst>
            <a:ext uri="{FF2B5EF4-FFF2-40B4-BE49-F238E27FC236}">
              <a16:creationId xmlns:a16="http://schemas.microsoft.com/office/drawing/2014/main" id="{FC6C4975-A2EA-439D-A6C7-178E5ABC949C}"/>
            </a:ext>
          </a:extLst>
        </xdr:cNvPr>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530" name="フローチャート: 判断 529">
          <a:extLst>
            <a:ext uri="{FF2B5EF4-FFF2-40B4-BE49-F238E27FC236}">
              <a16:creationId xmlns:a16="http://schemas.microsoft.com/office/drawing/2014/main" id="{68A74A86-1BF7-4523-9032-5FB62036F94A}"/>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531" name="フローチャート: 判断 530">
          <a:extLst>
            <a:ext uri="{FF2B5EF4-FFF2-40B4-BE49-F238E27FC236}">
              <a16:creationId xmlns:a16="http://schemas.microsoft.com/office/drawing/2014/main" id="{075AC97D-70A9-4D6A-BD7C-29E329CF31E9}"/>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32" name="フローチャート: 判断 531">
          <a:extLst>
            <a:ext uri="{FF2B5EF4-FFF2-40B4-BE49-F238E27FC236}">
              <a16:creationId xmlns:a16="http://schemas.microsoft.com/office/drawing/2014/main" id="{58B85F26-C2DB-44AA-9457-655EA55F378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533" name="フローチャート: 判断 532">
          <a:extLst>
            <a:ext uri="{FF2B5EF4-FFF2-40B4-BE49-F238E27FC236}">
              <a16:creationId xmlns:a16="http://schemas.microsoft.com/office/drawing/2014/main" id="{4BD9BA5F-29AE-4070-B7A7-8E7BBD2483EF}"/>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534" name="フローチャート: 判断 533">
          <a:extLst>
            <a:ext uri="{FF2B5EF4-FFF2-40B4-BE49-F238E27FC236}">
              <a16:creationId xmlns:a16="http://schemas.microsoft.com/office/drawing/2014/main" id="{5265C638-D8E4-49CE-AED1-A869B9F0460A}"/>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8E87A94A-A8F1-4C9B-8111-7E03BCA5585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787B0F52-BBB3-4D95-B6AE-759C444EB36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AE11A5DA-22F5-4E63-842C-4A31662A88A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527D0F9D-2B13-4F09-804D-F60BC9F18D2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2E5356FA-47EB-44F6-8295-BDB12B4B064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540" name="楕円 539">
          <a:extLst>
            <a:ext uri="{FF2B5EF4-FFF2-40B4-BE49-F238E27FC236}">
              <a16:creationId xmlns:a16="http://schemas.microsoft.com/office/drawing/2014/main" id="{9EC3F025-5CA6-4DCA-929E-1D9C5DC52C56}"/>
            </a:ext>
          </a:extLst>
        </xdr:cNvPr>
        <xdr:cNvSpPr/>
      </xdr:nvSpPr>
      <xdr:spPr>
        <a:xfrm>
          <a:off x="16268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541" name="【一般廃棄物処理施設】&#10;有形固定資産減価償却率該当値テキスト">
          <a:extLst>
            <a:ext uri="{FF2B5EF4-FFF2-40B4-BE49-F238E27FC236}">
              <a16:creationId xmlns:a16="http://schemas.microsoft.com/office/drawing/2014/main" id="{102FEA07-56D2-4807-B0BF-F5A23093A279}"/>
            </a:ext>
          </a:extLst>
        </xdr:cNvPr>
        <xdr:cNvSpPr txBox="1"/>
      </xdr:nvSpPr>
      <xdr:spPr>
        <a:xfrm>
          <a:off x="16357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154940</xdr:rowOff>
    </xdr:from>
    <xdr:to>
      <xdr:col>81</xdr:col>
      <xdr:colOff>101600</xdr:colOff>
      <xdr:row>39</xdr:row>
      <xdr:rowOff>85090</xdr:rowOff>
    </xdr:to>
    <xdr:sp macro="" textlink="">
      <xdr:nvSpPr>
        <xdr:cNvPr id="542" name="楕円 541">
          <a:extLst>
            <a:ext uri="{FF2B5EF4-FFF2-40B4-BE49-F238E27FC236}">
              <a16:creationId xmlns:a16="http://schemas.microsoft.com/office/drawing/2014/main" id="{68DF7A11-F322-4ED1-9FB1-2C6A3C585078}"/>
            </a:ext>
          </a:extLst>
        </xdr:cNvPr>
        <xdr:cNvSpPr/>
      </xdr:nvSpPr>
      <xdr:spPr>
        <a:xfrm>
          <a:off x="15430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34290</xdr:rowOff>
    </xdr:from>
    <xdr:to>
      <xdr:col>85</xdr:col>
      <xdr:colOff>127000</xdr:colOff>
      <xdr:row>39</xdr:row>
      <xdr:rowOff>76200</xdr:rowOff>
    </xdr:to>
    <xdr:cxnSp macro="">
      <xdr:nvCxnSpPr>
        <xdr:cNvPr id="543" name="直線コネクタ 542">
          <a:extLst>
            <a:ext uri="{FF2B5EF4-FFF2-40B4-BE49-F238E27FC236}">
              <a16:creationId xmlns:a16="http://schemas.microsoft.com/office/drawing/2014/main" id="{6E221842-9920-4737-B8B1-E6368666F351}"/>
            </a:ext>
          </a:extLst>
        </xdr:cNvPr>
        <xdr:cNvCxnSpPr/>
      </xdr:nvCxnSpPr>
      <xdr:spPr>
        <a:xfrm>
          <a:off x="15481300" y="67208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135890</xdr:rowOff>
    </xdr:from>
    <xdr:to>
      <xdr:col>76</xdr:col>
      <xdr:colOff>165100</xdr:colOff>
      <xdr:row>39</xdr:row>
      <xdr:rowOff>66040</xdr:rowOff>
    </xdr:to>
    <xdr:sp macro="" textlink="">
      <xdr:nvSpPr>
        <xdr:cNvPr id="544" name="楕円 543">
          <a:extLst>
            <a:ext uri="{FF2B5EF4-FFF2-40B4-BE49-F238E27FC236}">
              <a16:creationId xmlns:a16="http://schemas.microsoft.com/office/drawing/2014/main" id="{08DF9DA7-92C6-4302-8CE4-8A5ED89E873F}"/>
            </a:ext>
          </a:extLst>
        </xdr:cNvPr>
        <xdr:cNvSpPr/>
      </xdr:nvSpPr>
      <xdr:spPr>
        <a:xfrm>
          <a:off x="14541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xdr:rowOff>
    </xdr:from>
    <xdr:to>
      <xdr:col>81</xdr:col>
      <xdr:colOff>50800</xdr:colOff>
      <xdr:row>39</xdr:row>
      <xdr:rowOff>34290</xdr:rowOff>
    </xdr:to>
    <xdr:cxnSp macro="">
      <xdr:nvCxnSpPr>
        <xdr:cNvPr id="545" name="直線コネクタ 544">
          <a:extLst>
            <a:ext uri="{FF2B5EF4-FFF2-40B4-BE49-F238E27FC236}">
              <a16:creationId xmlns:a16="http://schemas.microsoft.com/office/drawing/2014/main" id="{D837332D-3B72-4A68-B4D0-53188262C489}"/>
            </a:ext>
          </a:extLst>
        </xdr:cNvPr>
        <xdr:cNvCxnSpPr/>
      </xdr:nvCxnSpPr>
      <xdr:spPr>
        <a:xfrm>
          <a:off x="14592300" y="6701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103505</xdr:rowOff>
    </xdr:from>
    <xdr:to>
      <xdr:col>72</xdr:col>
      <xdr:colOff>38100</xdr:colOff>
      <xdr:row>39</xdr:row>
      <xdr:rowOff>33655</xdr:rowOff>
    </xdr:to>
    <xdr:sp macro="" textlink="">
      <xdr:nvSpPr>
        <xdr:cNvPr id="546" name="楕円 545">
          <a:extLst>
            <a:ext uri="{FF2B5EF4-FFF2-40B4-BE49-F238E27FC236}">
              <a16:creationId xmlns:a16="http://schemas.microsoft.com/office/drawing/2014/main" id="{E4055932-23D1-4DD9-8184-C90DD19988FD}"/>
            </a:ext>
          </a:extLst>
        </xdr:cNvPr>
        <xdr:cNvSpPr/>
      </xdr:nvSpPr>
      <xdr:spPr>
        <a:xfrm>
          <a:off x="13652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154305</xdr:rowOff>
    </xdr:from>
    <xdr:to>
      <xdr:col>76</xdr:col>
      <xdr:colOff>114300</xdr:colOff>
      <xdr:row>39</xdr:row>
      <xdr:rowOff>15240</xdr:rowOff>
    </xdr:to>
    <xdr:cxnSp macro="">
      <xdr:nvCxnSpPr>
        <xdr:cNvPr id="547" name="直線コネクタ 546">
          <a:extLst>
            <a:ext uri="{FF2B5EF4-FFF2-40B4-BE49-F238E27FC236}">
              <a16:creationId xmlns:a16="http://schemas.microsoft.com/office/drawing/2014/main" id="{570F6D0E-A729-472A-9F46-69236B416037}"/>
            </a:ext>
          </a:extLst>
        </xdr:cNvPr>
        <xdr:cNvCxnSpPr/>
      </xdr:nvCxnSpPr>
      <xdr:spPr>
        <a:xfrm>
          <a:off x="13703300" y="66694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95885</xdr:rowOff>
    </xdr:from>
    <xdr:to>
      <xdr:col>67</xdr:col>
      <xdr:colOff>101600</xdr:colOff>
      <xdr:row>39</xdr:row>
      <xdr:rowOff>26035</xdr:rowOff>
    </xdr:to>
    <xdr:sp macro="" textlink="">
      <xdr:nvSpPr>
        <xdr:cNvPr id="548" name="楕円 547">
          <a:extLst>
            <a:ext uri="{FF2B5EF4-FFF2-40B4-BE49-F238E27FC236}">
              <a16:creationId xmlns:a16="http://schemas.microsoft.com/office/drawing/2014/main" id="{ABB8F133-BCEC-4FC4-8467-DC78D3928852}"/>
            </a:ext>
          </a:extLst>
        </xdr:cNvPr>
        <xdr:cNvSpPr/>
      </xdr:nvSpPr>
      <xdr:spPr>
        <a:xfrm>
          <a:off x="12763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146685</xdr:rowOff>
    </xdr:from>
    <xdr:to>
      <xdr:col>71</xdr:col>
      <xdr:colOff>177800</xdr:colOff>
      <xdr:row>38</xdr:row>
      <xdr:rowOff>154305</xdr:rowOff>
    </xdr:to>
    <xdr:cxnSp macro="">
      <xdr:nvCxnSpPr>
        <xdr:cNvPr id="549" name="直線コネクタ 548">
          <a:extLst>
            <a:ext uri="{FF2B5EF4-FFF2-40B4-BE49-F238E27FC236}">
              <a16:creationId xmlns:a16="http://schemas.microsoft.com/office/drawing/2014/main" id="{EE0B3CDC-3F51-4549-A9A4-3B97CCA9E877}"/>
            </a:ext>
          </a:extLst>
        </xdr:cNvPr>
        <xdr:cNvCxnSpPr/>
      </xdr:nvCxnSpPr>
      <xdr:spPr>
        <a:xfrm>
          <a:off x="12814300" y="66617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550" name="n_1aveValue【一般廃棄物処理施設】&#10;有形固定資産減価償却率">
          <a:extLst>
            <a:ext uri="{FF2B5EF4-FFF2-40B4-BE49-F238E27FC236}">
              <a16:creationId xmlns:a16="http://schemas.microsoft.com/office/drawing/2014/main" id="{28633446-12A1-4D0E-BB9C-F4C3F0BFAA55}"/>
            </a:ext>
          </a:extLst>
        </xdr:cNvPr>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51" name="n_2aveValue【一般廃棄物処理施設】&#10;有形固定資産減価償却率">
          <a:extLst>
            <a:ext uri="{FF2B5EF4-FFF2-40B4-BE49-F238E27FC236}">
              <a16:creationId xmlns:a16="http://schemas.microsoft.com/office/drawing/2014/main" id="{087E73E8-4C41-441F-B53E-6D1B2FC61C06}"/>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552" name="n_3aveValue【一般廃棄物処理施設】&#10;有形固定資産減価償却率">
          <a:extLst>
            <a:ext uri="{FF2B5EF4-FFF2-40B4-BE49-F238E27FC236}">
              <a16:creationId xmlns:a16="http://schemas.microsoft.com/office/drawing/2014/main" id="{D51D10AD-645D-4731-BB7E-A153B0643361}"/>
            </a:ext>
          </a:extLst>
        </xdr:cNvPr>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553" name="n_4aveValue【一般廃棄物処理施設】&#10;有形固定資産減価償却率">
          <a:extLst>
            <a:ext uri="{FF2B5EF4-FFF2-40B4-BE49-F238E27FC236}">
              <a16:creationId xmlns:a16="http://schemas.microsoft.com/office/drawing/2014/main" id="{FDD2522F-7E4E-4093-9473-14A301CCBB4D}"/>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76217</xdr:rowOff>
    </xdr:from>
    <xdr:ext cx="405111" cy="259045"/>
    <xdr:sp macro="" textlink="">
      <xdr:nvSpPr>
        <xdr:cNvPr id="554" name="n_1mainValue【一般廃棄物処理施設】&#10;有形固定資産減価償却率">
          <a:extLst>
            <a:ext uri="{FF2B5EF4-FFF2-40B4-BE49-F238E27FC236}">
              <a16:creationId xmlns:a16="http://schemas.microsoft.com/office/drawing/2014/main" id="{781ECE65-F572-493C-836C-6683C110E317}"/>
            </a:ext>
          </a:extLst>
        </xdr:cNvPr>
        <xdr:cNvSpPr txBox="1"/>
      </xdr:nvSpPr>
      <xdr:spPr>
        <a:xfrm>
          <a:off x="152660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57167</xdr:rowOff>
    </xdr:from>
    <xdr:ext cx="405111" cy="259045"/>
    <xdr:sp macro="" textlink="">
      <xdr:nvSpPr>
        <xdr:cNvPr id="555" name="n_2mainValue【一般廃棄物処理施設】&#10;有形固定資産減価償却率">
          <a:extLst>
            <a:ext uri="{FF2B5EF4-FFF2-40B4-BE49-F238E27FC236}">
              <a16:creationId xmlns:a16="http://schemas.microsoft.com/office/drawing/2014/main" id="{80AE4020-3F59-41B9-B734-6C8B787D3FED}"/>
            </a:ext>
          </a:extLst>
        </xdr:cNvPr>
        <xdr:cNvSpPr txBox="1"/>
      </xdr:nvSpPr>
      <xdr:spPr>
        <a:xfrm>
          <a:off x="14389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24782</xdr:rowOff>
    </xdr:from>
    <xdr:ext cx="405111" cy="259045"/>
    <xdr:sp macro="" textlink="">
      <xdr:nvSpPr>
        <xdr:cNvPr id="556" name="n_3mainValue【一般廃棄物処理施設】&#10;有形固定資産減価償却率">
          <a:extLst>
            <a:ext uri="{FF2B5EF4-FFF2-40B4-BE49-F238E27FC236}">
              <a16:creationId xmlns:a16="http://schemas.microsoft.com/office/drawing/2014/main" id="{34FB6895-1D77-42A2-A9AE-2626799B646F}"/>
            </a:ext>
          </a:extLst>
        </xdr:cNvPr>
        <xdr:cNvSpPr txBox="1"/>
      </xdr:nvSpPr>
      <xdr:spPr>
        <a:xfrm>
          <a:off x="13500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17162</xdr:rowOff>
    </xdr:from>
    <xdr:ext cx="405111" cy="259045"/>
    <xdr:sp macro="" textlink="">
      <xdr:nvSpPr>
        <xdr:cNvPr id="557" name="n_4mainValue【一般廃棄物処理施設】&#10;有形固定資産減価償却率">
          <a:extLst>
            <a:ext uri="{FF2B5EF4-FFF2-40B4-BE49-F238E27FC236}">
              <a16:creationId xmlns:a16="http://schemas.microsoft.com/office/drawing/2014/main" id="{2E0DC03F-E4EE-4FC7-BBFC-C4EFAAF2967B}"/>
            </a:ext>
          </a:extLst>
        </xdr:cNvPr>
        <xdr:cNvSpPr txBox="1"/>
      </xdr:nvSpPr>
      <xdr:spPr>
        <a:xfrm>
          <a:off x="12611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a:extLst>
            <a:ext uri="{FF2B5EF4-FFF2-40B4-BE49-F238E27FC236}">
              <a16:creationId xmlns:a16="http://schemas.microsoft.com/office/drawing/2014/main" id="{F6EAD00E-FA16-477E-A4D0-A58FDD7F24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a:extLst>
            <a:ext uri="{FF2B5EF4-FFF2-40B4-BE49-F238E27FC236}">
              <a16:creationId xmlns:a16="http://schemas.microsoft.com/office/drawing/2014/main" id="{6475ADFA-838D-4B3A-8553-D30F7A1C8F0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a:extLst>
            <a:ext uri="{FF2B5EF4-FFF2-40B4-BE49-F238E27FC236}">
              <a16:creationId xmlns:a16="http://schemas.microsoft.com/office/drawing/2014/main" id="{AF9410FB-E941-4111-B6AC-863CE6347E8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a:extLst>
            <a:ext uri="{FF2B5EF4-FFF2-40B4-BE49-F238E27FC236}">
              <a16:creationId xmlns:a16="http://schemas.microsoft.com/office/drawing/2014/main" id="{E2D2CB7E-E418-4AAF-A238-2A19C56C2C6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a:extLst>
            <a:ext uri="{FF2B5EF4-FFF2-40B4-BE49-F238E27FC236}">
              <a16:creationId xmlns:a16="http://schemas.microsoft.com/office/drawing/2014/main" id="{13666D3F-3976-47CD-B879-5D2A3E6091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a:extLst>
            <a:ext uri="{FF2B5EF4-FFF2-40B4-BE49-F238E27FC236}">
              <a16:creationId xmlns:a16="http://schemas.microsoft.com/office/drawing/2014/main" id="{BCFA8B1D-A68F-4518-AFBC-1CFE4658B59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a:extLst>
            <a:ext uri="{FF2B5EF4-FFF2-40B4-BE49-F238E27FC236}">
              <a16:creationId xmlns:a16="http://schemas.microsoft.com/office/drawing/2014/main" id="{0F9B5613-9D45-4216-833B-5FEB2A0246A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a:extLst>
            <a:ext uri="{FF2B5EF4-FFF2-40B4-BE49-F238E27FC236}">
              <a16:creationId xmlns:a16="http://schemas.microsoft.com/office/drawing/2014/main" id="{37AEBB89-FBC2-4DD7-8FC5-7DBEB5105F8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a:extLst>
            <a:ext uri="{FF2B5EF4-FFF2-40B4-BE49-F238E27FC236}">
              <a16:creationId xmlns:a16="http://schemas.microsoft.com/office/drawing/2014/main" id="{2FD1660A-AC75-4237-87B1-4E24908138C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a:extLst>
            <a:ext uri="{FF2B5EF4-FFF2-40B4-BE49-F238E27FC236}">
              <a16:creationId xmlns:a16="http://schemas.microsoft.com/office/drawing/2014/main" id="{FD03B897-876F-4C2D-AD41-58486A378F5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8" name="直線コネクタ 567">
          <a:extLst>
            <a:ext uri="{FF2B5EF4-FFF2-40B4-BE49-F238E27FC236}">
              <a16:creationId xmlns:a16="http://schemas.microsoft.com/office/drawing/2014/main" id="{D24A004B-6B13-40BD-9329-21CE84AB223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9" name="テキスト ボックス 568">
          <a:extLst>
            <a:ext uri="{FF2B5EF4-FFF2-40B4-BE49-F238E27FC236}">
              <a16:creationId xmlns:a16="http://schemas.microsoft.com/office/drawing/2014/main" id="{E3D83ABE-A5E5-4E7A-B96F-4D91CFDD292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0" name="直線コネクタ 569">
          <a:extLst>
            <a:ext uri="{FF2B5EF4-FFF2-40B4-BE49-F238E27FC236}">
              <a16:creationId xmlns:a16="http://schemas.microsoft.com/office/drawing/2014/main" id="{D150FDD4-59D9-42EB-AA1F-E322A8C88DB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1" name="テキスト ボックス 570">
          <a:extLst>
            <a:ext uri="{FF2B5EF4-FFF2-40B4-BE49-F238E27FC236}">
              <a16:creationId xmlns:a16="http://schemas.microsoft.com/office/drawing/2014/main" id="{013D0B49-65EB-4BDD-94A2-36DF8262566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2" name="直線コネクタ 571">
          <a:extLst>
            <a:ext uri="{FF2B5EF4-FFF2-40B4-BE49-F238E27FC236}">
              <a16:creationId xmlns:a16="http://schemas.microsoft.com/office/drawing/2014/main" id="{1C3F7766-70B0-4363-B810-138CE4566C8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3" name="テキスト ボックス 572">
          <a:extLst>
            <a:ext uri="{FF2B5EF4-FFF2-40B4-BE49-F238E27FC236}">
              <a16:creationId xmlns:a16="http://schemas.microsoft.com/office/drawing/2014/main" id="{6F66F802-C5C2-451E-85B1-92F9788656D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4" name="直線コネクタ 573">
          <a:extLst>
            <a:ext uri="{FF2B5EF4-FFF2-40B4-BE49-F238E27FC236}">
              <a16:creationId xmlns:a16="http://schemas.microsoft.com/office/drawing/2014/main" id="{C168AE38-D9A6-403A-933C-3A3F31C76F0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5" name="テキスト ボックス 574">
          <a:extLst>
            <a:ext uri="{FF2B5EF4-FFF2-40B4-BE49-F238E27FC236}">
              <a16:creationId xmlns:a16="http://schemas.microsoft.com/office/drawing/2014/main" id="{C59390B2-875B-4513-B126-CC8E9F29A105}"/>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6" name="直線コネクタ 575">
          <a:extLst>
            <a:ext uri="{FF2B5EF4-FFF2-40B4-BE49-F238E27FC236}">
              <a16:creationId xmlns:a16="http://schemas.microsoft.com/office/drawing/2014/main" id="{EEBD2560-0F46-4AD1-B5BB-3F9820923B5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7" name="テキスト ボックス 576">
          <a:extLst>
            <a:ext uri="{FF2B5EF4-FFF2-40B4-BE49-F238E27FC236}">
              <a16:creationId xmlns:a16="http://schemas.microsoft.com/office/drawing/2014/main" id="{EF724088-8CFB-452C-A367-D63A575466B1}"/>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15390B52-7A51-410B-AA34-91A89189B3B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9" name="テキスト ボックス 578">
          <a:extLst>
            <a:ext uri="{FF2B5EF4-FFF2-40B4-BE49-F238E27FC236}">
              <a16:creationId xmlns:a16="http://schemas.microsoft.com/office/drawing/2014/main" id="{89702417-44E5-4D3A-BCCF-E9A64E7EE11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一般廃棄物処理施設】&#10;一人当たり有形固定資産（償却資産）額グラフ枠">
          <a:extLst>
            <a:ext uri="{FF2B5EF4-FFF2-40B4-BE49-F238E27FC236}">
              <a16:creationId xmlns:a16="http://schemas.microsoft.com/office/drawing/2014/main" id="{A5FC96AA-A065-4564-9377-DDFBE95A056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581" name="直線コネクタ 580">
          <a:extLst>
            <a:ext uri="{FF2B5EF4-FFF2-40B4-BE49-F238E27FC236}">
              <a16:creationId xmlns:a16="http://schemas.microsoft.com/office/drawing/2014/main" id="{BC2A406E-7E42-4503-9B3A-DEA850E50959}"/>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582" name="【一般廃棄物処理施設】&#10;一人当たり有形固定資産（償却資産）額最小値テキスト">
          <a:extLst>
            <a:ext uri="{FF2B5EF4-FFF2-40B4-BE49-F238E27FC236}">
              <a16:creationId xmlns:a16="http://schemas.microsoft.com/office/drawing/2014/main" id="{69EB287C-6801-4A14-92CF-0D3BD1637499}"/>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583" name="直線コネクタ 582">
          <a:extLst>
            <a:ext uri="{FF2B5EF4-FFF2-40B4-BE49-F238E27FC236}">
              <a16:creationId xmlns:a16="http://schemas.microsoft.com/office/drawing/2014/main" id="{27CC7D67-3223-42F8-BC95-1E097307F1DD}"/>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584" name="【一般廃棄物処理施設】&#10;一人当たり有形固定資産（償却資産）額最大値テキスト">
          <a:extLst>
            <a:ext uri="{FF2B5EF4-FFF2-40B4-BE49-F238E27FC236}">
              <a16:creationId xmlns:a16="http://schemas.microsoft.com/office/drawing/2014/main" id="{E123FC92-F311-43A9-B3B0-D3F048AEA21D}"/>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585" name="直線コネクタ 584">
          <a:extLst>
            <a:ext uri="{FF2B5EF4-FFF2-40B4-BE49-F238E27FC236}">
              <a16:creationId xmlns:a16="http://schemas.microsoft.com/office/drawing/2014/main" id="{C7F8DDD0-437C-4084-B998-260495FC5AF7}"/>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586" name="【一般廃棄物処理施設】&#10;一人当たり有形固定資産（償却資産）額平均値テキスト">
          <a:extLst>
            <a:ext uri="{FF2B5EF4-FFF2-40B4-BE49-F238E27FC236}">
              <a16:creationId xmlns:a16="http://schemas.microsoft.com/office/drawing/2014/main" id="{21788D75-5B99-47F5-B2BF-AC207A4A660B}"/>
            </a:ext>
          </a:extLst>
        </xdr:cNvPr>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587" name="フローチャート: 判断 586">
          <a:extLst>
            <a:ext uri="{FF2B5EF4-FFF2-40B4-BE49-F238E27FC236}">
              <a16:creationId xmlns:a16="http://schemas.microsoft.com/office/drawing/2014/main" id="{EEE74535-FB7D-41B6-AE49-638565952207}"/>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588" name="フローチャート: 判断 587">
          <a:extLst>
            <a:ext uri="{FF2B5EF4-FFF2-40B4-BE49-F238E27FC236}">
              <a16:creationId xmlns:a16="http://schemas.microsoft.com/office/drawing/2014/main" id="{C2AAA293-C369-45A0-85ED-4D3FD32C9840}"/>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589" name="フローチャート: 判断 588">
          <a:extLst>
            <a:ext uri="{FF2B5EF4-FFF2-40B4-BE49-F238E27FC236}">
              <a16:creationId xmlns:a16="http://schemas.microsoft.com/office/drawing/2014/main" id="{52E46E90-F7F1-4A12-A58D-BAC71C0F2E69}"/>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590" name="フローチャート: 判断 589">
          <a:extLst>
            <a:ext uri="{FF2B5EF4-FFF2-40B4-BE49-F238E27FC236}">
              <a16:creationId xmlns:a16="http://schemas.microsoft.com/office/drawing/2014/main" id="{8038F057-F51D-4514-9601-FCEA14730F17}"/>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591" name="フローチャート: 判断 590">
          <a:extLst>
            <a:ext uri="{FF2B5EF4-FFF2-40B4-BE49-F238E27FC236}">
              <a16:creationId xmlns:a16="http://schemas.microsoft.com/office/drawing/2014/main" id="{F970697A-BD4F-4A64-86D4-7939A8675570}"/>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A44F8471-ABF6-451B-98C2-892E3ECBE0D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80FD6D92-8239-4BAC-BD6A-6A10F97A7B3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385C1B8F-40CD-4D3E-A7DD-C51AB9A1C8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8A681196-3171-428C-95FA-2F1E63F89CD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1102E417-50A2-408E-9D80-58CE189060E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45932</xdr:rowOff>
    </xdr:from>
    <xdr:to>
      <xdr:col>116</xdr:col>
      <xdr:colOff>114300</xdr:colOff>
      <xdr:row>40</xdr:row>
      <xdr:rowOff>147532</xdr:rowOff>
    </xdr:to>
    <xdr:sp macro="" textlink="">
      <xdr:nvSpPr>
        <xdr:cNvPr id="597" name="楕円 596">
          <a:extLst>
            <a:ext uri="{FF2B5EF4-FFF2-40B4-BE49-F238E27FC236}">
              <a16:creationId xmlns:a16="http://schemas.microsoft.com/office/drawing/2014/main" id="{D2020F24-CA74-49D5-AD46-CF7ADB913585}"/>
            </a:ext>
          </a:extLst>
        </xdr:cNvPr>
        <xdr:cNvSpPr/>
      </xdr:nvSpPr>
      <xdr:spPr>
        <a:xfrm>
          <a:off x="22110700" y="69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24359</xdr:rowOff>
    </xdr:from>
    <xdr:ext cx="534377" cy="259045"/>
    <xdr:sp macro="" textlink="">
      <xdr:nvSpPr>
        <xdr:cNvPr id="598" name="【一般廃棄物処理施設】&#10;一人当たり有形固定資産（償却資産）額該当値テキスト">
          <a:extLst>
            <a:ext uri="{FF2B5EF4-FFF2-40B4-BE49-F238E27FC236}">
              <a16:creationId xmlns:a16="http://schemas.microsoft.com/office/drawing/2014/main" id="{6EF5C3A4-F625-4D88-9709-74DF67EFF3AC}"/>
            </a:ext>
          </a:extLst>
        </xdr:cNvPr>
        <xdr:cNvSpPr txBox="1"/>
      </xdr:nvSpPr>
      <xdr:spPr>
        <a:xfrm>
          <a:off x="22199600" y="688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54311</xdr:rowOff>
    </xdr:from>
    <xdr:to>
      <xdr:col>112</xdr:col>
      <xdr:colOff>38100</xdr:colOff>
      <xdr:row>40</xdr:row>
      <xdr:rowOff>155911</xdr:rowOff>
    </xdr:to>
    <xdr:sp macro="" textlink="">
      <xdr:nvSpPr>
        <xdr:cNvPr id="599" name="楕円 598">
          <a:extLst>
            <a:ext uri="{FF2B5EF4-FFF2-40B4-BE49-F238E27FC236}">
              <a16:creationId xmlns:a16="http://schemas.microsoft.com/office/drawing/2014/main" id="{A55BCFCD-A3EB-4344-9903-7C2757A02984}"/>
            </a:ext>
          </a:extLst>
        </xdr:cNvPr>
        <xdr:cNvSpPr/>
      </xdr:nvSpPr>
      <xdr:spPr>
        <a:xfrm>
          <a:off x="21272500" y="69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96732</xdr:rowOff>
    </xdr:from>
    <xdr:to>
      <xdr:col>116</xdr:col>
      <xdr:colOff>63500</xdr:colOff>
      <xdr:row>40</xdr:row>
      <xdr:rowOff>105111</xdr:rowOff>
    </xdr:to>
    <xdr:cxnSp macro="">
      <xdr:nvCxnSpPr>
        <xdr:cNvPr id="600" name="直線コネクタ 599">
          <a:extLst>
            <a:ext uri="{FF2B5EF4-FFF2-40B4-BE49-F238E27FC236}">
              <a16:creationId xmlns:a16="http://schemas.microsoft.com/office/drawing/2014/main" id="{644EC8FD-1BA8-4470-A268-F8D16D7797E9}"/>
            </a:ext>
          </a:extLst>
        </xdr:cNvPr>
        <xdr:cNvCxnSpPr/>
      </xdr:nvCxnSpPr>
      <xdr:spPr>
        <a:xfrm flipV="1">
          <a:off x="21323300" y="6954732"/>
          <a:ext cx="838200" cy="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65012</xdr:rowOff>
    </xdr:from>
    <xdr:to>
      <xdr:col>107</xdr:col>
      <xdr:colOff>101600</xdr:colOff>
      <xdr:row>40</xdr:row>
      <xdr:rowOff>166612</xdr:rowOff>
    </xdr:to>
    <xdr:sp macro="" textlink="">
      <xdr:nvSpPr>
        <xdr:cNvPr id="601" name="楕円 600">
          <a:extLst>
            <a:ext uri="{FF2B5EF4-FFF2-40B4-BE49-F238E27FC236}">
              <a16:creationId xmlns:a16="http://schemas.microsoft.com/office/drawing/2014/main" id="{76129D0B-74B2-49F5-B37D-A3C1D40DD136}"/>
            </a:ext>
          </a:extLst>
        </xdr:cNvPr>
        <xdr:cNvSpPr/>
      </xdr:nvSpPr>
      <xdr:spPr>
        <a:xfrm>
          <a:off x="20383500" y="69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105111</xdr:rowOff>
    </xdr:from>
    <xdr:to>
      <xdr:col>111</xdr:col>
      <xdr:colOff>177800</xdr:colOff>
      <xdr:row>40</xdr:row>
      <xdr:rowOff>115812</xdr:rowOff>
    </xdr:to>
    <xdr:cxnSp macro="">
      <xdr:nvCxnSpPr>
        <xdr:cNvPr id="602" name="直線コネクタ 601">
          <a:extLst>
            <a:ext uri="{FF2B5EF4-FFF2-40B4-BE49-F238E27FC236}">
              <a16:creationId xmlns:a16="http://schemas.microsoft.com/office/drawing/2014/main" id="{8B1EA6AF-B171-4E8E-9EC4-3DC76EE5FE86}"/>
            </a:ext>
          </a:extLst>
        </xdr:cNvPr>
        <xdr:cNvCxnSpPr/>
      </xdr:nvCxnSpPr>
      <xdr:spPr>
        <a:xfrm flipV="1">
          <a:off x="20434300" y="6963111"/>
          <a:ext cx="889000" cy="1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72446</xdr:rowOff>
    </xdr:from>
    <xdr:to>
      <xdr:col>102</xdr:col>
      <xdr:colOff>165100</xdr:colOff>
      <xdr:row>41</xdr:row>
      <xdr:rowOff>2596</xdr:rowOff>
    </xdr:to>
    <xdr:sp macro="" textlink="">
      <xdr:nvSpPr>
        <xdr:cNvPr id="603" name="楕円 602">
          <a:extLst>
            <a:ext uri="{FF2B5EF4-FFF2-40B4-BE49-F238E27FC236}">
              <a16:creationId xmlns:a16="http://schemas.microsoft.com/office/drawing/2014/main" id="{D2449A56-E812-4A28-AFFB-B1CDF3FA5F0B}"/>
            </a:ext>
          </a:extLst>
        </xdr:cNvPr>
        <xdr:cNvSpPr/>
      </xdr:nvSpPr>
      <xdr:spPr>
        <a:xfrm>
          <a:off x="19494500" y="693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115812</xdr:rowOff>
    </xdr:from>
    <xdr:to>
      <xdr:col>107</xdr:col>
      <xdr:colOff>50800</xdr:colOff>
      <xdr:row>40</xdr:row>
      <xdr:rowOff>123246</xdr:rowOff>
    </xdr:to>
    <xdr:cxnSp macro="">
      <xdr:nvCxnSpPr>
        <xdr:cNvPr id="604" name="直線コネクタ 603">
          <a:extLst>
            <a:ext uri="{FF2B5EF4-FFF2-40B4-BE49-F238E27FC236}">
              <a16:creationId xmlns:a16="http://schemas.microsoft.com/office/drawing/2014/main" id="{CFBADBC6-A453-4034-B864-E04DF8C6E4FB}"/>
            </a:ext>
          </a:extLst>
        </xdr:cNvPr>
        <xdr:cNvCxnSpPr/>
      </xdr:nvCxnSpPr>
      <xdr:spPr>
        <a:xfrm flipV="1">
          <a:off x="19545300" y="6973812"/>
          <a:ext cx="889000" cy="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82299</xdr:rowOff>
    </xdr:from>
    <xdr:to>
      <xdr:col>98</xdr:col>
      <xdr:colOff>38100</xdr:colOff>
      <xdr:row>41</xdr:row>
      <xdr:rowOff>12449</xdr:rowOff>
    </xdr:to>
    <xdr:sp macro="" textlink="">
      <xdr:nvSpPr>
        <xdr:cNvPr id="605" name="楕円 604">
          <a:extLst>
            <a:ext uri="{FF2B5EF4-FFF2-40B4-BE49-F238E27FC236}">
              <a16:creationId xmlns:a16="http://schemas.microsoft.com/office/drawing/2014/main" id="{45CC4198-0801-4ED1-B1B6-C0770A724536}"/>
            </a:ext>
          </a:extLst>
        </xdr:cNvPr>
        <xdr:cNvSpPr/>
      </xdr:nvSpPr>
      <xdr:spPr>
        <a:xfrm>
          <a:off x="18605500" y="69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123246</xdr:rowOff>
    </xdr:from>
    <xdr:to>
      <xdr:col>102</xdr:col>
      <xdr:colOff>114300</xdr:colOff>
      <xdr:row>40</xdr:row>
      <xdr:rowOff>133099</xdr:rowOff>
    </xdr:to>
    <xdr:cxnSp macro="">
      <xdr:nvCxnSpPr>
        <xdr:cNvPr id="606" name="直線コネクタ 605">
          <a:extLst>
            <a:ext uri="{FF2B5EF4-FFF2-40B4-BE49-F238E27FC236}">
              <a16:creationId xmlns:a16="http://schemas.microsoft.com/office/drawing/2014/main" id="{DA1DFEA8-4E9A-4769-9A59-E1F818D22811}"/>
            </a:ext>
          </a:extLst>
        </xdr:cNvPr>
        <xdr:cNvCxnSpPr/>
      </xdr:nvCxnSpPr>
      <xdr:spPr>
        <a:xfrm flipV="1">
          <a:off x="18656300" y="6981246"/>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607" name="n_1aveValue【一般廃棄物処理施設】&#10;一人当たり有形固定資産（償却資産）額">
          <a:extLst>
            <a:ext uri="{FF2B5EF4-FFF2-40B4-BE49-F238E27FC236}">
              <a16:creationId xmlns:a16="http://schemas.microsoft.com/office/drawing/2014/main" id="{153CF375-FCEE-4E95-BE3A-469134F65E68}"/>
            </a:ext>
          </a:extLst>
        </xdr:cNvPr>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608" name="n_2aveValue【一般廃棄物処理施設】&#10;一人当たり有形固定資産（償却資産）額">
          <a:extLst>
            <a:ext uri="{FF2B5EF4-FFF2-40B4-BE49-F238E27FC236}">
              <a16:creationId xmlns:a16="http://schemas.microsoft.com/office/drawing/2014/main" id="{BA656354-989E-4920-830B-6C2A2D36C707}"/>
            </a:ext>
          </a:extLst>
        </xdr:cNvPr>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609" name="n_3aveValue【一般廃棄物処理施設】&#10;一人当たり有形固定資産（償却資産）額">
          <a:extLst>
            <a:ext uri="{FF2B5EF4-FFF2-40B4-BE49-F238E27FC236}">
              <a16:creationId xmlns:a16="http://schemas.microsoft.com/office/drawing/2014/main" id="{14C0ED2A-8CEF-482E-85EC-7EC3B1536430}"/>
            </a:ext>
          </a:extLst>
        </xdr:cNvPr>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610" name="n_4aveValue【一般廃棄物処理施設】&#10;一人当たり有形固定資産（償却資産）額">
          <a:extLst>
            <a:ext uri="{FF2B5EF4-FFF2-40B4-BE49-F238E27FC236}">
              <a16:creationId xmlns:a16="http://schemas.microsoft.com/office/drawing/2014/main" id="{9FB57AE2-69DF-4C66-9AFB-BD2CAE4CD9B0}"/>
            </a:ext>
          </a:extLst>
        </xdr:cNvPr>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147038</xdr:rowOff>
    </xdr:from>
    <xdr:ext cx="534377" cy="259045"/>
    <xdr:sp macro="" textlink="">
      <xdr:nvSpPr>
        <xdr:cNvPr id="611" name="n_1mainValue【一般廃棄物処理施設】&#10;一人当たり有形固定資産（償却資産）額">
          <a:extLst>
            <a:ext uri="{FF2B5EF4-FFF2-40B4-BE49-F238E27FC236}">
              <a16:creationId xmlns:a16="http://schemas.microsoft.com/office/drawing/2014/main" id="{DD8EA8A8-85F6-4279-8B23-E03485A567E7}"/>
            </a:ext>
          </a:extLst>
        </xdr:cNvPr>
        <xdr:cNvSpPr txBox="1"/>
      </xdr:nvSpPr>
      <xdr:spPr>
        <a:xfrm>
          <a:off x="21043411" y="70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157739</xdr:rowOff>
    </xdr:from>
    <xdr:ext cx="534377" cy="259045"/>
    <xdr:sp macro="" textlink="">
      <xdr:nvSpPr>
        <xdr:cNvPr id="612" name="n_2mainValue【一般廃棄物処理施設】&#10;一人当たり有形固定資産（償却資産）額">
          <a:extLst>
            <a:ext uri="{FF2B5EF4-FFF2-40B4-BE49-F238E27FC236}">
              <a16:creationId xmlns:a16="http://schemas.microsoft.com/office/drawing/2014/main" id="{B5003B0D-0D8D-4D2A-BDD8-D666FF6F7475}"/>
            </a:ext>
          </a:extLst>
        </xdr:cNvPr>
        <xdr:cNvSpPr txBox="1"/>
      </xdr:nvSpPr>
      <xdr:spPr>
        <a:xfrm>
          <a:off x="20167111" y="70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165173</xdr:rowOff>
    </xdr:from>
    <xdr:ext cx="534377" cy="259045"/>
    <xdr:sp macro="" textlink="">
      <xdr:nvSpPr>
        <xdr:cNvPr id="613" name="n_3mainValue【一般廃棄物処理施設】&#10;一人当たり有形固定資産（償却資産）額">
          <a:extLst>
            <a:ext uri="{FF2B5EF4-FFF2-40B4-BE49-F238E27FC236}">
              <a16:creationId xmlns:a16="http://schemas.microsoft.com/office/drawing/2014/main" id="{BA726EE0-D5A4-4CF4-A156-230D26932F9D}"/>
            </a:ext>
          </a:extLst>
        </xdr:cNvPr>
        <xdr:cNvSpPr txBox="1"/>
      </xdr:nvSpPr>
      <xdr:spPr>
        <a:xfrm>
          <a:off x="19278111" y="702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3576</xdr:rowOff>
    </xdr:from>
    <xdr:ext cx="534377" cy="259045"/>
    <xdr:sp macro="" textlink="">
      <xdr:nvSpPr>
        <xdr:cNvPr id="614" name="n_4mainValue【一般廃棄物処理施設】&#10;一人当たり有形固定資産（償却資産）額">
          <a:extLst>
            <a:ext uri="{FF2B5EF4-FFF2-40B4-BE49-F238E27FC236}">
              <a16:creationId xmlns:a16="http://schemas.microsoft.com/office/drawing/2014/main" id="{0CDD4450-CD2E-452F-85EF-37F71CCE8E4C}"/>
            </a:ext>
          </a:extLst>
        </xdr:cNvPr>
        <xdr:cNvSpPr txBox="1"/>
      </xdr:nvSpPr>
      <xdr:spPr>
        <a:xfrm>
          <a:off x="18389111" y="70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a:extLst>
            <a:ext uri="{FF2B5EF4-FFF2-40B4-BE49-F238E27FC236}">
              <a16:creationId xmlns:a16="http://schemas.microsoft.com/office/drawing/2014/main" id="{07A91319-C3BB-451D-B677-053D20F26D1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a:extLst>
            <a:ext uri="{FF2B5EF4-FFF2-40B4-BE49-F238E27FC236}">
              <a16:creationId xmlns:a16="http://schemas.microsoft.com/office/drawing/2014/main" id="{ABF24F08-69F0-45BF-BD94-1B643731C7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a:extLst>
            <a:ext uri="{FF2B5EF4-FFF2-40B4-BE49-F238E27FC236}">
              <a16:creationId xmlns:a16="http://schemas.microsoft.com/office/drawing/2014/main" id="{C5CAB874-62F4-48FF-9C59-CFE8EBD102F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a:extLst>
            <a:ext uri="{FF2B5EF4-FFF2-40B4-BE49-F238E27FC236}">
              <a16:creationId xmlns:a16="http://schemas.microsoft.com/office/drawing/2014/main" id="{883518FD-0738-42A9-A55B-D69AB103C02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a:extLst>
            <a:ext uri="{FF2B5EF4-FFF2-40B4-BE49-F238E27FC236}">
              <a16:creationId xmlns:a16="http://schemas.microsoft.com/office/drawing/2014/main" id="{08F32382-98AE-4E52-9EFB-F3A437E20D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a:extLst>
            <a:ext uri="{FF2B5EF4-FFF2-40B4-BE49-F238E27FC236}">
              <a16:creationId xmlns:a16="http://schemas.microsoft.com/office/drawing/2014/main" id="{20145F63-A9D0-47CD-826C-3C7AF21E640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a:extLst>
            <a:ext uri="{FF2B5EF4-FFF2-40B4-BE49-F238E27FC236}">
              <a16:creationId xmlns:a16="http://schemas.microsoft.com/office/drawing/2014/main" id="{EF1DBA4F-C90F-406B-A774-D08E2FAF580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a:extLst>
            <a:ext uri="{FF2B5EF4-FFF2-40B4-BE49-F238E27FC236}">
              <a16:creationId xmlns:a16="http://schemas.microsoft.com/office/drawing/2014/main" id="{A0FC4179-14D9-4A89-B91A-5729C3373AA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a:extLst>
            <a:ext uri="{FF2B5EF4-FFF2-40B4-BE49-F238E27FC236}">
              <a16:creationId xmlns:a16="http://schemas.microsoft.com/office/drawing/2014/main" id="{78B59410-161E-46B3-87FF-698D11FDB77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a:extLst>
            <a:ext uri="{FF2B5EF4-FFF2-40B4-BE49-F238E27FC236}">
              <a16:creationId xmlns:a16="http://schemas.microsoft.com/office/drawing/2014/main" id="{319AE1FF-D23B-44B6-A4B9-87891E66BE6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a:extLst>
            <a:ext uri="{FF2B5EF4-FFF2-40B4-BE49-F238E27FC236}">
              <a16:creationId xmlns:a16="http://schemas.microsoft.com/office/drawing/2014/main" id="{43EAE23E-2A44-424E-86B7-EF98E34796D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6" name="直線コネクタ 625">
          <a:extLst>
            <a:ext uri="{FF2B5EF4-FFF2-40B4-BE49-F238E27FC236}">
              <a16:creationId xmlns:a16="http://schemas.microsoft.com/office/drawing/2014/main" id="{9D7E0B3D-6601-412B-82A0-91AACEDEB01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7" name="テキスト ボックス 626">
          <a:extLst>
            <a:ext uri="{FF2B5EF4-FFF2-40B4-BE49-F238E27FC236}">
              <a16:creationId xmlns:a16="http://schemas.microsoft.com/office/drawing/2014/main" id="{F159B812-E9AA-4130-A68A-0D7549A3A1B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8" name="直線コネクタ 627">
          <a:extLst>
            <a:ext uri="{FF2B5EF4-FFF2-40B4-BE49-F238E27FC236}">
              <a16:creationId xmlns:a16="http://schemas.microsoft.com/office/drawing/2014/main" id="{F8C8CA41-B163-4E3B-BF5D-AB32DC9B778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9" name="テキスト ボックス 628">
          <a:extLst>
            <a:ext uri="{FF2B5EF4-FFF2-40B4-BE49-F238E27FC236}">
              <a16:creationId xmlns:a16="http://schemas.microsoft.com/office/drawing/2014/main" id="{F93ACE71-45B1-4BA0-BB4F-775532A71BE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0" name="直線コネクタ 629">
          <a:extLst>
            <a:ext uri="{FF2B5EF4-FFF2-40B4-BE49-F238E27FC236}">
              <a16:creationId xmlns:a16="http://schemas.microsoft.com/office/drawing/2014/main" id="{75EEC854-6A5B-4F78-BF77-59043B07AD6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1" name="テキスト ボックス 630">
          <a:extLst>
            <a:ext uri="{FF2B5EF4-FFF2-40B4-BE49-F238E27FC236}">
              <a16:creationId xmlns:a16="http://schemas.microsoft.com/office/drawing/2014/main" id="{0760FE37-62CA-4FD3-AB36-FFDFE7419F6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2" name="直線コネクタ 631">
          <a:extLst>
            <a:ext uri="{FF2B5EF4-FFF2-40B4-BE49-F238E27FC236}">
              <a16:creationId xmlns:a16="http://schemas.microsoft.com/office/drawing/2014/main" id="{ADBEF0A6-57FC-4CBD-8D9F-2CFCB1FE155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3" name="テキスト ボックス 632">
          <a:extLst>
            <a:ext uri="{FF2B5EF4-FFF2-40B4-BE49-F238E27FC236}">
              <a16:creationId xmlns:a16="http://schemas.microsoft.com/office/drawing/2014/main" id="{39F5B43C-CD72-4FBA-9321-ACF007E156F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4" name="直線コネクタ 633">
          <a:extLst>
            <a:ext uri="{FF2B5EF4-FFF2-40B4-BE49-F238E27FC236}">
              <a16:creationId xmlns:a16="http://schemas.microsoft.com/office/drawing/2014/main" id="{AB418281-F3C9-41AB-8B4D-CDF4678D90B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5" name="テキスト ボックス 634">
          <a:extLst>
            <a:ext uri="{FF2B5EF4-FFF2-40B4-BE49-F238E27FC236}">
              <a16:creationId xmlns:a16="http://schemas.microsoft.com/office/drawing/2014/main" id="{5CDDC8DE-3FD8-4DC8-9971-36F9FB70950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6" name="直線コネクタ 635">
          <a:extLst>
            <a:ext uri="{FF2B5EF4-FFF2-40B4-BE49-F238E27FC236}">
              <a16:creationId xmlns:a16="http://schemas.microsoft.com/office/drawing/2014/main" id="{ADB73BA0-5F0E-4E11-AE01-C4E786EC38A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7" name="テキスト ボックス 636">
          <a:extLst>
            <a:ext uri="{FF2B5EF4-FFF2-40B4-BE49-F238E27FC236}">
              <a16:creationId xmlns:a16="http://schemas.microsoft.com/office/drawing/2014/main" id="{101957C8-B466-4EE7-A4CC-365437E9E9E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8" name="直線コネクタ 637">
          <a:extLst>
            <a:ext uri="{FF2B5EF4-FFF2-40B4-BE49-F238E27FC236}">
              <a16:creationId xmlns:a16="http://schemas.microsoft.com/office/drawing/2014/main" id="{0ABADEA0-AC9C-47FF-8DA9-A1D5F2A2D85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9" name="【保健センター・保健所】&#10;有形固定資産減価償却率グラフ枠">
          <a:extLst>
            <a:ext uri="{FF2B5EF4-FFF2-40B4-BE49-F238E27FC236}">
              <a16:creationId xmlns:a16="http://schemas.microsoft.com/office/drawing/2014/main" id="{FD0C49C5-1EDB-4FC8-A00E-1746B214039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640" name="直線コネクタ 639">
          <a:extLst>
            <a:ext uri="{FF2B5EF4-FFF2-40B4-BE49-F238E27FC236}">
              <a16:creationId xmlns:a16="http://schemas.microsoft.com/office/drawing/2014/main" id="{98D12E71-E37E-410A-8A59-456584514781}"/>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641" name="【保健センター・保健所】&#10;有形固定資産減価償却率最小値テキスト">
          <a:extLst>
            <a:ext uri="{FF2B5EF4-FFF2-40B4-BE49-F238E27FC236}">
              <a16:creationId xmlns:a16="http://schemas.microsoft.com/office/drawing/2014/main" id="{209023FA-EA43-41AB-A371-EAD880490F25}"/>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642" name="直線コネクタ 641">
          <a:extLst>
            <a:ext uri="{FF2B5EF4-FFF2-40B4-BE49-F238E27FC236}">
              <a16:creationId xmlns:a16="http://schemas.microsoft.com/office/drawing/2014/main" id="{EAC0A269-05D9-4B2C-81CF-A2C70E9BA044}"/>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643" name="【保健センター・保健所】&#10;有形固定資産減価償却率最大値テキスト">
          <a:extLst>
            <a:ext uri="{FF2B5EF4-FFF2-40B4-BE49-F238E27FC236}">
              <a16:creationId xmlns:a16="http://schemas.microsoft.com/office/drawing/2014/main" id="{CB84FDB7-C2A6-48EC-AE34-8C1B3A7D14DD}"/>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644" name="直線コネクタ 643">
          <a:extLst>
            <a:ext uri="{FF2B5EF4-FFF2-40B4-BE49-F238E27FC236}">
              <a16:creationId xmlns:a16="http://schemas.microsoft.com/office/drawing/2014/main" id="{E0CC862A-9E4D-44A7-B7BE-1B99E20228E0}"/>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645" name="【保健センター・保健所】&#10;有形固定資産減価償却率平均値テキスト">
          <a:extLst>
            <a:ext uri="{FF2B5EF4-FFF2-40B4-BE49-F238E27FC236}">
              <a16:creationId xmlns:a16="http://schemas.microsoft.com/office/drawing/2014/main" id="{8DB8195A-F0AE-42B5-9D53-ACC203E4207B}"/>
            </a:ext>
          </a:extLst>
        </xdr:cNvPr>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646" name="フローチャート: 判断 645">
          <a:extLst>
            <a:ext uri="{FF2B5EF4-FFF2-40B4-BE49-F238E27FC236}">
              <a16:creationId xmlns:a16="http://schemas.microsoft.com/office/drawing/2014/main" id="{FFD603E7-52F6-45F6-AD3F-49EE151E67DA}"/>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647" name="フローチャート: 判断 646">
          <a:extLst>
            <a:ext uri="{FF2B5EF4-FFF2-40B4-BE49-F238E27FC236}">
              <a16:creationId xmlns:a16="http://schemas.microsoft.com/office/drawing/2014/main" id="{B1874BD0-DB83-4BED-9287-1BED647F2288}"/>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48" name="フローチャート: 判断 647">
          <a:extLst>
            <a:ext uri="{FF2B5EF4-FFF2-40B4-BE49-F238E27FC236}">
              <a16:creationId xmlns:a16="http://schemas.microsoft.com/office/drawing/2014/main" id="{E4370277-1A95-4AAE-8591-FD654A7DC8E2}"/>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649" name="フローチャート: 判断 648">
          <a:extLst>
            <a:ext uri="{FF2B5EF4-FFF2-40B4-BE49-F238E27FC236}">
              <a16:creationId xmlns:a16="http://schemas.microsoft.com/office/drawing/2014/main" id="{B78924A4-69B3-4F64-B7DD-AA34049A93A7}"/>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650" name="フローチャート: 判断 649">
          <a:extLst>
            <a:ext uri="{FF2B5EF4-FFF2-40B4-BE49-F238E27FC236}">
              <a16:creationId xmlns:a16="http://schemas.microsoft.com/office/drawing/2014/main" id="{D25482C1-3507-4268-8EBB-CEE0C6E1F23B}"/>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B086825B-592F-4B29-994B-BAC164C116D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69A1B937-52D0-44F9-A5FD-2F8D4610976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2139D7E-161A-432A-AB4A-2A26BCB05B7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3A464E61-541C-4812-AC84-101224E7B49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8623BC8E-015D-4890-99B3-65A9D607D75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159838</xdr:rowOff>
    </xdr:from>
    <xdr:to>
      <xdr:col>85</xdr:col>
      <xdr:colOff>177800</xdr:colOff>
      <xdr:row>63</xdr:row>
      <xdr:rowOff>89988</xdr:rowOff>
    </xdr:to>
    <xdr:sp macro="" textlink="">
      <xdr:nvSpPr>
        <xdr:cNvPr id="656" name="楕円 655">
          <a:extLst>
            <a:ext uri="{FF2B5EF4-FFF2-40B4-BE49-F238E27FC236}">
              <a16:creationId xmlns:a16="http://schemas.microsoft.com/office/drawing/2014/main" id="{C5C8D49C-EC5B-4F2E-AB72-1464EA2E67A3}"/>
            </a:ext>
          </a:extLst>
        </xdr:cNvPr>
        <xdr:cNvSpPr/>
      </xdr:nvSpPr>
      <xdr:spPr>
        <a:xfrm>
          <a:off x="162687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138265</xdr:rowOff>
    </xdr:from>
    <xdr:ext cx="405111" cy="259045"/>
    <xdr:sp macro="" textlink="">
      <xdr:nvSpPr>
        <xdr:cNvPr id="657" name="【保健センター・保健所】&#10;有形固定資産減価償却率該当値テキスト">
          <a:extLst>
            <a:ext uri="{FF2B5EF4-FFF2-40B4-BE49-F238E27FC236}">
              <a16:creationId xmlns:a16="http://schemas.microsoft.com/office/drawing/2014/main" id="{58AF0ABB-3EAD-4C7E-A25F-263501C743E8}"/>
            </a:ext>
          </a:extLst>
        </xdr:cNvPr>
        <xdr:cNvSpPr txBox="1"/>
      </xdr:nvSpPr>
      <xdr:spPr>
        <a:xfrm>
          <a:off x="16357600"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127181</xdr:rowOff>
    </xdr:from>
    <xdr:to>
      <xdr:col>81</xdr:col>
      <xdr:colOff>101600</xdr:colOff>
      <xdr:row>63</xdr:row>
      <xdr:rowOff>57331</xdr:rowOff>
    </xdr:to>
    <xdr:sp macro="" textlink="">
      <xdr:nvSpPr>
        <xdr:cNvPr id="658" name="楕円 657">
          <a:extLst>
            <a:ext uri="{FF2B5EF4-FFF2-40B4-BE49-F238E27FC236}">
              <a16:creationId xmlns:a16="http://schemas.microsoft.com/office/drawing/2014/main" id="{41D89C92-A9B4-41B4-A53C-5D81265F0369}"/>
            </a:ext>
          </a:extLst>
        </xdr:cNvPr>
        <xdr:cNvSpPr/>
      </xdr:nvSpPr>
      <xdr:spPr>
        <a:xfrm>
          <a:off x="15430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6531</xdr:rowOff>
    </xdr:from>
    <xdr:to>
      <xdr:col>85</xdr:col>
      <xdr:colOff>127000</xdr:colOff>
      <xdr:row>63</xdr:row>
      <xdr:rowOff>39188</xdr:rowOff>
    </xdr:to>
    <xdr:cxnSp macro="">
      <xdr:nvCxnSpPr>
        <xdr:cNvPr id="659" name="直線コネクタ 658">
          <a:extLst>
            <a:ext uri="{FF2B5EF4-FFF2-40B4-BE49-F238E27FC236}">
              <a16:creationId xmlns:a16="http://schemas.microsoft.com/office/drawing/2014/main" id="{5045B43D-74EB-483C-99C6-B0C6894D0676}"/>
            </a:ext>
          </a:extLst>
        </xdr:cNvPr>
        <xdr:cNvCxnSpPr/>
      </xdr:nvCxnSpPr>
      <xdr:spPr>
        <a:xfrm>
          <a:off x="15481300" y="108078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91259</xdr:rowOff>
    </xdr:from>
    <xdr:to>
      <xdr:col>76</xdr:col>
      <xdr:colOff>165100</xdr:colOff>
      <xdr:row>63</xdr:row>
      <xdr:rowOff>21409</xdr:rowOff>
    </xdr:to>
    <xdr:sp macro="" textlink="">
      <xdr:nvSpPr>
        <xdr:cNvPr id="660" name="楕円 659">
          <a:extLst>
            <a:ext uri="{FF2B5EF4-FFF2-40B4-BE49-F238E27FC236}">
              <a16:creationId xmlns:a16="http://schemas.microsoft.com/office/drawing/2014/main" id="{ACFEFC01-92E6-4B0D-ACE1-D0FEA134D626}"/>
            </a:ext>
          </a:extLst>
        </xdr:cNvPr>
        <xdr:cNvSpPr/>
      </xdr:nvSpPr>
      <xdr:spPr>
        <a:xfrm>
          <a:off x="14541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142059</xdr:rowOff>
    </xdr:from>
    <xdr:to>
      <xdr:col>81</xdr:col>
      <xdr:colOff>50800</xdr:colOff>
      <xdr:row>63</xdr:row>
      <xdr:rowOff>6531</xdr:rowOff>
    </xdr:to>
    <xdr:cxnSp macro="">
      <xdr:nvCxnSpPr>
        <xdr:cNvPr id="661" name="直線コネクタ 660">
          <a:extLst>
            <a:ext uri="{FF2B5EF4-FFF2-40B4-BE49-F238E27FC236}">
              <a16:creationId xmlns:a16="http://schemas.microsoft.com/office/drawing/2014/main" id="{2BA2812B-E258-4A35-BD86-5ABC2A9C9171}"/>
            </a:ext>
          </a:extLst>
        </xdr:cNvPr>
        <xdr:cNvCxnSpPr/>
      </xdr:nvCxnSpPr>
      <xdr:spPr>
        <a:xfrm>
          <a:off x="14592300" y="107719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55335</xdr:rowOff>
    </xdr:from>
    <xdr:to>
      <xdr:col>72</xdr:col>
      <xdr:colOff>38100</xdr:colOff>
      <xdr:row>62</xdr:row>
      <xdr:rowOff>156935</xdr:rowOff>
    </xdr:to>
    <xdr:sp macro="" textlink="">
      <xdr:nvSpPr>
        <xdr:cNvPr id="662" name="楕円 661">
          <a:extLst>
            <a:ext uri="{FF2B5EF4-FFF2-40B4-BE49-F238E27FC236}">
              <a16:creationId xmlns:a16="http://schemas.microsoft.com/office/drawing/2014/main" id="{5941E55A-02CE-4ED9-8260-49C76D8C94E2}"/>
            </a:ext>
          </a:extLst>
        </xdr:cNvPr>
        <xdr:cNvSpPr/>
      </xdr:nvSpPr>
      <xdr:spPr>
        <a:xfrm>
          <a:off x="13652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106135</xdr:rowOff>
    </xdr:from>
    <xdr:to>
      <xdr:col>76</xdr:col>
      <xdr:colOff>114300</xdr:colOff>
      <xdr:row>62</xdr:row>
      <xdr:rowOff>142059</xdr:rowOff>
    </xdr:to>
    <xdr:cxnSp macro="">
      <xdr:nvCxnSpPr>
        <xdr:cNvPr id="663" name="直線コネクタ 662">
          <a:extLst>
            <a:ext uri="{FF2B5EF4-FFF2-40B4-BE49-F238E27FC236}">
              <a16:creationId xmlns:a16="http://schemas.microsoft.com/office/drawing/2014/main" id="{3F846CE8-90ED-499D-A5D0-EDAF42CF61A6}"/>
            </a:ext>
          </a:extLst>
        </xdr:cNvPr>
        <xdr:cNvCxnSpPr/>
      </xdr:nvCxnSpPr>
      <xdr:spPr>
        <a:xfrm>
          <a:off x="13703300" y="1073603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19413</xdr:rowOff>
    </xdr:from>
    <xdr:to>
      <xdr:col>67</xdr:col>
      <xdr:colOff>101600</xdr:colOff>
      <xdr:row>62</xdr:row>
      <xdr:rowOff>121013</xdr:rowOff>
    </xdr:to>
    <xdr:sp macro="" textlink="">
      <xdr:nvSpPr>
        <xdr:cNvPr id="664" name="楕円 663">
          <a:extLst>
            <a:ext uri="{FF2B5EF4-FFF2-40B4-BE49-F238E27FC236}">
              <a16:creationId xmlns:a16="http://schemas.microsoft.com/office/drawing/2014/main" id="{49D4200D-3510-4804-B3D5-0BCDB5206DC2}"/>
            </a:ext>
          </a:extLst>
        </xdr:cNvPr>
        <xdr:cNvSpPr/>
      </xdr:nvSpPr>
      <xdr:spPr>
        <a:xfrm>
          <a:off x="12763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70213</xdr:rowOff>
    </xdr:from>
    <xdr:to>
      <xdr:col>71</xdr:col>
      <xdr:colOff>177800</xdr:colOff>
      <xdr:row>62</xdr:row>
      <xdr:rowOff>106135</xdr:rowOff>
    </xdr:to>
    <xdr:cxnSp macro="">
      <xdr:nvCxnSpPr>
        <xdr:cNvPr id="665" name="直線コネクタ 664">
          <a:extLst>
            <a:ext uri="{FF2B5EF4-FFF2-40B4-BE49-F238E27FC236}">
              <a16:creationId xmlns:a16="http://schemas.microsoft.com/office/drawing/2014/main" id="{0560E46C-6B37-4BE5-8E1C-CE7AE5DF4D7F}"/>
            </a:ext>
          </a:extLst>
        </xdr:cNvPr>
        <xdr:cNvCxnSpPr/>
      </xdr:nvCxnSpPr>
      <xdr:spPr>
        <a:xfrm>
          <a:off x="12814300" y="1070011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666" name="n_1aveValue【保健センター・保健所】&#10;有形固定資産減価償却率">
          <a:extLst>
            <a:ext uri="{FF2B5EF4-FFF2-40B4-BE49-F238E27FC236}">
              <a16:creationId xmlns:a16="http://schemas.microsoft.com/office/drawing/2014/main" id="{198747CB-935F-43F1-97B9-FD45EDEAE17F}"/>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667" name="n_2aveValue【保健センター・保健所】&#10;有形固定資産減価償却率">
          <a:extLst>
            <a:ext uri="{FF2B5EF4-FFF2-40B4-BE49-F238E27FC236}">
              <a16:creationId xmlns:a16="http://schemas.microsoft.com/office/drawing/2014/main" id="{56C31F6B-F0E2-48D6-AABE-B372CB306033}"/>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668" name="n_3aveValue【保健センター・保健所】&#10;有形固定資産減価償却率">
          <a:extLst>
            <a:ext uri="{FF2B5EF4-FFF2-40B4-BE49-F238E27FC236}">
              <a16:creationId xmlns:a16="http://schemas.microsoft.com/office/drawing/2014/main" id="{1534B0ED-3722-4900-9AA9-A5157542DAED}"/>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669" name="n_4aveValue【保健センター・保健所】&#10;有形固定資産減価償却率">
          <a:extLst>
            <a:ext uri="{FF2B5EF4-FFF2-40B4-BE49-F238E27FC236}">
              <a16:creationId xmlns:a16="http://schemas.microsoft.com/office/drawing/2014/main" id="{D6F39137-BECA-43EA-94A8-6867610CA5E5}"/>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48458</xdr:rowOff>
    </xdr:from>
    <xdr:ext cx="405111" cy="259045"/>
    <xdr:sp macro="" textlink="">
      <xdr:nvSpPr>
        <xdr:cNvPr id="670" name="n_1mainValue【保健センター・保健所】&#10;有形固定資産減価償却率">
          <a:extLst>
            <a:ext uri="{FF2B5EF4-FFF2-40B4-BE49-F238E27FC236}">
              <a16:creationId xmlns:a16="http://schemas.microsoft.com/office/drawing/2014/main" id="{5C168768-E43E-44AC-9D51-748DA0ED88C3}"/>
            </a:ext>
          </a:extLst>
        </xdr:cNvPr>
        <xdr:cNvSpPr txBox="1"/>
      </xdr:nvSpPr>
      <xdr:spPr>
        <a:xfrm>
          <a:off x="152660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12536</xdr:rowOff>
    </xdr:from>
    <xdr:ext cx="405111" cy="259045"/>
    <xdr:sp macro="" textlink="">
      <xdr:nvSpPr>
        <xdr:cNvPr id="671" name="n_2mainValue【保健センター・保健所】&#10;有形固定資産減価償却率">
          <a:extLst>
            <a:ext uri="{FF2B5EF4-FFF2-40B4-BE49-F238E27FC236}">
              <a16:creationId xmlns:a16="http://schemas.microsoft.com/office/drawing/2014/main" id="{F0B0E102-8CE1-4D0A-988D-9067594F7482}"/>
            </a:ext>
          </a:extLst>
        </xdr:cNvPr>
        <xdr:cNvSpPr txBox="1"/>
      </xdr:nvSpPr>
      <xdr:spPr>
        <a:xfrm>
          <a:off x="14389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148062</xdr:rowOff>
    </xdr:from>
    <xdr:ext cx="405111" cy="259045"/>
    <xdr:sp macro="" textlink="">
      <xdr:nvSpPr>
        <xdr:cNvPr id="672" name="n_3mainValue【保健センター・保健所】&#10;有形固定資産減価償却率">
          <a:extLst>
            <a:ext uri="{FF2B5EF4-FFF2-40B4-BE49-F238E27FC236}">
              <a16:creationId xmlns:a16="http://schemas.microsoft.com/office/drawing/2014/main" id="{97BE8FD0-2A81-4781-B882-949B3F555094}"/>
            </a:ext>
          </a:extLst>
        </xdr:cNvPr>
        <xdr:cNvSpPr txBox="1"/>
      </xdr:nvSpPr>
      <xdr:spPr>
        <a:xfrm>
          <a:off x="13500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112140</xdr:rowOff>
    </xdr:from>
    <xdr:ext cx="405111" cy="259045"/>
    <xdr:sp macro="" textlink="">
      <xdr:nvSpPr>
        <xdr:cNvPr id="673" name="n_4mainValue【保健センター・保健所】&#10;有形固定資産減価償却率">
          <a:extLst>
            <a:ext uri="{FF2B5EF4-FFF2-40B4-BE49-F238E27FC236}">
              <a16:creationId xmlns:a16="http://schemas.microsoft.com/office/drawing/2014/main" id="{4FD20954-9941-4696-8267-0137DDE134C2}"/>
            </a:ext>
          </a:extLst>
        </xdr:cNvPr>
        <xdr:cNvSpPr txBox="1"/>
      </xdr:nvSpPr>
      <xdr:spPr>
        <a:xfrm>
          <a:off x="12611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a:extLst>
            <a:ext uri="{FF2B5EF4-FFF2-40B4-BE49-F238E27FC236}">
              <a16:creationId xmlns:a16="http://schemas.microsoft.com/office/drawing/2014/main" id="{4611D056-0358-4987-B4DF-E3652D254D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a:extLst>
            <a:ext uri="{FF2B5EF4-FFF2-40B4-BE49-F238E27FC236}">
              <a16:creationId xmlns:a16="http://schemas.microsoft.com/office/drawing/2014/main" id="{E162581E-E40E-423A-A441-3D6F217359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a:extLst>
            <a:ext uri="{FF2B5EF4-FFF2-40B4-BE49-F238E27FC236}">
              <a16:creationId xmlns:a16="http://schemas.microsoft.com/office/drawing/2014/main" id="{A5C066ED-97CD-4020-BD05-30C0629F78E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a:extLst>
            <a:ext uri="{FF2B5EF4-FFF2-40B4-BE49-F238E27FC236}">
              <a16:creationId xmlns:a16="http://schemas.microsoft.com/office/drawing/2014/main" id="{59E031EF-327F-40D2-A9AC-9C9B43BDDC4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a:extLst>
            <a:ext uri="{FF2B5EF4-FFF2-40B4-BE49-F238E27FC236}">
              <a16:creationId xmlns:a16="http://schemas.microsoft.com/office/drawing/2014/main" id="{B440D48F-9025-455A-9A05-72C8D09C6E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a:extLst>
            <a:ext uri="{FF2B5EF4-FFF2-40B4-BE49-F238E27FC236}">
              <a16:creationId xmlns:a16="http://schemas.microsoft.com/office/drawing/2014/main" id="{5B920BE8-20B4-4807-A308-94ABE6FF375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a:extLst>
            <a:ext uri="{FF2B5EF4-FFF2-40B4-BE49-F238E27FC236}">
              <a16:creationId xmlns:a16="http://schemas.microsoft.com/office/drawing/2014/main" id="{2660D865-1985-4C53-9522-7B9169D9D48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a:extLst>
            <a:ext uri="{FF2B5EF4-FFF2-40B4-BE49-F238E27FC236}">
              <a16:creationId xmlns:a16="http://schemas.microsoft.com/office/drawing/2014/main" id="{0EB999C8-98AC-430E-B32B-9D3E3CBD4DB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a:extLst>
            <a:ext uri="{FF2B5EF4-FFF2-40B4-BE49-F238E27FC236}">
              <a16:creationId xmlns:a16="http://schemas.microsoft.com/office/drawing/2014/main" id="{55E268E6-41E1-49A2-A440-200573C063A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a:extLst>
            <a:ext uri="{FF2B5EF4-FFF2-40B4-BE49-F238E27FC236}">
              <a16:creationId xmlns:a16="http://schemas.microsoft.com/office/drawing/2014/main" id="{C43E5C8A-D119-4F4D-AE6B-4AC4ED37CA1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4" name="直線コネクタ 683">
          <a:extLst>
            <a:ext uri="{FF2B5EF4-FFF2-40B4-BE49-F238E27FC236}">
              <a16:creationId xmlns:a16="http://schemas.microsoft.com/office/drawing/2014/main" id="{B32911A0-554C-42E6-8E54-AF9436BEE8A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5" name="テキスト ボックス 684">
          <a:extLst>
            <a:ext uri="{FF2B5EF4-FFF2-40B4-BE49-F238E27FC236}">
              <a16:creationId xmlns:a16="http://schemas.microsoft.com/office/drawing/2014/main" id="{CAB6F55B-7481-4C5E-90C4-2C23CF1A499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6" name="直線コネクタ 685">
          <a:extLst>
            <a:ext uri="{FF2B5EF4-FFF2-40B4-BE49-F238E27FC236}">
              <a16:creationId xmlns:a16="http://schemas.microsoft.com/office/drawing/2014/main" id="{0ADB6C3D-615D-4A15-BDD0-DFBC7221CCD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7" name="テキスト ボックス 686">
          <a:extLst>
            <a:ext uri="{FF2B5EF4-FFF2-40B4-BE49-F238E27FC236}">
              <a16:creationId xmlns:a16="http://schemas.microsoft.com/office/drawing/2014/main" id="{0676F689-BB9E-4650-AD04-BE3399F8737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8" name="直線コネクタ 687">
          <a:extLst>
            <a:ext uri="{FF2B5EF4-FFF2-40B4-BE49-F238E27FC236}">
              <a16:creationId xmlns:a16="http://schemas.microsoft.com/office/drawing/2014/main" id="{75C8A490-1380-4CB9-80F3-306A52E6E5F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9" name="テキスト ボックス 688">
          <a:extLst>
            <a:ext uri="{FF2B5EF4-FFF2-40B4-BE49-F238E27FC236}">
              <a16:creationId xmlns:a16="http://schemas.microsoft.com/office/drawing/2014/main" id="{C82CFABE-6815-44FC-A849-8A0596C952E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90" name="直線コネクタ 689">
          <a:extLst>
            <a:ext uri="{FF2B5EF4-FFF2-40B4-BE49-F238E27FC236}">
              <a16:creationId xmlns:a16="http://schemas.microsoft.com/office/drawing/2014/main" id="{C2B85EA0-81CD-484F-87C9-86A7DB40384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91" name="テキスト ボックス 690">
          <a:extLst>
            <a:ext uri="{FF2B5EF4-FFF2-40B4-BE49-F238E27FC236}">
              <a16:creationId xmlns:a16="http://schemas.microsoft.com/office/drawing/2014/main" id="{9F2937EB-C9A4-4FD3-B81A-FFD9BC2366B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a:extLst>
            <a:ext uri="{FF2B5EF4-FFF2-40B4-BE49-F238E27FC236}">
              <a16:creationId xmlns:a16="http://schemas.microsoft.com/office/drawing/2014/main" id="{071A589A-FA67-438B-B660-F010A174D01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3" name="テキスト ボックス 692">
          <a:extLst>
            <a:ext uri="{FF2B5EF4-FFF2-40B4-BE49-F238E27FC236}">
              <a16:creationId xmlns:a16="http://schemas.microsoft.com/office/drawing/2014/main" id="{C471A164-4939-4495-A0D0-592A89B6621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保健センター・保健所】&#10;一人当たり面積グラフ枠">
          <a:extLst>
            <a:ext uri="{FF2B5EF4-FFF2-40B4-BE49-F238E27FC236}">
              <a16:creationId xmlns:a16="http://schemas.microsoft.com/office/drawing/2014/main" id="{E17EDAF0-4023-4816-A5D9-65CA4CDDFF2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695" name="直線コネクタ 694">
          <a:extLst>
            <a:ext uri="{FF2B5EF4-FFF2-40B4-BE49-F238E27FC236}">
              <a16:creationId xmlns:a16="http://schemas.microsoft.com/office/drawing/2014/main" id="{7CF31314-33AC-43A9-A779-CDC8741529B0}"/>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696" name="【保健センター・保健所】&#10;一人当たり面積最小値テキスト">
          <a:extLst>
            <a:ext uri="{FF2B5EF4-FFF2-40B4-BE49-F238E27FC236}">
              <a16:creationId xmlns:a16="http://schemas.microsoft.com/office/drawing/2014/main" id="{6B7CCC0A-D3B3-4FF0-A574-645E45EA7AC5}"/>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697" name="直線コネクタ 696">
          <a:extLst>
            <a:ext uri="{FF2B5EF4-FFF2-40B4-BE49-F238E27FC236}">
              <a16:creationId xmlns:a16="http://schemas.microsoft.com/office/drawing/2014/main" id="{1DBA6772-F1A7-4D57-BBE2-5197632FF0C4}"/>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698" name="【保健センター・保健所】&#10;一人当たり面積最大値テキスト">
          <a:extLst>
            <a:ext uri="{FF2B5EF4-FFF2-40B4-BE49-F238E27FC236}">
              <a16:creationId xmlns:a16="http://schemas.microsoft.com/office/drawing/2014/main" id="{1D21E477-954C-498C-ABC3-89A4291D00EF}"/>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699" name="直線コネクタ 698">
          <a:extLst>
            <a:ext uri="{FF2B5EF4-FFF2-40B4-BE49-F238E27FC236}">
              <a16:creationId xmlns:a16="http://schemas.microsoft.com/office/drawing/2014/main" id="{3A038A56-DA87-4D9E-8735-6C28447B8248}"/>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700" name="【保健センター・保健所】&#10;一人当たり面積平均値テキスト">
          <a:extLst>
            <a:ext uri="{FF2B5EF4-FFF2-40B4-BE49-F238E27FC236}">
              <a16:creationId xmlns:a16="http://schemas.microsoft.com/office/drawing/2014/main" id="{28C28A22-3283-4DA7-A1B2-BE19E2EDE05C}"/>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701" name="フローチャート: 判断 700">
          <a:extLst>
            <a:ext uri="{FF2B5EF4-FFF2-40B4-BE49-F238E27FC236}">
              <a16:creationId xmlns:a16="http://schemas.microsoft.com/office/drawing/2014/main" id="{72841A4D-75A9-4EE7-91FC-BA66FC7198E6}"/>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702" name="フローチャート: 判断 701">
          <a:extLst>
            <a:ext uri="{FF2B5EF4-FFF2-40B4-BE49-F238E27FC236}">
              <a16:creationId xmlns:a16="http://schemas.microsoft.com/office/drawing/2014/main" id="{13ECD9EA-9009-4223-B521-08C25AB500A7}"/>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703" name="フローチャート: 判断 702">
          <a:extLst>
            <a:ext uri="{FF2B5EF4-FFF2-40B4-BE49-F238E27FC236}">
              <a16:creationId xmlns:a16="http://schemas.microsoft.com/office/drawing/2014/main" id="{5140F758-5F46-403D-B066-9B9E5328C46D}"/>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704" name="フローチャート: 判断 703">
          <a:extLst>
            <a:ext uri="{FF2B5EF4-FFF2-40B4-BE49-F238E27FC236}">
              <a16:creationId xmlns:a16="http://schemas.microsoft.com/office/drawing/2014/main" id="{8B6CD6FF-5468-4398-9C54-C2C352B6B14E}"/>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705" name="フローチャート: 判断 704">
          <a:extLst>
            <a:ext uri="{FF2B5EF4-FFF2-40B4-BE49-F238E27FC236}">
              <a16:creationId xmlns:a16="http://schemas.microsoft.com/office/drawing/2014/main" id="{E242EFF6-23C1-4EEB-BD09-2EC213DAD658}"/>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B37038E1-EEFC-48BE-9C5A-39EA9336221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447C0419-3A62-4409-82DB-03172241285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4C000C6C-0929-494D-8394-543BD98FB35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65DE705B-7326-48C0-8CBF-1B0B6B8F235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AF5C638-4FF9-4C2E-9AE3-153AFF8B3A1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157226</xdr:rowOff>
    </xdr:from>
    <xdr:to>
      <xdr:col>116</xdr:col>
      <xdr:colOff>114300</xdr:colOff>
      <xdr:row>63</xdr:row>
      <xdr:rowOff>87376</xdr:rowOff>
    </xdr:to>
    <xdr:sp macro="" textlink="">
      <xdr:nvSpPr>
        <xdr:cNvPr id="711" name="楕円 710">
          <a:extLst>
            <a:ext uri="{FF2B5EF4-FFF2-40B4-BE49-F238E27FC236}">
              <a16:creationId xmlns:a16="http://schemas.microsoft.com/office/drawing/2014/main" id="{FE8145B1-783B-496D-AE44-B8ECAC40B511}"/>
            </a:ext>
          </a:extLst>
        </xdr:cNvPr>
        <xdr:cNvSpPr/>
      </xdr:nvSpPr>
      <xdr:spPr>
        <a:xfrm>
          <a:off x="221107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72153</xdr:rowOff>
    </xdr:from>
    <xdr:ext cx="469744" cy="259045"/>
    <xdr:sp macro="" textlink="">
      <xdr:nvSpPr>
        <xdr:cNvPr id="712" name="【保健センター・保健所】&#10;一人当たり面積該当値テキスト">
          <a:extLst>
            <a:ext uri="{FF2B5EF4-FFF2-40B4-BE49-F238E27FC236}">
              <a16:creationId xmlns:a16="http://schemas.microsoft.com/office/drawing/2014/main" id="{764C4862-0EE9-4B3E-B5AF-407934ABB7B1}"/>
            </a:ext>
          </a:extLst>
        </xdr:cNvPr>
        <xdr:cNvSpPr txBox="1"/>
      </xdr:nvSpPr>
      <xdr:spPr>
        <a:xfrm>
          <a:off x="22199600" y="1070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159512</xdr:rowOff>
    </xdr:from>
    <xdr:to>
      <xdr:col>112</xdr:col>
      <xdr:colOff>38100</xdr:colOff>
      <xdr:row>63</xdr:row>
      <xdr:rowOff>89662</xdr:rowOff>
    </xdr:to>
    <xdr:sp macro="" textlink="">
      <xdr:nvSpPr>
        <xdr:cNvPr id="713" name="楕円 712">
          <a:extLst>
            <a:ext uri="{FF2B5EF4-FFF2-40B4-BE49-F238E27FC236}">
              <a16:creationId xmlns:a16="http://schemas.microsoft.com/office/drawing/2014/main" id="{9AA9B256-8C11-4A7D-BF20-742A57B8ECD2}"/>
            </a:ext>
          </a:extLst>
        </xdr:cNvPr>
        <xdr:cNvSpPr/>
      </xdr:nvSpPr>
      <xdr:spPr>
        <a:xfrm>
          <a:off x="21272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36576</xdr:rowOff>
    </xdr:from>
    <xdr:to>
      <xdr:col>116</xdr:col>
      <xdr:colOff>63500</xdr:colOff>
      <xdr:row>63</xdr:row>
      <xdr:rowOff>38862</xdr:rowOff>
    </xdr:to>
    <xdr:cxnSp macro="">
      <xdr:nvCxnSpPr>
        <xdr:cNvPr id="714" name="直線コネクタ 713">
          <a:extLst>
            <a:ext uri="{FF2B5EF4-FFF2-40B4-BE49-F238E27FC236}">
              <a16:creationId xmlns:a16="http://schemas.microsoft.com/office/drawing/2014/main" id="{F4707950-2C4E-475D-A98D-5BBF02509D43}"/>
            </a:ext>
          </a:extLst>
        </xdr:cNvPr>
        <xdr:cNvCxnSpPr/>
      </xdr:nvCxnSpPr>
      <xdr:spPr>
        <a:xfrm flipV="1">
          <a:off x="21323300" y="108379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164084</xdr:rowOff>
    </xdr:from>
    <xdr:to>
      <xdr:col>107</xdr:col>
      <xdr:colOff>101600</xdr:colOff>
      <xdr:row>63</xdr:row>
      <xdr:rowOff>94234</xdr:rowOff>
    </xdr:to>
    <xdr:sp macro="" textlink="">
      <xdr:nvSpPr>
        <xdr:cNvPr id="715" name="楕円 714">
          <a:extLst>
            <a:ext uri="{FF2B5EF4-FFF2-40B4-BE49-F238E27FC236}">
              <a16:creationId xmlns:a16="http://schemas.microsoft.com/office/drawing/2014/main" id="{FECC7261-C67C-4DB5-9887-4BAE31334080}"/>
            </a:ext>
          </a:extLst>
        </xdr:cNvPr>
        <xdr:cNvSpPr/>
      </xdr:nvSpPr>
      <xdr:spPr>
        <a:xfrm>
          <a:off x="20383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38862</xdr:rowOff>
    </xdr:from>
    <xdr:to>
      <xdr:col>111</xdr:col>
      <xdr:colOff>177800</xdr:colOff>
      <xdr:row>63</xdr:row>
      <xdr:rowOff>43434</xdr:rowOff>
    </xdr:to>
    <xdr:cxnSp macro="">
      <xdr:nvCxnSpPr>
        <xdr:cNvPr id="716" name="直線コネクタ 715">
          <a:extLst>
            <a:ext uri="{FF2B5EF4-FFF2-40B4-BE49-F238E27FC236}">
              <a16:creationId xmlns:a16="http://schemas.microsoft.com/office/drawing/2014/main" id="{612104CA-EC58-4A2B-BF45-BF83A3104E63}"/>
            </a:ext>
          </a:extLst>
        </xdr:cNvPr>
        <xdr:cNvCxnSpPr/>
      </xdr:nvCxnSpPr>
      <xdr:spPr>
        <a:xfrm flipV="1">
          <a:off x="20434300" y="10840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717" name="楕円 716">
          <a:extLst>
            <a:ext uri="{FF2B5EF4-FFF2-40B4-BE49-F238E27FC236}">
              <a16:creationId xmlns:a16="http://schemas.microsoft.com/office/drawing/2014/main" id="{92927E0A-67A1-4E74-BF61-2361059B6F6E}"/>
            </a:ext>
          </a:extLst>
        </xdr:cNvPr>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43434</xdr:rowOff>
    </xdr:from>
    <xdr:to>
      <xdr:col>107</xdr:col>
      <xdr:colOff>50800</xdr:colOff>
      <xdr:row>63</xdr:row>
      <xdr:rowOff>45720</xdr:rowOff>
    </xdr:to>
    <xdr:cxnSp macro="">
      <xdr:nvCxnSpPr>
        <xdr:cNvPr id="718" name="直線コネクタ 717">
          <a:extLst>
            <a:ext uri="{FF2B5EF4-FFF2-40B4-BE49-F238E27FC236}">
              <a16:creationId xmlns:a16="http://schemas.microsoft.com/office/drawing/2014/main" id="{FC65D4CE-1529-41F1-8D36-9F14FF76B962}"/>
            </a:ext>
          </a:extLst>
        </xdr:cNvPr>
        <xdr:cNvCxnSpPr/>
      </xdr:nvCxnSpPr>
      <xdr:spPr>
        <a:xfrm flipV="1">
          <a:off x="19545300" y="108447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168656</xdr:rowOff>
    </xdr:from>
    <xdr:to>
      <xdr:col>98</xdr:col>
      <xdr:colOff>38100</xdr:colOff>
      <xdr:row>63</xdr:row>
      <xdr:rowOff>98806</xdr:rowOff>
    </xdr:to>
    <xdr:sp macro="" textlink="">
      <xdr:nvSpPr>
        <xdr:cNvPr id="719" name="楕円 718">
          <a:extLst>
            <a:ext uri="{FF2B5EF4-FFF2-40B4-BE49-F238E27FC236}">
              <a16:creationId xmlns:a16="http://schemas.microsoft.com/office/drawing/2014/main" id="{41C69BCA-B4E4-40DB-BBB8-80BE0143FDA2}"/>
            </a:ext>
          </a:extLst>
        </xdr:cNvPr>
        <xdr:cNvSpPr/>
      </xdr:nvSpPr>
      <xdr:spPr>
        <a:xfrm>
          <a:off x="18605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45720</xdr:rowOff>
    </xdr:from>
    <xdr:to>
      <xdr:col>102</xdr:col>
      <xdr:colOff>114300</xdr:colOff>
      <xdr:row>63</xdr:row>
      <xdr:rowOff>48006</xdr:rowOff>
    </xdr:to>
    <xdr:cxnSp macro="">
      <xdr:nvCxnSpPr>
        <xdr:cNvPr id="720" name="直線コネクタ 719">
          <a:extLst>
            <a:ext uri="{FF2B5EF4-FFF2-40B4-BE49-F238E27FC236}">
              <a16:creationId xmlns:a16="http://schemas.microsoft.com/office/drawing/2014/main" id="{C660733C-5B3C-40CD-B6B0-6F7D052593F9}"/>
            </a:ext>
          </a:extLst>
        </xdr:cNvPr>
        <xdr:cNvCxnSpPr/>
      </xdr:nvCxnSpPr>
      <xdr:spPr>
        <a:xfrm flipV="1">
          <a:off x="18656300" y="1084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721" name="n_1aveValue【保健センター・保健所】&#10;一人当たり面積">
          <a:extLst>
            <a:ext uri="{FF2B5EF4-FFF2-40B4-BE49-F238E27FC236}">
              <a16:creationId xmlns:a16="http://schemas.microsoft.com/office/drawing/2014/main" id="{6797FAC1-E40B-4965-B1E9-F6A13F2CD4F0}"/>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722" name="n_2aveValue【保健センター・保健所】&#10;一人当たり面積">
          <a:extLst>
            <a:ext uri="{FF2B5EF4-FFF2-40B4-BE49-F238E27FC236}">
              <a16:creationId xmlns:a16="http://schemas.microsoft.com/office/drawing/2014/main" id="{60DD0903-3CCA-4CB0-9BF5-F301CE1D2BCE}"/>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723" name="n_3aveValue【保健センター・保健所】&#10;一人当たり面積">
          <a:extLst>
            <a:ext uri="{FF2B5EF4-FFF2-40B4-BE49-F238E27FC236}">
              <a16:creationId xmlns:a16="http://schemas.microsoft.com/office/drawing/2014/main" id="{E1B73E86-56A9-4526-BC87-FD1791FF4BCB}"/>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724" name="n_4aveValue【保健センター・保健所】&#10;一人当たり面積">
          <a:extLst>
            <a:ext uri="{FF2B5EF4-FFF2-40B4-BE49-F238E27FC236}">
              <a16:creationId xmlns:a16="http://schemas.microsoft.com/office/drawing/2014/main" id="{0E198E5E-B557-4B69-81F3-7980FAD5C2A8}"/>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80789</xdr:rowOff>
    </xdr:from>
    <xdr:ext cx="469744" cy="259045"/>
    <xdr:sp macro="" textlink="">
      <xdr:nvSpPr>
        <xdr:cNvPr id="725" name="n_1mainValue【保健センター・保健所】&#10;一人当たり面積">
          <a:extLst>
            <a:ext uri="{FF2B5EF4-FFF2-40B4-BE49-F238E27FC236}">
              <a16:creationId xmlns:a16="http://schemas.microsoft.com/office/drawing/2014/main" id="{FEA87645-654D-4D82-82F9-89356D0341E7}"/>
            </a:ext>
          </a:extLst>
        </xdr:cNvPr>
        <xdr:cNvSpPr txBox="1"/>
      </xdr:nvSpPr>
      <xdr:spPr>
        <a:xfrm>
          <a:off x="210757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85361</xdr:rowOff>
    </xdr:from>
    <xdr:ext cx="469744" cy="259045"/>
    <xdr:sp macro="" textlink="">
      <xdr:nvSpPr>
        <xdr:cNvPr id="726" name="n_2mainValue【保健センター・保健所】&#10;一人当たり面積">
          <a:extLst>
            <a:ext uri="{FF2B5EF4-FFF2-40B4-BE49-F238E27FC236}">
              <a16:creationId xmlns:a16="http://schemas.microsoft.com/office/drawing/2014/main" id="{8FB1990E-E9F2-4EFD-8D8A-E4B5A06B4236}"/>
            </a:ext>
          </a:extLst>
        </xdr:cNvPr>
        <xdr:cNvSpPr txBox="1"/>
      </xdr:nvSpPr>
      <xdr:spPr>
        <a:xfrm>
          <a:off x="20199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727" name="n_3mainValue【保健センター・保健所】&#10;一人当たり面積">
          <a:extLst>
            <a:ext uri="{FF2B5EF4-FFF2-40B4-BE49-F238E27FC236}">
              <a16:creationId xmlns:a16="http://schemas.microsoft.com/office/drawing/2014/main" id="{A3E3CD47-CBA2-4EEF-A307-C2F98E5B95A1}"/>
            </a:ext>
          </a:extLst>
        </xdr:cNvPr>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89933</xdr:rowOff>
    </xdr:from>
    <xdr:ext cx="469744" cy="259045"/>
    <xdr:sp macro="" textlink="">
      <xdr:nvSpPr>
        <xdr:cNvPr id="728" name="n_4mainValue【保健センター・保健所】&#10;一人当たり面積">
          <a:extLst>
            <a:ext uri="{FF2B5EF4-FFF2-40B4-BE49-F238E27FC236}">
              <a16:creationId xmlns:a16="http://schemas.microsoft.com/office/drawing/2014/main" id="{F26686F0-39E2-469A-9E36-47712806852F}"/>
            </a:ext>
          </a:extLst>
        </xdr:cNvPr>
        <xdr:cNvSpPr txBox="1"/>
      </xdr:nvSpPr>
      <xdr:spPr>
        <a:xfrm>
          <a:off x="18421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a:extLst>
            <a:ext uri="{FF2B5EF4-FFF2-40B4-BE49-F238E27FC236}">
              <a16:creationId xmlns:a16="http://schemas.microsoft.com/office/drawing/2014/main" id="{A061AF11-A05F-48C6-9611-10A08927902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a:extLst>
            <a:ext uri="{FF2B5EF4-FFF2-40B4-BE49-F238E27FC236}">
              <a16:creationId xmlns:a16="http://schemas.microsoft.com/office/drawing/2014/main" id="{F1B1FF46-34B9-44B9-B350-58A71473A0B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a:extLst>
            <a:ext uri="{FF2B5EF4-FFF2-40B4-BE49-F238E27FC236}">
              <a16:creationId xmlns:a16="http://schemas.microsoft.com/office/drawing/2014/main" id="{15544811-5FE7-494E-B1E8-549DB25489F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a:extLst>
            <a:ext uri="{FF2B5EF4-FFF2-40B4-BE49-F238E27FC236}">
              <a16:creationId xmlns:a16="http://schemas.microsoft.com/office/drawing/2014/main" id="{017A72DD-05AF-4B26-9D43-4E254139D0C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a:extLst>
            <a:ext uri="{FF2B5EF4-FFF2-40B4-BE49-F238E27FC236}">
              <a16:creationId xmlns:a16="http://schemas.microsoft.com/office/drawing/2014/main" id="{0E9FB61E-AF93-4F9C-AFB6-0672FE4E116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a:extLst>
            <a:ext uri="{FF2B5EF4-FFF2-40B4-BE49-F238E27FC236}">
              <a16:creationId xmlns:a16="http://schemas.microsoft.com/office/drawing/2014/main" id="{0ABCAA23-F7F1-478B-97DE-45A0E749430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a:extLst>
            <a:ext uri="{FF2B5EF4-FFF2-40B4-BE49-F238E27FC236}">
              <a16:creationId xmlns:a16="http://schemas.microsoft.com/office/drawing/2014/main" id="{7BCC4319-2646-4BF1-A940-8D7F7B6E3B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a:extLst>
            <a:ext uri="{FF2B5EF4-FFF2-40B4-BE49-F238E27FC236}">
              <a16:creationId xmlns:a16="http://schemas.microsoft.com/office/drawing/2014/main" id="{8FCA7E6F-CD53-40B5-B600-6BD128543B8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a:extLst>
            <a:ext uri="{FF2B5EF4-FFF2-40B4-BE49-F238E27FC236}">
              <a16:creationId xmlns:a16="http://schemas.microsoft.com/office/drawing/2014/main" id="{A9B4AD0E-9B18-497F-8F0E-59104CED494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a:extLst>
            <a:ext uri="{FF2B5EF4-FFF2-40B4-BE49-F238E27FC236}">
              <a16:creationId xmlns:a16="http://schemas.microsoft.com/office/drawing/2014/main" id="{1B5A6EC5-C957-4264-9131-9C215481546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9" name="テキスト ボックス 738">
          <a:extLst>
            <a:ext uri="{FF2B5EF4-FFF2-40B4-BE49-F238E27FC236}">
              <a16:creationId xmlns:a16="http://schemas.microsoft.com/office/drawing/2014/main" id="{09D25F6B-BA6D-417D-8BF5-C7F6A9E4971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0" name="直線コネクタ 739">
          <a:extLst>
            <a:ext uri="{FF2B5EF4-FFF2-40B4-BE49-F238E27FC236}">
              <a16:creationId xmlns:a16="http://schemas.microsoft.com/office/drawing/2014/main" id="{0969B88F-48DB-44FE-B43D-568779CC8E2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1" name="テキスト ボックス 740">
          <a:extLst>
            <a:ext uri="{FF2B5EF4-FFF2-40B4-BE49-F238E27FC236}">
              <a16:creationId xmlns:a16="http://schemas.microsoft.com/office/drawing/2014/main" id="{77FA51BC-D52C-460F-B1D9-CF1039C3C44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2" name="直線コネクタ 741">
          <a:extLst>
            <a:ext uri="{FF2B5EF4-FFF2-40B4-BE49-F238E27FC236}">
              <a16:creationId xmlns:a16="http://schemas.microsoft.com/office/drawing/2014/main" id="{46B4F1F9-F0E5-4567-AD25-1CD1AE22D64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3" name="テキスト ボックス 742">
          <a:extLst>
            <a:ext uri="{FF2B5EF4-FFF2-40B4-BE49-F238E27FC236}">
              <a16:creationId xmlns:a16="http://schemas.microsoft.com/office/drawing/2014/main" id="{C3217938-0152-4A85-8D8A-6BCC11FC240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4" name="直線コネクタ 743">
          <a:extLst>
            <a:ext uri="{FF2B5EF4-FFF2-40B4-BE49-F238E27FC236}">
              <a16:creationId xmlns:a16="http://schemas.microsoft.com/office/drawing/2014/main" id="{A8DBD4CC-3AF3-4F35-9E86-FDBDDCBAE04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5" name="テキスト ボックス 744">
          <a:extLst>
            <a:ext uri="{FF2B5EF4-FFF2-40B4-BE49-F238E27FC236}">
              <a16:creationId xmlns:a16="http://schemas.microsoft.com/office/drawing/2014/main" id="{ABF1F1A9-AB83-4C09-A70B-32A00B997A0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6" name="直線コネクタ 745">
          <a:extLst>
            <a:ext uri="{FF2B5EF4-FFF2-40B4-BE49-F238E27FC236}">
              <a16:creationId xmlns:a16="http://schemas.microsoft.com/office/drawing/2014/main" id="{58C90C8A-103D-454C-8ECC-ED115A70047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7" name="テキスト ボックス 746">
          <a:extLst>
            <a:ext uri="{FF2B5EF4-FFF2-40B4-BE49-F238E27FC236}">
              <a16:creationId xmlns:a16="http://schemas.microsoft.com/office/drawing/2014/main" id="{60395357-0EE7-4414-AF02-78FB4A9B088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8" name="直線コネクタ 747">
          <a:extLst>
            <a:ext uri="{FF2B5EF4-FFF2-40B4-BE49-F238E27FC236}">
              <a16:creationId xmlns:a16="http://schemas.microsoft.com/office/drawing/2014/main" id="{46283A8B-0C1B-4337-AD32-DACA2BA6F25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9" name="テキスト ボックス 748">
          <a:extLst>
            <a:ext uri="{FF2B5EF4-FFF2-40B4-BE49-F238E27FC236}">
              <a16:creationId xmlns:a16="http://schemas.microsoft.com/office/drawing/2014/main" id="{C8114477-A3BB-4896-B116-9E1BDEF57C9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BF0AA28F-AA8C-4F31-B220-EDFA674C332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1" name="テキスト ボックス 750">
          <a:extLst>
            <a:ext uri="{FF2B5EF4-FFF2-40B4-BE49-F238E27FC236}">
              <a16:creationId xmlns:a16="http://schemas.microsoft.com/office/drawing/2014/main" id="{205ADB49-C0B2-4640-8495-6E4EA2BFEAD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BA8ED4E4-5E80-4E72-A66B-018A1497A29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753" name="直線コネクタ 752">
          <a:extLst>
            <a:ext uri="{FF2B5EF4-FFF2-40B4-BE49-F238E27FC236}">
              <a16:creationId xmlns:a16="http://schemas.microsoft.com/office/drawing/2014/main" id="{79021590-2345-4BE5-A0BE-41E3B1F0A335}"/>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13BBD752-D575-4023-AD39-30A46004E662}"/>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755" name="直線コネクタ 754">
          <a:extLst>
            <a:ext uri="{FF2B5EF4-FFF2-40B4-BE49-F238E27FC236}">
              <a16:creationId xmlns:a16="http://schemas.microsoft.com/office/drawing/2014/main" id="{B5679B4F-5340-4A66-9A34-DDF885CB8954}"/>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4235C29D-6D74-4968-81A1-3CA206FF9A40}"/>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757" name="直線コネクタ 756">
          <a:extLst>
            <a:ext uri="{FF2B5EF4-FFF2-40B4-BE49-F238E27FC236}">
              <a16:creationId xmlns:a16="http://schemas.microsoft.com/office/drawing/2014/main" id="{F4FE2A9E-2ACE-4D78-B88F-91876E758F32}"/>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A10A6639-1F23-47B7-AD34-36B7277961F9}"/>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59" name="フローチャート: 判断 758">
          <a:extLst>
            <a:ext uri="{FF2B5EF4-FFF2-40B4-BE49-F238E27FC236}">
              <a16:creationId xmlns:a16="http://schemas.microsoft.com/office/drawing/2014/main" id="{11A76542-9BD1-4A38-8A78-F772DCD6C70C}"/>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760" name="フローチャート: 判断 759">
          <a:extLst>
            <a:ext uri="{FF2B5EF4-FFF2-40B4-BE49-F238E27FC236}">
              <a16:creationId xmlns:a16="http://schemas.microsoft.com/office/drawing/2014/main" id="{D680DB29-4FBA-4D78-BD8A-6B912CB97DA3}"/>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761" name="フローチャート: 判断 760">
          <a:extLst>
            <a:ext uri="{FF2B5EF4-FFF2-40B4-BE49-F238E27FC236}">
              <a16:creationId xmlns:a16="http://schemas.microsoft.com/office/drawing/2014/main" id="{9C09CAD0-E964-4557-9799-FE4D58DB7B43}"/>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62" name="フローチャート: 判断 761">
          <a:extLst>
            <a:ext uri="{FF2B5EF4-FFF2-40B4-BE49-F238E27FC236}">
              <a16:creationId xmlns:a16="http://schemas.microsoft.com/office/drawing/2014/main" id="{5B76F77F-9815-4BA2-8CE7-BD8C2961AB74}"/>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763" name="フローチャート: 判断 762">
          <a:extLst>
            <a:ext uri="{FF2B5EF4-FFF2-40B4-BE49-F238E27FC236}">
              <a16:creationId xmlns:a16="http://schemas.microsoft.com/office/drawing/2014/main" id="{0C5BBF4D-17F4-434A-AEDE-7867440D18F6}"/>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A93BBCE9-1C5C-4A5A-A0CD-F056DD669B1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652FD463-A21A-40B9-B994-2692836F3EB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6A0920D7-A938-4E9A-86CA-81F7CD5F15A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F930F1F2-88A5-41B9-B3E1-E4B5BB2759D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E2AC5B25-588B-4F0B-A729-59CFFEAB22A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12064</xdr:rowOff>
    </xdr:from>
    <xdr:to>
      <xdr:col>85</xdr:col>
      <xdr:colOff>177800</xdr:colOff>
      <xdr:row>86</xdr:row>
      <xdr:rowOff>113664</xdr:rowOff>
    </xdr:to>
    <xdr:sp macro="" textlink="">
      <xdr:nvSpPr>
        <xdr:cNvPr id="769" name="楕円 768">
          <a:extLst>
            <a:ext uri="{FF2B5EF4-FFF2-40B4-BE49-F238E27FC236}">
              <a16:creationId xmlns:a16="http://schemas.microsoft.com/office/drawing/2014/main" id="{F8A419CA-A947-4FD6-B63E-F81EAB02931A}"/>
            </a:ext>
          </a:extLst>
        </xdr:cNvPr>
        <xdr:cNvSpPr/>
      </xdr:nvSpPr>
      <xdr:spPr>
        <a:xfrm>
          <a:off x="162687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98441</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4A95ACF9-16CC-4796-859C-D8CB08AF9636}"/>
            </a:ext>
          </a:extLst>
        </xdr:cNvPr>
        <xdr:cNvSpPr txBox="1"/>
      </xdr:nvSpPr>
      <xdr:spPr>
        <a:xfrm>
          <a:off x="16357600" y="1467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33020</xdr:rowOff>
    </xdr:from>
    <xdr:to>
      <xdr:col>81</xdr:col>
      <xdr:colOff>101600</xdr:colOff>
      <xdr:row>86</xdr:row>
      <xdr:rowOff>134620</xdr:rowOff>
    </xdr:to>
    <xdr:sp macro="" textlink="">
      <xdr:nvSpPr>
        <xdr:cNvPr id="771" name="楕円 770">
          <a:extLst>
            <a:ext uri="{FF2B5EF4-FFF2-40B4-BE49-F238E27FC236}">
              <a16:creationId xmlns:a16="http://schemas.microsoft.com/office/drawing/2014/main" id="{A20EEE55-1E04-4E68-A826-1044B03E71C5}"/>
            </a:ext>
          </a:extLst>
        </xdr:cNvPr>
        <xdr:cNvSpPr/>
      </xdr:nvSpPr>
      <xdr:spPr>
        <a:xfrm>
          <a:off x="15430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62864</xdr:rowOff>
    </xdr:from>
    <xdr:to>
      <xdr:col>85</xdr:col>
      <xdr:colOff>127000</xdr:colOff>
      <xdr:row>86</xdr:row>
      <xdr:rowOff>83820</xdr:rowOff>
    </xdr:to>
    <xdr:cxnSp macro="">
      <xdr:nvCxnSpPr>
        <xdr:cNvPr id="772" name="直線コネクタ 771">
          <a:extLst>
            <a:ext uri="{FF2B5EF4-FFF2-40B4-BE49-F238E27FC236}">
              <a16:creationId xmlns:a16="http://schemas.microsoft.com/office/drawing/2014/main" id="{F3AB30FE-8765-4A78-99CC-E048435A020A}"/>
            </a:ext>
          </a:extLst>
        </xdr:cNvPr>
        <xdr:cNvCxnSpPr/>
      </xdr:nvCxnSpPr>
      <xdr:spPr>
        <a:xfrm flipV="1">
          <a:off x="15481300" y="1480756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31114</xdr:rowOff>
    </xdr:from>
    <xdr:to>
      <xdr:col>76</xdr:col>
      <xdr:colOff>165100</xdr:colOff>
      <xdr:row>86</xdr:row>
      <xdr:rowOff>132714</xdr:rowOff>
    </xdr:to>
    <xdr:sp macro="" textlink="">
      <xdr:nvSpPr>
        <xdr:cNvPr id="773" name="楕円 772">
          <a:extLst>
            <a:ext uri="{FF2B5EF4-FFF2-40B4-BE49-F238E27FC236}">
              <a16:creationId xmlns:a16="http://schemas.microsoft.com/office/drawing/2014/main" id="{A748722F-B923-448B-BC9C-775B630A1589}"/>
            </a:ext>
          </a:extLst>
        </xdr:cNvPr>
        <xdr:cNvSpPr/>
      </xdr:nvSpPr>
      <xdr:spPr>
        <a:xfrm>
          <a:off x="145415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81914</xdr:rowOff>
    </xdr:from>
    <xdr:to>
      <xdr:col>81</xdr:col>
      <xdr:colOff>50800</xdr:colOff>
      <xdr:row>86</xdr:row>
      <xdr:rowOff>83820</xdr:rowOff>
    </xdr:to>
    <xdr:cxnSp macro="">
      <xdr:nvCxnSpPr>
        <xdr:cNvPr id="774" name="直線コネクタ 773">
          <a:extLst>
            <a:ext uri="{FF2B5EF4-FFF2-40B4-BE49-F238E27FC236}">
              <a16:creationId xmlns:a16="http://schemas.microsoft.com/office/drawing/2014/main" id="{8CA42B94-E97C-4935-A876-CB7B8CE0D644}"/>
            </a:ext>
          </a:extLst>
        </xdr:cNvPr>
        <xdr:cNvCxnSpPr/>
      </xdr:nvCxnSpPr>
      <xdr:spPr>
        <a:xfrm>
          <a:off x="14592300" y="148266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23495</xdr:rowOff>
    </xdr:from>
    <xdr:to>
      <xdr:col>72</xdr:col>
      <xdr:colOff>38100</xdr:colOff>
      <xdr:row>86</xdr:row>
      <xdr:rowOff>125095</xdr:rowOff>
    </xdr:to>
    <xdr:sp macro="" textlink="">
      <xdr:nvSpPr>
        <xdr:cNvPr id="775" name="楕円 774">
          <a:extLst>
            <a:ext uri="{FF2B5EF4-FFF2-40B4-BE49-F238E27FC236}">
              <a16:creationId xmlns:a16="http://schemas.microsoft.com/office/drawing/2014/main" id="{499628CF-944D-4FE9-84AF-1302AA640DBA}"/>
            </a:ext>
          </a:extLst>
        </xdr:cNvPr>
        <xdr:cNvSpPr/>
      </xdr:nvSpPr>
      <xdr:spPr>
        <a:xfrm>
          <a:off x="13652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74295</xdr:rowOff>
    </xdr:from>
    <xdr:to>
      <xdr:col>76</xdr:col>
      <xdr:colOff>114300</xdr:colOff>
      <xdr:row>86</xdr:row>
      <xdr:rowOff>81914</xdr:rowOff>
    </xdr:to>
    <xdr:cxnSp macro="">
      <xdr:nvCxnSpPr>
        <xdr:cNvPr id="776" name="直線コネクタ 775">
          <a:extLst>
            <a:ext uri="{FF2B5EF4-FFF2-40B4-BE49-F238E27FC236}">
              <a16:creationId xmlns:a16="http://schemas.microsoft.com/office/drawing/2014/main" id="{D40479C4-0BCE-4441-B925-EA4E4BE9C715}"/>
            </a:ext>
          </a:extLst>
        </xdr:cNvPr>
        <xdr:cNvCxnSpPr/>
      </xdr:nvCxnSpPr>
      <xdr:spPr>
        <a:xfrm>
          <a:off x="13703300" y="148189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21589</xdr:rowOff>
    </xdr:from>
    <xdr:to>
      <xdr:col>67</xdr:col>
      <xdr:colOff>101600</xdr:colOff>
      <xdr:row>86</xdr:row>
      <xdr:rowOff>123189</xdr:rowOff>
    </xdr:to>
    <xdr:sp macro="" textlink="">
      <xdr:nvSpPr>
        <xdr:cNvPr id="777" name="楕円 776">
          <a:extLst>
            <a:ext uri="{FF2B5EF4-FFF2-40B4-BE49-F238E27FC236}">
              <a16:creationId xmlns:a16="http://schemas.microsoft.com/office/drawing/2014/main" id="{69B003F6-46B8-4650-B198-831D29169CD3}"/>
            </a:ext>
          </a:extLst>
        </xdr:cNvPr>
        <xdr:cNvSpPr/>
      </xdr:nvSpPr>
      <xdr:spPr>
        <a:xfrm>
          <a:off x="12763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72389</xdr:rowOff>
    </xdr:from>
    <xdr:to>
      <xdr:col>71</xdr:col>
      <xdr:colOff>177800</xdr:colOff>
      <xdr:row>86</xdr:row>
      <xdr:rowOff>74295</xdr:rowOff>
    </xdr:to>
    <xdr:cxnSp macro="">
      <xdr:nvCxnSpPr>
        <xdr:cNvPr id="778" name="直線コネクタ 777">
          <a:extLst>
            <a:ext uri="{FF2B5EF4-FFF2-40B4-BE49-F238E27FC236}">
              <a16:creationId xmlns:a16="http://schemas.microsoft.com/office/drawing/2014/main" id="{E3A23E9F-8ACE-4C4D-9A5C-EFC0F8F94C53}"/>
            </a:ext>
          </a:extLst>
        </xdr:cNvPr>
        <xdr:cNvCxnSpPr/>
      </xdr:nvCxnSpPr>
      <xdr:spPr>
        <a:xfrm>
          <a:off x="12814300" y="148170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779" name="n_1aveValue【消防施設】&#10;有形固定資産減価償却率">
          <a:extLst>
            <a:ext uri="{FF2B5EF4-FFF2-40B4-BE49-F238E27FC236}">
              <a16:creationId xmlns:a16="http://schemas.microsoft.com/office/drawing/2014/main" id="{4A209B86-BF1F-4C81-96CD-6978874E05DF}"/>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780" name="n_2aveValue【消防施設】&#10;有形固定資産減価償却率">
          <a:extLst>
            <a:ext uri="{FF2B5EF4-FFF2-40B4-BE49-F238E27FC236}">
              <a16:creationId xmlns:a16="http://schemas.microsoft.com/office/drawing/2014/main" id="{18B338ED-46A8-4756-AD78-F2C74484EC73}"/>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781" name="n_3aveValue【消防施設】&#10;有形固定資産減価償却率">
          <a:extLst>
            <a:ext uri="{FF2B5EF4-FFF2-40B4-BE49-F238E27FC236}">
              <a16:creationId xmlns:a16="http://schemas.microsoft.com/office/drawing/2014/main" id="{A44A9569-9493-439B-BD6E-D9A2979343F3}"/>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782" name="n_4aveValue【消防施設】&#10;有形固定資産減価償却率">
          <a:extLst>
            <a:ext uri="{FF2B5EF4-FFF2-40B4-BE49-F238E27FC236}">
              <a16:creationId xmlns:a16="http://schemas.microsoft.com/office/drawing/2014/main" id="{26305050-0706-419E-9FC1-71EB11982070}"/>
            </a:ext>
          </a:extLst>
        </xdr:cNvPr>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125747</xdr:rowOff>
    </xdr:from>
    <xdr:ext cx="405111" cy="259045"/>
    <xdr:sp macro="" textlink="">
      <xdr:nvSpPr>
        <xdr:cNvPr id="783" name="n_1mainValue【消防施設】&#10;有形固定資産減価償却率">
          <a:extLst>
            <a:ext uri="{FF2B5EF4-FFF2-40B4-BE49-F238E27FC236}">
              <a16:creationId xmlns:a16="http://schemas.microsoft.com/office/drawing/2014/main" id="{5BA01F68-E7A3-43F7-92B1-987477874781}"/>
            </a:ext>
          </a:extLst>
        </xdr:cNvPr>
        <xdr:cNvSpPr txBox="1"/>
      </xdr:nvSpPr>
      <xdr:spPr>
        <a:xfrm>
          <a:off x="152660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123841</xdr:rowOff>
    </xdr:from>
    <xdr:ext cx="405111" cy="259045"/>
    <xdr:sp macro="" textlink="">
      <xdr:nvSpPr>
        <xdr:cNvPr id="784" name="n_2mainValue【消防施設】&#10;有形固定資産減価償却率">
          <a:extLst>
            <a:ext uri="{FF2B5EF4-FFF2-40B4-BE49-F238E27FC236}">
              <a16:creationId xmlns:a16="http://schemas.microsoft.com/office/drawing/2014/main" id="{3356685B-2AA3-44F3-B9A7-E320E82D91AD}"/>
            </a:ext>
          </a:extLst>
        </xdr:cNvPr>
        <xdr:cNvSpPr txBox="1"/>
      </xdr:nvSpPr>
      <xdr:spPr>
        <a:xfrm>
          <a:off x="14389744"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116222</xdr:rowOff>
    </xdr:from>
    <xdr:ext cx="405111" cy="259045"/>
    <xdr:sp macro="" textlink="">
      <xdr:nvSpPr>
        <xdr:cNvPr id="785" name="n_3mainValue【消防施設】&#10;有形固定資産減価償却率">
          <a:extLst>
            <a:ext uri="{FF2B5EF4-FFF2-40B4-BE49-F238E27FC236}">
              <a16:creationId xmlns:a16="http://schemas.microsoft.com/office/drawing/2014/main" id="{77A4CEE6-0745-451F-AACA-06646CCD2200}"/>
            </a:ext>
          </a:extLst>
        </xdr:cNvPr>
        <xdr:cNvSpPr txBox="1"/>
      </xdr:nvSpPr>
      <xdr:spPr>
        <a:xfrm>
          <a:off x="13500744"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114316</xdr:rowOff>
    </xdr:from>
    <xdr:ext cx="405111" cy="259045"/>
    <xdr:sp macro="" textlink="">
      <xdr:nvSpPr>
        <xdr:cNvPr id="786" name="n_4mainValue【消防施設】&#10;有形固定資産減価償却率">
          <a:extLst>
            <a:ext uri="{FF2B5EF4-FFF2-40B4-BE49-F238E27FC236}">
              <a16:creationId xmlns:a16="http://schemas.microsoft.com/office/drawing/2014/main" id="{1A723814-33F7-47E0-B4A5-B8E1B5BF49DC}"/>
            </a:ext>
          </a:extLst>
        </xdr:cNvPr>
        <xdr:cNvSpPr txBox="1"/>
      </xdr:nvSpPr>
      <xdr:spPr>
        <a:xfrm>
          <a:off x="126117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47F51C0B-C641-421F-B18A-1544A110D8F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1EC759C5-2BC5-48D4-9203-D76901C8387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013DA18F-736B-4B17-8B9B-9F8AB80C803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2C077811-C233-4329-A84A-D9DEAD01912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CEC21E10-E1A5-46B5-ABCA-0F67F2B77A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DD355F52-B43D-4D89-B779-DE864C4C37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8D55C435-9729-4ADE-8B20-085D72CA683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4D4CFFE8-595F-4B68-B1E0-F3870418E53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D59F619F-5DED-427F-8DFD-D793CFC6446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38AD1CBC-E797-40D1-B3FE-DC7229556E5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a:extLst>
            <a:ext uri="{FF2B5EF4-FFF2-40B4-BE49-F238E27FC236}">
              <a16:creationId xmlns:a16="http://schemas.microsoft.com/office/drawing/2014/main" id="{AB62D54B-6831-408E-9585-4D224AEF59B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a:extLst>
            <a:ext uri="{FF2B5EF4-FFF2-40B4-BE49-F238E27FC236}">
              <a16:creationId xmlns:a16="http://schemas.microsoft.com/office/drawing/2014/main" id="{2C245E58-B43F-45FA-82DE-307E18C4B87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a:extLst>
            <a:ext uri="{FF2B5EF4-FFF2-40B4-BE49-F238E27FC236}">
              <a16:creationId xmlns:a16="http://schemas.microsoft.com/office/drawing/2014/main" id="{2D4D38DC-3A25-437A-BF1C-291A9668EAC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a:extLst>
            <a:ext uri="{FF2B5EF4-FFF2-40B4-BE49-F238E27FC236}">
              <a16:creationId xmlns:a16="http://schemas.microsoft.com/office/drawing/2014/main" id="{BE552B8B-1E90-495A-9A1F-A34EB4925A0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a:extLst>
            <a:ext uri="{FF2B5EF4-FFF2-40B4-BE49-F238E27FC236}">
              <a16:creationId xmlns:a16="http://schemas.microsoft.com/office/drawing/2014/main" id="{4ED6C4A1-59A9-447E-9C0B-F6C8BBD127E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a:extLst>
            <a:ext uri="{FF2B5EF4-FFF2-40B4-BE49-F238E27FC236}">
              <a16:creationId xmlns:a16="http://schemas.microsoft.com/office/drawing/2014/main" id="{C55B5CAF-8C9B-46A3-83BD-B3B7BB9651A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a:extLst>
            <a:ext uri="{FF2B5EF4-FFF2-40B4-BE49-F238E27FC236}">
              <a16:creationId xmlns:a16="http://schemas.microsoft.com/office/drawing/2014/main" id="{5C65D598-F88E-4185-BC62-3E61FE1F882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a:extLst>
            <a:ext uri="{FF2B5EF4-FFF2-40B4-BE49-F238E27FC236}">
              <a16:creationId xmlns:a16="http://schemas.microsoft.com/office/drawing/2014/main" id="{B3F3EFBA-87C2-4D48-8EBB-E3E95BFB8BC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D40C8590-31FB-4313-AF37-A7E4DC12A93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4679D139-732A-447B-B839-555EC4E073F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96C401A4-9430-48BC-8961-017310D8035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808" name="直線コネクタ 807">
          <a:extLst>
            <a:ext uri="{FF2B5EF4-FFF2-40B4-BE49-F238E27FC236}">
              <a16:creationId xmlns:a16="http://schemas.microsoft.com/office/drawing/2014/main" id="{A22B08F2-743F-4A5A-9093-D3F75A8F757B}"/>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809" name="【消防施設】&#10;一人当たり面積最小値テキスト">
          <a:extLst>
            <a:ext uri="{FF2B5EF4-FFF2-40B4-BE49-F238E27FC236}">
              <a16:creationId xmlns:a16="http://schemas.microsoft.com/office/drawing/2014/main" id="{2FA7E412-89F0-4645-B845-DB66055FEB56}"/>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810" name="直線コネクタ 809">
          <a:extLst>
            <a:ext uri="{FF2B5EF4-FFF2-40B4-BE49-F238E27FC236}">
              <a16:creationId xmlns:a16="http://schemas.microsoft.com/office/drawing/2014/main" id="{A5A69A08-9926-42E5-BAFD-3740BBF086F1}"/>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811" name="【消防施設】&#10;一人当たり面積最大値テキスト">
          <a:extLst>
            <a:ext uri="{FF2B5EF4-FFF2-40B4-BE49-F238E27FC236}">
              <a16:creationId xmlns:a16="http://schemas.microsoft.com/office/drawing/2014/main" id="{F12A2FB6-F745-4664-9D29-EAC64A81E1F5}"/>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812" name="直線コネクタ 811">
          <a:extLst>
            <a:ext uri="{FF2B5EF4-FFF2-40B4-BE49-F238E27FC236}">
              <a16:creationId xmlns:a16="http://schemas.microsoft.com/office/drawing/2014/main" id="{57A58037-F03E-4019-9157-38335AC9378E}"/>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813" name="【消防施設】&#10;一人当たり面積平均値テキスト">
          <a:extLst>
            <a:ext uri="{FF2B5EF4-FFF2-40B4-BE49-F238E27FC236}">
              <a16:creationId xmlns:a16="http://schemas.microsoft.com/office/drawing/2014/main" id="{AF129011-E002-4A2F-87C1-72CB4F945D0D}"/>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814" name="フローチャート: 判断 813">
          <a:extLst>
            <a:ext uri="{FF2B5EF4-FFF2-40B4-BE49-F238E27FC236}">
              <a16:creationId xmlns:a16="http://schemas.microsoft.com/office/drawing/2014/main" id="{FE527DA9-4262-4297-AED1-B317349B4F6A}"/>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815" name="フローチャート: 判断 814">
          <a:extLst>
            <a:ext uri="{FF2B5EF4-FFF2-40B4-BE49-F238E27FC236}">
              <a16:creationId xmlns:a16="http://schemas.microsoft.com/office/drawing/2014/main" id="{4F044E83-23CD-4383-89D8-CA86CA521088}"/>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816" name="フローチャート: 判断 815">
          <a:extLst>
            <a:ext uri="{FF2B5EF4-FFF2-40B4-BE49-F238E27FC236}">
              <a16:creationId xmlns:a16="http://schemas.microsoft.com/office/drawing/2014/main" id="{F8C3F747-2860-44BD-AB5F-6C460B097ADD}"/>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817" name="フローチャート: 判断 816">
          <a:extLst>
            <a:ext uri="{FF2B5EF4-FFF2-40B4-BE49-F238E27FC236}">
              <a16:creationId xmlns:a16="http://schemas.microsoft.com/office/drawing/2014/main" id="{7F3F1D24-9F6F-4049-8990-317C26D86AF4}"/>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18" name="フローチャート: 判断 817">
          <a:extLst>
            <a:ext uri="{FF2B5EF4-FFF2-40B4-BE49-F238E27FC236}">
              <a16:creationId xmlns:a16="http://schemas.microsoft.com/office/drawing/2014/main" id="{31D5ECA1-449B-4E5F-97B0-99BB199D5257}"/>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5976FBFE-A9CB-4430-9F60-D9DB03DF3EA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4FC3BA4-AA1C-43AE-A8DA-BA962228E8D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D3062A57-0797-4CD4-9F6C-F865A56C0E1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12B722EF-9251-45F4-9E8F-43D0F2C359B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EB9EF6DA-2772-46E0-9D5B-1B89021FD5F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102515</xdr:rowOff>
    </xdr:from>
    <xdr:to>
      <xdr:col>116</xdr:col>
      <xdr:colOff>114300</xdr:colOff>
      <xdr:row>86</xdr:row>
      <xdr:rowOff>32665</xdr:rowOff>
    </xdr:to>
    <xdr:sp macro="" textlink="">
      <xdr:nvSpPr>
        <xdr:cNvPr id="824" name="楕円 823">
          <a:extLst>
            <a:ext uri="{FF2B5EF4-FFF2-40B4-BE49-F238E27FC236}">
              <a16:creationId xmlns:a16="http://schemas.microsoft.com/office/drawing/2014/main" id="{3EB4C9CE-3AF4-4A56-9473-37DCB0FA69A8}"/>
            </a:ext>
          </a:extLst>
        </xdr:cNvPr>
        <xdr:cNvSpPr/>
      </xdr:nvSpPr>
      <xdr:spPr>
        <a:xfrm>
          <a:off x="22110700" y="146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35679</xdr:rowOff>
    </xdr:from>
    <xdr:ext cx="469744" cy="259045"/>
    <xdr:sp macro="" textlink="">
      <xdr:nvSpPr>
        <xdr:cNvPr id="825" name="【消防施設】&#10;一人当たり面積該当値テキスト">
          <a:extLst>
            <a:ext uri="{FF2B5EF4-FFF2-40B4-BE49-F238E27FC236}">
              <a16:creationId xmlns:a16="http://schemas.microsoft.com/office/drawing/2014/main" id="{C09BB7F5-0F8F-4356-AE35-416FBDB74DC3}"/>
            </a:ext>
          </a:extLst>
        </xdr:cNvPr>
        <xdr:cNvSpPr txBox="1"/>
      </xdr:nvSpPr>
      <xdr:spPr>
        <a:xfrm>
          <a:off x="22199600"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826" name="楕円 825">
          <a:extLst>
            <a:ext uri="{FF2B5EF4-FFF2-40B4-BE49-F238E27FC236}">
              <a16:creationId xmlns:a16="http://schemas.microsoft.com/office/drawing/2014/main" id="{B7FAFB10-B8B0-4D48-86A3-585AC942846E}"/>
            </a:ext>
          </a:extLst>
        </xdr:cNvPr>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153315</xdr:rowOff>
    </xdr:from>
    <xdr:to>
      <xdr:col>116</xdr:col>
      <xdr:colOff>63500</xdr:colOff>
      <xdr:row>85</xdr:row>
      <xdr:rowOff>154687</xdr:rowOff>
    </xdr:to>
    <xdr:cxnSp macro="">
      <xdr:nvCxnSpPr>
        <xdr:cNvPr id="827" name="直線コネクタ 826">
          <a:extLst>
            <a:ext uri="{FF2B5EF4-FFF2-40B4-BE49-F238E27FC236}">
              <a16:creationId xmlns:a16="http://schemas.microsoft.com/office/drawing/2014/main" id="{E7F9D2F0-0B5A-4EBC-A0B2-BE28817965DF}"/>
            </a:ext>
          </a:extLst>
        </xdr:cNvPr>
        <xdr:cNvCxnSpPr/>
      </xdr:nvCxnSpPr>
      <xdr:spPr>
        <a:xfrm flipV="1">
          <a:off x="21323300" y="1472656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105257</xdr:rowOff>
    </xdr:from>
    <xdr:to>
      <xdr:col>107</xdr:col>
      <xdr:colOff>101600</xdr:colOff>
      <xdr:row>86</xdr:row>
      <xdr:rowOff>35407</xdr:rowOff>
    </xdr:to>
    <xdr:sp macro="" textlink="">
      <xdr:nvSpPr>
        <xdr:cNvPr id="828" name="楕円 827">
          <a:extLst>
            <a:ext uri="{FF2B5EF4-FFF2-40B4-BE49-F238E27FC236}">
              <a16:creationId xmlns:a16="http://schemas.microsoft.com/office/drawing/2014/main" id="{DC161C26-3358-4E87-8252-BE9AD492AA3C}"/>
            </a:ext>
          </a:extLst>
        </xdr:cNvPr>
        <xdr:cNvSpPr/>
      </xdr:nvSpPr>
      <xdr:spPr>
        <a:xfrm>
          <a:off x="20383500" y="146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156057</xdr:rowOff>
    </xdr:to>
    <xdr:cxnSp macro="">
      <xdr:nvCxnSpPr>
        <xdr:cNvPr id="829" name="直線コネクタ 828">
          <a:extLst>
            <a:ext uri="{FF2B5EF4-FFF2-40B4-BE49-F238E27FC236}">
              <a16:creationId xmlns:a16="http://schemas.microsoft.com/office/drawing/2014/main" id="{956CD269-6E4A-46F7-AE2C-CE85757072F4}"/>
            </a:ext>
          </a:extLst>
        </xdr:cNvPr>
        <xdr:cNvCxnSpPr/>
      </xdr:nvCxnSpPr>
      <xdr:spPr>
        <a:xfrm flipV="1">
          <a:off x="20434300" y="14727937"/>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88798</xdr:rowOff>
    </xdr:from>
    <xdr:to>
      <xdr:col>102</xdr:col>
      <xdr:colOff>165100</xdr:colOff>
      <xdr:row>86</xdr:row>
      <xdr:rowOff>18948</xdr:rowOff>
    </xdr:to>
    <xdr:sp macro="" textlink="">
      <xdr:nvSpPr>
        <xdr:cNvPr id="830" name="楕円 829">
          <a:extLst>
            <a:ext uri="{FF2B5EF4-FFF2-40B4-BE49-F238E27FC236}">
              <a16:creationId xmlns:a16="http://schemas.microsoft.com/office/drawing/2014/main" id="{C7F568AD-D287-4828-99EA-60F44E59A2DC}"/>
            </a:ext>
          </a:extLst>
        </xdr:cNvPr>
        <xdr:cNvSpPr/>
      </xdr:nvSpPr>
      <xdr:spPr>
        <a:xfrm>
          <a:off x="19494500" y="14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139598</xdr:rowOff>
    </xdr:from>
    <xdr:to>
      <xdr:col>107</xdr:col>
      <xdr:colOff>50800</xdr:colOff>
      <xdr:row>85</xdr:row>
      <xdr:rowOff>156057</xdr:rowOff>
    </xdr:to>
    <xdr:cxnSp macro="">
      <xdr:nvCxnSpPr>
        <xdr:cNvPr id="831" name="直線コネクタ 830">
          <a:extLst>
            <a:ext uri="{FF2B5EF4-FFF2-40B4-BE49-F238E27FC236}">
              <a16:creationId xmlns:a16="http://schemas.microsoft.com/office/drawing/2014/main" id="{0E933847-FF07-4ADB-8176-38A0990B84E9}"/>
            </a:ext>
          </a:extLst>
        </xdr:cNvPr>
        <xdr:cNvCxnSpPr/>
      </xdr:nvCxnSpPr>
      <xdr:spPr>
        <a:xfrm>
          <a:off x="19545300" y="14712848"/>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832" name="楕円 831">
          <a:extLst>
            <a:ext uri="{FF2B5EF4-FFF2-40B4-BE49-F238E27FC236}">
              <a16:creationId xmlns:a16="http://schemas.microsoft.com/office/drawing/2014/main" id="{8BABB963-8B13-44D7-AA83-45DE057A6AD6}"/>
            </a:ext>
          </a:extLst>
        </xdr:cNvPr>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139598</xdr:rowOff>
    </xdr:from>
    <xdr:to>
      <xdr:col>102</xdr:col>
      <xdr:colOff>114300</xdr:colOff>
      <xdr:row>85</xdr:row>
      <xdr:rowOff>140970</xdr:rowOff>
    </xdr:to>
    <xdr:cxnSp macro="">
      <xdr:nvCxnSpPr>
        <xdr:cNvPr id="833" name="直線コネクタ 832">
          <a:extLst>
            <a:ext uri="{FF2B5EF4-FFF2-40B4-BE49-F238E27FC236}">
              <a16:creationId xmlns:a16="http://schemas.microsoft.com/office/drawing/2014/main" id="{B3BB7AE6-901F-484A-A597-E395DEC993EC}"/>
            </a:ext>
          </a:extLst>
        </xdr:cNvPr>
        <xdr:cNvCxnSpPr/>
      </xdr:nvCxnSpPr>
      <xdr:spPr>
        <a:xfrm flipV="1">
          <a:off x="18656300" y="1471284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834" name="n_1aveValue【消防施設】&#10;一人当たり面積">
          <a:extLst>
            <a:ext uri="{FF2B5EF4-FFF2-40B4-BE49-F238E27FC236}">
              <a16:creationId xmlns:a16="http://schemas.microsoft.com/office/drawing/2014/main" id="{4189BD83-A141-4946-90A1-C1AA66D83113}"/>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835" name="n_2aveValue【消防施設】&#10;一人当たり面積">
          <a:extLst>
            <a:ext uri="{FF2B5EF4-FFF2-40B4-BE49-F238E27FC236}">
              <a16:creationId xmlns:a16="http://schemas.microsoft.com/office/drawing/2014/main" id="{ACF3C995-3216-41F8-A52C-096C4CB6C2C4}"/>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836" name="n_3aveValue【消防施設】&#10;一人当たり面積">
          <a:extLst>
            <a:ext uri="{FF2B5EF4-FFF2-40B4-BE49-F238E27FC236}">
              <a16:creationId xmlns:a16="http://schemas.microsoft.com/office/drawing/2014/main" id="{57477E11-FD86-4910-AEB7-1CF56FC35583}"/>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837" name="n_4aveValue【消防施設】&#10;一人当たり面積">
          <a:extLst>
            <a:ext uri="{FF2B5EF4-FFF2-40B4-BE49-F238E27FC236}">
              <a16:creationId xmlns:a16="http://schemas.microsoft.com/office/drawing/2014/main" id="{7E087C66-354E-4DC8-9908-E8CA157C47DA}"/>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838" name="n_1mainValue【消防施設】&#10;一人当たり面積">
          <a:extLst>
            <a:ext uri="{FF2B5EF4-FFF2-40B4-BE49-F238E27FC236}">
              <a16:creationId xmlns:a16="http://schemas.microsoft.com/office/drawing/2014/main" id="{7EE7C856-F804-4541-86A1-A3C47F04F674}"/>
            </a:ext>
          </a:extLst>
        </xdr:cNvPr>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26534</xdr:rowOff>
    </xdr:from>
    <xdr:ext cx="469744" cy="259045"/>
    <xdr:sp macro="" textlink="">
      <xdr:nvSpPr>
        <xdr:cNvPr id="839" name="n_2mainValue【消防施設】&#10;一人当たり面積">
          <a:extLst>
            <a:ext uri="{FF2B5EF4-FFF2-40B4-BE49-F238E27FC236}">
              <a16:creationId xmlns:a16="http://schemas.microsoft.com/office/drawing/2014/main" id="{4524B6D1-314A-4EC6-89CB-C4C4572D0543}"/>
            </a:ext>
          </a:extLst>
        </xdr:cNvPr>
        <xdr:cNvSpPr txBox="1"/>
      </xdr:nvSpPr>
      <xdr:spPr>
        <a:xfrm>
          <a:off x="20199427" y="1477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10075</xdr:rowOff>
    </xdr:from>
    <xdr:ext cx="469744" cy="259045"/>
    <xdr:sp macro="" textlink="">
      <xdr:nvSpPr>
        <xdr:cNvPr id="840" name="n_3mainValue【消防施設】&#10;一人当たり面積">
          <a:extLst>
            <a:ext uri="{FF2B5EF4-FFF2-40B4-BE49-F238E27FC236}">
              <a16:creationId xmlns:a16="http://schemas.microsoft.com/office/drawing/2014/main" id="{B3E7FA6E-38E9-42BF-813E-CA2C23F55BBD}"/>
            </a:ext>
          </a:extLst>
        </xdr:cNvPr>
        <xdr:cNvSpPr txBox="1"/>
      </xdr:nvSpPr>
      <xdr:spPr>
        <a:xfrm>
          <a:off x="19310427" y="1475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841" name="n_4mainValue【消防施設】&#10;一人当たり面積">
          <a:extLst>
            <a:ext uri="{FF2B5EF4-FFF2-40B4-BE49-F238E27FC236}">
              <a16:creationId xmlns:a16="http://schemas.microsoft.com/office/drawing/2014/main" id="{94AD0879-B091-4099-B7E6-0195D30BC17A}"/>
            </a:ext>
          </a:extLst>
        </xdr:cNvPr>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9058C611-0A61-497B-AFEF-DD765E5C348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79D0EB8C-148E-4918-927A-4C030F23B5F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BE467F81-A41D-48C9-8667-D9430FB49BF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88F85E5B-D5CE-4608-9B7E-710C9079B7D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E2BD754E-C3AA-4BB0-85D3-C2D34AB8735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CA14C529-CEEB-4BFB-8EAC-71A93DB5626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5078AE79-FCBC-4245-9ED6-765002A1D0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92887C76-5800-415B-A5D4-1CAD2AE89B6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4AE135DD-9268-47F8-B8A7-DF33AA9B030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B9A2E998-FE20-4C0E-8DBD-407E7F2529A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B124732E-4023-4EBC-8368-E50840E9F20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B5BD893A-C0A2-4B5E-B1BB-84FF2153CD8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E3429571-4D39-4018-90E1-21E4D5983DE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624C07A7-E9C3-421C-B4C1-E3D1F52DEFE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BF344B20-0BEC-4849-9F14-28973FE7405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B1C6F4DA-CE91-413A-8A31-AEDD2E384E6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2F96D9A8-A4DC-4D82-A8F3-2295B689169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B2C291CF-A66A-4A4C-B47C-6DB128F996D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BB430F9F-C596-40A1-AE87-4B337970980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E4A6A88F-B6B2-44AA-A3FB-32A0395250F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B6E69089-73BB-4759-BE46-DF43EEF6D55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815D35BF-A612-4EEC-9BEC-C10E4E62F33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a:extLst>
            <a:ext uri="{FF2B5EF4-FFF2-40B4-BE49-F238E27FC236}">
              <a16:creationId xmlns:a16="http://schemas.microsoft.com/office/drawing/2014/main" id="{EB2DE139-958D-4E38-9EFF-46A0DF52F6A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F3E54C0B-7255-48E1-ACCE-54894AA2562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8E409520-3978-44CF-B5A4-017479C28C6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867" name="直線コネクタ 866">
          <a:extLst>
            <a:ext uri="{FF2B5EF4-FFF2-40B4-BE49-F238E27FC236}">
              <a16:creationId xmlns:a16="http://schemas.microsoft.com/office/drawing/2014/main" id="{B8C92EC0-1E16-474C-A6AD-17318B49DD82}"/>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68" name="【庁舎】&#10;有形固定資産減価償却率最小値テキスト">
          <a:extLst>
            <a:ext uri="{FF2B5EF4-FFF2-40B4-BE49-F238E27FC236}">
              <a16:creationId xmlns:a16="http://schemas.microsoft.com/office/drawing/2014/main" id="{B623036C-04E3-41A4-819C-4B41AC636855}"/>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69" name="直線コネクタ 868">
          <a:extLst>
            <a:ext uri="{FF2B5EF4-FFF2-40B4-BE49-F238E27FC236}">
              <a16:creationId xmlns:a16="http://schemas.microsoft.com/office/drawing/2014/main" id="{AB69EC83-4132-4E68-9154-55EFB18EC049}"/>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70" name="【庁舎】&#10;有形固定資産減価償却率最大値テキスト">
          <a:extLst>
            <a:ext uri="{FF2B5EF4-FFF2-40B4-BE49-F238E27FC236}">
              <a16:creationId xmlns:a16="http://schemas.microsoft.com/office/drawing/2014/main" id="{86FD8ED4-9C01-4862-929D-2A6E61B9CCFB}"/>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71" name="直線コネクタ 870">
          <a:extLst>
            <a:ext uri="{FF2B5EF4-FFF2-40B4-BE49-F238E27FC236}">
              <a16:creationId xmlns:a16="http://schemas.microsoft.com/office/drawing/2014/main" id="{59262DE0-8940-4497-B5AC-CED884A36243}"/>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872" name="【庁舎】&#10;有形固定資産減価償却率平均値テキスト">
          <a:extLst>
            <a:ext uri="{FF2B5EF4-FFF2-40B4-BE49-F238E27FC236}">
              <a16:creationId xmlns:a16="http://schemas.microsoft.com/office/drawing/2014/main" id="{F38094DC-BABF-47A1-AF98-049CA9F069B1}"/>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873" name="フローチャート: 判断 872">
          <a:extLst>
            <a:ext uri="{FF2B5EF4-FFF2-40B4-BE49-F238E27FC236}">
              <a16:creationId xmlns:a16="http://schemas.microsoft.com/office/drawing/2014/main" id="{E0A57A24-0049-4CD4-8424-AF2A943A6EED}"/>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874" name="フローチャート: 判断 873">
          <a:extLst>
            <a:ext uri="{FF2B5EF4-FFF2-40B4-BE49-F238E27FC236}">
              <a16:creationId xmlns:a16="http://schemas.microsoft.com/office/drawing/2014/main" id="{915D92D1-0123-4A9F-BC51-4029E8463A3B}"/>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75" name="フローチャート: 判断 874">
          <a:extLst>
            <a:ext uri="{FF2B5EF4-FFF2-40B4-BE49-F238E27FC236}">
              <a16:creationId xmlns:a16="http://schemas.microsoft.com/office/drawing/2014/main" id="{6B24CECC-C306-4464-A33B-F8C6C1FA1948}"/>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6" name="フローチャート: 判断 875">
          <a:extLst>
            <a:ext uri="{FF2B5EF4-FFF2-40B4-BE49-F238E27FC236}">
              <a16:creationId xmlns:a16="http://schemas.microsoft.com/office/drawing/2014/main" id="{4688F196-211A-46B2-80BD-CB865A39E25E}"/>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77" name="フローチャート: 判断 876">
          <a:extLst>
            <a:ext uri="{FF2B5EF4-FFF2-40B4-BE49-F238E27FC236}">
              <a16:creationId xmlns:a16="http://schemas.microsoft.com/office/drawing/2014/main" id="{0EBAA4B3-51E0-4107-8A13-D666EBA2B20F}"/>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257B64B6-8E83-402F-BC94-4548FFDA5F6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4C85B920-52CD-41F1-8C07-42A1E1A7915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A1BE5D35-A587-4274-9C67-1EDA06A2CB4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B028A4BF-69B1-4431-A2A1-B3BCFD25FBE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967A7D20-ADBF-4481-840D-5D178463E35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883" name="楕円 882">
          <a:extLst>
            <a:ext uri="{FF2B5EF4-FFF2-40B4-BE49-F238E27FC236}">
              <a16:creationId xmlns:a16="http://schemas.microsoft.com/office/drawing/2014/main" id="{866B9D42-2C9D-43E1-B761-11CAF5790D69}"/>
            </a:ext>
          </a:extLst>
        </xdr:cNvPr>
        <xdr:cNvSpPr/>
      </xdr:nvSpPr>
      <xdr:spPr>
        <a:xfrm>
          <a:off x="162687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121393</xdr:rowOff>
    </xdr:from>
    <xdr:ext cx="405111" cy="259045"/>
    <xdr:sp macro="" textlink="">
      <xdr:nvSpPr>
        <xdr:cNvPr id="884" name="【庁舎】&#10;有形固定資産減価償却率該当値テキスト">
          <a:extLst>
            <a:ext uri="{FF2B5EF4-FFF2-40B4-BE49-F238E27FC236}">
              <a16:creationId xmlns:a16="http://schemas.microsoft.com/office/drawing/2014/main" id="{C853C2FF-4F74-4538-9DC6-AB5D4D4C46EA}"/>
            </a:ext>
          </a:extLst>
        </xdr:cNvPr>
        <xdr:cNvSpPr txBox="1"/>
      </xdr:nvSpPr>
      <xdr:spPr>
        <a:xfrm>
          <a:off x="16357600"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115207</xdr:rowOff>
    </xdr:from>
    <xdr:to>
      <xdr:col>81</xdr:col>
      <xdr:colOff>101600</xdr:colOff>
      <xdr:row>106</xdr:row>
      <xdr:rowOff>45357</xdr:rowOff>
    </xdr:to>
    <xdr:sp macro="" textlink="">
      <xdr:nvSpPr>
        <xdr:cNvPr id="885" name="楕円 884">
          <a:extLst>
            <a:ext uri="{FF2B5EF4-FFF2-40B4-BE49-F238E27FC236}">
              <a16:creationId xmlns:a16="http://schemas.microsoft.com/office/drawing/2014/main" id="{9A2272E6-DC1E-4127-B74A-7246EF0215D9}"/>
            </a:ext>
          </a:extLst>
        </xdr:cNvPr>
        <xdr:cNvSpPr/>
      </xdr:nvSpPr>
      <xdr:spPr>
        <a:xfrm>
          <a:off x="15430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166007</xdr:rowOff>
    </xdr:from>
    <xdr:to>
      <xdr:col>85</xdr:col>
      <xdr:colOff>127000</xdr:colOff>
      <xdr:row>106</xdr:row>
      <xdr:rowOff>22316</xdr:rowOff>
    </xdr:to>
    <xdr:cxnSp macro="">
      <xdr:nvCxnSpPr>
        <xdr:cNvPr id="886" name="直線コネクタ 885">
          <a:extLst>
            <a:ext uri="{FF2B5EF4-FFF2-40B4-BE49-F238E27FC236}">
              <a16:creationId xmlns:a16="http://schemas.microsoft.com/office/drawing/2014/main" id="{31BBB2B1-DFD8-481D-B063-1EF77A39D791}"/>
            </a:ext>
          </a:extLst>
        </xdr:cNvPr>
        <xdr:cNvCxnSpPr/>
      </xdr:nvCxnSpPr>
      <xdr:spPr>
        <a:xfrm>
          <a:off x="15481300" y="1816825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126637</xdr:rowOff>
    </xdr:from>
    <xdr:to>
      <xdr:col>76</xdr:col>
      <xdr:colOff>165100</xdr:colOff>
      <xdr:row>107</xdr:row>
      <xdr:rowOff>56787</xdr:rowOff>
    </xdr:to>
    <xdr:sp macro="" textlink="">
      <xdr:nvSpPr>
        <xdr:cNvPr id="887" name="楕円 886">
          <a:extLst>
            <a:ext uri="{FF2B5EF4-FFF2-40B4-BE49-F238E27FC236}">
              <a16:creationId xmlns:a16="http://schemas.microsoft.com/office/drawing/2014/main" id="{11289D04-1D4C-4C4B-847B-5E1BE3862855}"/>
            </a:ext>
          </a:extLst>
        </xdr:cNvPr>
        <xdr:cNvSpPr/>
      </xdr:nvSpPr>
      <xdr:spPr>
        <a:xfrm>
          <a:off x="14541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107</xdr:row>
      <xdr:rowOff>5987</xdr:rowOff>
    </xdr:to>
    <xdr:cxnSp macro="">
      <xdr:nvCxnSpPr>
        <xdr:cNvPr id="888" name="直線コネクタ 887">
          <a:extLst>
            <a:ext uri="{FF2B5EF4-FFF2-40B4-BE49-F238E27FC236}">
              <a16:creationId xmlns:a16="http://schemas.microsoft.com/office/drawing/2014/main" id="{19EE2C24-77C4-49F9-A526-788D222516A9}"/>
            </a:ext>
          </a:extLst>
        </xdr:cNvPr>
        <xdr:cNvCxnSpPr/>
      </xdr:nvCxnSpPr>
      <xdr:spPr>
        <a:xfrm flipV="1">
          <a:off x="14592300" y="18168257"/>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100512</xdr:rowOff>
    </xdr:from>
    <xdr:to>
      <xdr:col>72</xdr:col>
      <xdr:colOff>38100</xdr:colOff>
      <xdr:row>107</xdr:row>
      <xdr:rowOff>30662</xdr:rowOff>
    </xdr:to>
    <xdr:sp macro="" textlink="">
      <xdr:nvSpPr>
        <xdr:cNvPr id="889" name="楕円 888">
          <a:extLst>
            <a:ext uri="{FF2B5EF4-FFF2-40B4-BE49-F238E27FC236}">
              <a16:creationId xmlns:a16="http://schemas.microsoft.com/office/drawing/2014/main" id="{FA1055DA-F2CE-478F-93E5-56DD21CF1519}"/>
            </a:ext>
          </a:extLst>
        </xdr:cNvPr>
        <xdr:cNvSpPr/>
      </xdr:nvSpPr>
      <xdr:spPr>
        <a:xfrm>
          <a:off x="1365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151312</xdr:rowOff>
    </xdr:from>
    <xdr:to>
      <xdr:col>76</xdr:col>
      <xdr:colOff>114300</xdr:colOff>
      <xdr:row>107</xdr:row>
      <xdr:rowOff>5987</xdr:rowOff>
    </xdr:to>
    <xdr:cxnSp macro="">
      <xdr:nvCxnSpPr>
        <xdr:cNvPr id="890" name="直線コネクタ 889">
          <a:extLst>
            <a:ext uri="{FF2B5EF4-FFF2-40B4-BE49-F238E27FC236}">
              <a16:creationId xmlns:a16="http://schemas.microsoft.com/office/drawing/2014/main" id="{2B1FC85C-57D1-43C0-AE36-BA9504761AD4}"/>
            </a:ext>
          </a:extLst>
        </xdr:cNvPr>
        <xdr:cNvCxnSpPr/>
      </xdr:nvCxnSpPr>
      <xdr:spPr>
        <a:xfrm>
          <a:off x="13703300" y="183250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159294</xdr:rowOff>
    </xdr:from>
    <xdr:to>
      <xdr:col>67</xdr:col>
      <xdr:colOff>101600</xdr:colOff>
      <xdr:row>107</xdr:row>
      <xdr:rowOff>89444</xdr:rowOff>
    </xdr:to>
    <xdr:sp macro="" textlink="">
      <xdr:nvSpPr>
        <xdr:cNvPr id="891" name="楕円 890">
          <a:extLst>
            <a:ext uri="{FF2B5EF4-FFF2-40B4-BE49-F238E27FC236}">
              <a16:creationId xmlns:a16="http://schemas.microsoft.com/office/drawing/2014/main" id="{AE774684-D496-4836-A414-AB8B2FC412B7}"/>
            </a:ext>
          </a:extLst>
        </xdr:cNvPr>
        <xdr:cNvSpPr/>
      </xdr:nvSpPr>
      <xdr:spPr>
        <a:xfrm>
          <a:off x="1276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151312</xdr:rowOff>
    </xdr:from>
    <xdr:to>
      <xdr:col>71</xdr:col>
      <xdr:colOff>177800</xdr:colOff>
      <xdr:row>107</xdr:row>
      <xdr:rowOff>38644</xdr:rowOff>
    </xdr:to>
    <xdr:cxnSp macro="">
      <xdr:nvCxnSpPr>
        <xdr:cNvPr id="892" name="直線コネクタ 891">
          <a:extLst>
            <a:ext uri="{FF2B5EF4-FFF2-40B4-BE49-F238E27FC236}">
              <a16:creationId xmlns:a16="http://schemas.microsoft.com/office/drawing/2014/main" id="{8D477612-6506-4202-B216-2A099054EF77}"/>
            </a:ext>
          </a:extLst>
        </xdr:cNvPr>
        <xdr:cNvCxnSpPr/>
      </xdr:nvCxnSpPr>
      <xdr:spPr>
        <a:xfrm flipV="1">
          <a:off x="12814300" y="183250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893" name="n_1aveValue【庁舎】&#10;有形固定資産減価償却率">
          <a:extLst>
            <a:ext uri="{FF2B5EF4-FFF2-40B4-BE49-F238E27FC236}">
              <a16:creationId xmlns:a16="http://schemas.microsoft.com/office/drawing/2014/main" id="{D6AA0D6D-54BC-469B-B72D-7A1A9BBADDA1}"/>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894" name="n_2aveValue【庁舎】&#10;有形固定資産減価償却率">
          <a:extLst>
            <a:ext uri="{FF2B5EF4-FFF2-40B4-BE49-F238E27FC236}">
              <a16:creationId xmlns:a16="http://schemas.microsoft.com/office/drawing/2014/main" id="{B04A9D71-E016-48C2-9044-31485A9E38EE}"/>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5" name="n_3aveValue【庁舎】&#10;有形固定資産減価償却率">
          <a:extLst>
            <a:ext uri="{FF2B5EF4-FFF2-40B4-BE49-F238E27FC236}">
              <a16:creationId xmlns:a16="http://schemas.microsoft.com/office/drawing/2014/main" id="{E678BC64-83D3-4CA3-8AAC-B9888AC2CB59}"/>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96" name="n_4aveValue【庁舎】&#10;有形固定資産減価償却率">
          <a:extLst>
            <a:ext uri="{FF2B5EF4-FFF2-40B4-BE49-F238E27FC236}">
              <a16:creationId xmlns:a16="http://schemas.microsoft.com/office/drawing/2014/main" id="{7D0FDECA-7F33-43E1-BE72-D5EB3FEF571C}"/>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36484</xdr:rowOff>
    </xdr:from>
    <xdr:ext cx="405111" cy="259045"/>
    <xdr:sp macro="" textlink="">
      <xdr:nvSpPr>
        <xdr:cNvPr id="897" name="n_1mainValue【庁舎】&#10;有形固定資産減価償却率">
          <a:extLst>
            <a:ext uri="{FF2B5EF4-FFF2-40B4-BE49-F238E27FC236}">
              <a16:creationId xmlns:a16="http://schemas.microsoft.com/office/drawing/2014/main" id="{AA43D57A-3426-4261-B458-3CC9269D5C25}"/>
            </a:ext>
          </a:extLst>
        </xdr:cNvPr>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47914</xdr:rowOff>
    </xdr:from>
    <xdr:ext cx="405111" cy="259045"/>
    <xdr:sp macro="" textlink="">
      <xdr:nvSpPr>
        <xdr:cNvPr id="898" name="n_2mainValue【庁舎】&#10;有形固定資産減価償却率">
          <a:extLst>
            <a:ext uri="{FF2B5EF4-FFF2-40B4-BE49-F238E27FC236}">
              <a16:creationId xmlns:a16="http://schemas.microsoft.com/office/drawing/2014/main" id="{8EF17118-6B4A-4C10-BB99-CD9C52804F82}"/>
            </a:ext>
          </a:extLst>
        </xdr:cNvPr>
        <xdr:cNvSpPr txBox="1"/>
      </xdr:nvSpPr>
      <xdr:spPr>
        <a:xfrm>
          <a:off x="14389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21789</xdr:rowOff>
    </xdr:from>
    <xdr:ext cx="405111" cy="259045"/>
    <xdr:sp macro="" textlink="">
      <xdr:nvSpPr>
        <xdr:cNvPr id="899" name="n_3mainValue【庁舎】&#10;有形固定資産減価償却率">
          <a:extLst>
            <a:ext uri="{FF2B5EF4-FFF2-40B4-BE49-F238E27FC236}">
              <a16:creationId xmlns:a16="http://schemas.microsoft.com/office/drawing/2014/main" id="{6B03E096-0261-4A78-B911-065B59C63EBB}"/>
            </a:ext>
          </a:extLst>
        </xdr:cNvPr>
        <xdr:cNvSpPr txBox="1"/>
      </xdr:nvSpPr>
      <xdr:spPr>
        <a:xfrm>
          <a:off x="13500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80571</xdr:rowOff>
    </xdr:from>
    <xdr:ext cx="405111" cy="259045"/>
    <xdr:sp macro="" textlink="">
      <xdr:nvSpPr>
        <xdr:cNvPr id="900" name="n_4mainValue【庁舎】&#10;有形固定資産減価償却率">
          <a:extLst>
            <a:ext uri="{FF2B5EF4-FFF2-40B4-BE49-F238E27FC236}">
              <a16:creationId xmlns:a16="http://schemas.microsoft.com/office/drawing/2014/main" id="{DF21246C-229C-494A-AD82-DE6011E72594}"/>
            </a:ext>
          </a:extLst>
        </xdr:cNvPr>
        <xdr:cNvSpPr txBox="1"/>
      </xdr:nvSpPr>
      <xdr:spPr>
        <a:xfrm>
          <a:off x="12611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4BC40E10-3769-4CD0-A03E-1F21E0F11AD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BFDF570A-7FD2-4413-BD43-DB33613097F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4D46815A-4DAB-4D25-8352-143A4C85AF5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F972FD0D-7099-434F-85A9-C6C3D865F7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467412B1-7280-4B84-B97E-12C5ADC117D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4C4F7265-A962-43C4-9D11-55074AE364B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7EEFFADB-2C01-4E8F-9780-2BCC72F837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BCE642D8-D2AC-4B02-BE8C-820081A78DE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E3BE321D-4B2E-4DB7-8D92-B878A096596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CF9CAAC1-9B16-43C3-A4C0-B4E306E4DEB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1" name="直線コネクタ 910">
          <a:extLst>
            <a:ext uri="{FF2B5EF4-FFF2-40B4-BE49-F238E27FC236}">
              <a16:creationId xmlns:a16="http://schemas.microsoft.com/office/drawing/2014/main" id="{CA0C8B90-C352-42B2-B668-42998A849FE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2" name="テキスト ボックス 911">
          <a:extLst>
            <a:ext uri="{FF2B5EF4-FFF2-40B4-BE49-F238E27FC236}">
              <a16:creationId xmlns:a16="http://schemas.microsoft.com/office/drawing/2014/main" id="{1466B9EC-BB3B-4618-977E-0CBF81F10AE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3" name="直線コネクタ 912">
          <a:extLst>
            <a:ext uri="{FF2B5EF4-FFF2-40B4-BE49-F238E27FC236}">
              <a16:creationId xmlns:a16="http://schemas.microsoft.com/office/drawing/2014/main" id="{ACBB6B49-A319-46D0-8540-EB356568791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4" name="テキスト ボックス 913">
          <a:extLst>
            <a:ext uri="{FF2B5EF4-FFF2-40B4-BE49-F238E27FC236}">
              <a16:creationId xmlns:a16="http://schemas.microsoft.com/office/drawing/2014/main" id="{E276CF6F-F907-4313-9A4A-AD08A20CF3A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5" name="直線コネクタ 914">
          <a:extLst>
            <a:ext uri="{FF2B5EF4-FFF2-40B4-BE49-F238E27FC236}">
              <a16:creationId xmlns:a16="http://schemas.microsoft.com/office/drawing/2014/main" id="{05FF1B53-89BF-4F56-AF63-24F11AB6994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6" name="テキスト ボックス 915">
          <a:extLst>
            <a:ext uri="{FF2B5EF4-FFF2-40B4-BE49-F238E27FC236}">
              <a16:creationId xmlns:a16="http://schemas.microsoft.com/office/drawing/2014/main" id="{5658C2D3-EB0C-460F-944A-D6226D0E8FA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7" name="直線コネクタ 916">
          <a:extLst>
            <a:ext uri="{FF2B5EF4-FFF2-40B4-BE49-F238E27FC236}">
              <a16:creationId xmlns:a16="http://schemas.microsoft.com/office/drawing/2014/main" id="{5E8F8244-0E51-421E-A6D8-796A729D8CF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8" name="テキスト ボックス 917">
          <a:extLst>
            <a:ext uri="{FF2B5EF4-FFF2-40B4-BE49-F238E27FC236}">
              <a16:creationId xmlns:a16="http://schemas.microsoft.com/office/drawing/2014/main" id="{041A8EF1-F4AD-4A90-A981-A7F0CA85262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9" name="直線コネクタ 918">
          <a:extLst>
            <a:ext uri="{FF2B5EF4-FFF2-40B4-BE49-F238E27FC236}">
              <a16:creationId xmlns:a16="http://schemas.microsoft.com/office/drawing/2014/main" id="{9B2AA7DE-6C01-4D64-B55A-442FFF24CA2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0" name="テキスト ボックス 919">
          <a:extLst>
            <a:ext uri="{FF2B5EF4-FFF2-40B4-BE49-F238E27FC236}">
              <a16:creationId xmlns:a16="http://schemas.microsoft.com/office/drawing/2014/main" id="{8B3B1D3C-AB8C-49E2-852A-F42A95A7434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1" name="直線コネクタ 920">
          <a:extLst>
            <a:ext uri="{FF2B5EF4-FFF2-40B4-BE49-F238E27FC236}">
              <a16:creationId xmlns:a16="http://schemas.microsoft.com/office/drawing/2014/main" id="{A41BF0A1-9CBC-4C40-BC50-D5DFBC63B2E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2" name="テキスト ボックス 921">
          <a:extLst>
            <a:ext uri="{FF2B5EF4-FFF2-40B4-BE49-F238E27FC236}">
              <a16:creationId xmlns:a16="http://schemas.microsoft.com/office/drawing/2014/main" id="{0CCE2038-09E9-45FB-851E-D68FCA228B8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0A39F589-56F7-4FFF-A64E-9B7BA67F0F0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6D5F1B0E-522B-40CC-A4CB-D8C6DB04B0C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2F9CBB2F-286B-4E82-BBE2-7023B2AE1D9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926" name="直線コネクタ 925">
          <a:extLst>
            <a:ext uri="{FF2B5EF4-FFF2-40B4-BE49-F238E27FC236}">
              <a16:creationId xmlns:a16="http://schemas.microsoft.com/office/drawing/2014/main" id="{24F3C40D-84DA-4F0D-9F8E-823704CCD779}"/>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927" name="【庁舎】&#10;一人当たり面積最小値テキスト">
          <a:extLst>
            <a:ext uri="{FF2B5EF4-FFF2-40B4-BE49-F238E27FC236}">
              <a16:creationId xmlns:a16="http://schemas.microsoft.com/office/drawing/2014/main" id="{E612C59B-781F-424F-88C3-C0F697D32468}"/>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928" name="直線コネクタ 927">
          <a:extLst>
            <a:ext uri="{FF2B5EF4-FFF2-40B4-BE49-F238E27FC236}">
              <a16:creationId xmlns:a16="http://schemas.microsoft.com/office/drawing/2014/main" id="{90BC82BB-87C8-4B01-ACF4-7880416AF195}"/>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929" name="【庁舎】&#10;一人当たり面積最大値テキスト">
          <a:extLst>
            <a:ext uri="{FF2B5EF4-FFF2-40B4-BE49-F238E27FC236}">
              <a16:creationId xmlns:a16="http://schemas.microsoft.com/office/drawing/2014/main" id="{7F6CEA7B-CB73-416D-9D04-B025B613093D}"/>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930" name="直線コネクタ 929">
          <a:extLst>
            <a:ext uri="{FF2B5EF4-FFF2-40B4-BE49-F238E27FC236}">
              <a16:creationId xmlns:a16="http://schemas.microsoft.com/office/drawing/2014/main" id="{AD60193E-B10F-41B7-903F-81765338A48C}"/>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31" name="【庁舎】&#10;一人当たり面積平均値テキスト">
          <a:extLst>
            <a:ext uri="{FF2B5EF4-FFF2-40B4-BE49-F238E27FC236}">
              <a16:creationId xmlns:a16="http://schemas.microsoft.com/office/drawing/2014/main" id="{D0BECC08-23D1-490E-AE40-358AE30F5BE5}"/>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32" name="フローチャート: 判断 931">
          <a:extLst>
            <a:ext uri="{FF2B5EF4-FFF2-40B4-BE49-F238E27FC236}">
              <a16:creationId xmlns:a16="http://schemas.microsoft.com/office/drawing/2014/main" id="{BEE156C0-D3CD-4E84-91F6-B20CFDDAA798}"/>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933" name="フローチャート: 判断 932">
          <a:extLst>
            <a:ext uri="{FF2B5EF4-FFF2-40B4-BE49-F238E27FC236}">
              <a16:creationId xmlns:a16="http://schemas.microsoft.com/office/drawing/2014/main" id="{8537C2BD-3803-4874-A07F-8F4C759F4B84}"/>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934" name="フローチャート: 判断 933">
          <a:extLst>
            <a:ext uri="{FF2B5EF4-FFF2-40B4-BE49-F238E27FC236}">
              <a16:creationId xmlns:a16="http://schemas.microsoft.com/office/drawing/2014/main" id="{834E847B-490E-4BC0-9759-93948921DF6D}"/>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935" name="フローチャート: 判断 934">
          <a:extLst>
            <a:ext uri="{FF2B5EF4-FFF2-40B4-BE49-F238E27FC236}">
              <a16:creationId xmlns:a16="http://schemas.microsoft.com/office/drawing/2014/main" id="{90DD0E46-047A-40A8-BCB8-1D9F10C0A915}"/>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936" name="フローチャート: 判断 935">
          <a:extLst>
            <a:ext uri="{FF2B5EF4-FFF2-40B4-BE49-F238E27FC236}">
              <a16:creationId xmlns:a16="http://schemas.microsoft.com/office/drawing/2014/main" id="{F568692D-15D5-4510-BB02-7FC8ACBF192B}"/>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878F5548-2569-4B21-AE91-965FE53EEBE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90301F9B-DFD7-4F76-B681-471713BC52E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3140A492-19CA-469B-9A73-DE453901BC9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53EA18F3-8E2F-4B01-87F8-AF5A2AFE3A1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A082A1E9-D3A7-49C3-89A1-56CA1743003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167458</xdr:rowOff>
    </xdr:from>
    <xdr:to>
      <xdr:col>116</xdr:col>
      <xdr:colOff>114300</xdr:colOff>
      <xdr:row>106</xdr:row>
      <xdr:rowOff>97608</xdr:rowOff>
    </xdr:to>
    <xdr:sp macro="" textlink="">
      <xdr:nvSpPr>
        <xdr:cNvPr id="942" name="楕円 941">
          <a:extLst>
            <a:ext uri="{FF2B5EF4-FFF2-40B4-BE49-F238E27FC236}">
              <a16:creationId xmlns:a16="http://schemas.microsoft.com/office/drawing/2014/main" id="{6CC80140-8791-49E4-9F0D-8BB8AFD0A501}"/>
            </a:ext>
          </a:extLst>
        </xdr:cNvPr>
        <xdr:cNvSpPr/>
      </xdr:nvSpPr>
      <xdr:spPr>
        <a:xfrm>
          <a:off x="22110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145885</xdr:rowOff>
    </xdr:from>
    <xdr:ext cx="469744" cy="259045"/>
    <xdr:sp macro="" textlink="">
      <xdr:nvSpPr>
        <xdr:cNvPr id="943" name="【庁舎】&#10;一人当たり面積該当値テキスト">
          <a:extLst>
            <a:ext uri="{FF2B5EF4-FFF2-40B4-BE49-F238E27FC236}">
              <a16:creationId xmlns:a16="http://schemas.microsoft.com/office/drawing/2014/main" id="{5EC12EF8-69A0-41E7-B3C8-7C61BE618B2C}"/>
            </a:ext>
          </a:extLst>
        </xdr:cNvPr>
        <xdr:cNvSpPr txBox="1"/>
      </xdr:nvSpPr>
      <xdr:spPr>
        <a:xfrm>
          <a:off x="22199600"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xdr:rowOff>
    </xdr:from>
    <xdr:to>
      <xdr:col>112</xdr:col>
      <xdr:colOff>38100</xdr:colOff>
      <xdr:row>106</xdr:row>
      <xdr:rowOff>110671</xdr:rowOff>
    </xdr:to>
    <xdr:sp macro="" textlink="">
      <xdr:nvSpPr>
        <xdr:cNvPr id="944" name="楕円 943">
          <a:extLst>
            <a:ext uri="{FF2B5EF4-FFF2-40B4-BE49-F238E27FC236}">
              <a16:creationId xmlns:a16="http://schemas.microsoft.com/office/drawing/2014/main" id="{29D3E691-8505-45C4-B94E-E153A872CAC6}"/>
            </a:ext>
          </a:extLst>
        </xdr:cNvPr>
        <xdr:cNvSpPr/>
      </xdr:nvSpPr>
      <xdr:spPr>
        <a:xfrm>
          <a:off x="2127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46808</xdr:rowOff>
    </xdr:from>
    <xdr:to>
      <xdr:col>116</xdr:col>
      <xdr:colOff>63500</xdr:colOff>
      <xdr:row>106</xdr:row>
      <xdr:rowOff>59871</xdr:rowOff>
    </xdr:to>
    <xdr:cxnSp macro="">
      <xdr:nvCxnSpPr>
        <xdr:cNvPr id="945" name="直線コネクタ 944">
          <a:extLst>
            <a:ext uri="{FF2B5EF4-FFF2-40B4-BE49-F238E27FC236}">
              <a16:creationId xmlns:a16="http://schemas.microsoft.com/office/drawing/2014/main" id="{7A3A6C5D-FE01-491B-AB30-A09E9D4C1F21}"/>
            </a:ext>
          </a:extLst>
        </xdr:cNvPr>
        <xdr:cNvCxnSpPr/>
      </xdr:nvCxnSpPr>
      <xdr:spPr>
        <a:xfrm flipV="1">
          <a:off x="21323300" y="1822050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21045</xdr:rowOff>
    </xdr:from>
    <xdr:to>
      <xdr:col>107</xdr:col>
      <xdr:colOff>101600</xdr:colOff>
      <xdr:row>106</xdr:row>
      <xdr:rowOff>122645</xdr:rowOff>
    </xdr:to>
    <xdr:sp macro="" textlink="">
      <xdr:nvSpPr>
        <xdr:cNvPr id="946" name="楕円 945">
          <a:extLst>
            <a:ext uri="{FF2B5EF4-FFF2-40B4-BE49-F238E27FC236}">
              <a16:creationId xmlns:a16="http://schemas.microsoft.com/office/drawing/2014/main" id="{DDE4280A-D0E1-4DA3-81E0-F315E95680F9}"/>
            </a:ext>
          </a:extLst>
        </xdr:cNvPr>
        <xdr:cNvSpPr/>
      </xdr:nvSpPr>
      <xdr:spPr>
        <a:xfrm>
          <a:off x="20383500" y="1819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59871</xdr:rowOff>
    </xdr:from>
    <xdr:to>
      <xdr:col>111</xdr:col>
      <xdr:colOff>177800</xdr:colOff>
      <xdr:row>106</xdr:row>
      <xdr:rowOff>71845</xdr:rowOff>
    </xdr:to>
    <xdr:cxnSp macro="">
      <xdr:nvCxnSpPr>
        <xdr:cNvPr id="947" name="直線コネクタ 946">
          <a:extLst>
            <a:ext uri="{FF2B5EF4-FFF2-40B4-BE49-F238E27FC236}">
              <a16:creationId xmlns:a16="http://schemas.microsoft.com/office/drawing/2014/main" id="{CCE6921C-9E43-4048-B55A-42E35EABB64F}"/>
            </a:ext>
          </a:extLst>
        </xdr:cNvPr>
        <xdr:cNvCxnSpPr/>
      </xdr:nvCxnSpPr>
      <xdr:spPr>
        <a:xfrm flipV="1">
          <a:off x="20434300" y="18233571"/>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34108</xdr:rowOff>
    </xdr:from>
    <xdr:to>
      <xdr:col>102</xdr:col>
      <xdr:colOff>165100</xdr:colOff>
      <xdr:row>106</xdr:row>
      <xdr:rowOff>135708</xdr:rowOff>
    </xdr:to>
    <xdr:sp macro="" textlink="">
      <xdr:nvSpPr>
        <xdr:cNvPr id="948" name="楕円 947">
          <a:extLst>
            <a:ext uri="{FF2B5EF4-FFF2-40B4-BE49-F238E27FC236}">
              <a16:creationId xmlns:a16="http://schemas.microsoft.com/office/drawing/2014/main" id="{E9D63C0D-A3E1-4702-9695-3E629638501E}"/>
            </a:ext>
          </a:extLst>
        </xdr:cNvPr>
        <xdr:cNvSpPr/>
      </xdr:nvSpPr>
      <xdr:spPr>
        <a:xfrm>
          <a:off x="19494500" y="182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71845</xdr:rowOff>
    </xdr:from>
    <xdr:to>
      <xdr:col>107</xdr:col>
      <xdr:colOff>50800</xdr:colOff>
      <xdr:row>106</xdr:row>
      <xdr:rowOff>84908</xdr:rowOff>
    </xdr:to>
    <xdr:cxnSp macro="">
      <xdr:nvCxnSpPr>
        <xdr:cNvPr id="949" name="直線コネクタ 948">
          <a:extLst>
            <a:ext uri="{FF2B5EF4-FFF2-40B4-BE49-F238E27FC236}">
              <a16:creationId xmlns:a16="http://schemas.microsoft.com/office/drawing/2014/main" id="{4B60B7BC-D525-4A3A-92BE-4568FD61D07E}"/>
            </a:ext>
          </a:extLst>
        </xdr:cNvPr>
        <xdr:cNvCxnSpPr/>
      </xdr:nvCxnSpPr>
      <xdr:spPr>
        <a:xfrm flipV="1">
          <a:off x="19545300" y="182455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42818</xdr:rowOff>
    </xdr:from>
    <xdr:to>
      <xdr:col>98</xdr:col>
      <xdr:colOff>38100</xdr:colOff>
      <xdr:row>106</xdr:row>
      <xdr:rowOff>144418</xdr:rowOff>
    </xdr:to>
    <xdr:sp macro="" textlink="">
      <xdr:nvSpPr>
        <xdr:cNvPr id="950" name="楕円 949">
          <a:extLst>
            <a:ext uri="{FF2B5EF4-FFF2-40B4-BE49-F238E27FC236}">
              <a16:creationId xmlns:a16="http://schemas.microsoft.com/office/drawing/2014/main" id="{1F4801D3-2B04-43AF-BCB2-1A633C7A5742}"/>
            </a:ext>
          </a:extLst>
        </xdr:cNvPr>
        <xdr:cNvSpPr/>
      </xdr:nvSpPr>
      <xdr:spPr>
        <a:xfrm>
          <a:off x="18605500" y="1821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84908</xdr:rowOff>
    </xdr:from>
    <xdr:to>
      <xdr:col>102</xdr:col>
      <xdr:colOff>114300</xdr:colOff>
      <xdr:row>106</xdr:row>
      <xdr:rowOff>93618</xdr:rowOff>
    </xdr:to>
    <xdr:cxnSp macro="">
      <xdr:nvCxnSpPr>
        <xdr:cNvPr id="951" name="直線コネクタ 950">
          <a:extLst>
            <a:ext uri="{FF2B5EF4-FFF2-40B4-BE49-F238E27FC236}">
              <a16:creationId xmlns:a16="http://schemas.microsoft.com/office/drawing/2014/main" id="{49CC9057-FDE0-4516-A4B4-4CF8544715CB}"/>
            </a:ext>
          </a:extLst>
        </xdr:cNvPr>
        <xdr:cNvCxnSpPr/>
      </xdr:nvCxnSpPr>
      <xdr:spPr>
        <a:xfrm flipV="1">
          <a:off x="18656300" y="18258608"/>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952" name="n_1aveValue【庁舎】&#10;一人当たり面積">
          <a:extLst>
            <a:ext uri="{FF2B5EF4-FFF2-40B4-BE49-F238E27FC236}">
              <a16:creationId xmlns:a16="http://schemas.microsoft.com/office/drawing/2014/main" id="{FCFD9887-C59A-42BE-AB68-9FD0AD4A330F}"/>
            </a:ext>
          </a:extLst>
        </xdr:cNvPr>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953" name="n_2aveValue【庁舎】&#10;一人当たり面積">
          <a:extLst>
            <a:ext uri="{FF2B5EF4-FFF2-40B4-BE49-F238E27FC236}">
              <a16:creationId xmlns:a16="http://schemas.microsoft.com/office/drawing/2014/main" id="{B35499A6-4011-462E-A4AB-B5745C5BB599}"/>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954" name="n_3aveValue【庁舎】&#10;一人当たり面積">
          <a:extLst>
            <a:ext uri="{FF2B5EF4-FFF2-40B4-BE49-F238E27FC236}">
              <a16:creationId xmlns:a16="http://schemas.microsoft.com/office/drawing/2014/main" id="{14A26CE5-2478-4963-A7A4-4081C3C7AFE8}"/>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955" name="n_4aveValue【庁舎】&#10;一人当たり面積">
          <a:extLst>
            <a:ext uri="{FF2B5EF4-FFF2-40B4-BE49-F238E27FC236}">
              <a16:creationId xmlns:a16="http://schemas.microsoft.com/office/drawing/2014/main" id="{3782273A-B0DE-4601-A8B9-17FC00C05B0A}"/>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101798</xdr:rowOff>
    </xdr:from>
    <xdr:ext cx="469744" cy="259045"/>
    <xdr:sp macro="" textlink="">
      <xdr:nvSpPr>
        <xdr:cNvPr id="956" name="n_1mainValue【庁舎】&#10;一人当たり面積">
          <a:extLst>
            <a:ext uri="{FF2B5EF4-FFF2-40B4-BE49-F238E27FC236}">
              <a16:creationId xmlns:a16="http://schemas.microsoft.com/office/drawing/2014/main" id="{F3881F8B-C82F-40C0-B117-A2DFF4CE3AAF}"/>
            </a:ext>
          </a:extLst>
        </xdr:cNvPr>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113772</xdr:rowOff>
    </xdr:from>
    <xdr:ext cx="469744" cy="259045"/>
    <xdr:sp macro="" textlink="">
      <xdr:nvSpPr>
        <xdr:cNvPr id="957" name="n_2mainValue【庁舎】&#10;一人当たり面積">
          <a:extLst>
            <a:ext uri="{FF2B5EF4-FFF2-40B4-BE49-F238E27FC236}">
              <a16:creationId xmlns:a16="http://schemas.microsoft.com/office/drawing/2014/main" id="{8E71217F-BD02-4F6C-8D82-A353F74A8A15}"/>
            </a:ext>
          </a:extLst>
        </xdr:cNvPr>
        <xdr:cNvSpPr txBox="1"/>
      </xdr:nvSpPr>
      <xdr:spPr>
        <a:xfrm>
          <a:off x="20199427" y="1828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126835</xdr:rowOff>
    </xdr:from>
    <xdr:ext cx="469744" cy="259045"/>
    <xdr:sp macro="" textlink="">
      <xdr:nvSpPr>
        <xdr:cNvPr id="958" name="n_3mainValue【庁舎】&#10;一人当たり面積">
          <a:extLst>
            <a:ext uri="{FF2B5EF4-FFF2-40B4-BE49-F238E27FC236}">
              <a16:creationId xmlns:a16="http://schemas.microsoft.com/office/drawing/2014/main" id="{4F6386FA-18B3-4DE9-9C91-C777F5CDB0B8}"/>
            </a:ext>
          </a:extLst>
        </xdr:cNvPr>
        <xdr:cNvSpPr txBox="1"/>
      </xdr:nvSpPr>
      <xdr:spPr>
        <a:xfrm>
          <a:off x="19310427" y="1830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135545</xdr:rowOff>
    </xdr:from>
    <xdr:ext cx="469744" cy="259045"/>
    <xdr:sp macro="" textlink="">
      <xdr:nvSpPr>
        <xdr:cNvPr id="959" name="n_4mainValue【庁舎】&#10;一人当たり面積">
          <a:extLst>
            <a:ext uri="{FF2B5EF4-FFF2-40B4-BE49-F238E27FC236}">
              <a16:creationId xmlns:a16="http://schemas.microsoft.com/office/drawing/2014/main" id="{8FB894A0-E30F-4DBB-8761-ABE6D3078498}"/>
            </a:ext>
          </a:extLst>
        </xdr:cNvPr>
        <xdr:cNvSpPr txBox="1"/>
      </xdr:nvSpPr>
      <xdr:spPr>
        <a:xfrm>
          <a:off x="18421427" y="1830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4BF985A6-50D9-4891-9C0F-CE85E709F1B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A2E1D46D-BB6E-49A5-97B1-3D1A0F997E1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8896252B-EDB1-4873-B9D1-98182A49844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類似団体と比較して有形固定資産減価償却率が高くなっている施設は、「一般廃棄物処理施設」・「体育館・プール」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「保健センター」・「福祉施設」・「消防施設」・「庁舎」であり、低くなっている施設は、「図書館」・「市民会館」である。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年度に中央公民館の新築に合わせ新設したため特に低くなっている。しかし今後は、減価償却率が増加していくため、個別施設計画等に基づき適切に管理していく。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「消防施設」については、類似団体内平均値を大きく上回っているが、近隣の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町により広域的に管理している施設であり老朽化が進んでいるため、今後の建替え等の整備に向けて計画的に基金を積み立てていくなど財源確保に取り組んでいく。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「保健センター」については、建築後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年以上が経過しており、躯体などの老朽化が進んでいる。個別施設計画等に基づき、計画的な修繕を行うなどの長寿命化対策を図っていくこととしているが、今後の在り方について検討していく必要がある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「市民会館」については、令和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年度に空調設備等改修工事等を行ったことにより良化したが、今後、減価償却が開始されると再び高くなる傾向にある。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「庁舎」は昭和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年に建築された建物であるが、近年は耐震化などの必要な整備を行いながら使用しており、平成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年度はエレベーター設置、平成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年度は水道配管設備の更新等の整備を行ったことにより減価償却率が低下傾向にある。令和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年度では、改修事業を実施したこともあり再び減少に転じている。個別施設計画では、大規模改修等を踏まえ今後も活用する方針であり、長寿命化対策を施しながら維持管理を進めていく。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7,617
7,550
154.08
6,394,895
5,974,181
306,405
3,592,401
5,585,121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化の進行及び少子高齢化の進展に加え、町内に大規模事業所が少ないこと、基幹産業の一つである農業収入の落ち込み、地価下落に伴う固定資産税の伸び悩み等により税収基盤が弱く、類似団体平均及び県内平均を下回る</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となっている。今後も大幅な歳入の伸びは期待できないため、現状と同程度で推移するものと見込んでいる。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年度発行債の償還開始により増加したものの、一部事務組合負担金や介護保険特別会計繰出金の減などにより、全体としては減少の</a:t>
          </a:r>
          <a:r>
            <a:rPr kumimoji="1" lang="en-US" altLang="ja-JP" sz="1300">
              <a:latin typeface="ＭＳ Ｐゴシック" panose="020B0600070205080204" pitchFamily="50" charset="-128"/>
              <a:ea typeface="ＭＳ Ｐゴシック" panose="020B0600070205080204" pitchFamily="50" charset="-128"/>
            </a:rPr>
            <a:t>80.5</a:t>
          </a:r>
          <a:r>
            <a:rPr kumimoji="1" lang="ja-JP" altLang="en-US" sz="1300">
              <a:latin typeface="ＭＳ Ｐゴシック" panose="020B0600070205080204" pitchFamily="50" charset="-128"/>
              <a:ea typeface="ＭＳ Ｐゴシック" panose="020B0600070205080204" pitchFamily="50" charset="-128"/>
            </a:rPr>
            <a:t>％となり、類似団体平均及び県内平均を下回ることとなった。近年は概ね良好な比率を維持しているため、今後とも経常経費の縮減に努めていく。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8165</xdr:rowOff>
    </xdr:from>
    <xdr:to>
      <xdr:col>23</xdr:col>
      <xdr:colOff>133350</xdr:colOff>
      <xdr:row>61</xdr:row>
      <xdr:rowOff>81462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295165"/>
          <a:ext cx="8382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156391</xdr:rowOff>
    </xdr:from>
    <xdr:to>
      <xdr:col>19</xdr:col>
      <xdr:colOff>133350</xdr:colOff>
      <xdr:row>61</xdr:row>
      <xdr:rowOff>81462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44339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152944</xdr:rowOff>
    </xdr:from>
    <xdr:to>
      <xdr:col>15</xdr:col>
      <xdr:colOff>82550</xdr:colOff>
      <xdr:row>60</xdr:row>
      <xdr:rowOff>156391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43994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35741</xdr:rowOff>
    </xdr:from>
    <xdr:to>
      <xdr:col>11</xdr:col>
      <xdr:colOff>31750</xdr:colOff>
      <xdr:row>60</xdr:row>
      <xdr:rowOff>152944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22741"/>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128815</xdr:rowOff>
    </xdr:from>
    <xdr:to>
      <xdr:col>23</xdr:col>
      <xdr:colOff>184150</xdr:colOff>
      <xdr:row>60</xdr:row>
      <xdr:rowOff>58965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145342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0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30662</xdr:rowOff>
    </xdr:from>
    <xdr:to>
      <xdr:col>19</xdr:col>
      <xdr:colOff>184150</xdr:colOff>
      <xdr:row>61</xdr:row>
      <xdr:rowOff>132262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117039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7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105591</xdr:rowOff>
    </xdr:from>
    <xdr:to>
      <xdr:col>15</xdr:col>
      <xdr:colOff>133350</xdr:colOff>
      <xdr:row>61</xdr:row>
      <xdr:rowOff>35741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45918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102144</xdr:rowOff>
    </xdr:from>
    <xdr:to>
      <xdr:col>11</xdr:col>
      <xdr:colOff>82550</xdr:colOff>
      <xdr:row>61</xdr:row>
      <xdr:rowOff>32294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42471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156391</xdr:rowOff>
    </xdr:from>
    <xdr:to>
      <xdr:col>7</xdr:col>
      <xdr:colOff>31750</xdr:colOff>
      <xdr:row>60</xdr:row>
      <xdr:rowOff>86541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96718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人件費については、大江町行財政改革大綱（</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）に基づき定員管理の適正化に取組んできた結果、平成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年度との比較では大幅な削減となっている。今後とも定員適正化計画に基づいた職員の配置に努めていく。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予算編成時において事務事業見直し等を徹底し縮減に努めているが、ふるさと納税の増に伴う事務経費や各種行政システム等の導入・改修・運用経費は右肩上がりとなっており、増加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全体としては類似団体平均を下回る</a:t>
          </a:r>
          <a:r>
            <a:rPr kumimoji="1" lang="en-US" altLang="ja-JP" sz="1300">
              <a:latin typeface="ＭＳ Ｐゴシック" panose="020B0600070205080204" pitchFamily="50" charset="-128"/>
              <a:ea typeface="ＭＳ Ｐゴシック" panose="020B0600070205080204" pitchFamily="50" charset="-128"/>
            </a:rPr>
            <a:t>252,206</a:t>
          </a:r>
          <a:r>
            <a:rPr kumimoji="1" lang="ja-JP" altLang="en-US" sz="1300">
              <a:latin typeface="ＭＳ Ｐゴシック" panose="020B0600070205080204" pitchFamily="50" charset="-128"/>
              <a:ea typeface="ＭＳ Ｐゴシック" panose="020B0600070205080204" pitchFamily="50" charset="-128"/>
            </a:rPr>
            <a:t>円となっているが、今後ともさらなる適正化に努めていく。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118635</xdr:rowOff>
    </xdr:from>
    <xdr:to>
      <xdr:col>23</xdr:col>
      <xdr:colOff>133350</xdr:colOff>
      <xdr:row>81</xdr:row>
      <xdr:rowOff>145562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06085"/>
          <a:ext cx="838200" cy="2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130339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77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89939</xdr:rowOff>
    </xdr:from>
    <xdr:to>
      <xdr:col>19</xdr:col>
      <xdr:colOff>133350</xdr:colOff>
      <xdr:row>81</xdr:row>
      <xdr:rowOff>118635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77389"/>
          <a:ext cx="889000" cy="2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82773</xdr:rowOff>
    </xdr:from>
    <xdr:to>
      <xdr:col>15</xdr:col>
      <xdr:colOff>82550</xdr:colOff>
      <xdr:row>81</xdr:row>
      <xdr:rowOff>89939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70223"/>
          <a:ext cx="889000" cy="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75521</xdr:rowOff>
    </xdr:from>
    <xdr:to>
      <xdr:col>11</xdr:col>
      <xdr:colOff>31750</xdr:colOff>
      <xdr:row>81</xdr:row>
      <xdr:rowOff>82773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62971"/>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94762</xdr:rowOff>
    </xdr:from>
    <xdr:to>
      <xdr:col>23</xdr:col>
      <xdr:colOff>184150</xdr:colOff>
      <xdr:row>82</xdr:row>
      <xdr:rowOff>24912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8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16039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0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67835</xdr:rowOff>
    </xdr:from>
    <xdr:to>
      <xdr:col>19</xdr:col>
      <xdr:colOff>184150</xdr:colOff>
      <xdr:row>81</xdr:row>
      <xdr:rowOff>169435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8162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2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39139</xdr:rowOff>
    </xdr:from>
    <xdr:to>
      <xdr:col>15</xdr:col>
      <xdr:colOff>133350</xdr:colOff>
      <xdr:row>81</xdr:row>
      <xdr:rowOff>140739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150916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31973</xdr:rowOff>
    </xdr:from>
    <xdr:to>
      <xdr:col>11</xdr:col>
      <xdr:colOff>82550</xdr:colOff>
      <xdr:row>81</xdr:row>
      <xdr:rowOff>133573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143750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24721</xdr:rowOff>
    </xdr:from>
    <xdr:to>
      <xdr:col>7</xdr:col>
      <xdr:colOff>31750</xdr:colOff>
      <xdr:row>81</xdr:row>
      <xdr:rowOff>126321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136498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8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年度から導入している職務職階制度（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級</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職制）等の措置が影響しているとともに、職員の若年化が進んでいることから、前年度と同じ</a:t>
          </a:r>
          <a:r>
            <a:rPr kumimoji="1" lang="en-US" altLang="ja-JP" sz="1300">
              <a:latin typeface="ＭＳ Ｐゴシック" panose="020B0600070205080204" pitchFamily="50" charset="-128"/>
              <a:ea typeface="ＭＳ Ｐゴシック" panose="020B0600070205080204" pitchFamily="50" charset="-128"/>
            </a:rPr>
            <a:t>95.5</a:t>
          </a:r>
          <a:r>
            <a:rPr kumimoji="1" lang="ja-JP" altLang="en-US" sz="1300">
              <a:latin typeface="ＭＳ Ｐゴシック" panose="020B0600070205080204" pitchFamily="50" charset="-128"/>
              <a:ea typeface="ＭＳ Ｐゴシック" panose="020B0600070205080204" pitchFamily="50" charset="-128"/>
            </a:rPr>
            <a:t>％となり類似団体平均及び県内平均を下回る結果となった。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146655</xdr:rowOff>
    </xdr:from>
    <xdr:to>
      <xdr:col>81</xdr:col>
      <xdr:colOff>44450</xdr:colOff>
      <xdr:row>85</xdr:row>
      <xdr:rowOff>146655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1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146655</xdr:rowOff>
    </xdr:from>
    <xdr:to>
      <xdr:col>77</xdr:col>
      <xdr:colOff>44450</xdr:colOff>
      <xdr:row>86</xdr:row>
      <xdr:rowOff>90109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199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86</xdr:row>
      <xdr:rowOff>90109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5437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9677</xdr:rowOff>
    </xdr:from>
    <xdr:to>
      <xdr:col>68</xdr:col>
      <xdr:colOff>152400</xdr:colOff>
      <xdr:row>86</xdr:row>
      <xdr:rowOff>78618</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543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112382</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95855</xdr:rowOff>
    </xdr:from>
    <xdr:to>
      <xdr:col>77</xdr:col>
      <xdr:colOff>95250</xdr:colOff>
      <xdr:row>86</xdr:row>
      <xdr:rowOff>26005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45254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山間部に集落が散在する等の地理的な要因で、小学校や保育所等の施設が多かったこともあり、過去には職員数が類似団体平均を上回っていたが、人口減少に伴う施設の統廃合や退職者不補充等の対策を講じてきた結果、近年は若干下回る職員数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税収や地方交付税をはじめとする一般財源総額の減少が予想されるが、子育て支援や行政デジタル化等で新たな業務が増加している状況にもあるため、定員適正化計画に基づき計画的な定員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166043</xdr:rowOff>
    </xdr:from>
    <xdr:to>
      <xdr:col>81</xdr:col>
      <xdr:colOff>44450</xdr:colOff>
      <xdr:row>61</xdr:row>
      <xdr:rowOff>17345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53043"/>
          <a:ext cx="8382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136398</xdr:rowOff>
    </xdr:from>
    <xdr:to>
      <xdr:col>77</xdr:col>
      <xdr:colOff>44450</xdr:colOff>
      <xdr:row>60</xdr:row>
      <xdr:rowOff>166043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23398"/>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130883</xdr:rowOff>
    </xdr:from>
    <xdr:to>
      <xdr:col>72</xdr:col>
      <xdr:colOff>203200</xdr:colOff>
      <xdr:row>60</xdr:row>
      <xdr:rowOff>136398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17883"/>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113647</xdr:rowOff>
    </xdr:from>
    <xdr:to>
      <xdr:col>68</xdr:col>
      <xdr:colOff>152400</xdr:colOff>
      <xdr:row>60</xdr:row>
      <xdr:rowOff>130883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0064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137995</xdr:rowOff>
    </xdr:from>
    <xdr:to>
      <xdr:col>81</xdr:col>
      <xdr:colOff>95250</xdr:colOff>
      <xdr:row>61</xdr:row>
      <xdr:rowOff>68145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154522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7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115243</xdr:rowOff>
    </xdr:from>
    <xdr:to>
      <xdr:col>77</xdr:col>
      <xdr:colOff>95250</xdr:colOff>
      <xdr:row>61</xdr:row>
      <xdr:rowOff>45393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55570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7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85598</xdr:rowOff>
    </xdr:from>
    <xdr:to>
      <xdr:col>73</xdr:col>
      <xdr:colOff>44450</xdr:colOff>
      <xdr:row>61</xdr:row>
      <xdr:rowOff>15748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25925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80083</xdr:rowOff>
    </xdr:from>
    <xdr:to>
      <xdr:col>68</xdr:col>
      <xdr:colOff>203200</xdr:colOff>
      <xdr:row>61</xdr:row>
      <xdr:rowOff>10233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20410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62847</xdr:rowOff>
    </xdr:from>
    <xdr:to>
      <xdr:col>64</xdr:col>
      <xdr:colOff>152400</xdr:colOff>
      <xdr:row>60</xdr:row>
      <xdr:rowOff>164447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3174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1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年度を境に公債費のピークが過ぎ減少傾向で推移してきたが、平成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年度の大規模事業に係る借入の償還開始により比率は上昇傾向にあり、前年度と比較して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類似団体平均及び県内平均を下回っているが、今後も地方債の発行にあたっては年度間の平準化を図りながら、公債費の増加の抑制に努めていく。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37592</xdr:rowOff>
    </xdr:from>
    <xdr:to>
      <xdr:col>81</xdr:col>
      <xdr:colOff>44450</xdr:colOff>
      <xdr:row>41</xdr:row>
      <xdr:rowOff>81026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6704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41</xdr:row>
      <xdr:rowOff>37592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9465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136652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9463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73914</xdr:rowOff>
    </xdr:from>
    <xdr:to>
      <xdr:col>68</xdr:col>
      <xdr:colOff>152400</xdr:colOff>
      <xdr:row>40</xdr:row>
      <xdr:rowOff>88392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9319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46753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158242</xdr:rowOff>
    </xdr:from>
    <xdr:to>
      <xdr:col>77</xdr:col>
      <xdr:colOff>95250</xdr:colOff>
      <xdr:row>41</xdr:row>
      <xdr:rowOff>88392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98569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26179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23114</xdr:rowOff>
    </xdr:from>
    <xdr:to>
      <xdr:col>64</xdr:col>
      <xdr:colOff>152400</xdr:colOff>
      <xdr:row>40</xdr:row>
      <xdr:rowOff>124714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134891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将来負担額となる地方債現在高は、平成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年度以降に実施してきた大規模事業の財源として地方債を活用してきたため増加に転じていたが、令和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再度減少に転じたこと、充当可能財源等として、主に将来的な公共施設の改修等需要に対応するための基金が増加したこと等により、将来負担比率は「負担なし」となり、類似団体平均及び県内平均を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今後、大規模事業が予定されているが、新たな地方債発行にあたっては交付税措置において有利なものを厳選するとともに、基金の充実を図りながら将来負担の低減に努めていく。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159868</xdr:rowOff>
    </xdr:from>
    <xdr:to>
      <xdr:col>77</xdr:col>
      <xdr:colOff>44450</xdr:colOff>
      <xdr:row>15</xdr:row>
      <xdr:rowOff>77216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60168"/>
          <a:ext cx="889000" cy="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77216</xdr:rowOff>
    </xdr:from>
    <xdr:to>
      <xdr:col>72</xdr:col>
      <xdr:colOff>203200</xdr:colOff>
      <xdr:row>15</xdr:row>
      <xdr:rowOff>161188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648966"/>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161188</xdr:rowOff>
    </xdr:from>
    <xdr:to>
      <xdr:col>68</xdr:col>
      <xdr:colOff>152400</xdr:colOff>
      <xdr:row>16</xdr:row>
      <xdr:rowOff>71780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73293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109068</xdr:rowOff>
    </xdr:from>
    <xdr:to>
      <xdr:col>77</xdr:col>
      <xdr:colOff>95250</xdr:colOff>
      <xdr:row>15</xdr:row>
      <xdr:rowOff>39218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23995</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59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26416</xdr:rowOff>
    </xdr:from>
    <xdr:to>
      <xdr:col>73</xdr:col>
      <xdr:colOff>44450</xdr:colOff>
      <xdr:row>15</xdr:row>
      <xdr:rowOff>128016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112793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110388</xdr:rowOff>
    </xdr:from>
    <xdr:to>
      <xdr:col>68</xdr:col>
      <xdr:colOff>203200</xdr:colOff>
      <xdr:row>16</xdr:row>
      <xdr:rowOff>40538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6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25315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7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20980</xdr:rowOff>
    </xdr:from>
    <xdr:to>
      <xdr:col>64</xdr:col>
      <xdr:colOff>152400</xdr:colOff>
      <xdr:row>16</xdr:row>
      <xdr:rowOff>122580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7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107357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8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57150</xdr:rowOff>
    </xdr:from>
    <xdr:ext cx="9099176" cy="430305"/>
    <xdr:sp macro="" textlink="">
      <xdr:nvSpPr>
        <xdr:cNvPr id="471" name="テキスト ボックス 470">
          <a:extLst>
            <a:ext uri="{FF2B5EF4-FFF2-40B4-BE49-F238E27FC236}">
              <a16:creationId xmlns:a16="http://schemas.microsoft.com/office/drawing/2014/main" id="{B7833EC5-7802-49C9-93AF-5F55205E114C}"/>
            </a:ext>
          </a:extLst>
        </xdr:cNvPr>
        <xdr:cNvSpPr txBox="1"/>
      </xdr:nvSpPr>
      <xdr:spPr>
        <a:xfrm>
          <a:off x="771525" y="4514850"/>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7,617
7,550
154.08
6,394,895
5,974,181
306,405
3,592,401
5,585,121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年度をピークに減少傾向にあったが、職員数削減の対策は限界に達した感があり、近年は横ばいで推移してきた。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年度は、新たに特別職（副町長）を配置したことで人件費は増加となったものの、類似団体平均を下回る</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20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54610</xdr:rowOff>
    </xdr:from>
    <xdr:to>
      <xdr:col>19</xdr:col>
      <xdr:colOff>187325</xdr:colOff>
      <xdr:row>36</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268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54610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268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62230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4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xdr:rowOff>
    </xdr:from>
    <xdr:to>
      <xdr:col>20</xdr:col>
      <xdr:colOff>38100</xdr:colOff>
      <xdr:row>36</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2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xdr:rowOff>
    </xdr:from>
    <xdr:to>
      <xdr:col>15</xdr:col>
      <xdr:colOff>149225</xdr:colOff>
      <xdr:row>36</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xdr:rowOff>
    </xdr:from>
    <xdr:to>
      <xdr:col>6</xdr:col>
      <xdr:colOff>171450</xdr:colOff>
      <xdr:row>36</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物件費については、引き続き事務事業の見直しにより縮減に努めているものの、ふるさと納税の増に伴う事務経費や各種行政システムに関する経費は増加傾向にある。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％となり類似団体平均及び県内平均を下回る結果となったため、今後とも可能な限り縮減に努めていく。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117856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016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117856</xdr:rowOff>
    </xdr:from>
    <xdr:to>
      <xdr:col>78</xdr:col>
      <xdr:colOff>69850</xdr:colOff>
      <xdr:row>16</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61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72136</xdr:rowOff>
    </xdr:from>
    <xdr:to>
      <xdr:col>73</xdr:col>
      <xdr:colOff>180975</xdr:colOff>
      <xdr:row>16</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15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16</xdr:row>
      <xdr:rowOff>72136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193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21336</xdr:rowOff>
    </xdr:from>
    <xdr:to>
      <xdr:col>69</xdr:col>
      <xdr:colOff>142875</xdr:colOff>
      <xdr:row>16</xdr:row>
      <xdr:rowOff>122936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133113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年度は、障害福祉関係の扶助費が増加した一方、急激な少子化の影響を受けて児童手当や民間立保育所関係の経費が減少傾向となっていることから、類似団体平均及び県内平均を下回る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104140</xdr:rowOff>
    </xdr:from>
    <xdr:to>
      <xdr:col>24</xdr:col>
      <xdr:colOff>25400</xdr:colOff>
      <xdr:row>54</xdr:row>
      <xdr:rowOff>149860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362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408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57</xdr:row>
      <xdr:rowOff>24130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4996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53340</xdr:rowOff>
    </xdr:from>
    <xdr:to>
      <xdr:col>24</xdr:col>
      <xdr:colOff>76200</xdr:colOff>
      <xdr:row>54</xdr:row>
      <xdr:rowOff>154940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69867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その他のうち大部分を占める繰出金については、公共下水道事業への繰り出しが高止まりとなっているため、類似団体平均及び県内平均を上回る状況が続いている。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年度は、介護保険事業への繰出金が減少したため、前年度と比較して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157480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9796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142240</xdr:rowOff>
    </xdr:from>
    <xdr:to>
      <xdr:col>78</xdr:col>
      <xdr:colOff>69850</xdr:colOff>
      <xdr:row>58</xdr:row>
      <xdr:rowOff>157480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08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142240</xdr:rowOff>
    </xdr:from>
    <xdr:to>
      <xdr:col>73</xdr:col>
      <xdr:colOff>180975</xdr:colOff>
      <xdr:row>59</xdr:row>
      <xdr:rowOff>92710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086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39370</xdr:rowOff>
    </xdr:from>
    <xdr:to>
      <xdr:col>69</xdr:col>
      <xdr:colOff>92075</xdr:colOff>
      <xdr:row>59</xdr:row>
      <xdr:rowOff>92710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15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106680</xdr:rowOff>
    </xdr:from>
    <xdr:to>
      <xdr:col>78</xdr:col>
      <xdr:colOff>120650</xdr:colOff>
      <xdr:row>59</xdr:row>
      <xdr:rowOff>36830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91440</xdr:rowOff>
    </xdr:from>
    <xdr:to>
      <xdr:col>74</xdr:col>
      <xdr:colOff>31750</xdr:colOff>
      <xdr:row>59</xdr:row>
      <xdr:rowOff>21590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160020</xdr:rowOff>
    </xdr:from>
    <xdr:to>
      <xdr:col>65</xdr:col>
      <xdr:colOff>53975</xdr:colOff>
      <xdr:row>59</xdr:row>
      <xdr:rowOff>90170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74947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年度は一部事務組合負担金の減少が大きく影響し、前年度から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％となり、類似団体平均及び県内平均を下回る結果となった。</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1757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72136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07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35560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近年の大規模事業が影響し令和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％となり、前年度との比較では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ポイント改善したものの、類似団体平均及び県内平均を上回る結果となった。主な要因としては、平成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年度発行債の償還が開始したことなどが挙げられる。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77</xdr:row>
      <xdr:rowOff>170435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446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170435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715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892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64279</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公債費を除いた比率は、類似団体平均及び県内平均を下回る</a:t>
          </a:r>
          <a:r>
            <a:rPr kumimoji="1" lang="en-US" altLang="ja-JP" sz="1300">
              <a:latin typeface="ＭＳ Ｐゴシック" panose="020B0600070205080204" pitchFamily="50" charset="-128"/>
              <a:ea typeface="ＭＳ Ｐゴシック" panose="020B0600070205080204" pitchFamily="50" charset="-128"/>
            </a:rPr>
            <a:t>63.9</a:t>
          </a:r>
          <a:r>
            <a:rPr kumimoji="1" lang="ja-JP" altLang="en-US" sz="1300">
              <a:latin typeface="ＭＳ Ｐゴシック" panose="020B0600070205080204" pitchFamily="50" charset="-128"/>
              <a:ea typeface="ＭＳ Ｐゴシック" panose="020B0600070205080204" pitchFamily="50" charset="-128"/>
            </a:rPr>
            <a:t>％となっているため、今後とも経常経費の縮減を図りながら健全な財政運営に努めていく。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50256</xdr:rowOff>
    </xdr:from>
    <xdr:to>
      <xdr:col>82</xdr:col>
      <xdr:colOff>107950</xdr:colOff>
      <xdr:row>76</xdr:row>
      <xdr:rowOff>91077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09006"/>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71482</xdr:rowOff>
    </xdr:from>
    <xdr:to>
      <xdr:col>78</xdr:col>
      <xdr:colOff>69850</xdr:colOff>
      <xdr:row>76</xdr:row>
      <xdr:rowOff>91077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016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71482</xdr:rowOff>
    </xdr:from>
    <xdr:to>
      <xdr:col>73</xdr:col>
      <xdr:colOff>180975</xdr:colOff>
      <xdr:row>76</xdr:row>
      <xdr:rowOff>84545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1016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15966</xdr:rowOff>
    </xdr:from>
    <xdr:to>
      <xdr:col>69</xdr:col>
      <xdr:colOff>92075</xdr:colOff>
      <xdr:row>76</xdr:row>
      <xdr:rowOff>84545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4616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170906</xdr:rowOff>
    </xdr:from>
    <xdr:to>
      <xdr:col>82</xdr:col>
      <xdr:colOff>158750</xdr:colOff>
      <xdr:row>75</xdr:row>
      <xdr:rowOff>101056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15983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0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40277</xdr:rowOff>
    </xdr:from>
    <xdr:to>
      <xdr:col>78</xdr:col>
      <xdr:colOff>120650</xdr:colOff>
      <xdr:row>76</xdr:row>
      <xdr:rowOff>141877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152054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3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20682</xdr:rowOff>
    </xdr:from>
    <xdr:to>
      <xdr:col>74</xdr:col>
      <xdr:colOff>31750</xdr:colOff>
      <xdr:row>76</xdr:row>
      <xdr:rowOff>122282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132460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33745</xdr:rowOff>
    </xdr:from>
    <xdr:to>
      <xdr:col>69</xdr:col>
      <xdr:colOff>142875</xdr:colOff>
      <xdr:row>76</xdr:row>
      <xdr:rowOff>135345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145523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136616</xdr:rowOff>
    </xdr:from>
    <xdr:to>
      <xdr:col>65</xdr:col>
      <xdr:colOff>53975</xdr:colOff>
      <xdr:row>76</xdr:row>
      <xdr:rowOff>66765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76943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6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95676</xdr:rowOff>
    </xdr:from>
    <xdr:to>
      <xdr:col>29</xdr:col>
      <xdr:colOff>127000</xdr:colOff>
      <xdr:row>17</xdr:row>
      <xdr:rowOff>155770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57951"/>
          <a:ext cx="647700" cy="60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155770</xdr:rowOff>
    </xdr:from>
    <xdr:to>
      <xdr:col>26</xdr:col>
      <xdr:colOff>50800</xdr:colOff>
      <xdr:row>18</xdr:row>
      <xdr:rowOff>25303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18045"/>
          <a:ext cx="698500" cy="40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25303</xdr:rowOff>
    </xdr:from>
    <xdr:to>
      <xdr:col>22</xdr:col>
      <xdr:colOff>114300</xdr:colOff>
      <xdr:row>18</xdr:row>
      <xdr:rowOff>63937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59028"/>
          <a:ext cx="6985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63937</xdr:rowOff>
    </xdr:from>
    <xdr:to>
      <xdr:col>18</xdr:col>
      <xdr:colOff>177800</xdr:colOff>
      <xdr:row>18</xdr:row>
      <xdr:rowOff>68774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97662"/>
          <a:ext cx="698500" cy="4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44876</xdr:rowOff>
    </xdr:from>
    <xdr:to>
      <xdr:col>29</xdr:col>
      <xdr:colOff>177800</xdr:colOff>
      <xdr:row>17</xdr:row>
      <xdr:rowOff>146476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07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16953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104970</xdr:rowOff>
    </xdr:from>
    <xdr:to>
      <xdr:col>26</xdr:col>
      <xdr:colOff>101600</xdr:colOff>
      <xdr:row>18</xdr:row>
      <xdr:rowOff>35120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6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19897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53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145953</xdr:rowOff>
    </xdr:from>
    <xdr:to>
      <xdr:col>22</xdr:col>
      <xdr:colOff>165100</xdr:colOff>
      <xdr:row>18</xdr:row>
      <xdr:rowOff>76103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08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60880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9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13137</xdr:rowOff>
    </xdr:from>
    <xdr:to>
      <xdr:col>19</xdr:col>
      <xdr:colOff>38100</xdr:colOff>
      <xdr:row>18</xdr:row>
      <xdr:rowOff>114737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4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99514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3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17974</xdr:rowOff>
    </xdr:from>
    <xdr:to>
      <xdr:col>15</xdr:col>
      <xdr:colOff>101600</xdr:colOff>
      <xdr:row>18</xdr:row>
      <xdr:rowOff>119574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51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104351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3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119923</xdr:rowOff>
    </xdr:from>
    <xdr:to>
      <xdr:col>29</xdr:col>
      <xdr:colOff>127000</xdr:colOff>
      <xdr:row>35</xdr:row>
      <xdr:rowOff>136537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730273"/>
          <a:ext cx="647700" cy="16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136537</xdr:rowOff>
    </xdr:from>
    <xdr:to>
      <xdr:col>26</xdr:col>
      <xdr:colOff>50800</xdr:colOff>
      <xdr:row>35</xdr:row>
      <xdr:rowOff>217901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46887"/>
          <a:ext cx="698500" cy="8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217901</xdr:rowOff>
    </xdr:from>
    <xdr:to>
      <xdr:col>22</xdr:col>
      <xdr:colOff>114300</xdr:colOff>
      <xdr:row>35</xdr:row>
      <xdr:rowOff>257704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828251"/>
          <a:ext cx="698500" cy="39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257704</xdr:rowOff>
    </xdr:from>
    <xdr:to>
      <xdr:col>18</xdr:col>
      <xdr:colOff>177800</xdr:colOff>
      <xdr:row>35</xdr:row>
      <xdr:rowOff>301596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868054"/>
          <a:ext cx="698500" cy="43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69123</xdr:rowOff>
    </xdr:from>
    <xdr:to>
      <xdr:col>29</xdr:col>
      <xdr:colOff>177800</xdr:colOff>
      <xdr:row>35</xdr:row>
      <xdr:rowOff>170723</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7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41200</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65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85737</xdr:rowOff>
    </xdr:from>
    <xdr:to>
      <xdr:col>26</xdr:col>
      <xdr:colOff>101600</xdr:colOff>
      <xdr:row>35</xdr:row>
      <xdr:rowOff>187337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9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172114</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782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167101</xdr:rowOff>
    </xdr:from>
    <xdr:to>
      <xdr:col>22</xdr:col>
      <xdr:colOff>165100</xdr:colOff>
      <xdr:row>35</xdr:row>
      <xdr:rowOff>268701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7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253478</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6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206904</xdr:rowOff>
    </xdr:from>
    <xdr:to>
      <xdr:col>19</xdr:col>
      <xdr:colOff>38100</xdr:colOff>
      <xdr:row>35</xdr:row>
      <xdr:rowOff>308504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17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293281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90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250796</xdr:rowOff>
    </xdr:from>
    <xdr:to>
      <xdr:col>15</xdr:col>
      <xdr:colOff>101600</xdr:colOff>
      <xdr:row>36</xdr:row>
      <xdr:rowOff>9496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6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337173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94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7,617
7,550
154.08
6,394,895
5,974,181
306,405
3,592,401
5,585,121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108080</xdr:rowOff>
    </xdr:from>
    <xdr:to>
      <xdr:col>24</xdr:col>
      <xdr:colOff>63500</xdr:colOff>
      <xdr:row>37</xdr:row>
      <xdr:rowOff>167205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51730"/>
          <a:ext cx="838200" cy="5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167205</xdr:rowOff>
    </xdr:from>
    <xdr:to>
      <xdr:col>19</xdr:col>
      <xdr:colOff>177800</xdr:colOff>
      <xdr:row>38</xdr:row>
      <xdr:rowOff>79130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10855"/>
          <a:ext cx="889000" cy="8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79130</xdr:rowOff>
    </xdr:from>
    <xdr:to>
      <xdr:col>15</xdr:col>
      <xdr:colOff>50800</xdr:colOff>
      <xdr:row>38</xdr:row>
      <xdr:rowOff>107888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94230"/>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107888</xdr:rowOff>
    </xdr:from>
    <xdr:to>
      <xdr:col>10</xdr:col>
      <xdr:colOff>114300</xdr:colOff>
      <xdr:row>38</xdr:row>
      <xdr:rowOff>113575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622988"/>
          <a:ext cx="8890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57280</xdr:rowOff>
    </xdr:from>
    <xdr:to>
      <xdr:col>24</xdr:col>
      <xdr:colOff>114300</xdr:colOff>
      <xdr:row>37</xdr:row>
      <xdr:rowOff>158880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35707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7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116405</xdr:rowOff>
    </xdr:from>
    <xdr:to>
      <xdr:col>20</xdr:col>
      <xdr:colOff>38100</xdr:colOff>
      <xdr:row>38</xdr:row>
      <xdr:rowOff>46555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37682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5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28330</xdr:rowOff>
    </xdr:from>
    <xdr:to>
      <xdr:col>15</xdr:col>
      <xdr:colOff>101600</xdr:colOff>
      <xdr:row>38</xdr:row>
      <xdr:rowOff>129930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121057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63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57088</xdr:rowOff>
    </xdr:from>
    <xdr:to>
      <xdr:col>10</xdr:col>
      <xdr:colOff>165100</xdr:colOff>
      <xdr:row>38</xdr:row>
      <xdr:rowOff>158688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149815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6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62775</xdr:rowOff>
    </xdr:from>
    <xdr:to>
      <xdr:col>6</xdr:col>
      <xdr:colOff>38100</xdr:colOff>
      <xdr:row>38</xdr:row>
      <xdr:rowOff>164375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155502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7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74616</xdr:rowOff>
    </xdr:from>
    <xdr:to>
      <xdr:col>24</xdr:col>
      <xdr:colOff>63500</xdr:colOff>
      <xdr:row>58</xdr:row>
      <xdr:rowOff>91205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18716"/>
          <a:ext cx="8382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91205</xdr:rowOff>
    </xdr:from>
    <xdr:to>
      <xdr:col>19</xdr:col>
      <xdr:colOff>177800</xdr:colOff>
      <xdr:row>58</xdr:row>
      <xdr:rowOff>96462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10035305"/>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96462</xdr:rowOff>
    </xdr:from>
    <xdr:to>
      <xdr:col>15</xdr:col>
      <xdr:colOff>50800</xdr:colOff>
      <xdr:row>58</xdr:row>
      <xdr:rowOff>107889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40562"/>
          <a:ext cx="889000" cy="1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107889</xdr:rowOff>
    </xdr:from>
    <xdr:to>
      <xdr:col>10</xdr:col>
      <xdr:colOff>114300</xdr:colOff>
      <xdr:row>58</xdr:row>
      <xdr:rowOff>119990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51989"/>
          <a:ext cx="8890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23816</xdr:rowOff>
    </xdr:from>
    <xdr:to>
      <xdr:col>24</xdr:col>
      <xdr:colOff>114300</xdr:colOff>
      <xdr:row>58</xdr:row>
      <xdr:rowOff>125416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6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40405</xdr:rowOff>
    </xdr:from>
    <xdr:to>
      <xdr:col>20</xdr:col>
      <xdr:colOff>38100</xdr:colOff>
      <xdr:row>58</xdr:row>
      <xdr:rowOff>142005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133132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7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45662</xdr:rowOff>
    </xdr:from>
    <xdr:to>
      <xdr:col>15</xdr:col>
      <xdr:colOff>101600</xdr:colOff>
      <xdr:row>58</xdr:row>
      <xdr:rowOff>147262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8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138389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8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57089</xdr:rowOff>
    </xdr:from>
    <xdr:to>
      <xdr:col>10</xdr:col>
      <xdr:colOff>165100</xdr:colOff>
      <xdr:row>58</xdr:row>
      <xdr:rowOff>158689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100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149816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9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69190</xdr:rowOff>
    </xdr:from>
    <xdr:to>
      <xdr:col>6</xdr:col>
      <xdr:colOff>38100</xdr:colOff>
      <xdr:row>58</xdr:row>
      <xdr:rowOff>170790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100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161917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10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43599</xdr:rowOff>
    </xdr:from>
    <xdr:to>
      <xdr:col>24</xdr:col>
      <xdr:colOff>63500</xdr:colOff>
      <xdr:row>77</xdr:row>
      <xdr:rowOff>101549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245249"/>
          <a:ext cx="8382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101549</xdr:rowOff>
    </xdr:from>
    <xdr:to>
      <xdr:col>19</xdr:col>
      <xdr:colOff>177800</xdr:colOff>
      <xdr:row>78</xdr:row>
      <xdr:rowOff>74637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03199"/>
          <a:ext cx="889000" cy="1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1575</xdr:rowOff>
    </xdr:from>
    <xdr:to>
      <xdr:col>15</xdr:col>
      <xdr:colOff>50800</xdr:colOff>
      <xdr:row>78</xdr:row>
      <xdr:rowOff>74637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74675"/>
          <a:ext cx="889000" cy="7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134899</xdr:rowOff>
    </xdr:from>
    <xdr:to>
      <xdr:col>10</xdr:col>
      <xdr:colOff>114300</xdr:colOff>
      <xdr:row>78</xdr:row>
      <xdr:rowOff>1575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36549"/>
          <a:ext cx="8890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164249</xdr:rowOff>
    </xdr:from>
    <xdr:to>
      <xdr:col>24</xdr:col>
      <xdr:colOff>114300</xdr:colOff>
      <xdr:row>77</xdr:row>
      <xdr:rowOff>94399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1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15676</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0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50749</xdr:rowOff>
    </xdr:from>
    <xdr:to>
      <xdr:col>20</xdr:col>
      <xdr:colOff>38100</xdr:colOff>
      <xdr:row>77</xdr:row>
      <xdr:rowOff>152349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168876</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302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23837</xdr:rowOff>
    </xdr:from>
    <xdr:to>
      <xdr:col>15</xdr:col>
      <xdr:colOff>101600</xdr:colOff>
      <xdr:row>78</xdr:row>
      <xdr:rowOff>125437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141964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1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122225</xdr:rowOff>
    </xdr:from>
    <xdr:to>
      <xdr:col>10</xdr:col>
      <xdr:colOff>165100</xdr:colOff>
      <xdr:row>78</xdr:row>
      <xdr:rowOff>52375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68902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0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84099</xdr:rowOff>
    </xdr:from>
    <xdr:to>
      <xdr:col>6</xdr:col>
      <xdr:colOff>38100</xdr:colOff>
      <xdr:row>78</xdr:row>
      <xdr:rowOff>14249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30776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0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92205</xdr:rowOff>
    </xdr:from>
    <xdr:to>
      <xdr:col>24</xdr:col>
      <xdr:colOff>63500</xdr:colOff>
      <xdr:row>97</xdr:row>
      <xdr:rowOff>120444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51405"/>
          <a:ext cx="838200" cy="19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120444</xdr:rowOff>
    </xdr:from>
    <xdr:to>
      <xdr:col>19</xdr:col>
      <xdr:colOff>177800</xdr:colOff>
      <xdr:row>97</xdr:row>
      <xdr:rowOff>133615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51094"/>
          <a:ext cx="8890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133615</xdr:rowOff>
    </xdr:from>
    <xdr:to>
      <xdr:col>15</xdr:col>
      <xdr:colOff>50800</xdr:colOff>
      <xdr:row>97</xdr:row>
      <xdr:rowOff>159218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64265"/>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91813</xdr:rowOff>
    </xdr:from>
    <xdr:to>
      <xdr:col>10</xdr:col>
      <xdr:colOff>114300</xdr:colOff>
      <xdr:row>97</xdr:row>
      <xdr:rowOff>159218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22463"/>
          <a:ext cx="889000" cy="6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41405</xdr:rowOff>
    </xdr:from>
    <xdr:to>
      <xdr:col>24</xdr:col>
      <xdr:colOff>114300</xdr:colOff>
      <xdr:row>96</xdr:row>
      <xdr:rowOff>143005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19832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7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69644</xdr:rowOff>
    </xdr:from>
    <xdr:to>
      <xdr:col>20</xdr:col>
      <xdr:colOff>38100</xdr:colOff>
      <xdr:row>97</xdr:row>
      <xdr:rowOff>171244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162371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9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82815</xdr:rowOff>
    </xdr:from>
    <xdr:to>
      <xdr:col>15</xdr:col>
      <xdr:colOff>101600</xdr:colOff>
      <xdr:row>98</xdr:row>
      <xdr:rowOff>12965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1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4092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0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108418</xdr:rowOff>
    </xdr:from>
    <xdr:to>
      <xdr:col>10</xdr:col>
      <xdr:colOff>165100</xdr:colOff>
      <xdr:row>98</xdr:row>
      <xdr:rowOff>38568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29695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41013</xdr:rowOff>
    </xdr:from>
    <xdr:to>
      <xdr:col>6</xdr:col>
      <xdr:colOff>38100</xdr:colOff>
      <xdr:row>97</xdr:row>
      <xdr:rowOff>142613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7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159140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4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11859</xdr:rowOff>
    </xdr:from>
    <xdr:to>
      <xdr:col>55</xdr:col>
      <xdr:colOff>0</xdr:colOff>
      <xdr:row>36</xdr:row>
      <xdr:rowOff>108816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41159"/>
          <a:ext cx="838200" cy="43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11859</xdr:rowOff>
    </xdr:from>
    <xdr:to>
      <xdr:col>50</xdr:col>
      <xdr:colOff>114300</xdr:colOff>
      <xdr:row>37</xdr:row>
      <xdr:rowOff>66982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41159"/>
          <a:ext cx="889000" cy="56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66982</xdr:rowOff>
    </xdr:from>
    <xdr:to>
      <xdr:col>45</xdr:col>
      <xdr:colOff>177800</xdr:colOff>
      <xdr:row>37</xdr:row>
      <xdr:rowOff>112900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10632"/>
          <a:ext cx="889000" cy="4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112900</xdr:rowOff>
    </xdr:from>
    <xdr:to>
      <xdr:col>41</xdr:col>
      <xdr:colOff>50800</xdr:colOff>
      <xdr:row>37</xdr:row>
      <xdr:rowOff>123968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6550"/>
          <a:ext cx="8890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58016</xdr:rowOff>
    </xdr:from>
    <xdr:to>
      <xdr:col>55</xdr:col>
      <xdr:colOff>50800</xdr:colOff>
      <xdr:row>36</xdr:row>
      <xdr:rowOff>159616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3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36443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0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132509</xdr:rowOff>
    </xdr:from>
    <xdr:to>
      <xdr:col>50</xdr:col>
      <xdr:colOff>165100</xdr:colOff>
      <xdr:row>34</xdr:row>
      <xdr:rowOff>62659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53786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8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16182</xdr:rowOff>
    </xdr:from>
    <xdr:to>
      <xdr:col>46</xdr:col>
      <xdr:colOff>38100</xdr:colOff>
      <xdr:row>37</xdr:row>
      <xdr:rowOff>117782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108909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5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62100</xdr:rowOff>
    </xdr:from>
    <xdr:to>
      <xdr:col>41</xdr:col>
      <xdr:colOff>101600</xdr:colOff>
      <xdr:row>37</xdr:row>
      <xdr:rowOff>163700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154827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73168</xdr:rowOff>
    </xdr:from>
    <xdr:to>
      <xdr:col>36</xdr:col>
      <xdr:colOff>165100</xdr:colOff>
      <xdr:row>38</xdr:row>
      <xdr:rowOff>3318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1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165895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0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83426</xdr:rowOff>
    </xdr:from>
    <xdr:to>
      <xdr:col>55</xdr:col>
      <xdr:colOff>0</xdr:colOff>
      <xdr:row>58</xdr:row>
      <xdr:rowOff>91184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27526"/>
          <a:ext cx="838200" cy="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39434</xdr:rowOff>
    </xdr:from>
    <xdr:to>
      <xdr:col>50</xdr:col>
      <xdr:colOff>114300</xdr:colOff>
      <xdr:row>58</xdr:row>
      <xdr:rowOff>83426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83534"/>
          <a:ext cx="889000" cy="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35424</xdr:rowOff>
    </xdr:from>
    <xdr:to>
      <xdr:col>45</xdr:col>
      <xdr:colOff>177800</xdr:colOff>
      <xdr:row>58</xdr:row>
      <xdr:rowOff>39434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79524"/>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135833</xdr:rowOff>
    </xdr:from>
    <xdr:to>
      <xdr:col>41</xdr:col>
      <xdr:colOff>50800</xdr:colOff>
      <xdr:row>58</xdr:row>
      <xdr:rowOff>35424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08483"/>
          <a:ext cx="889000" cy="7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40384</xdr:rowOff>
    </xdr:from>
    <xdr:to>
      <xdr:col>55</xdr:col>
      <xdr:colOff>50800</xdr:colOff>
      <xdr:row>58</xdr:row>
      <xdr:rowOff>141984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126761</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32626</xdr:rowOff>
    </xdr:from>
    <xdr:to>
      <xdr:col>50</xdr:col>
      <xdr:colOff>165100</xdr:colOff>
      <xdr:row>58</xdr:row>
      <xdr:rowOff>134226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7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125353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6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160084</xdr:rowOff>
    </xdr:from>
    <xdr:to>
      <xdr:col>46</xdr:col>
      <xdr:colOff>38100</xdr:colOff>
      <xdr:row>58</xdr:row>
      <xdr:rowOff>90234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81361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156074</xdr:rowOff>
    </xdr:from>
    <xdr:to>
      <xdr:col>41</xdr:col>
      <xdr:colOff>101600</xdr:colOff>
      <xdr:row>58</xdr:row>
      <xdr:rowOff>86224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77351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2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85033</xdr:rowOff>
    </xdr:from>
    <xdr:to>
      <xdr:col>36</xdr:col>
      <xdr:colOff>165100</xdr:colOff>
      <xdr:row>58</xdr:row>
      <xdr:rowOff>15183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31710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32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112562</xdr:rowOff>
    </xdr:from>
    <xdr:to>
      <xdr:col>55</xdr:col>
      <xdr:colOff>0</xdr:colOff>
      <xdr:row>78</xdr:row>
      <xdr:rowOff>118890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85662"/>
          <a:ext cx="838200" cy="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50724</xdr:rowOff>
    </xdr:from>
    <xdr:to>
      <xdr:col>50</xdr:col>
      <xdr:colOff>114300</xdr:colOff>
      <xdr:row>78</xdr:row>
      <xdr:rowOff>118890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23824"/>
          <a:ext cx="889000" cy="6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50724</xdr:rowOff>
    </xdr:from>
    <xdr:to>
      <xdr:col>45</xdr:col>
      <xdr:colOff>177800</xdr:colOff>
      <xdr:row>78</xdr:row>
      <xdr:rowOff>87136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23824"/>
          <a:ext cx="889000" cy="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87136</xdr:rowOff>
    </xdr:from>
    <xdr:to>
      <xdr:col>41</xdr:col>
      <xdr:colOff>50800</xdr:colOff>
      <xdr:row>78</xdr:row>
      <xdr:rowOff>111606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60236"/>
          <a:ext cx="889000" cy="2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61762</xdr:rowOff>
    </xdr:from>
    <xdr:to>
      <xdr:col>55</xdr:col>
      <xdr:colOff>50800</xdr:colOff>
      <xdr:row>78</xdr:row>
      <xdr:rowOff>163362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4628</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68090</xdr:rowOff>
    </xdr:from>
    <xdr:to>
      <xdr:col>50</xdr:col>
      <xdr:colOff>165100</xdr:colOff>
      <xdr:row>78</xdr:row>
      <xdr:rowOff>169690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160817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3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171374</xdr:rowOff>
    </xdr:from>
    <xdr:to>
      <xdr:col>46</xdr:col>
      <xdr:colOff>38100</xdr:colOff>
      <xdr:row>78</xdr:row>
      <xdr:rowOff>101524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92651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6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36336</xdr:rowOff>
    </xdr:from>
    <xdr:to>
      <xdr:col>41</xdr:col>
      <xdr:colOff>101600</xdr:colOff>
      <xdr:row>78</xdr:row>
      <xdr:rowOff>137936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129063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60806</xdr:rowOff>
    </xdr:from>
    <xdr:to>
      <xdr:col>36</xdr:col>
      <xdr:colOff>165100</xdr:colOff>
      <xdr:row>78</xdr:row>
      <xdr:rowOff>162406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153533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2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108446</xdr:rowOff>
    </xdr:from>
    <xdr:to>
      <xdr:col>55</xdr:col>
      <xdr:colOff>0</xdr:colOff>
      <xdr:row>97</xdr:row>
      <xdr:rowOff>122961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39096"/>
          <a:ext cx="8382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122961</xdr:rowOff>
    </xdr:from>
    <xdr:to>
      <xdr:col>50</xdr:col>
      <xdr:colOff>114300</xdr:colOff>
      <xdr:row>97</xdr:row>
      <xdr:rowOff>128727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53611"/>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73355</xdr:rowOff>
    </xdr:from>
    <xdr:to>
      <xdr:col>45</xdr:col>
      <xdr:colOff>177800</xdr:colOff>
      <xdr:row>97</xdr:row>
      <xdr:rowOff>128727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04005"/>
          <a:ext cx="8890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9705</xdr:rowOff>
    </xdr:from>
    <xdr:to>
      <xdr:col>41</xdr:col>
      <xdr:colOff>50800</xdr:colOff>
      <xdr:row>97</xdr:row>
      <xdr:rowOff>73355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468905"/>
          <a:ext cx="889000" cy="23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57646</xdr:rowOff>
    </xdr:from>
    <xdr:to>
      <xdr:col>55</xdr:col>
      <xdr:colOff>50800</xdr:colOff>
      <xdr:row>97</xdr:row>
      <xdr:rowOff>159246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36073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72161</xdr:rowOff>
    </xdr:from>
    <xdr:to>
      <xdr:col>50</xdr:col>
      <xdr:colOff>165100</xdr:colOff>
      <xdr:row>98</xdr:row>
      <xdr:rowOff>2311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164888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9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77927</xdr:rowOff>
    </xdr:from>
    <xdr:to>
      <xdr:col>46</xdr:col>
      <xdr:colOff>38100</xdr:colOff>
      <xdr:row>98</xdr:row>
      <xdr:rowOff>8077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170654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22555</xdr:rowOff>
    </xdr:from>
    <xdr:to>
      <xdr:col>41</xdr:col>
      <xdr:colOff>101600</xdr:colOff>
      <xdr:row>97</xdr:row>
      <xdr:rowOff>124155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115282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130355</xdr:rowOff>
    </xdr:from>
    <xdr:to>
      <xdr:col>36</xdr:col>
      <xdr:colOff>165100</xdr:colOff>
      <xdr:row>96</xdr:row>
      <xdr:rowOff>60505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77032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19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165422</xdr:rowOff>
    </xdr:from>
    <xdr:to>
      <xdr:col>85</xdr:col>
      <xdr:colOff>127000</xdr:colOff>
      <xdr:row>38</xdr:row>
      <xdr:rowOff>18423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09072"/>
          <a:ext cx="8382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165422</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09072"/>
          <a:ext cx="889000" cy="14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129445</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44545"/>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128229</xdr:rowOff>
    </xdr:from>
    <xdr:to>
      <xdr:col>71</xdr:col>
      <xdr:colOff>177800</xdr:colOff>
      <xdr:row>38</xdr:row>
      <xdr:rowOff>129445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43329"/>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139073</xdr:rowOff>
    </xdr:from>
    <xdr:to>
      <xdr:col>85</xdr:col>
      <xdr:colOff>177800</xdr:colOff>
      <xdr:row>38</xdr:row>
      <xdr:rowOff>69224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4827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98450</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27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114622</xdr:rowOff>
    </xdr:from>
    <xdr:to>
      <xdr:col>81</xdr:col>
      <xdr:colOff>101600</xdr:colOff>
      <xdr:row>38</xdr:row>
      <xdr:rowOff>44772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61299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3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78645</xdr:rowOff>
    </xdr:from>
    <xdr:to>
      <xdr:col>72</xdr:col>
      <xdr:colOff>38100</xdr:colOff>
      <xdr:row>39</xdr:row>
      <xdr:rowOff>8795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171372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8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77429</xdr:rowOff>
    </xdr:from>
    <xdr:to>
      <xdr:col>67</xdr:col>
      <xdr:colOff>101600</xdr:colOff>
      <xdr:row>39</xdr:row>
      <xdr:rowOff>7579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170156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8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116914</xdr:rowOff>
    </xdr:from>
    <xdr:to>
      <xdr:col>85</xdr:col>
      <xdr:colOff>127000</xdr:colOff>
      <xdr:row>76</xdr:row>
      <xdr:rowOff>142942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47114"/>
          <a:ext cx="8382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142942</xdr:rowOff>
    </xdr:from>
    <xdr:to>
      <xdr:col>81</xdr:col>
      <xdr:colOff>50800</xdr:colOff>
      <xdr:row>77</xdr:row>
      <xdr:rowOff>35226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73142"/>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35226</xdr:rowOff>
    </xdr:from>
    <xdr:to>
      <xdr:col>76</xdr:col>
      <xdr:colOff>114300</xdr:colOff>
      <xdr:row>77</xdr:row>
      <xdr:rowOff>53673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36876"/>
          <a:ext cx="889000" cy="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53673</xdr:rowOff>
    </xdr:from>
    <xdr:to>
      <xdr:col>71</xdr:col>
      <xdr:colOff>177800</xdr:colOff>
      <xdr:row>77</xdr:row>
      <xdr:rowOff>80150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55323"/>
          <a:ext cx="889000" cy="2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66114</xdr:rowOff>
    </xdr:from>
    <xdr:to>
      <xdr:col>85</xdr:col>
      <xdr:colOff>177800</xdr:colOff>
      <xdr:row>76</xdr:row>
      <xdr:rowOff>167714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9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44541</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92142</xdr:rowOff>
    </xdr:from>
    <xdr:to>
      <xdr:col>81</xdr:col>
      <xdr:colOff>101600</xdr:colOff>
      <xdr:row>77</xdr:row>
      <xdr:rowOff>22292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13419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2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155876</xdr:rowOff>
    </xdr:from>
    <xdr:to>
      <xdr:col>76</xdr:col>
      <xdr:colOff>165100</xdr:colOff>
      <xdr:row>77</xdr:row>
      <xdr:rowOff>86026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77153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2873</xdr:rowOff>
    </xdr:from>
    <xdr:to>
      <xdr:col>72</xdr:col>
      <xdr:colOff>38100</xdr:colOff>
      <xdr:row>77</xdr:row>
      <xdr:rowOff>104473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95600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29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29350</xdr:rowOff>
    </xdr:from>
    <xdr:to>
      <xdr:col>67</xdr:col>
      <xdr:colOff>101600</xdr:colOff>
      <xdr:row>77</xdr:row>
      <xdr:rowOff>130950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122077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69329</xdr:rowOff>
    </xdr:from>
    <xdr:to>
      <xdr:col>85</xdr:col>
      <xdr:colOff>127000</xdr:colOff>
      <xdr:row>98</xdr:row>
      <xdr:rowOff>127485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71429"/>
          <a:ext cx="8382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81866</xdr:rowOff>
    </xdr:from>
    <xdr:to>
      <xdr:col>81</xdr:col>
      <xdr:colOff>50800</xdr:colOff>
      <xdr:row>98</xdr:row>
      <xdr:rowOff>127485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83966"/>
          <a:ext cx="889000" cy="4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81866</xdr:rowOff>
    </xdr:from>
    <xdr:to>
      <xdr:col>76</xdr:col>
      <xdr:colOff>114300</xdr:colOff>
      <xdr:row>98</xdr:row>
      <xdr:rowOff>100892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83966"/>
          <a:ext cx="889000" cy="1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100892</xdr:rowOff>
    </xdr:from>
    <xdr:to>
      <xdr:col>71</xdr:col>
      <xdr:colOff>177800</xdr:colOff>
      <xdr:row>98</xdr:row>
      <xdr:rowOff>135010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02992"/>
          <a:ext cx="889000" cy="3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18529</xdr:rowOff>
    </xdr:from>
    <xdr:to>
      <xdr:col>85</xdr:col>
      <xdr:colOff>177800</xdr:colOff>
      <xdr:row>98</xdr:row>
      <xdr:rowOff>120129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2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41406</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76685</xdr:rowOff>
    </xdr:from>
    <xdr:to>
      <xdr:col>81</xdr:col>
      <xdr:colOff>101600</xdr:colOff>
      <xdr:row>99</xdr:row>
      <xdr:rowOff>6835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23362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5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31066</xdr:rowOff>
    </xdr:from>
    <xdr:to>
      <xdr:col>76</xdr:col>
      <xdr:colOff>165100</xdr:colOff>
      <xdr:row>98</xdr:row>
      <xdr:rowOff>132666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149193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50092</xdr:rowOff>
    </xdr:from>
    <xdr:to>
      <xdr:col>72</xdr:col>
      <xdr:colOff>38100</xdr:colOff>
      <xdr:row>98</xdr:row>
      <xdr:rowOff>151692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5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168219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2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84210</xdr:rowOff>
    </xdr:from>
    <xdr:to>
      <xdr:col>67</xdr:col>
      <xdr:colOff>101600</xdr:colOff>
      <xdr:row>99</xdr:row>
      <xdr:rowOff>14360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30887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6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81201</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596301"/>
          <a:ext cx="8890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30401</xdr:rowOff>
    </xdr:from>
    <xdr:to>
      <xdr:col>98</xdr:col>
      <xdr:colOff>38100</xdr:colOff>
      <xdr:row>38</xdr:row>
      <xdr:rowOff>132001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148528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2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15742</xdr:rowOff>
    </xdr:from>
    <xdr:to>
      <xdr:col>116</xdr:col>
      <xdr:colOff>63500</xdr:colOff>
      <xdr:row>59</xdr:row>
      <xdr:rowOff>16180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31292"/>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15304</xdr:rowOff>
    </xdr:from>
    <xdr:to>
      <xdr:col>111</xdr:col>
      <xdr:colOff>177800</xdr:colOff>
      <xdr:row>59</xdr:row>
      <xdr:rowOff>15742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30854"/>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12674</xdr:rowOff>
    </xdr:from>
    <xdr:to>
      <xdr:col>107</xdr:col>
      <xdr:colOff>50800</xdr:colOff>
      <xdr:row>59</xdr:row>
      <xdr:rowOff>15304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28224"/>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12674</xdr:rowOff>
    </xdr:from>
    <xdr:to>
      <xdr:col>102</xdr:col>
      <xdr:colOff>114300</xdr:colOff>
      <xdr:row>59</xdr:row>
      <xdr:rowOff>12712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2822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136830</xdr:rowOff>
    </xdr:from>
    <xdr:to>
      <xdr:col>116</xdr:col>
      <xdr:colOff>114300</xdr:colOff>
      <xdr:row>59</xdr:row>
      <xdr:rowOff>66980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136392</xdr:rowOff>
    </xdr:from>
    <xdr:to>
      <xdr:col>112</xdr:col>
      <xdr:colOff>38100</xdr:colOff>
      <xdr:row>59</xdr:row>
      <xdr:rowOff>66542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57669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135954</xdr:rowOff>
    </xdr:from>
    <xdr:to>
      <xdr:col>107</xdr:col>
      <xdr:colOff>101600</xdr:colOff>
      <xdr:row>59</xdr:row>
      <xdr:rowOff>66104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57231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7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133324</xdr:rowOff>
    </xdr:from>
    <xdr:to>
      <xdr:col>102</xdr:col>
      <xdr:colOff>165100</xdr:colOff>
      <xdr:row>59</xdr:row>
      <xdr:rowOff>63474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54601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133362</xdr:rowOff>
    </xdr:from>
    <xdr:to>
      <xdr:col>98</xdr:col>
      <xdr:colOff>38100</xdr:colOff>
      <xdr:row>59</xdr:row>
      <xdr:rowOff>63512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54639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7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127876</xdr:rowOff>
    </xdr:from>
    <xdr:to>
      <xdr:col>116</xdr:col>
      <xdr:colOff>63500</xdr:colOff>
      <xdr:row>75</xdr:row>
      <xdr:rowOff>142266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986626"/>
          <a:ext cx="8382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103263</xdr:rowOff>
    </xdr:from>
    <xdr:to>
      <xdr:col>111</xdr:col>
      <xdr:colOff>177800</xdr:colOff>
      <xdr:row>75</xdr:row>
      <xdr:rowOff>142266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2962013"/>
          <a:ext cx="889000" cy="3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103263</xdr:rowOff>
    </xdr:from>
    <xdr:to>
      <xdr:col>107</xdr:col>
      <xdr:colOff>50800</xdr:colOff>
      <xdr:row>75</xdr:row>
      <xdr:rowOff>141580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962013"/>
          <a:ext cx="889000" cy="3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138659</xdr:rowOff>
    </xdr:from>
    <xdr:to>
      <xdr:col>102</xdr:col>
      <xdr:colOff>114300</xdr:colOff>
      <xdr:row>75</xdr:row>
      <xdr:rowOff>141580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997409"/>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77076</xdr:rowOff>
    </xdr:from>
    <xdr:to>
      <xdr:col>116</xdr:col>
      <xdr:colOff>114300</xdr:colOff>
      <xdr:row>76</xdr:row>
      <xdr:rowOff>7226</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93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99953</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78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91466</xdr:rowOff>
    </xdr:from>
    <xdr:to>
      <xdr:col>112</xdr:col>
      <xdr:colOff>38100</xdr:colOff>
      <xdr:row>76</xdr:row>
      <xdr:rowOff>21616</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9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38143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72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52463</xdr:rowOff>
    </xdr:from>
    <xdr:to>
      <xdr:col>107</xdr:col>
      <xdr:colOff>101600</xdr:colOff>
      <xdr:row>75</xdr:row>
      <xdr:rowOff>154063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91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170590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8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90780</xdr:rowOff>
    </xdr:from>
    <xdr:to>
      <xdr:col>102</xdr:col>
      <xdr:colOff>165100</xdr:colOff>
      <xdr:row>76</xdr:row>
      <xdr:rowOff>20929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9495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37457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2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87859</xdr:rowOff>
    </xdr:from>
    <xdr:to>
      <xdr:col>98</xdr:col>
      <xdr:colOff>38100</xdr:colOff>
      <xdr:row>76</xdr:row>
      <xdr:rowOff>18008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9466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34536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住民一人あたり歳出決算総額は</a:t>
          </a:r>
          <a:r>
            <a:rPr kumimoji="1" lang="en-US" altLang="ja-JP" sz="1300">
              <a:latin typeface="ＭＳ Ｐゴシック" panose="020B0600070205080204" pitchFamily="50" charset="-128"/>
              <a:ea typeface="ＭＳ Ｐゴシック" panose="020B0600070205080204" pitchFamily="50" charset="-128"/>
            </a:rPr>
            <a:t>784,322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45,102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％減）となり、令和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年度の特別定額給付金事業が皆減となったことが大きく影響し減少となった。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個別に見た場合、維持補修費は令和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年度に続いて大雪となったことから類似団体平均を上回ったものであり、災害復旧事業費についても、令和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月豪雨により被災した公共土木施設及び農地、農業用施設の災害復旧事業に引き続き取り組んだことから、類似団体平均を上回る結果となっている。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道の駅再整備事業などの大規模事業により普通建設事業費の増加が見込まれるとともに、公共施設の老朽化による大規模改修や更新需要が増大していくものと見込まれるため、公共施設等総合管理計画及び個別施設計画に基づき、年度間で平準化しながら対応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7,617
7,550
154.08
6,394,895
5,974,181
306,405
3,592,401
5,585,121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148539</xdr:rowOff>
    </xdr:from>
    <xdr:to>
      <xdr:col>24</xdr:col>
      <xdr:colOff>63500</xdr:colOff>
      <xdr:row>34</xdr:row>
      <xdr:rowOff>52375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06389"/>
          <a:ext cx="8382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52375</xdr:rowOff>
    </xdr:from>
    <xdr:to>
      <xdr:col>19</xdr:col>
      <xdr:colOff>177800</xdr:colOff>
      <xdr:row>34</xdr:row>
      <xdr:rowOff>139548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81675"/>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139548</xdr:rowOff>
    </xdr:from>
    <xdr:to>
      <xdr:col>15</xdr:col>
      <xdr:colOff>50800</xdr:colOff>
      <xdr:row>35</xdr:row>
      <xdr:rowOff>11075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68848"/>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11075</xdr:rowOff>
    </xdr:from>
    <xdr:to>
      <xdr:col>10</xdr:col>
      <xdr:colOff>114300</xdr:colOff>
      <xdr:row>35</xdr:row>
      <xdr:rowOff>75997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11825"/>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97739</xdr:rowOff>
    </xdr:from>
    <xdr:to>
      <xdr:col>24</xdr:col>
      <xdr:colOff>114300</xdr:colOff>
      <xdr:row>34</xdr:row>
      <xdr:rowOff>27889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120616</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1575</xdr:rowOff>
    </xdr:from>
    <xdr:to>
      <xdr:col>20</xdr:col>
      <xdr:colOff>38100</xdr:colOff>
      <xdr:row>34</xdr:row>
      <xdr:rowOff>103175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119702</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60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88748</xdr:rowOff>
    </xdr:from>
    <xdr:to>
      <xdr:col>15</xdr:col>
      <xdr:colOff>101600</xdr:colOff>
      <xdr:row>35</xdr:row>
      <xdr:rowOff>18898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35425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69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131725</xdr:rowOff>
    </xdr:from>
    <xdr:to>
      <xdr:col>10</xdr:col>
      <xdr:colOff>165100</xdr:colOff>
      <xdr:row>35</xdr:row>
      <xdr:rowOff>61875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78402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73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25197</xdr:rowOff>
    </xdr:from>
    <xdr:to>
      <xdr:col>6</xdr:col>
      <xdr:colOff>38100</xdr:colOff>
      <xdr:row>35</xdr:row>
      <xdr:rowOff>126797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2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143324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8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32023</xdr:rowOff>
    </xdr:from>
    <xdr:to>
      <xdr:col>24</xdr:col>
      <xdr:colOff>63500</xdr:colOff>
      <xdr:row>58</xdr:row>
      <xdr:rowOff>82926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76123"/>
          <a:ext cx="8382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32023</xdr:rowOff>
    </xdr:from>
    <xdr:to>
      <xdr:col>19</xdr:col>
      <xdr:colOff>177800</xdr:colOff>
      <xdr:row>58</xdr:row>
      <xdr:rowOff>85516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76123"/>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85516</xdr:rowOff>
    </xdr:from>
    <xdr:to>
      <xdr:col>15</xdr:col>
      <xdr:colOff>50800</xdr:colOff>
      <xdr:row>58</xdr:row>
      <xdr:rowOff>102639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29616"/>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102639</xdr:rowOff>
    </xdr:from>
    <xdr:to>
      <xdr:col>10</xdr:col>
      <xdr:colOff>114300</xdr:colOff>
      <xdr:row>58</xdr:row>
      <xdr:rowOff>113042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46739"/>
          <a:ext cx="8890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32126</xdr:rowOff>
    </xdr:from>
    <xdr:to>
      <xdr:col>24</xdr:col>
      <xdr:colOff>114300</xdr:colOff>
      <xdr:row>58</xdr:row>
      <xdr:rowOff>133726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152673</xdr:rowOff>
    </xdr:from>
    <xdr:to>
      <xdr:col>20</xdr:col>
      <xdr:colOff>38100</xdr:colOff>
      <xdr:row>58</xdr:row>
      <xdr:rowOff>82823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73950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1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34716</xdr:rowOff>
    </xdr:from>
    <xdr:to>
      <xdr:col>15</xdr:col>
      <xdr:colOff>101600</xdr:colOff>
      <xdr:row>58</xdr:row>
      <xdr:rowOff>136316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152843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5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51839</xdr:rowOff>
    </xdr:from>
    <xdr:to>
      <xdr:col>10</xdr:col>
      <xdr:colOff>165100</xdr:colOff>
      <xdr:row>58</xdr:row>
      <xdr:rowOff>153439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9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169966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77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62242</xdr:rowOff>
    </xdr:from>
    <xdr:to>
      <xdr:col>6</xdr:col>
      <xdr:colOff>38100</xdr:colOff>
      <xdr:row>58</xdr:row>
      <xdr:rowOff>163842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8919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8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141453</xdr:rowOff>
    </xdr:from>
    <xdr:to>
      <xdr:col>24</xdr:col>
      <xdr:colOff>63500</xdr:colOff>
      <xdr:row>76</xdr:row>
      <xdr:rowOff>120695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00203"/>
          <a:ext cx="838200" cy="15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120695</xdr:rowOff>
    </xdr:from>
    <xdr:to>
      <xdr:col>19</xdr:col>
      <xdr:colOff>177800</xdr:colOff>
      <xdr:row>77</xdr:row>
      <xdr:rowOff>83404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50895"/>
          <a:ext cx="889000" cy="1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83404</xdr:rowOff>
    </xdr:from>
    <xdr:to>
      <xdr:col>15</xdr:col>
      <xdr:colOff>50800</xdr:colOff>
      <xdr:row>77</xdr:row>
      <xdr:rowOff>110751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8505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30345</xdr:rowOff>
    </xdr:from>
    <xdr:to>
      <xdr:col>10</xdr:col>
      <xdr:colOff>114300</xdr:colOff>
      <xdr:row>77</xdr:row>
      <xdr:rowOff>110751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889095"/>
          <a:ext cx="889000" cy="4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90653</xdr:rowOff>
    </xdr:from>
    <xdr:to>
      <xdr:col>24</xdr:col>
      <xdr:colOff>114300</xdr:colOff>
      <xdr:row>76</xdr:row>
      <xdr:rowOff>20802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494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69080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2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69895</xdr:rowOff>
    </xdr:from>
    <xdr:to>
      <xdr:col>20</xdr:col>
      <xdr:colOff>38100</xdr:colOff>
      <xdr:row>77</xdr:row>
      <xdr:rowOff>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162622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9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32604</xdr:rowOff>
    </xdr:from>
    <xdr:to>
      <xdr:col>15</xdr:col>
      <xdr:colOff>101600</xdr:colOff>
      <xdr:row>77</xdr:row>
      <xdr:rowOff>134204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3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125331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2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59951</xdr:rowOff>
    </xdr:from>
    <xdr:to>
      <xdr:col>10</xdr:col>
      <xdr:colOff>165100</xdr:colOff>
      <xdr:row>77</xdr:row>
      <xdr:rowOff>161551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152678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5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150995</xdr:rowOff>
    </xdr:from>
    <xdr:to>
      <xdr:col>6</xdr:col>
      <xdr:colOff>38100</xdr:colOff>
      <xdr:row>75</xdr:row>
      <xdr:rowOff>81145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97672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1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37745</xdr:rowOff>
    </xdr:from>
    <xdr:to>
      <xdr:col>24</xdr:col>
      <xdr:colOff>63500</xdr:colOff>
      <xdr:row>97</xdr:row>
      <xdr:rowOff>53732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68395"/>
          <a:ext cx="8382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37745</xdr:rowOff>
    </xdr:from>
    <xdr:to>
      <xdr:col>19</xdr:col>
      <xdr:colOff>177800</xdr:colOff>
      <xdr:row>97</xdr:row>
      <xdr:rowOff>163170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68395"/>
          <a:ext cx="889000" cy="1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163170</xdr:rowOff>
    </xdr:from>
    <xdr:to>
      <xdr:col>15</xdr:col>
      <xdr:colOff>50800</xdr:colOff>
      <xdr:row>98</xdr:row>
      <xdr:rowOff>6220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93820"/>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6220</xdr:rowOff>
    </xdr:from>
    <xdr:to>
      <xdr:col>10</xdr:col>
      <xdr:colOff>114300</xdr:colOff>
      <xdr:row>98</xdr:row>
      <xdr:rowOff>26268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08320"/>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2932</xdr:rowOff>
    </xdr:from>
    <xdr:to>
      <xdr:col>24</xdr:col>
      <xdr:colOff>114300</xdr:colOff>
      <xdr:row>97</xdr:row>
      <xdr:rowOff>104532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152809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1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158395</xdr:rowOff>
    </xdr:from>
    <xdr:to>
      <xdr:col>20</xdr:col>
      <xdr:colOff>38100</xdr:colOff>
      <xdr:row>97</xdr:row>
      <xdr:rowOff>88545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79672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112370</xdr:rowOff>
    </xdr:from>
    <xdr:to>
      <xdr:col>15</xdr:col>
      <xdr:colOff>101600</xdr:colOff>
      <xdr:row>98</xdr:row>
      <xdr:rowOff>42520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33647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126870</xdr:rowOff>
    </xdr:from>
    <xdr:to>
      <xdr:col>10</xdr:col>
      <xdr:colOff>165100</xdr:colOff>
      <xdr:row>98</xdr:row>
      <xdr:rowOff>57020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48147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5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146918</xdr:rowOff>
    </xdr:from>
    <xdr:to>
      <xdr:col>6</xdr:col>
      <xdr:colOff>38100</xdr:colOff>
      <xdr:row>98</xdr:row>
      <xdr:rowOff>77068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7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68195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7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47803</xdr:rowOff>
    </xdr:from>
    <xdr:to>
      <xdr:col>55</xdr:col>
      <xdr:colOff>0</xdr:colOff>
      <xdr:row>36</xdr:row>
      <xdr:rowOff>50546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048553"/>
          <a:ext cx="838200" cy="1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49039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2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47803</xdr:rowOff>
    </xdr:from>
    <xdr:to>
      <xdr:col>50</xdr:col>
      <xdr:colOff>114300</xdr:colOff>
      <xdr:row>35</xdr:row>
      <xdr:rowOff>147930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048553"/>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127813</xdr:rowOff>
    </xdr:from>
    <xdr:to>
      <xdr:col>45</xdr:col>
      <xdr:colOff>177800</xdr:colOff>
      <xdr:row>35</xdr:row>
      <xdr:rowOff>147930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5957113"/>
          <a:ext cx="8890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127813</xdr:rowOff>
    </xdr:from>
    <xdr:to>
      <xdr:col>41</xdr:col>
      <xdr:colOff>50800</xdr:colOff>
      <xdr:row>35</xdr:row>
      <xdr:rowOff>77521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5957113"/>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171196</xdr:rowOff>
    </xdr:from>
    <xdr:to>
      <xdr:col>55</xdr:col>
      <xdr:colOff>50800</xdr:colOff>
      <xdr:row>36</xdr:row>
      <xdr:rowOff>101346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22623</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023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168453</xdr:rowOff>
    </xdr:from>
    <xdr:to>
      <xdr:col>50</xdr:col>
      <xdr:colOff>165100</xdr:colOff>
      <xdr:row>35</xdr:row>
      <xdr:rowOff>98603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9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115130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7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97130</xdr:rowOff>
    </xdr:from>
    <xdr:to>
      <xdr:col>46</xdr:col>
      <xdr:colOff>38100</xdr:colOff>
      <xdr:row>36</xdr:row>
      <xdr:rowOff>27280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0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43807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8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77013</xdr:rowOff>
    </xdr:from>
    <xdr:to>
      <xdr:col>41</xdr:col>
      <xdr:colOff>101600</xdr:colOff>
      <xdr:row>35</xdr:row>
      <xdr:rowOff>7163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9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23690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26721</xdr:rowOff>
    </xdr:from>
    <xdr:to>
      <xdr:col>36</xdr:col>
      <xdr:colOff>165100</xdr:colOff>
      <xdr:row>35</xdr:row>
      <xdr:rowOff>128321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0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144848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80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119336</xdr:rowOff>
    </xdr:from>
    <xdr:to>
      <xdr:col>55</xdr:col>
      <xdr:colOff>0</xdr:colOff>
      <xdr:row>57</xdr:row>
      <xdr:rowOff>119835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91986"/>
          <a:ext cx="8382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118893</xdr:rowOff>
    </xdr:from>
    <xdr:to>
      <xdr:col>50</xdr:col>
      <xdr:colOff>114300</xdr:colOff>
      <xdr:row>57</xdr:row>
      <xdr:rowOff>119835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91543"/>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89522</xdr:rowOff>
    </xdr:from>
    <xdr:to>
      <xdr:col>45</xdr:col>
      <xdr:colOff>177800</xdr:colOff>
      <xdr:row>57</xdr:row>
      <xdr:rowOff>118893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62172"/>
          <a:ext cx="889000" cy="2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89522</xdr:rowOff>
    </xdr:from>
    <xdr:to>
      <xdr:col>41</xdr:col>
      <xdr:colOff>50800</xdr:colOff>
      <xdr:row>57</xdr:row>
      <xdr:rowOff>91662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62172"/>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68536</xdr:rowOff>
    </xdr:from>
    <xdr:to>
      <xdr:col>55</xdr:col>
      <xdr:colOff>50800</xdr:colOff>
      <xdr:row>57</xdr:row>
      <xdr:rowOff>170136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46963</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69035</xdr:rowOff>
    </xdr:from>
    <xdr:to>
      <xdr:col>50</xdr:col>
      <xdr:colOff>165100</xdr:colOff>
      <xdr:row>57</xdr:row>
      <xdr:rowOff>170635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161762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3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68093</xdr:rowOff>
    </xdr:from>
    <xdr:to>
      <xdr:col>46</xdr:col>
      <xdr:colOff>38100</xdr:colOff>
      <xdr:row>57</xdr:row>
      <xdr:rowOff>169693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4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160820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3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38722</xdr:rowOff>
    </xdr:from>
    <xdr:to>
      <xdr:col>41</xdr:col>
      <xdr:colOff>101600</xdr:colOff>
      <xdr:row>57</xdr:row>
      <xdr:rowOff>140322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156849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8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40862</xdr:rowOff>
    </xdr:from>
    <xdr:to>
      <xdr:col>36</xdr:col>
      <xdr:colOff>165100</xdr:colOff>
      <xdr:row>57</xdr:row>
      <xdr:rowOff>142462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133589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68895</xdr:rowOff>
    </xdr:from>
    <xdr:to>
      <xdr:col>55</xdr:col>
      <xdr:colOff>0</xdr:colOff>
      <xdr:row>77</xdr:row>
      <xdr:rowOff>77369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70545"/>
          <a:ext cx="8382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68895</xdr:rowOff>
    </xdr:from>
    <xdr:to>
      <xdr:col>50</xdr:col>
      <xdr:colOff>114300</xdr:colOff>
      <xdr:row>78</xdr:row>
      <xdr:rowOff>40411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70545"/>
          <a:ext cx="889000" cy="14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40411</xdr:rowOff>
    </xdr:from>
    <xdr:to>
      <xdr:col>45</xdr:col>
      <xdr:colOff>177800</xdr:colOff>
      <xdr:row>78</xdr:row>
      <xdr:rowOff>94963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13511"/>
          <a:ext cx="889000" cy="5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57564</xdr:rowOff>
    </xdr:from>
    <xdr:to>
      <xdr:col>41</xdr:col>
      <xdr:colOff>50800</xdr:colOff>
      <xdr:row>78</xdr:row>
      <xdr:rowOff>94963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30664"/>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26569</xdr:rowOff>
    </xdr:from>
    <xdr:to>
      <xdr:col>55</xdr:col>
      <xdr:colOff>50800</xdr:colOff>
      <xdr:row>77</xdr:row>
      <xdr:rowOff>128169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49446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7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18095</xdr:rowOff>
    </xdr:from>
    <xdr:to>
      <xdr:col>50</xdr:col>
      <xdr:colOff>165100</xdr:colOff>
      <xdr:row>77</xdr:row>
      <xdr:rowOff>119695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136222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9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161061</xdr:rowOff>
    </xdr:from>
    <xdr:to>
      <xdr:col>46</xdr:col>
      <xdr:colOff>38100</xdr:colOff>
      <xdr:row>78</xdr:row>
      <xdr:rowOff>91211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6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107738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3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44163</xdr:rowOff>
    </xdr:from>
    <xdr:to>
      <xdr:col>41</xdr:col>
      <xdr:colOff>101600</xdr:colOff>
      <xdr:row>78</xdr:row>
      <xdr:rowOff>145763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136890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6764</xdr:rowOff>
    </xdr:from>
    <xdr:to>
      <xdr:col>36</xdr:col>
      <xdr:colOff>165100</xdr:colOff>
      <xdr:row>78</xdr:row>
      <xdr:rowOff>108364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99491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107739</xdr:rowOff>
    </xdr:from>
    <xdr:to>
      <xdr:col>55</xdr:col>
      <xdr:colOff>0</xdr:colOff>
      <xdr:row>97</xdr:row>
      <xdr:rowOff>125330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38389"/>
          <a:ext cx="8382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100098</xdr:rowOff>
    </xdr:from>
    <xdr:to>
      <xdr:col>50</xdr:col>
      <xdr:colOff>114300</xdr:colOff>
      <xdr:row>97</xdr:row>
      <xdr:rowOff>125330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30748"/>
          <a:ext cx="889000" cy="2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100098</xdr:rowOff>
    </xdr:from>
    <xdr:to>
      <xdr:col>45</xdr:col>
      <xdr:colOff>177800</xdr:colOff>
      <xdr:row>97</xdr:row>
      <xdr:rowOff>106829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30748"/>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152595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106829</xdr:rowOff>
    </xdr:from>
    <xdr:to>
      <xdr:col>41</xdr:col>
      <xdr:colOff>50800</xdr:colOff>
      <xdr:row>97</xdr:row>
      <xdr:rowOff>139080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37479"/>
          <a:ext cx="889000" cy="3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56939</xdr:rowOff>
    </xdr:from>
    <xdr:to>
      <xdr:col>55</xdr:col>
      <xdr:colOff>50800</xdr:colOff>
      <xdr:row>97</xdr:row>
      <xdr:rowOff>158539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8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35366</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6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74530</xdr:rowOff>
    </xdr:from>
    <xdr:to>
      <xdr:col>50</xdr:col>
      <xdr:colOff>165100</xdr:colOff>
      <xdr:row>98</xdr:row>
      <xdr:rowOff>4680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167257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49298</xdr:rowOff>
    </xdr:from>
    <xdr:to>
      <xdr:col>46</xdr:col>
      <xdr:colOff>38100</xdr:colOff>
      <xdr:row>97</xdr:row>
      <xdr:rowOff>150898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7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167425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56029</xdr:rowOff>
    </xdr:from>
    <xdr:to>
      <xdr:col>41</xdr:col>
      <xdr:colOff>101600</xdr:colOff>
      <xdr:row>97</xdr:row>
      <xdr:rowOff>157629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8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148756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7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88280</xdr:rowOff>
    </xdr:from>
    <xdr:to>
      <xdr:col>36</xdr:col>
      <xdr:colOff>165100</xdr:colOff>
      <xdr:row>98</xdr:row>
      <xdr:rowOff>18430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9557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4235</xdr:rowOff>
    </xdr:from>
    <xdr:to>
      <xdr:col>85</xdr:col>
      <xdr:colOff>127000</xdr:colOff>
      <xdr:row>38</xdr:row>
      <xdr:rowOff>64795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519335"/>
          <a:ext cx="838200" cy="6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64795</xdr:rowOff>
    </xdr:from>
    <xdr:to>
      <xdr:col>81</xdr:col>
      <xdr:colOff>50800</xdr:colOff>
      <xdr:row>38</xdr:row>
      <xdr:rowOff>74873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579895"/>
          <a:ext cx="889000" cy="1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73940</xdr:rowOff>
    </xdr:from>
    <xdr:to>
      <xdr:col>76</xdr:col>
      <xdr:colOff>114300</xdr:colOff>
      <xdr:row>38</xdr:row>
      <xdr:rowOff>74873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589040"/>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73940</xdr:rowOff>
    </xdr:from>
    <xdr:to>
      <xdr:col>71</xdr:col>
      <xdr:colOff>177800</xdr:colOff>
      <xdr:row>38</xdr:row>
      <xdr:rowOff>131508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589040"/>
          <a:ext cx="889000" cy="5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124885</xdr:rowOff>
    </xdr:from>
    <xdr:to>
      <xdr:col>85</xdr:col>
      <xdr:colOff>177800</xdr:colOff>
      <xdr:row>38</xdr:row>
      <xdr:rowOff>55035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103312</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13995</xdr:rowOff>
    </xdr:from>
    <xdr:to>
      <xdr:col>81</xdr:col>
      <xdr:colOff>101600</xdr:colOff>
      <xdr:row>38</xdr:row>
      <xdr:rowOff>115595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5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106722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62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24073</xdr:rowOff>
    </xdr:from>
    <xdr:to>
      <xdr:col>76</xdr:col>
      <xdr:colOff>165100</xdr:colOff>
      <xdr:row>38</xdr:row>
      <xdr:rowOff>125673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5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116800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6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23140</xdr:rowOff>
    </xdr:from>
    <xdr:to>
      <xdr:col>72</xdr:col>
      <xdr:colOff>38100</xdr:colOff>
      <xdr:row>38</xdr:row>
      <xdr:rowOff>124740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115867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80708</xdr:rowOff>
    </xdr:from>
    <xdr:to>
      <xdr:col>67</xdr:col>
      <xdr:colOff>101600</xdr:colOff>
      <xdr:row>39</xdr:row>
      <xdr:rowOff>10858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5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1985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147372</xdr:rowOff>
    </xdr:from>
    <xdr:to>
      <xdr:col>85</xdr:col>
      <xdr:colOff>127000</xdr:colOff>
      <xdr:row>57</xdr:row>
      <xdr:rowOff>4762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748572"/>
          <a:ext cx="838200" cy="2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147372</xdr:rowOff>
    </xdr:from>
    <xdr:to>
      <xdr:col>81</xdr:col>
      <xdr:colOff>50800</xdr:colOff>
      <xdr:row>57</xdr:row>
      <xdr:rowOff>31128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748572"/>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31128</xdr:rowOff>
    </xdr:from>
    <xdr:to>
      <xdr:col>76</xdr:col>
      <xdr:colOff>114300</xdr:colOff>
      <xdr:row>57</xdr:row>
      <xdr:rowOff>31577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803778"/>
          <a:ext cx="8890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31577</xdr:rowOff>
    </xdr:from>
    <xdr:to>
      <xdr:col>71</xdr:col>
      <xdr:colOff>177800</xdr:colOff>
      <xdr:row>57</xdr:row>
      <xdr:rowOff>66228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804227"/>
          <a:ext cx="889000" cy="3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125412</xdr:rowOff>
    </xdr:from>
    <xdr:to>
      <xdr:col>85</xdr:col>
      <xdr:colOff>177800</xdr:colOff>
      <xdr:row>57</xdr:row>
      <xdr:rowOff>55562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40339</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4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96572</xdr:rowOff>
    </xdr:from>
    <xdr:to>
      <xdr:col>81</xdr:col>
      <xdr:colOff>101600</xdr:colOff>
      <xdr:row>57</xdr:row>
      <xdr:rowOff>26722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17849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79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151778</xdr:rowOff>
    </xdr:from>
    <xdr:to>
      <xdr:col>76</xdr:col>
      <xdr:colOff>165100</xdr:colOff>
      <xdr:row>57</xdr:row>
      <xdr:rowOff>81928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5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73055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4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152227</xdr:rowOff>
    </xdr:from>
    <xdr:to>
      <xdr:col>72</xdr:col>
      <xdr:colOff>38100</xdr:colOff>
      <xdr:row>57</xdr:row>
      <xdr:rowOff>82377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73504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15428</xdr:rowOff>
    </xdr:from>
    <xdr:to>
      <xdr:col>67</xdr:col>
      <xdr:colOff>101600</xdr:colOff>
      <xdr:row>57</xdr:row>
      <xdr:rowOff>117028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8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108155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8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165422</xdr:rowOff>
    </xdr:from>
    <xdr:to>
      <xdr:col>85</xdr:col>
      <xdr:colOff>127000</xdr:colOff>
      <xdr:row>78</xdr:row>
      <xdr:rowOff>18424</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367072"/>
          <a:ext cx="838200" cy="2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165422</xdr:rowOff>
    </xdr:from>
    <xdr:to>
      <xdr:col>81</xdr:col>
      <xdr:colOff>50800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367072"/>
          <a:ext cx="889000" cy="14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129445</xdr:rowOff>
    </xdr:from>
    <xdr:to>
      <xdr:col>76</xdr:col>
      <xdr:colOff>114300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502545"/>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128229</xdr:rowOff>
    </xdr:from>
    <xdr:to>
      <xdr:col>71</xdr:col>
      <xdr:colOff>177800</xdr:colOff>
      <xdr:row>78</xdr:row>
      <xdr:rowOff>129445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01329"/>
          <a:ext cx="8890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139074</xdr:rowOff>
    </xdr:from>
    <xdr:to>
      <xdr:col>85</xdr:col>
      <xdr:colOff>177800</xdr:colOff>
      <xdr:row>78</xdr:row>
      <xdr:rowOff>69224</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34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98451</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12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114622</xdr:rowOff>
    </xdr:from>
    <xdr:to>
      <xdr:col>81</xdr:col>
      <xdr:colOff>101600</xdr:colOff>
      <xdr:row>78</xdr:row>
      <xdr:rowOff>44772</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61299</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09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78645</xdr:rowOff>
    </xdr:from>
    <xdr:to>
      <xdr:col>72</xdr:col>
      <xdr:colOff>38100</xdr:colOff>
      <xdr:row>79</xdr:row>
      <xdr:rowOff>8795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171372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4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77429</xdr:rowOff>
    </xdr:from>
    <xdr:to>
      <xdr:col>67</xdr:col>
      <xdr:colOff>101600</xdr:colOff>
      <xdr:row>79</xdr:row>
      <xdr:rowOff>7579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170156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116914</xdr:rowOff>
    </xdr:from>
    <xdr:to>
      <xdr:col>85</xdr:col>
      <xdr:colOff>127000</xdr:colOff>
      <xdr:row>96</xdr:row>
      <xdr:rowOff>142942</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576114"/>
          <a:ext cx="8382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142942</xdr:rowOff>
    </xdr:from>
    <xdr:to>
      <xdr:col>81</xdr:col>
      <xdr:colOff>50800</xdr:colOff>
      <xdr:row>97</xdr:row>
      <xdr:rowOff>35226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602142"/>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35226</xdr:rowOff>
    </xdr:from>
    <xdr:to>
      <xdr:col>76</xdr:col>
      <xdr:colOff>114300</xdr:colOff>
      <xdr:row>97</xdr:row>
      <xdr:rowOff>53673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65876"/>
          <a:ext cx="889000" cy="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53673</xdr:rowOff>
    </xdr:from>
    <xdr:to>
      <xdr:col>71</xdr:col>
      <xdr:colOff>177800</xdr:colOff>
      <xdr:row>97</xdr:row>
      <xdr:rowOff>80150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84323"/>
          <a:ext cx="889000" cy="2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66114</xdr:rowOff>
    </xdr:from>
    <xdr:to>
      <xdr:col>85</xdr:col>
      <xdr:colOff>177800</xdr:colOff>
      <xdr:row>96</xdr:row>
      <xdr:rowOff>167714</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2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44541</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92142</xdr:rowOff>
    </xdr:from>
    <xdr:to>
      <xdr:col>81</xdr:col>
      <xdr:colOff>101600</xdr:colOff>
      <xdr:row>97</xdr:row>
      <xdr:rowOff>22292</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13419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155876</xdr:rowOff>
    </xdr:from>
    <xdr:to>
      <xdr:col>76</xdr:col>
      <xdr:colOff>165100</xdr:colOff>
      <xdr:row>97</xdr:row>
      <xdr:rowOff>86026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77153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2873</xdr:rowOff>
    </xdr:from>
    <xdr:to>
      <xdr:col>72</xdr:col>
      <xdr:colOff>38100</xdr:colOff>
      <xdr:row>97</xdr:row>
      <xdr:rowOff>104473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95600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2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29350</xdr:rowOff>
    </xdr:from>
    <xdr:to>
      <xdr:col>67</xdr:col>
      <xdr:colOff>101600</xdr:colOff>
      <xdr:row>97</xdr:row>
      <xdr:rowOff>130950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122077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5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年度の特別定額給付金事業が皆減となったことで、前年度との比較で</a:t>
          </a:r>
          <a:r>
            <a:rPr kumimoji="1" lang="en-US" altLang="ja-JP" sz="1300">
              <a:latin typeface="ＭＳ Ｐゴシック" panose="020B0600070205080204" pitchFamily="50" charset="-128"/>
              <a:ea typeface="ＭＳ Ｐゴシック" panose="020B0600070205080204" pitchFamily="50" charset="-128"/>
            </a:rPr>
            <a:t>66,802</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民生費は、住民税非課税世帯への臨時特別給付金事業、子育て世帯への臨時特別給付金事業、子育て世帯生活支援特別給付金事業の増加などにより、前年度との比較で</a:t>
          </a:r>
          <a:r>
            <a:rPr kumimoji="1" lang="en-US" altLang="ja-JP" sz="1300">
              <a:latin typeface="ＭＳ Ｐゴシック" panose="020B0600070205080204" pitchFamily="50" charset="-128"/>
              <a:ea typeface="ＭＳ Ｐゴシック" panose="020B0600070205080204" pitchFamily="50" charset="-128"/>
            </a:rPr>
            <a:t>19,776</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年度に引き続き新型コロナウイルス感染症に対応するためのワクチン接種経費が増加しているため、令和元年度との比較で</a:t>
          </a:r>
          <a:r>
            <a:rPr kumimoji="1" lang="en-US" altLang="ja-JP" sz="1300">
              <a:latin typeface="ＭＳ Ｐゴシック" panose="020B0600070205080204" pitchFamily="50" charset="-128"/>
              <a:ea typeface="ＭＳ Ｐゴシック" panose="020B0600070205080204" pitchFamily="50" charset="-128"/>
            </a:rPr>
            <a:t>14,362</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年度に引き続き新型コロナウイルス感染症に伴う経済対策として、プレミアム付き商品券事業や緊急経済対策商品券配布事業、緊急事業継続支援事業などに取組んだため、令和元年度との比較で</a:t>
          </a:r>
          <a:r>
            <a:rPr kumimoji="1" lang="en-US" altLang="ja-JP" sz="1300">
              <a:latin typeface="ＭＳ Ｐゴシック" panose="020B0600070205080204" pitchFamily="50" charset="-128"/>
              <a:ea typeface="ＭＳ Ｐゴシック" panose="020B0600070205080204" pitchFamily="50" charset="-128"/>
            </a:rPr>
            <a:t>17,650</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月豪雨により被災した公共土木施設及び農地、農業用施設災害復旧事業に引き続き取り組んだため、令和元年度との比較で皆増となった。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年度以降の大規模事業に伴う借入の償還開始により増加傾向で、前年度との比較で</a:t>
          </a:r>
          <a:r>
            <a:rPr kumimoji="1" lang="en-US" altLang="ja-JP" sz="1300">
              <a:latin typeface="ＭＳ Ｐゴシック" panose="020B0600070205080204" pitchFamily="50" charset="-128"/>
              <a:ea typeface="ＭＳ Ｐゴシック" panose="020B0600070205080204" pitchFamily="50" charset="-128"/>
            </a:rPr>
            <a:t>5,693</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の臨時交付金や過疎対策事業（ソフト分）など、有利な財源を活用して事業を実施することができたため、実質収支はある程度の額を確保できている。また、財政調整基金の残高は前年度と同程度を維持すること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しかし、税収や地方交付税の大きな増加は期待できない中、一般財源総額は減少していくことが見込まれるため、さらなる歳出抑制に努めていく。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すべての会計において黒字であるため、赤字比率は発生していない。このうち一般会計では、令和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年度において比率が高くなっているが、要因としては新型コロナウイルス関連の国庫補助金の増加や、災害復旧事業及び大雪による特別交付税の増などが考えられる。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今後とも一般会計及び公営企業や公営事業会計を含めて、健全な財政運営に努めていく。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63240_&#22823;&#27743;&#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37.700000000000003</v>
          </cell>
          <cell r="BX51">
            <v>29.2</v>
          </cell>
          <cell r="CF51">
            <v>20.5</v>
          </cell>
          <cell r="CN51">
            <v>11.3</v>
          </cell>
        </row>
        <row r="53">
          <cell r="BP53">
            <v>62.3</v>
          </cell>
          <cell r="BX53">
            <v>63.7</v>
          </cell>
          <cell r="CF53">
            <v>64.900000000000006</v>
          </cell>
          <cell r="CN53">
            <v>66.400000000000006</v>
          </cell>
          <cell r="CV53">
            <v>67.900000000000006</v>
          </cell>
        </row>
        <row r="55">
          <cell r="AN55" t="str">
            <v>類似団体内平均値</v>
          </cell>
          <cell r="BP55">
            <v>0</v>
          </cell>
          <cell r="BX55">
            <v>0</v>
          </cell>
          <cell r="CF55">
            <v>0</v>
          </cell>
          <cell r="CN55">
            <v>0</v>
          </cell>
          <cell r="CV55">
            <v>0</v>
          </cell>
        </row>
        <row r="57">
          <cell r="BP57">
            <v>59.1</v>
          </cell>
          <cell r="BX57">
            <v>61.2</v>
          </cell>
          <cell r="CF57">
            <v>62.8</v>
          </cell>
          <cell r="CN57">
            <v>64.099999999999994</v>
          </cell>
          <cell r="CV57">
            <v>66.3</v>
          </cell>
        </row>
        <row r="72">
          <cell r="BP72" t="str">
            <v>H29</v>
          </cell>
          <cell r="BX72" t="str">
            <v>H30</v>
          </cell>
          <cell r="CF72" t="str">
            <v>R01</v>
          </cell>
          <cell r="CN72" t="str">
            <v>R02</v>
          </cell>
          <cell r="CV72" t="str">
            <v>R03</v>
          </cell>
        </row>
        <row r="73">
          <cell r="AN73" t="str">
            <v>当該団体値</v>
          </cell>
          <cell r="BP73">
            <v>37.700000000000003</v>
          </cell>
          <cell r="BX73">
            <v>29.2</v>
          </cell>
          <cell r="CF73">
            <v>20.5</v>
          </cell>
          <cell r="CN73">
            <v>11.3</v>
          </cell>
        </row>
        <row r="75">
          <cell r="BP75">
            <v>3.9</v>
          </cell>
          <cell r="BX75">
            <v>4.2</v>
          </cell>
          <cell r="CF75">
            <v>5.2</v>
          </cell>
          <cell r="CN75">
            <v>6.7</v>
          </cell>
          <cell r="CV75">
            <v>7.6</v>
          </cell>
        </row>
        <row r="77">
          <cell r="AN77" t="str">
            <v>類似団体内平均値</v>
          </cell>
          <cell r="BP77">
            <v>0</v>
          </cell>
          <cell r="BX77">
            <v>0</v>
          </cell>
          <cell r="CF77">
            <v>0</v>
          </cell>
          <cell r="CN77">
            <v>0</v>
          </cell>
          <cell r="CV77">
            <v>0</v>
          </cell>
        </row>
        <row r="79">
          <cell r="BP79">
            <v>7.2</v>
          </cell>
          <cell r="BX79">
            <v>7.2</v>
          </cell>
          <cell r="CF79">
            <v>7.7</v>
          </cell>
          <cell r="CN79">
            <v>8</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B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6394895</v>
      </c>
      <c r="BO4" s="453"/>
      <c r="BP4" s="453"/>
      <c r="BQ4" s="453"/>
      <c r="BR4" s="453"/>
      <c r="BS4" s="453"/>
      <c r="BT4" s="453"/>
      <c r="BU4" s="454"/>
      <c r="BV4" s="452">
        <v>6811625</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8.5</v>
      </c>
      <c r="CU4" s="593"/>
      <c r="CV4" s="593"/>
      <c r="CW4" s="593"/>
      <c r="CX4" s="593"/>
      <c r="CY4" s="593"/>
      <c r="CZ4" s="593"/>
      <c r="DA4" s="594"/>
      <c r="DB4" s="592">
        <v>8.8000000000000007</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5974181</v>
      </c>
      <c r="BO5" s="424"/>
      <c r="BP5" s="424"/>
      <c r="BQ5" s="424"/>
      <c r="BR5" s="424"/>
      <c r="BS5" s="424"/>
      <c r="BT5" s="424"/>
      <c r="BU5" s="425"/>
      <c r="BV5" s="423">
        <v>6481949</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80.5</v>
      </c>
      <c r="CU5" s="421"/>
      <c r="CV5" s="421"/>
      <c r="CW5" s="421"/>
      <c r="CX5" s="421"/>
      <c r="CY5" s="421"/>
      <c r="CZ5" s="421"/>
      <c r="DA5" s="422"/>
      <c r="DB5" s="420">
        <v>87.6</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420714</v>
      </c>
      <c r="BO6" s="424"/>
      <c r="BP6" s="424"/>
      <c r="BQ6" s="424"/>
      <c r="BR6" s="424"/>
      <c r="BS6" s="424"/>
      <c r="BT6" s="424"/>
      <c r="BU6" s="425"/>
      <c r="BV6" s="423">
        <v>329676</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83.6</v>
      </c>
      <c r="CU6" s="567"/>
      <c r="CV6" s="567"/>
      <c r="CW6" s="567"/>
      <c r="CX6" s="567"/>
      <c r="CY6" s="567"/>
      <c r="CZ6" s="567"/>
      <c r="DA6" s="568"/>
      <c r="DB6" s="566">
        <v>90.4</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106</v>
      </c>
      <c r="AV7" s="482"/>
      <c r="AW7" s="482"/>
      <c r="AX7" s="482"/>
      <c r="AY7" s="437" t="s">
        <v>107</v>
      </c>
      <c r="AZ7" s="438"/>
      <c r="BA7" s="438"/>
      <c r="BB7" s="438"/>
      <c r="BC7" s="438"/>
      <c r="BD7" s="438"/>
      <c r="BE7" s="438"/>
      <c r="BF7" s="438"/>
      <c r="BG7" s="438"/>
      <c r="BH7" s="438"/>
      <c r="BI7" s="438"/>
      <c r="BJ7" s="438"/>
      <c r="BK7" s="438"/>
      <c r="BL7" s="438"/>
      <c r="BM7" s="439"/>
      <c r="BN7" s="423">
        <v>114309</v>
      </c>
      <c r="BO7" s="424"/>
      <c r="BP7" s="424"/>
      <c r="BQ7" s="424"/>
      <c r="BR7" s="424"/>
      <c r="BS7" s="424"/>
      <c r="BT7" s="424"/>
      <c r="BU7" s="425"/>
      <c r="BV7" s="423">
        <v>34627</v>
      </c>
      <c r="BW7" s="424"/>
      <c r="BX7" s="424"/>
      <c r="BY7" s="424"/>
      <c r="BZ7" s="424"/>
      <c r="CA7" s="424"/>
      <c r="CB7" s="424"/>
      <c r="CC7" s="425"/>
      <c r="CD7" s="463" t="s">
        <v>108</v>
      </c>
      <c r="CE7" s="383"/>
      <c r="CF7" s="383"/>
      <c r="CG7" s="383"/>
      <c r="CH7" s="383"/>
      <c r="CI7" s="383"/>
      <c r="CJ7" s="383"/>
      <c r="CK7" s="383"/>
      <c r="CL7" s="383"/>
      <c r="CM7" s="383"/>
      <c r="CN7" s="383"/>
      <c r="CO7" s="383"/>
      <c r="CP7" s="383"/>
      <c r="CQ7" s="383"/>
      <c r="CR7" s="383"/>
      <c r="CS7" s="464"/>
      <c r="CT7" s="423">
        <v>3592401</v>
      </c>
      <c r="CU7" s="424"/>
      <c r="CV7" s="424"/>
      <c r="CW7" s="424"/>
      <c r="CX7" s="424"/>
      <c r="CY7" s="424"/>
      <c r="CZ7" s="424"/>
      <c r="DA7" s="425"/>
      <c r="DB7" s="423">
        <v>3357972</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109</v>
      </c>
      <c r="AN8" s="380"/>
      <c r="AO8" s="380"/>
      <c r="AP8" s="380"/>
      <c r="AQ8" s="380"/>
      <c r="AR8" s="380"/>
      <c r="AS8" s="380"/>
      <c r="AT8" s="381"/>
      <c r="AU8" s="481" t="s">
        <v>102</v>
      </c>
      <c r="AV8" s="482"/>
      <c r="AW8" s="482"/>
      <c r="AX8" s="482"/>
      <c r="AY8" s="437" t="s">
        <v>110</v>
      </c>
      <c r="AZ8" s="438"/>
      <c r="BA8" s="438"/>
      <c r="BB8" s="438"/>
      <c r="BC8" s="438"/>
      <c r="BD8" s="438"/>
      <c r="BE8" s="438"/>
      <c r="BF8" s="438"/>
      <c r="BG8" s="438"/>
      <c r="BH8" s="438"/>
      <c r="BI8" s="438"/>
      <c r="BJ8" s="438"/>
      <c r="BK8" s="438"/>
      <c r="BL8" s="438"/>
      <c r="BM8" s="439"/>
      <c r="BN8" s="423">
        <v>306405</v>
      </c>
      <c r="BO8" s="424"/>
      <c r="BP8" s="424"/>
      <c r="BQ8" s="424"/>
      <c r="BR8" s="424"/>
      <c r="BS8" s="424"/>
      <c r="BT8" s="424"/>
      <c r="BU8" s="425"/>
      <c r="BV8" s="423">
        <v>295049</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0.27</v>
      </c>
      <c r="CU8" s="527"/>
      <c r="CV8" s="527"/>
      <c r="CW8" s="527"/>
      <c r="CX8" s="527"/>
      <c r="CY8" s="527"/>
      <c r="CZ8" s="527"/>
      <c r="DA8" s="528"/>
      <c r="DB8" s="526">
        <v>0.28000000000000003</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7646</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116</v>
      </c>
      <c r="AV9" s="482"/>
      <c r="AW9" s="482"/>
      <c r="AX9" s="482"/>
      <c r="AY9" s="437" t="s">
        <v>117</v>
      </c>
      <c r="AZ9" s="438"/>
      <c r="BA9" s="438"/>
      <c r="BB9" s="438"/>
      <c r="BC9" s="438"/>
      <c r="BD9" s="438"/>
      <c r="BE9" s="438"/>
      <c r="BF9" s="438"/>
      <c r="BG9" s="438"/>
      <c r="BH9" s="438"/>
      <c r="BI9" s="438"/>
      <c r="BJ9" s="438"/>
      <c r="BK9" s="438"/>
      <c r="BL9" s="438"/>
      <c r="BM9" s="439"/>
      <c r="BN9" s="423">
        <v>11356</v>
      </c>
      <c r="BO9" s="424"/>
      <c r="BP9" s="424"/>
      <c r="BQ9" s="424"/>
      <c r="BR9" s="424"/>
      <c r="BS9" s="424"/>
      <c r="BT9" s="424"/>
      <c r="BU9" s="425"/>
      <c r="BV9" s="423">
        <v>127266</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13.5</v>
      </c>
      <c r="CU9" s="421"/>
      <c r="CV9" s="421"/>
      <c r="CW9" s="421"/>
      <c r="CX9" s="421"/>
      <c r="CY9" s="421"/>
      <c r="CZ9" s="421"/>
      <c r="DA9" s="422"/>
      <c r="DB9" s="420">
        <v>13.1</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119</v>
      </c>
      <c r="M10" s="380"/>
      <c r="N10" s="380"/>
      <c r="O10" s="380"/>
      <c r="P10" s="380"/>
      <c r="Q10" s="381"/>
      <c r="R10" s="376">
        <v>8472</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121</v>
      </c>
      <c r="AV10" s="482"/>
      <c r="AW10" s="482"/>
      <c r="AX10" s="482"/>
      <c r="AY10" s="437" t="s">
        <v>122</v>
      </c>
      <c r="AZ10" s="438"/>
      <c r="BA10" s="438"/>
      <c r="BB10" s="438"/>
      <c r="BC10" s="438"/>
      <c r="BD10" s="438"/>
      <c r="BE10" s="438"/>
      <c r="BF10" s="438"/>
      <c r="BG10" s="438"/>
      <c r="BH10" s="438"/>
      <c r="BI10" s="438"/>
      <c r="BJ10" s="438"/>
      <c r="BK10" s="438"/>
      <c r="BL10" s="438"/>
      <c r="BM10" s="439"/>
      <c r="BN10" s="423">
        <v>147653</v>
      </c>
      <c r="BO10" s="424"/>
      <c r="BP10" s="424"/>
      <c r="BQ10" s="424"/>
      <c r="BR10" s="424"/>
      <c r="BS10" s="424"/>
      <c r="BT10" s="424"/>
      <c r="BU10" s="425"/>
      <c r="BV10" s="423">
        <v>84112</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124</v>
      </c>
      <c r="M11" s="385"/>
      <c r="N11" s="385"/>
      <c r="O11" s="385"/>
      <c r="P11" s="385"/>
      <c r="Q11" s="386"/>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0" t="s">
        <v>126</v>
      </c>
      <c r="AN11" s="380"/>
      <c r="AO11" s="380"/>
      <c r="AP11" s="380"/>
      <c r="AQ11" s="380"/>
      <c r="AR11" s="380"/>
      <c r="AS11" s="380"/>
      <c r="AT11" s="381"/>
      <c r="AU11" s="481" t="s">
        <v>127</v>
      </c>
      <c r="AV11" s="482"/>
      <c r="AW11" s="482"/>
      <c r="AX11" s="482"/>
      <c r="AY11" s="437" t="s">
        <v>128</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129</v>
      </c>
      <c r="CE11" s="383"/>
      <c r="CF11" s="383"/>
      <c r="CG11" s="383"/>
      <c r="CH11" s="383"/>
      <c r="CI11" s="383"/>
      <c r="CJ11" s="383"/>
      <c r="CK11" s="383"/>
      <c r="CL11" s="383"/>
      <c r="CM11" s="383"/>
      <c r="CN11" s="383"/>
      <c r="CO11" s="383"/>
      <c r="CP11" s="383"/>
      <c r="CQ11" s="383"/>
      <c r="CR11" s="383"/>
      <c r="CS11" s="464"/>
      <c r="CT11" s="526" t="s">
        <v>130</v>
      </c>
      <c r="CU11" s="527"/>
      <c r="CV11" s="527"/>
      <c r="CW11" s="527"/>
      <c r="CX11" s="527"/>
      <c r="CY11" s="527"/>
      <c r="CZ11" s="527"/>
      <c r="DA11" s="528"/>
      <c r="DB11" s="526" t="s">
        <v>131</v>
      </c>
      <c r="DC11" s="527"/>
      <c r="DD11" s="527"/>
      <c r="DE11" s="527"/>
      <c r="DF11" s="527"/>
      <c r="DG11" s="527"/>
      <c r="DH11" s="527"/>
      <c r="DI11" s="528"/>
    </row>
    <row r="12" spans="1:119" ht="18.75" customHeight="1" x14ac:dyDescent="0.15">
      <c r="A12" s="178"/>
      <c r="B12" s="529" t="s">
        <v>132</v>
      </c>
      <c r="C12" s="530"/>
      <c r="D12" s="530"/>
      <c r="E12" s="530"/>
      <c r="F12" s="530"/>
      <c r="G12" s="530"/>
      <c r="H12" s="530"/>
      <c r="I12" s="530"/>
      <c r="J12" s="530"/>
      <c r="K12" s="531"/>
      <c r="L12" s="538" t="s">
        <v>133</v>
      </c>
      <c r="M12" s="539"/>
      <c r="N12" s="539"/>
      <c r="O12" s="539"/>
      <c r="P12" s="539"/>
      <c r="Q12" s="540"/>
      <c r="R12" s="541">
        <v>7617</v>
      </c>
      <c r="S12" s="542"/>
      <c r="T12" s="542"/>
      <c r="U12" s="542"/>
      <c r="V12" s="543"/>
      <c r="W12" s="544" t="s">
        <v>1</v>
      </c>
      <c r="X12" s="482"/>
      <c r="Y12" s="482"/>
      <c r="Z12" s="482"/>
      <c r="AA12" s="482"/>
      <c r="AB12" s="545"/>
      <c r="AC12" s="546" t="s">
        <v>134</v>
      </c>
      <c r="AD12" s="547"/>
      <c r="AE12" s="547"/>
      <c r="AF12" s="547"/>
      <c r="AG12" s="548"/>
      <c r="AH12" s="546" t="s">
        <v>135</v>
      </c>
      <c r="AI12" s="547"/>
      <c r="AJ12" s="547"/>
      <c r="AK12" s="547"/>
      <c r="AL12" s="549"/>
      <c r="AM12" s="480" t="s">
        <v>136</v>
      </c>
      <c r="AN12" s="380"/>
      <c r="AO12" s="380"/>
      <c r="AP12" s="380"/>
      <c r="AQ12" s="380"/>
      <c r="AR12" s="380"/>
      <c r="AS12" s="380"/>
      <c r="AT12" s="381"/>
      <c r="AU12" s="481" t="s">
        <v>137</v>
      </c>
      <c r="AV12" s="482"/>
      <c r="AW12" s="482"/>
      <c r="AX12" s="482"/>
      <c r="AY12" s="437" t="s">
        <v>138</v>
      </c>
      <c r="AZ12" s="438"/>
      <c r="BA12" s="438"/>
      <c r="BB12" s="438"/>
      <c r="BC12" s="438"/>
      <c r="BD12" s="438"/>
      <c r="BE12" s="438"/>
      <c r="BF12" s="438"/>
      <c r="BG12" s="438"/>
      <c r="BH12" s="438"/>
      <c r="BI12" s="438"/>
      <c r="BJ12" s="438"/>
      <c r="BK12" s="438"/>
      <c r="BL12" s="438"/>
      <c r="BM12" s="439"/>
      <c r="BN12" s="423">
        <v>60000</v>
      </c>
      <c r="BO12" s="424"/>
      <c r="BP12" s="424"/>
      <c r="BQ12" s="424"/>
      <c r="BR12" s="424"/>
      <c r="BS12" s="424"/>
      <c r="BT12" s="424"/>
      <c r="BU12" s="425"/>
      <c r="BV12" s="423">
        <v>179800</v>
      </c>
      <c r="BW12" s="424"/>
      <c r="BX12" s="424"/>
      <c r="BY12" s="424"/>
      <c r="BZ12" s="424"/>
      <c r="CA12" s="424"/>
      <c r="CB12" s="424"/>
      <c r="CC12" s="425"/>
      <c r="CD12" s="463" t="s">
        <v>139</v>
      </c>
      <c r="CE12" s="383"/>
      <c r="CF12" s="383"/>
      <c r="CG12" s="383"/>
      <c r="CH12" s="383"/>
      <c r="CI12" s="383"/>
      <c r="CJ12" s="383"/>
      <c r="CK12" s="383"/>
      <c r="CL12" s="383"/>
      <c r="CM12" s="383"/>
      <c r="CN12" s="383"/>
      <c r="CO12" s="383"/>
      <c r="CP12" s="383"/>
      <c r="CQ12" s="383"/>
      <c r="CR12" s="383"/>
      <c r="CS12" s="464"/>
      <c r="CT12" s="526" t="s">
        <v>140</v>
      </c>
      <c r="CU12" s="527"/>
      <c r="CV12" s="527"/>
      <c r="CW12" s="527"/>
      <c r="CX12" s="527"/>
      <c r="CY12" s="527"/>
      <c r="CZ12" s="527"/>
      <c r="DA12" s="528"/>
      <c r="DB12" s="526" t="s">
        <v>131</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141</v>
      </c>
      <c r="N13" s="508"/>
      <c r="O13" s="508"/>
      <c r="P13" s="508"/>
      <c r="Q13" s="509"/>
      <c r="R13" s="510">
        <v>7550</v>
      </c>
      <c r="S13" s="511"/>
      <c r="T13" s="511"/>
      <c r="U13" s="511"/>
      <c r="V13" s="512"/>
      <c r="W13" s="513" t="s">
        <v>142</v>
      </c>
      <c r="X13" s="409"/>
      <c r="Y13" s="409"/>
      <c r="Z13" s="409"/>
      <c r="AA13" s="409"/>
      <c r="AB13" s="410"/>
      <c r="AC13" s="376">
        <v>581</v>
      </c>
      <c r="AD13" s="377"/>
      <c r="AE13" s="377"/>
      <c r="AF13" s="377"/>
      <c r="AG13" s="378"/>
      <c r="AH13" s="376">
        <v>645</v>
      </c>
      <c r="AI13" s="377"/>
      <c r="AJ13" s="377"/>
      <c r="AK13" s="377"/>
      <c r="AL13" s="436"/>
      <c r="AM13" s="480" t="s">
        <v>143</v>
      </c>
      <c r="AN13" s="380"/>
      <c r="AO13" s="380"/>
      <c r="AP13" s="380"/>
      <c r="AQ13" s="380"/>
      <c r="AR13" s="380"/>
      <c r="AS13" s="380"/>
      <c r="AT13" s="381"/>
      <c r="AU13" s="481" t="s">
        <v>137</v>
      </c>
      <c r="AV13" s="482"/>
      <c r="AW13" s="482"/>
      <c r="AX13" s="482"/>
      <c r="AY13" s="437" t="s">
        <v>144</v>
      </c>
      <c r="AZ13" s="438"/>
      <c r="BA13" s="438"/>
      <c r="BB13" s="438"/>
      <c r="BC13" s="438"/>
      <c r="BD13" s="438"/>
      <c r="BE13" s="438"/>
      <c r="BF13" s="438"/>
      <c r="BG13" s="438"/>
      <c r="BH13" s="438"/>
      <c r="BI13" s="438"/>
      <c r="BJ13" s="438"/>
      <c r="BK13" s="438"/>
      <c r="BL13" s="438"/>
      <c r="BM13" s="439"/>
      <c r="BN13" s="423">
        <v>99009</v>
      </c>
      <c r="BO13" s="424"/>
      <c r="BP13" s="424"/>
      <c r="BQ13" s="424"/>
      <c r="BR13" s="424"/>
      <c r="BS13" s="424"/>
      <c r="BT13" s="424"/>
      <c r="BU13" s="425"/>
      <c r="BV13" s="423">
        <v>31578</v>
      </c>
      <c r="BW13" s="424"/>
      <c r="BX13" s="424"/>
      <c r="BY13" s="424"/>
      <c r="BZ13" s="424"/>
      <c r="CA13" s="424"/>
      <c r="CB13" s="424"/>
      <c r="CC13" s="425"/>
      <c r="CD13" s="463" t="s">
        <v>145</v>
      </c>
      <c r="CE13" s="383"/>
      <c r="CF13" s="383"/>
      <c r="CG13" s="383"/>
      <c r="CH13" s="383"/>
      <c r="CI13" s="383"/>
      <c r="CJ13" s="383"/>
      <c r="CK13" s="383"/>
      <c r="CL13" s="383"/>
      <c r="CM13" s="383"/>
      <c r="CN13" s="383"/>
      <c r="CO13" s="383"/>
      <c r="CP13" s="383"/>
      <c r="CQ13" s="383"/>
      <c r="CR13" s="383"/>
      <c r="CS13" s="464"/>
      <c r="CT13" s="420">
        <v>7.6</v>
      </c>
      <c r="CU13" s="421"/>
      <c r="CV13" s="421"/>
      <c r="CW13" s="421"/>
      <c r="CX13" s="421"/>
      <c r="CY13" s="421"/>
      <c r="CZ13" s="421"/>
      <c r="DA13" s="422"/>
      <c r="DB13" s="420">
        <v>6.7</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146</v>
      </c>
      <c r="M14" s="550"/>
      <c r="N14" s="550"/>
      <c r="O14" s="550"/>
      <c r="P14" s="550"/>
      <c r="Q14" s="551"/>
      <c r="R14" s="510">
        <v>7815</v>
      </c>
      <c r="S14" s="511"/>
      <c r="T14" s="511"/>
      <c r="U14" s="511"/>
      <c r="V14" s="512"/>
      <c r="W14" s="514"/>
      <c r="X14" s="412"/>
      <c r="Y14" s="412"/>
      <c r="Z14" s="412"/>
      <c r="AA14" s="412"/>
      <c r="AB14" s="413"/>
      <c r="AC14" s="503">
        <v>14.6</v>
      </c>
      <c r="AD14" s="504"/>
      <c r="AE14" s="504"/>
      <c r="AF14" s="504"/>
      <c r="AG14" s="505"/>
      <c r="AH14" s="503">
        <v>14.8</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147</v>
      </c>
      <c r="CE14" s="461"/>
      <c r="CF14" s="461"/>
      <c r="CG14" s="461"/>
      <c r="CH14" s="461"/>
      <c r="CI14" s="461"/>
      <c r="CJ14" s="461"/>
      <c r="CK14" s="461"/>
      <c r="CL14" s="461"/>
      <c r="CM14" s="461"/>
      <c r="CN14" s="461"/>
      <c r="CO14" s="461"/>
      <c r="CP14" s="461"/>
      <c r="CQ14" s="461"/>
      <c r="CR14" s="461"/>
      <c r="CS14" s="462"/>
      <c r="CT14" s="520" t="s">
        <v>140</v>
      </c>
      <c r="CU14" s="521"/>
      <c r="CV14" s="521"/>
      <c r="CW14" s="521"/>
      <c r="CX14" s="521"/>
      <c r="CY14" s="521"/>
      <c r="CZ14" s="521"/>
      <c r="DA14" s="522"/>
      <c r="DB14" s="520">
        <v>11.3</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148</v>
      </c>
      <c r="N15" s="508"/>
      <c r="O15" s="508"/>
      <c r="P15" s="508"/>
      <c r="Q15" s="509"/>
      <c r="R15" s="510">
        <v>7729</v>
      </c>
      <c r="S15" s="511"/>
      <c r="T15" s="511"/>
      <c r="U15" s="511"/>
      <c r="V15" s="512"/>
      <c r="W15" s="513" t="s">
        <v>149</v>
      </c>
      <c r="X15" s="409"/>
      <c r="Y15" s="409"/>
      <c r="Z15" s="409"/>
      <c r="AA15" s="409"/>
      <c r="AB15" s="410"/>
      <c r="AC15" s="376">
        <v>1327</v>
      </c>
      <c r="AD15" s="377"/>
      <c r="AE15" s="377"/>
      <c r="AF15" s="377"/>
      <c r="AG15" s="378"/>
      <c r="AH15" s="376">
        <v>1485</v>
      </c>
      <c r="AI15" s="377"/>
      <c r="AJ15" s="377"/>
      <c r="AK15" s="377"/>
      <c r="AL15" s="436"/>
      <c r="AM15" s="480"/>
      <c r="AN15" s="380"/>
      <c r="AO15" s="380"/>
      <c r="AP15" s="380"/>
      <c r="AQ15" s="380"/>
      <c r="AR15" s="380"/>
      <c r="AS15" s="380"/>
      <c r="AT15" s="381"/>
      <c r="AU15" s="481"/>
      <c r="AV15" s="482"/>
      <c r="AW15" s="482"/>
      <c r="AX15" s="482"/>
      <c r="AY15" s="449" t="s">
        <v>150</v>
      </c>
      <c r="AZ15" s="450"/>
      <c r="BA15" s="450"/>
      <c r="BB15" s="450"/>
      <c r="BC15" s="450"/>
      <c r="BD15" s="450"/>
      <c r="BE15" s="450"/>
      <c r="BF15" s="450"/>
      <c r="BG15" s="450"/>
      <c r="BH15" s="450"/>
      <c r="BI15" s="450"/>
      <c r="BJ15" s="450"/>
      <c r="BK15" s="450"/>
      <c r="BL15" s="450"/>
      <c r="BM15" s="451"/>
      <c r="BN15" s="452">
        <v>830881</v>
      </c>
      <c r="BO15" s="453"/>
      <c r="BP15" s="453"/>
      <c r="BQ15" s="453"/>
      <c r="BR15" s="453"/>
      <c r="BS15" s="453"/>
      <c r="BT15" s="453"/>
      <c r="BU15" s="454"/>
      <c r="BV15" s="452">
        <v>868891</v>
      </c>
      <c r="BW15" s="453"/>
      <c r="BX15" s="453"/>
      <c r="BY15" s="453"/>
      <c r="BZ15" s="453"/>
      <c r="CA15" s="453"/>
      <c r="CB15" s="453"/>
      <c r="CC15" s="454"/>
      <c r="CD15" s="523" t="s">
        <v>151</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152</v>
      </c>
      <c r="M16" s="498"/>
      <c r="N16" s="498"/>
      <c r="O16" s="498"/>
      <c r="P16" s="498"/>
      <c r="Q16" s="499"/>
      <c r="R16" s="500" t="s">
        <v>153</v>
      </c>
      <c r="S16" s="501"/>
      <c r="T16" s="501"/>
      <c r="U16" s="501"/>
      <c r="V16" s="502"/>
      <c r="W16" s="514"/>
      <c r="X16" s="412"/>
      <c r="Y16" s="412"/>
      <c r="Z16" s="412"/>
      <c r="AA16" s="412"/>
      <c r="AB16" s="413"/>
      <c r="AC16" s="503">
        <v>33.200000000000003</v>
      </c>
      <c r="AD16" s="504"/>
      <c r="AE16" s="504"/>
      <c r="AF16" s="504"/>
      <c r="AG16" s="505"/>
      <c r="AH16" s="503">
        <v>34</v>
      </c>
      <c r="AI16" s="504"/>
      <c r="AJ16" s="504"/>
      <c r="AK16" s="504"/>
      <c r="AL16" s="506"/>
      <c r="AM16" s="480"/>
      <c r="AN16" s="380"/>
      <c r="AO16" s="380"/>
      <c r="AP16" s="380"/>
      <c r="AQ16" s="380"/>
      <c r="AR16" s="380"/>
      <c r="AS16" s="380"/>
      <c r="AT16" s="381"/>
      <c r="AU16" s="481"/>
      <c r="AV16" s="482"/>
      <c r="AW16" s="482"/>
      <c r="AX16" s="482"/>
      <c r="AY16" s="437" t="s">
        <v>154</v>
      </c>
      <c r="AZ16" s="438"/>
      <c r="BA16" s="438"/>
      <c r="BB16" s="438"/>
      <c r="BC16" s="438"/>
      <c r="BD16" s="438"/>
      <c r="BE16" s="438"/>
      <c r="BF16" s="438"/>
      <c r="BG16" s="438"/>
      <c r="BH16" s="438"/>
      <c r="BI16" s="438"/>
      <c r="BJ16" s="438"/>
      <c r="BK16" s="438"/>
      <c r="BL16" s="438"/>
      <c r="BM16" s="439"/>
      <c r="BN16" s="423">
        <v>3263735</v>
      </c>
      <c r="BO16" s="424"/>
      <c r="BP16" s="424"/>
      <c r="BQ16" s="424"/>
      <c r="BR16" s="424"/>
      <c r="BS16" s="424"/>
      <c r="BT16" s="424"/>
      <c r="BU16" s="425"/>
      <c r="BV16" s="423">
        <v>3051042</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155</v>
      </c>
      <c r="N17" s="517"/>
      <c r="O17" s="517"/>
      <c r="P17" s="517"/>
      <c r="Q17" s="518"/>
      <c r="R17" s="500" t="s">
        <v>156</v>
      </c>
      <c r="S17" s="501"/>
      <c r="T17" s="501"/>
      <c r="U17" s="501"/>
      <c r="V17" s="502"/>
      <c r="W17" s="513" t="s">
        <v>157</v>
      </c>
      <c r="X17" s="409"/>
      <c r="Y17" s="409"/>
      <c r="Z17" s="409"/>
      <c r="AA17" s="409"/>
      <c r="AB17" s="410"/>
      <c r="AC17" s="376">
        <v>2083</v>
      </c>
      <c r="AD17" s="377"/>
      <c r="AE17" s="377"/>
      <c r="AF17" s="377"/>
      <c r="AG17" s="378"/>
      <c r="AH17" s="376">
        <v>2237</v>
      </c>
      <c r="AI17" s="377"/>
      <c r="AJ17" s="377"/>
      <c r="AK17" s="377"/>
      <c r="AL17" s="436"/>
      <c r="AM17" s="480"/>
      <c r="AN17" s="380"/>
      <c r="AO17" s="380"/>
      <c r="AP17" s="380"/>
      <c r="AQ17" s="380"/>
      <c r="AR17" s="380"/>
      <c r="AS17" s="380"/>
      <c r="AT17" s="381"/>
      <c r="AU17" s="481"/>
      <c r="AV17" s="482"/>
      <c r="AW17" s="482"/>
      <c r="AX17" s="482"/>
      <c r="AY17" s="437" t="s">
        <v>158</v>
      </c>
      <c r="AZ17" s="438"/>
      <c r="BA17" s="438"/>
      <c r="BB17" s="438"/>
      <c r="BC17" s="438"/>
      <c r="BD17" s="438"/>
      <c r="BE17" s="438"/>
      <c r="BF17" s="438"/>
      <c r="BG17" s="438"/>
      <c r="BH17" s="438"/>
      <c r="BI17" s="438"/>
      <c r="BJ17" s="438"/>
      <c r="BK17" s="438"/>
      <c r="BL17" s="438"/>
      <c r="BM17" s="439"/>
      <c r="BN17" s="423">
        <v>1025166</v>
      </c>
      <c r="BO17" s="424"/>
      <c r="BP17" s="424"/>
      <c r="BQ17" s="424"/>
      <c r="BR17" s="424"/>
      <c r="BS17" s="424"/>
      <c r="BT17" s="424"/>
      <c r="BU17" s="425"/>
      <c r="BV17" s="423">
        <v>1075028</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159</v>
      </c>
      <c r="C18" s="474"/>
      <c r="D18" s="474"/>
      <c r="E18" s="475"/>
      <c r="F18" s="475"/>
      <c r="G18" s="475"/>
      <c r="H18" s="475"/>
      <c r="I18" s="475"/>
      <c r="J18" s="475"/>
      <c r="K18" s="475"/>
      <c r="L18" s="476">
        <v>154.08000000000001</v>
      </c>
      <c r="M18" s="476"/>
      <c r="N18" s="476"/>
      <c r="O18" s="476"/>
      <c r="P18" s="476"/>
      <c r="Q18" s="476"/>
      <c r="R18" s="477"/>
      <c r="S18" s="477"/>
      <c r="T18" s="477"/>
      <c r="U18" s="477"/>
      <c r="V18" s="478"/>
      <c r="W18" s="494"/>
      <c r="X18" s="495"/>
      <c r="Y18" s="495"/>
      <c r="Z18" s="495"/>
      <c r="AA18" s="495"/>
      <c r="AB18" s="519"/>
      <c r="AC18" s="393">
        <v>52.2</v>
      </c>
      <c r="AD18" s="394"/>
      <c r="AE18" s="394"/>
      <c r="AF18" s="394"/>
      <c r="AG18" s="479"/>
      <c r="AH18" s="393">
        <v>51.2</v>
      </c>
      <c r="AI18" s="394"/>
      <c r="AJ18" s="394"/>
      <c r="AK18" s="394"/>
      <c r="AL18" s="395"/>
      <c r="AM18" s="480"/>
      <c r="AN18" s="380"/>
      <c r="AO18" s="380"/>
      <c r="AP18" s="380"/>
      <c r="AQ18" s="380"/>
      <c r="AR18" s="380"/>
      <c r="AS18" s="380"/>
      <c r="AT18" s="381"/>
      <c r="AU18" s="481"/>
      <c r="AV18" s="482"/>
      <c r="AW18" s="482"/>
      <c r="AX18" s="482"/>
      <c r="AY18" s="437" t="s">
        <v>160</v>
      </c>
      <c r="AZ18" s="438"/>
      <c r="BA18" s="438"/>
      <c r="BB18" s="438"/>
      <c r="BC18" s="438"/>
      <c r="BD18" s="438"/>
      <c r="BE18" s="438"/>
      <c r="BF18" s="438"/>
      <c r="BG18" s="438"/>
      <c r="BH18" s="438"/>
      <c r="BI18" s="438"/>
      <c r="BJ18" s="438"/>
      <c r="BK18" s="438"/>
      <c r="BL18" s="438"/>
      <c r="BM18" s="439"/>
      <c r="BN18" s="423">
        <v>2935951</v>
      </c>
      <c r="BO18" s="424"/>
      <c r="BP18" s="424"/>
      <c r="BQ18" s="424"/>
      <c r="BR18" s="424"/>
      <c r="BS18" s="424"/>
      <c r="BT18" s="424"/>
      <c r="BU18" s="425"/>
      <c r="BV18" s="423">
        <v>2935847</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161</v>
      </c>
      <c r="C19" s="474"/>
      <c r="D19" s="474"/>
      <c r="E19" s="475"/>
      <c r="F19" s="475"/>
      <c r="G19" s="475"/>
      <c r="H19" s="475"/>
      <c r="I19" s="475"/>
      <c r="J19" s="475"/>
      <c r="K19" s="475"/>
      <c r="L19" s="483">
        <v>50</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162</v>
      </c>
      <c r="AZ19" s="438"/>
      <c r="BA19" s="438"/>
      <c r="BB19" s="438"/>
      <c r="BC19" s="438"/>
      <c r="BD19" s="438"/>
      <c r="BE19" s="438"/>
      <c r="BF19" s="438"/>
      <c r="BG19" s="438"/>
      <c r="BH19" s="438"/>
      <c r="BI19" s="438"/>
      <c r="BJ19" s="438"/>
      <c r="BK19" s="438"/>
      <c r="BL19" s="438"/>
      <c r="BM19" s="439"/>
      <c r="BN19" s="423">
        <v>4479839</v>
      </c>
      <c r="BO19" s="424"/>
      <c r="BP19" s="424"/>
      <c r="BQ19" s="424"/>
      <c r="BR19" s="424"/>
      <c r="BS19" s="424"/>
      <c r="BT19" s="424"/>
      <c r="BU19" s="425"/>
      <c r="BV19" s="423">
        <v>4402631</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163</v>
      </c>
      <c r="C20" s="474"/>
      <c r="D20" s="474"/>
      <c r="E20" s="475"/>
      <c r="F20" s="475"/>
      <c r="G20" s="475"/>
      <c r="H20" s="475"/>
      <c r="I20" s="475"/>
      <c r="J20" s="475"/>
      <c r="K20" s="475"/>
      <c r="L20" s="483">
        <v>2543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164</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165</v>
      </c>
      <c r="C22" s="400"/>
      <c r="D22" s="401"/>
      <c r="E22" s="408" t="s">
        <v>1</v>
      </c>
      <c r="F22" s="409"/>
      <c r="G22" s="409"/>
      <c r="H22" s="409"/>
      <c r="I22" s="409"/>
      <c r="J22" s="409"/>
      <c r="K22" s="410"/>
      <c r="L22" s="408" t="s">
        <v>166</v>
      </c>
      <c r="M22" s="409"/>
      <c r="N22" s="409"/>
      <c r="O22" s="409"/>
      <c r="P22" s="410"/>
      <c r="Q22" s="414" t="s">
        <v>167</v>
      </c>
      <c r="R22" s="415"/>
      <c r="S22" s="415"/>
      <c r="T22" s="415"/>
      <c r="U22" s="415"/>
      <c r="V22" s="416"/>
      <c r="W22" s="465" t="s">
        <v>168</v>
      </c>
      <c r="X22" s="400"/>
      <c r="Y22" s="401"/>
      <c r="Z22" s="408" t="s">
        <v>1</v>
      </c>
      <c r="AA22" s="409"/>
      <c r="AB22" s="409"/>
      <c r="AC22" s="409"/>
      <c r="AD22" s="409"/>
      <c r="AE22" s="409"/>
      <c r="AF22" s="409"/>
      <c r="AG22" s="410"/>
      <c r="AH22" s="426" t="s">
        <v>169</v>
      </c>
      <c r="AI22" s="409"/>
      <c r="AJ22" s="409"/>
      <c r="AK22" s="409"/>
      <c r="AL22" s="410"/>
      <c r="AM22" s="426" t="s">
        <v>170</v>
      </c>
      <c r="AN22" s="427"/>
      <c r="AO22" s="427"/>
      <c r="AP22" s="427"/>
      <c r="AQ22" s="427"/>
      <c r="AR22" s="428"/>
      <c r="AS22" s="414" t="s">
        <v>167</v>
      </c>
      <c r="AT22" s="415"/>
      <c r="AU22" s="415"/>
      <c r="AV22" s="415"/>
      <c r="AW22" s="415"/>
      <c r="AX22" s="432"/>
      <c r="AY22" s="449" t="s">
        <v>171</v>
      </c>
      <c r="AZ22" s="450"/>
      <c r="BA22" s="450"/>
      <c r="BB22" s="450"/>
      <c r="BC22" s="450"/>
      <c r="BD22" s="450"/>
      <c r="BE22" s="450"/>
      <c r="BF22" s="450"/>
      <c r="BG22" s="450"/>
      <c r="BH22" s="450"/>
      <c r="BI22" s="450"/>
      <c r="BJ22" s="450"/>
      <c r="BK22" s="450"/>
      <c r="BL22" s="450"/>
      <c r="BM22" s="451"/>
      <c r="BN22" s="452">
        <v>5585121</v>
      </c>
      <c r="BO22" s="453"/>
      <c r="BP22" s="453"/>
      <c r="BQ22" s="453"/>
      <c r="BR22" s="453"/>
      <c r="BS22" s="453"/>
      <c r="BT22" s="453"/>
      <c r="BU22" s="454"/>
      <c r="BV22" s="452">
        <v>5815210</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172</v>
      </c>
      <c r="AZ23" s="438"/>
      <c r="BA23" s="438"/>
      <c r="BB23" s="438"/>
      <c r="BC23" s="438"/>
      <c r="BD23" s="438"/>
      <c r="BE23" s="438"/>
      <c r="BF23" s="438"/>
      <c r="BG23" s="438"/>
      <c r="BH23" s="438"/>
      <c r="BI23" s="438"/>
      <c r="BJ23" s="438"/>
      <c r="BK23" s="438"/>
      <c r="BL23" s="438"/>
      <c r="BM23" s="439"/>
      <c r="BN23" s="423">
        <v>3642689</v>
      </c>
      <c r="BO23" s="424"/>
      <c r="BP23" s="424"/>
      <c r="BQ23" s="424"/>
      <c r="BR23" s="424"/>
      <c r="BS23" s="424"/>
      <c r="BT23" s="424"/>
      <c r="BU23" s="425"/>
      <c r="BV23" s="423">
        <v>3862589</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173</v>
      </c>
      <c r="F24" s="380"/>
      <c r="G24" s="380"/>
      <c r="H24" s="380"/>
      <c r="I24" s="380"/>
      <c r="J24" s="380"/>
      <c r="K24" s="381"/>
      <c r="L24" s="376">
        <v>1</v>
      </c>
      <c r="M24" s="377"/>
      <c r="N24" s="377"/>
      <c r="O24" s="377"/>
      <c r="P24" s="378"/>
      <c r="Q24" s="376">
        <v>8200</v>
      </c>
      <c r="R24" s="377"/>
      <c r="S24" s="377"/>
      <c r="T24" s="377"/>
      <c r="U24" s="377"/>
      <c r="V24" s="378"/>
      <c r="W24" s="466"/>
      <c r="X24" s="403"/>
      <c r="Y24" s="404"/>
      <c r="Z24" s="379" t="s">
        <v>174</v>
      </c>
      <c r="AA24" s="380"/>
      <c r="AB24" s="380"/>
      <c r="AC24" s="380"/>
      <c r="AD24" s="380"/>
      <c r="AE24" s="380"/>
      <c r="AF24" s="380"/>
      <c r="AG24" s="381"/>
      <c r="AH24" s="376">
        <v>97</v>
      </c>
      <c r="AI24" s="377"/>
      <c r="AJ24" s="377"/>
      <c r="AK24" s="377"/>
      <c r="AL24" s="378"/>
      <c r="AM24" s="376">
        <v>294104</v>
      </c>
      <c r="AN24" s="377"/>
      <c r="AO24" s="377"/>
      <c r="AP24" s="377"/>
      <c r="AQ24" s="377"/>
      <c r="AR24" s="378"/>
      <c r="AS24" s="376">
        <v>3032</v>
      </c>
      <c r="AT24" s="377"/>
      <c r="AU24" s="377"/>
      <c r="AV24" s="377"/>
      <c r="AW24" s="377"/>
      <c r="AX24" s="436"/>
      <c r="AY24" s="396" t="s">
        <v>175</v>
      </c>
      <c r="AZ24" s="397"/>
      <c r="BA24" s="397"/>
      <c r="BB24" s="397"/>
      <c r="BC24" s="397"/>
      <c r="BD24" s="397"/>
      <c r="BE24" s="397"/>
      <c r="BF24" s="397"/>
      <c r="BG24" s="397"/>
      <c r="BH24" s="397"/>
      <c r="BI24" s="397"/>
      <c r="BJ24" s="397"/>
      <c r="BK24" s="397"/>
      <c r="BL24" s="397"/>
      <c r="BM24" s="398"/>
      <c r="BN24" s="423">
        <v>3559268</v>
      </c>
      <c r="BO24" s="424"/>
      <c r="BP24" s="424"/>
      <c r="BQ24" s="424"/>
      <c r="BR24" s="424"/>
      <c r="BS24" s="424"/>
      <c r="BT24" s="424"/>
      <c r="BU24" s="425"/>
      <c r="BV24" s="423">
        <v>3716637</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176</v>
      </c>
      <c r="F25" s="380"/>
      <c r="G25" s="380"/>
      <c r="H25" s="380"/>
      <c r="I25" s="380"/>
      <c r="J25" s="380"/>
      <c r="K25" s="381"/>
      <c r="L25" s="376">
        <v>1</v>
      </c>
      <c r="M25" s="377"/>
      <c r="N25" s="377"/>
      <c r="O25" s="377"/>
      <c r="P25" s="378"/>
      <c r="Q25" s="376">
        <v>6400</v>
      </c>
      <c r="R25" s="377"/>
      <c r="S25" s="377"/>
      <c r="T25" s="377"/>
      <c r="U25" s="377"/>
      <c r="V25" s="378"/>
      <c r="W25" s="466"/>
      <c r="X25" s="403"/>
      <c r="Y25" s="404"/>
      <c r="Z25" s="379" t="s">
        <v>177</v>
      </c>
      <c r="AA25" s="380"/>
      <c r="AB25" s="380"/>
      <c r="AC25" s="380"/>
      <c r="AD25" s="380"/>
      <c r="AE25" s="380"/>
      <c r="AF25" s="380"/>
      <c r="AG25" s="381"/>
      <c r="AH25" s="376" t="s">
        <v>130</v>
      </c>
      <c r="AI25" s="377"/>
      <c r="AJ25" s="377"/>
      <c r="AK25" s="377"/>
      <c r="AL25" s="378"/>
      <c r="AM25" s="376" t="s">
        <v>178</v>
      </c>
      <c r="AN25" s="377"/>
      <c r="AO25" s="377"/>
      <c r="AP25" s="377"/>
      <c r="AQ25" s="377"/>
      <c r="AR25" s="378"/>
      <c r="AS25" s="376" t="s">
        <v>178</v>
      </c>
      <c r="AT25" s="377"/>
      <c r="AU25" s="377"/>
      <c r="AV25" s="377"/>
      <c r="AW25" s="377"/>
      <c r="AX25" s="436"/>
      <c r="AY25" s="449" t="s">
        <v>179</v>
      </c>
      <c r="AZ25" s="450"/>
      <c r="BA25" s="450"/>
      <c r="BB25" s="450"/>
      <c r="BC25" s="450"/>
      <c r="BD25" s="450"/>
      <c r="BE25" s="450"/>
      <c r="BF25" s="450"/>
      <c r="BG25" s="450"/>
      <c r="BH25" s="450"/>
      <c r="BI25" s="450"/>
      <c r="BJ25" s="450"/>
      <c r="BK25" s="450"/>
      <c r="BL25" s="450"/>
      <c r="BM25" s="451"/>
      <c r="BN25" s="452">
        <v>389259</v>
      </c>
      <c r="BO25" s="453"/>
      <c r="BP25" s="453"/>
      <c r="BQ25" s="453"/>
      <c r="BR25" s="453"/>
      <c r="BS25" s="453"/>
      <c r="BT25" s="453"/>
      <c r="BU25" s="454"/>
      <c r="BV25" s="452">
        <v>575681</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180</v>
      </c>
      <c r="F26" s="380"/>
      <c r="G26" s="380"/>
      <c r="H26" s="380"/>
      <c r="I26" s="380"/>
      <c r="J26" s="380"/>
      <c r="K26" s="381"/>
      <c r="L26" s="376">
        <v>1</v>
      </c>
      <c r="M26" s="377"/>
      <c r="N26" s="377"/>
      <c r="O26" s="377"/>
      <c r="P26" s="378"/>
      <c r="Q26" s="376">
        <v>5750</v>
      </c>
      <c r="R26" s="377"/>
      <c r="S26" s="377"/>
      <c r="T26" s="377"/>
      <c r="U26" s="377"/>
      <c r="V26" s="378"/>
      <c r="W26" s="466"/>
      <c r="X26" s="403"/>
      <c r="Y26" s="404"/>
      <c r="Z26" s="379" t="s">
        <v>181</v>
      </c>
      <c r="AA26" s="434"/>
      <c r="AB26" s="434"/>
      <c r="AC26" s="434"/>
      <c r="AD26" s="434"/>
      <c r="AE26" s="434"/>
      <c r="AF26" s="434"/>
      <c r="AG26" s="435"/>
      <c r="AH26" s="376">
        <v>11</v>
      </c>
      <c r="AI26" s="377"/>
      <c r="AJ26" s="377"/>
      <c r="AK26" s="377"/>
      <c r="AL26" s="378"/>
      <c r="AM26" s="376">
        <v>33550</v>
      </c>
      <c r="AN26" s="377"/>
      <c r="AO26" s="377"/>
      <c r="AP26" s="377"/>
      <c r="AQ26" s="377"/>
      <c r="AR26" s="378"/>
      <c r="AS26" s="376">
        <v>3050</v>
      </c>
      <c r="AT26" s="377"/>
      <c r="AU26" s="377"/>
      <c r="AV26" s="377"/>
      <c r="AW26" s="377"/>
      <c r="AX26" s="436"/>
      <c r="AY26" s="463" t="s">
        <v>182</v>
      </c>
      <c r="AZ26" s="383"/>
      <c r="BA26" s="383"/>
      <c r="BB26" s="383"/>
      <c r="BC26" s="383"/>
      <c r="BD26" s="383"/>
      <c r="BE26" s="383"/>
      <c r="BF26" s="383"/>
      <c r="BG26" s="383"/>
      <c r="BH26" s="383"/>
      <c r="BI26" s="383"/>
      <c r="BJ26" s="383"/>
      <c r="BK26" s="383"/>
      <c r="BL26" s="383"/>
      <c r="BM26" s="464"/>
      <c r="BN26" s="423" t="s">
        <v>140</v>
      </c>
      <c r="BO26" s="424"/>
      <c r="BP26" s="424"/>
      <c r="BQ26" s="424"/>
      <c r="BR26" s="424"/>
      <c r="BS26" s="424"/>
      <c r="BT26" s="424"/>
      <c r="BU26" s="425"/>
      <c r="BV26" s="423" t="s">
        <v>178</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183</v>
      </c>
      <c r="F27" s="380"/>
      <c r="G27" s="380"/>
      <c r="H27" s="380"/>
      <c r="I27" s="380"/>
      <c r="J27" s="380"/>
      <c r="K27" s="381"/>
      <c r="L27" s="376">
        <v>1</v>
      </c>
      <c r="M27" s="377"/>
      <c r="N27" s="377"/>
      <c r="O27" s="377"/>
      <c r="P27" s="378"/>
      <c r="Q27" s="376">
        <v>3200</v>
      </c>
      <c r="R27" s="377"/>
      <c r="S27" s="377"/>
      <c r="T27" s="377"/>
      <c r="U27" s="377"/>
      <c r="V27" s="378"/>
      <c r="W27" s="466"/>
      <c r="X27" s="403"/>
      <c r="Y27" s="404"/>
      <c r="Z27" s="379" t="s">
        <v>184</v>
      </c>
      <c r="AA27" s="380"/>
      <c r="AB27" s="380"/>
      <c r="AC27" s="380"/>
      <c r="AD27" s="380"/>
      <c r="AE27" s="380"/>
      <c r="AF27" s="380"/>
      <c r="AG27" s="381"/>
      <c r="AH27" s="376">
        <v>1</v>
      </c>
      <c r="AI27" s="377"/>
      <c r="AJ27" s="377"/>
      <c r="AK27" s="377"/>
      <c r="AL27" s="378"/>
      <c r="AM27" s="376" t="s">
        <v>185</v>
      </c>
      <c r="AN27" s="377"/>
      <c r="AO27" s="377"/>
      <c r="AP27" s="377"/>
      <c r="AQ27" s="377"/>
      <c r="AR27" s="378"/>
      <c r="AS27" s="376" t="s">
        <v>186</v>
      </c>
      <c r="AT27" s="377"/>
      <c r="AU27" s="377"/>
      <c r="AV27" s="377"/>
      <c r="AW27" s="377"/>
      <c r="AX27" s="436"/>
      <c r="AY27" s="460" t="s">
        <v>187</v>
      </c>
      <c r="AZ27" s="461"/>
      <c r="BA27" s="461"/>
      <c r="BB27" s="461"/>
      <c r="BC27" s="461"/>
      <c r="BD27" s="461"/>
      <c r="BE27" s="461"/>
      <c r="BF27" s="461"/>
      <c r="BG27" s="461"/>
      <c r="BH27" s="461"/>
      <c r="BI27" s="461"/>
      <c r="BJ27" s="461"/>
      <c r="BK27" s="461"/>
      <c r="BL27" s="461"/>
      <c r="BM27" s="462"/>
      <c r="BN27" s="457">
        <v>182505</v>
      </c>
      <c r="BO27" s="458"/>
      <c r="BP27" s="458"/>
      <c r="BQ27" s="458"/>
      <c r="BR27" s="458"/>
      <c r="BS27" s="458"/>
      <c r="BT27" s="458"/>
      <c r="BU27" s="459"/>
      <c r="BV27" s="457">
        <v>182499</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188</v>
      </c>
      <c r="F28" s="380"/>
      <c r="G28" s="380"/>
      <c r="H28" s="380"/>
      <c r="I28" s="380"/>
      <c r="J28" s="380"/>
      <c r="K28" s="381"/>
      <c r="L28" s="376">
        <v>1</v>
      </c>
      <c r="M28" s="377"/>
      <c r="N28" s="377"/>
      <c r="O28" s="377"/>
      <c r="P28" s="378"/>
      <c r="Q28" s="376">
        <v>2700</v>
      </c>
      <c r="R28" s="377"/>
      <c r="S28" s="377"/>
      <c r="T28" s="377"/>
      <c r="U28" s="377"/>
      <c r="V28" s="378"/>
      <c r="W28" s="466"/>
      <c r="X28" s="403"/>
      <c r="Y28" s="404"/>
      <c r="Z28" s="379" t="s">
        <v>189</v>
      </c>
      <c r="AA28" s="380"/>
      <c r="AB28" s="380"/>
      <c r="AC28" s="380"/>
      <c r="AD28" s="380"/>
      <c r="AE28" s="380"/>
      <c r="AF28" s="380"/>
      <c r="AG28" s="381"/>
      <c r="AH28" s="376" t="s">
        <v>140</v>
      </c>
      <c r="AI28" s="377"/>
      <c r="AJ28" s="377"/>
      <c r="AK28" s="377"/>
      <c r="AL28" s="378"/>
      <c r="AM28" s="376" t="s">
        <v>178</v>
      </c>
      <c r="AN28" s="377"/>
      <c r="AO28" s="377"/>
      <c r="AP28" s="377"/>
      <c r="AQ28" s="377"/>
      <c r="AR28" s="378"/>
      <c r="AS28" s="376" t="s">
        <v>130</v>
      </c>
      <c r="AT28" s="377"/>
      <c r="AU28" s="377"/>
      <c r="AV28" s="377"/>
      <c r="AW28" s="377"/>
      <c r="AX28" s="436"/>
      <c r="AY28" s="440" t="s">
        <v>190</v>
      </c>
      <c r="AZ28" s="441"/>
      <c r="BA28" s="441"/>
      <c r="BB28" s="442"/>
      <c r="BC28" s="449" t="s">
        <v>48</v>
      </c>
      <c r="BD28" s="450"/>
      <c r="BE28" s="450"/>
      <c r="BF28" s="450"/>
      <c r="BG28" s="450"/>
      <c r="BH28" s="450"/>
      <c r="BI28" s="450"/>
      <c r="BJ28" s="450"/>
      <c r="BK28" s="450"/>
      <c r="BL28" s="450"/>
      <c r="BM28" s="451"/>
      <c r="BN28" s="452">
        <v>829565</v>
      </c>
      <c r="BO28" s="453"/>
      <c r="BP28" s="453"/>
      <c r="BQ28" s="453"/>
      <c r="BR28" s="453"/>
      <c r="BS28" s="453"/>
      <c r="BT28" s="453"/>
      <c r="BU28" s="454"/>
      <c r="BV28" s="452">
        <v>741912</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191</v>
      </c>
      <c r="F29" s="380"/>
      <c r="G29" s="380"/>
      <c r="H29" s="380"/>
      <c r="I29" s="380"/>
      <c r="J29" s="380"/>
      <c r="K29" s="381"/>
      <c r="L29" s="376">
        <v>9</v>
      </c>
      <c r="M29" s="377"/>
      <c r="N29" s="377"/>
      <c r="O29" s="377"/>
      <c r="P29" s="378"/>
      <c r="Q29" s="376">
        <v>2550</v>
      </c>
      <c r="R29" s="377"/>
      <c r="S29" s="377"/>
      <c r="T29" s="377"/>
      <c r="U29" s="377"/>
      <c r="V29" s="378"/>
      <c r="W29" s="467"/>
      <c r="X29" s="468"/>
      <c r="Y29" s="469"/>
      <c r="Z29" s="379" t="s">
        <v>192</v>
      </c>
      <c r="AA29" s="380"/>
      <c r="AB29" s="380"/>
      <c r="AC29" s="380"/>
      <c r="AD29" s="380"/>
      <c r="AE29" s="380"/>
      <c r="AF29" s="380"/>
      <c r="AG29" s="381"/>
      <c r="AH29" s="376">
        <v>98</v>
      </c>
      <c r="AI29" s="377"/>
      <c r="AJ29" s="377"/>
      <c r="AK29" s="377"/>
      <c r="AL29" s="378"/>
      <c r="AM29" s="376">
        <v>298216</v>
      </c>
      <c r="AN29" s="377"/>
      <c r="AO29" s="377"/>
      <c r="AP29" s="377"/>
      <c r="AQ29" s="377"/>
      <c r="AR29" s="378"/>
      <c r="AS29" s="376">
        <v>3043</v>
      </c>
      <c r="AT29" s="377"/>
      <c r="AU29" s="377"/>
      <c r="AV29" s="377"/>
      <c r="AW29" s="377"/>
      <c r="AX29" s="436"/>
      <c r="AY29" s="443"/>
      <c r="AZ29" s="444"/>
      <c r="BA29" s="444"/>
      <c r="BB29" s="445"/>
      <c r="BC29" s="437" t="s">
        <v>193</v>
      </c>
      <c r="BD29" s="438"/>
      <c r="BE29" s="438"/>
      <c r="BF29" s="438"/>
      <c r="BG29" s="438"/>
      <c r="BH29" s="438"/>
      <c r="BI29" s="438"/>
      <c r="BJ29" s="438"/>
      <c r="BK29" s="438"/>
      <c r="BL29" s="438"/>
      <c r="BM29" s="439"/>
      <c r="BN29" s="423">
        <v>189676</v>
      </c>
      <c r="BO29" s="424"/>
      <c r="BP29" s="424"/>
      <c r="BQ29" s="424"/>
      <c r="BR29" s="424"/>
      <c r="BS29" s="424"/>
      <c r="BT29" s="424"/>
      <c r="BU29" s="425"/>
      <c r="BV29" s="423">
        <v>144468</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194</v>
      </c>
      <c r="X30" s="391"/>
      <c r="Y30" s="391"/>
      <c r="Z30" s="391"/>
      <c r="AA30" s="391"/>
      <c r="AB30" s="391"/>
      <c r="AC30" s="391"/>
      <c r="AD30" s="391"/>
      <c r="AE30" s="391"/>
      <c r="AF30" s="391"/>
      <c r="AG30" s="392"/>
      <c r="AH30" s="393">
        <v>95.5</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1178253</v>
      </c>
      <c r="BO30" s="458"/>
      <c r="BP30" s="458"/>
      <c r="BQ30" s="458"/>
      <c r="BR30" s="458"/>
      <c r="BS30" s="458"/>
      <c r="BT30" s="458"/>
      <c r="BU30" s="459"/>
      <c r="BV30" s="457">
        <v>985051</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195</v>
      </c>
      <c r="D32" s="382"/>
      <c r="E32" s="382"/>
      <c r="F32" s="382"/>
      <c r="G32" s="382"/>
      <c r="H32" s="382"/>
      <c r="I32" s="382"/>
      <c r="J32" s="382"/>
      <c r="K32" s="382"/>
      <c r="L32" s="382"/>
      <c r="M32" s="382"/>
      <c r="N32" s="382"/>
      <c r="O32" s="382"/>
      <c r="P32" s="382"/>
      <c r="Q32" s="382"/>
      <c r="R32" s="382"/>
      <c r="S32" s="382"/>
      <c r="U32" s="383" t="s">
        <v>196</v>
      </c>
      <c r="V32" s="383"/>
      <c r="W32" s="383"/>
      <c r="X32" s="383"/>
      <c r="Y32" s="383"/>
      <c r="Z32" s="383"/>
      <c r="AA32" s="383"/>
      <c r="AB32" s="383"/>
      <c r="AC32" s="383"/>
      <c r="AD32" s="383"/>
      <c r="AE32" s="383"/>
      <c r="AF32" s="383"/>
      <c r="AG32" s="383"/>
      <c r="AH32" s="383"/>
      <c r="AI32" s="383"/>
      <c r="AJ32" s="383"/>
      <c r="AK32" s="383"/>
      <c r="AM32" s="383" t="s">
        <v>197</v>
      </c>
      <c r="AN32" s="383"/>
      <c r="AO32" s="383"/>
      <c r="AP32" s="383"/>
      <c r="AQ32" s="383"/>
      <c r="AR32" s="383"/>
      <c r="AS32" s="383"/>
      <c r="AT32" s="383"/>
      <c r="AU32" s="383"/>
      <c r="AV32" s="383"/>
      <c r="AW32" s="383"/>
      <c r="AX32" s="383"/>
      <c r="AY32" s="383"/>
      <c r="AZ32" s="383"/>
      <c r="BA32" s="383"/>
      <c r="BB32" s="383"/>
      <c r="BC32" s="383"/>
      <c r="BE32" s="383" t="s">
        <v>198</v>
      </c>
      <c r="BF32" s="383"/>
      <c r="BG32" s="383"/>
      <c r="BH32" s="383"/>
      <c r="BI32" s="383"/>
      <c r="BJ32" s="383"/>
      <c r="BK32" s="383"/>
      <c r="BL32" s="383"/>
      <c r="BM32" s="383"/>
      <c r="BN32" s="383"/>
      <c r="BO32" s="383"/>
      <c r="BP32" s="383"/>
      <c r="BQ32" s="383"/>
      <c r="BR32" s="383"/>
      <c r="BS32" s="383"/>
      <c r="BT32" s="383"/>
      <c r="BU32" s="383"/>
      <c r="BW32" s="383" t="s">
        <v>199</v>
      </c>
      <c r="BX32" s="383"/>
      <c r="BY32" s="383"/>
      <c r="BZ32" s="383"/>
      <c r="CA32" s="383"/>
      <c r="CB32" s="383"/>
      <c r="CC32" s="383"/>
      <c r="CD32" s="383"/>
      <c r="CE32" s="383"/>
      <c r="CF32" s="383"/>
      <c r="CG32" s="383"/>
      <c r="CH32" s="383"/>
      <c r="CI32" s="383"/>
      <c r="CJ32" s="383"/>
      <c r="CK32" s="383"/>
      <c r="CL32" s="383"/>
      <c r="CM32" s="383"/>
      <c r="CO32" s="383" t="s">
        <v>200</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201</v>
      </c>
      <c r="D33" s="375"/>
      <c r="E33" s="374" t="s">
        <v>202</v>
      </c>
      <c r="F33" s="374"/>
      <c r="G33" s="374"/>
      <c r="H33" s="374"/>
      <c r="I33" s="374"/>
      <c r="J33" s="374"/>
      <c r="K33" s="374"/>
      <c r="L33" s="374"/>
      <c r="M33" s="374"/>
      <c r="N33" s="374"/>
      <c r="O33" s="374"/>
      <c r="P33" s="374"/>
      <c r="Q33" s="374"/>
      <c r="R33" s="374"/>
      <c r="S33" s="374"/>
      <c r="T33" s="203"/>
      <c r="U33" s="375" t="s">
        <v>203</v>
      </c>
      <c r="V33" s="375"/>
      <c r="W33" s="374" t="s">
        <v>204</v>
      </c>
      <c r="X33" s="374"/>
      <c r="Y33" s="374"/>
      <c r="Z33" s="374"/>
      <c r="AA33" s="374"/>
      <c r="AB33" s="374"/>
      <c r="AC33" s="374"/>
      <c r="AD33" s="374"/>
      <c r="AE33" s="374"/>
      <c r="AF33" s="374"/>
      <c r="AG33" s="374"/>
      <c r="AH33" s="374"/>
      <c r="AI33" s="374"/>
      <c r="AJ33" s="374"/>
      <c r="AK33" s="374"/>
      <c r="AL33" s="203"/>
      <c r="AM33" s="375" t="s">
        <v>203</v>
      </c>
      <c r="AN33" s="375"/>
      <c r="AO33" s="374" t="s">
        <v>204</v>
      </c>
      <c r="AP33" s="374"/>
      <c r="AQ33" s="374"/>
      <c r="AR33" s="374"/>
      <c r="AS33" s="374"/>
      <c r="AT33" s="374"/>
      <c r="AU33" s="374"/>
      <c r="AV33" s="374"/>
      <c r="AW33" s="374"/>
      <c r="AX33" s="374"/>
      <c r="AY33" s="374"/>
      <c r="AZ33" s="374"/>
      <c r="BA33" s="374"/>
      <c r="BB33" s="374"/>
      <c r="BC33" s="374"/>
      <c r="BD33" s="204"/>
      <c r="BE33" s="374" t="s">
        <v>205</v>
      </c>
      <c r="BF33" s="374"/>
      <c r="BG33" s="374" t="s">
        <v>206</v>
      </c>
      <c r="BH33" s="374"/>
      <c r="BI33" s="374"/>
      <c r="BJ33" s="374"/>
      <c r="BK33" s="374"/>
      <c r="BL33" s="374"/>
      <c r="BM33" s="374"/>
      <c r="BN33" s="374"/>
      <c r="BO33" s="374"/>
      <c r="BP33" s="374"/>
      <c r="BQ33" s="374"/>
      <c r="BR33" s="374"/>
      <c r="BS33" s="374"/>
      <c r="BT33" s="374"/>
      <c r="BU33" s="374"/>
      <c r="BV33" s="204"/>
      <c r="BW33" s="375" t="s">
        <v>205</v>
      </c>
      <c r="BX33" s="375"/>
      <c r="BY33" s="374" t="s">
        <v>207</v>
      </c>
      <c r="BZ33" s="374"/>
      <c r="CA33" s="374"/>
      <c r="CB33" s="374"/>
      <c r="CC33" s="374"/>
      <c r="CD33" s="374"/>
      <c r="CE33" s="374"/>
      <c r="CF33" s="374"/>
      <c r="CG33" s="374"/>
      <c r="CH33" s="374"/>
      <c r="CI33" s="374"/>
      <c r="CJ33" s="374"/>
      <c r="CK33" s="374"/>
      <c r="CL33" s="374"/>
      <c r="CM33" s="374"/>
      <c r="CN33" s="203"/>
      <c r="CO33" s="375" t="s">
        <v>203</v>
      </c>
      <c r="CP33" s="375"/>
      <c r="CQ33" s="374" t="s">
        <v>208</v>
      </c>
      <c r="CR33" s="374"/>
      <c r="CS33" s="374"/>
      <c r="CT33" s="374"/>
      <c r="CU33" s="374"/>
      <c r="CV33" s="374"/>
      <c r="CW33" s="374"/>
      <c r="CX33" s="374"/>
      <c r="CY33" s="374"/>
      <c r="CZ33" s="374"/>
      <c r="DA33" s="374"/>
      <c r="DB33" s="374"/>
      <c r="DC33" s="374"/>
      <c r="DD33" s="374"/>
      <c r="DE33" s="374"/>
      <c r="DF33" s="203"/>
      <c r="DG33" s="373" t="s">
        <v>209</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6</v>
      </c>
      <c r="AN34" s="371"/>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78"/>
      <c r="BE34" s="371">
        <f>IF(BG34="","",MAX(C34:D43,U34:V43,AM34:AN43)+1)</f>
        <v>7</v>
      </c>
      <c r="BF34" s="371"/>
      <c r="BG34" s="372" t="str">
        <f>IF('各会計、関係団体の財政状況及び健全化判断比率'!B33="","",'各会計、関係団体の財政状況及び健全化判断比率'!B33)</f>
        <v>公共下水道事業特別会計</v>
      </c>
      <c r="BH34" s="372"/>
      <c r="BI34" s="372"/>
      <c r="BJ34" s="372"/>
      <c r="BK34" s="372"/>
      <c r="BL34" s="372"/>
      <c r="BM34" s="372"/>
      <c r="BN34" s="372"/>
      <c r="BO34" s="372"/>
      <c r="BP34" s="372"/>
      <c r="BQ34" s="372"/>
      <c r="BR34" s="372"/>
      <c r="BS34" s="372"/>
      <c r="BT34" s="372"/>
      <c r="BU34" s="372"/>
      <c r="BV34" s="178"/>
      <c r="BW34" s="371">
        <f>IF(BY34="","",MAX(C34:D43,U34:V43,AM34:AN43,BE34:BF43)+1)</f>
        <v>10</v>
      </c>
      <c r="BX34" s="371"/>
      <c r="BY34" s="372" t="str">
        <f>IF('各会計、関係団体の財政状況及び健全化判断比率'!B68="","",'各会計、関係団体の財政状況及び健全化判断比率'!B68)</f>
        <v>西村山広域行政事務組合（普通会計分）</v>
      </c>
      <c r="BZ34" s="372"/>
      <c r="CA34" s="372"/>
      <c r="CB34" s="372"/>
      <c r="CC34" s="372"/>
      <c r="CD34" s="372"/>
      <c r="CE34" s="372"/>
      <c r="CF34" s="372"/>
      <c r="CG34" s="372"/>
      <c r="CH34" s="372"/>
      <c r="CI34" s="372"/>
      <c r="CJ34" s="372"/>
      <c r="CK34" s="372"/>
      <c r="CL34" s="372"/>
      <c r="CM34" s="372"/>
      <c r="CN34" s="178"/>
      <c r="CO34" s="371">
        <f>IF(CQ34="","",MAX(C34:D43,U34:V43,AM34:AN43,BE34:BF43,BW34:BX43)+1)</f>
        <v>17</v>
      </c>
      <c r="CP34" s="371"/>
      <c r="CQ34" s="372" t="str">
        <f>IF('各会計、関係団体の財政状況及び健全化判断比率'!BS7="","",'各会計、関係団体の財政状況及び健全化判断比率'!BS7)</f>
        <v>大江町産業振興公社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8</v>
      </c>
      <c r="BF35" s="371"/>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78"/>
      <c r="BW35" s="371">
        <f t="shared" ref="BW35:BW43" si="2">IF(BY35="","",BW34+1)</f>
        <v>11</v>
      </c>
      <c r="BX35" s="371"/>
      <c r="BY35" s="372" t="str">
        <f>IF('各会計、関係団体の財政状況及び健全化判断比率'!B69="","",'各会計、関係団体の財政状況及び健全化判断比率'!B69)</f>
        <v>西村山広域行政事務組合（事業会計分）</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f t="shared" si="1"/>
        <v>9</v>
      </c>
      <c r="BF36" s="371"/>
      <c r="BG36" s="372" t="str">
        <f>IF('各会計、関係団体の財政状況及び健全化判断比率'!B35="","",'各会計、関係団体の財政状況及び健全化判断比率'!B35)</f>
        <v>宅地造成事業特別会計</v>
      </c>
      <c r="BH36" s="372"/>
      <c r="BI36" s="372"/>
      <c r="BJ36" s="372"/>
      <c r="BK36" s="372"/>
      <c r="BL36" s="372"/>
      <c r="BM36" s="372"/>
      <c r="BN36" s="372"/>
      <c r="BO36" s="372"/>
      <c r="BP36" s="372"/>
      <c r="BQ36" s="372"/>
      <c r="BR36" s="372"/>
      <c r="BS36" s="372"/>
      <c r="BT36" s="372"/>
      <c r="BU36" s="372"/>
      <c r="BV36" s="178"/>
      <c r="BW36" s="371">
        <f t="shared" si="2"/>
        <v>12</v>
      </c>
      <c r="BX36" s="371"/>
      <c r="BY36" s="372" t="str">
        <f>IF('各会計、関係団体の財政状況及び健全化判断比率'!B70="","",'各会計、関係団体の財政状況及び健全化判断比率'!B70)</f>
        <v>山形県消防補償等組合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5</v>
      </c>
      <c r="V37" s="371"/>
      <c r="W37" s="372" t="str">
        <f>IF('各会計、関係団体の財政状況及び健全化判断比率'!B31="","",'各会計、関係団体の財政状況及び健全化判断比率'!B31)</f>
        <v>介護保険特別会計（介護サービス）</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13</v>
      </c>
      <c r="BX37" s="371"/>
      <c r="BY37" s="372" t="str">
        <f>IF('各会計、関係団体の財政状況及び健全化判断比率'!B71="","",'各会計、関係団体の財政状況及び健全化判断比率'!B71)</f>
        <v>山形県自治会館管理組合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14</v>
      </c>
      <c r="BX38" s="371"/>
      <c r="BY38" s="372" t="str">
        <f>IF('各会計、関係団体の財政状況及び健全化判断比率'!B72="","",'各会計、関係団体の財政状況及び健全化判断比率'!B72)</f>
        <v>山形県市町村職員退職手当組合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15</v>
      </c>
      <c r="BX39" s="371"/>
      <c r="BY39" s="372" t="str">
        <f>IF('各会計、関係団体の財政状況及び健全化判断比率'!B73="","",'各会計、関係団体の財政状況及び健全化判断比率'!B73)</f>
        <v>山形県後期高齢者医療広域連合（普通会計分）</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16</v>
      </c>
      <c r="BX40" s="371"/>
      <c r="BY40" s="372" t="str">
        <f>IF('各会計、関係団体の財政状況及び健全化判断比率'!B74="","",'各会計、関係団体の財政状況及び健全化判断比率'!B74)</f>
        <v>山形県後期高齢者医療広域連合（事業会計分）</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368" t="s">
        <v>211</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212</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213</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214</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215</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216</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217</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606</v>
      </c>
    </row>
    <row r="54" spans="5:113" x14ac:dyDescent="0.15"/>
    <row r="55" spans="5:113" x14ac:dyDescent="0.15"/>
    <row r="56" spans="5:113" x14ac:dyDescent="0.15"/>
  </sheetData>
  <sheetProtection algorithmName="SHA-512" hashValue="2sPBH9bwdsMB9xv5cGCGqWQKrJhndVEQJaedJ4XUcJRwOitStYJvFqXD4pSNjqAG94PYRcmTZww3aqAZCFSYKg==" saltValue="ArYVCcxjp2fksQEQgYNNO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80" t="s">
        <v>565</v>
      </c>
      <c r="D34" s="1180"/>
      <c r="E34" s="1181"/>
      <c r="F34" s="32">
        <v>6.94</v>
      </c>
      <c r="G34" s="33">
        <v>5.17</v>
      </c>
      <c r="H34" s="33">
        <v>5.34</v>
      </c>
      <c r="I34" s="33">
        <v>8.7799999999999994</v>
      </c>
      <c r="J34" s="34">
        <v>8.52</v>
      </c>
      <c r="K34" s="22"/>
      <c r="L34" s="22"/>
      <c r="M34" s="22"/>
      <c r="N34" s="22"/>
      <c r="O34" s="22"/>
      <c r="P34" s="22"/>
    </row>
    <row r="35" spans="1:16" ht="39" customHeight="1" x14ac:dyDescent="0.15">
      <c r="A35" s="22"/>
      <c r="B35" s="35"/>
      <c r="C35" s="1174" t="s">
        <v>566</v>
      </c>
      <c r="D35" s="1175"/>
      <c r="E35" s="1176"/>
      <c r="F35" s="36">
        <v>8.68</v>
      </c>
      <c r="G35" s="37">
        <v>9.02</v>
      </c>
      <c r="H35" s="37">
        <v>9.08</v>
      </c>
      <c r="I35" s="37">
        <v>8.91</v>
      </c>
      <c r="J35" s="38">
        <v>8.08</v>
      </c>
      <c r="K35" s="22"/>
      <c r="L35" s="22"/>
      <c r="M35" s="22"/>
      <c r="N35" s="22"/>
      <c r="O35" s="22"/>
      <c r="P35" s="22"/>
    </row>
    <row r="36" spans="1:16" ht="39" customHeight="1" x14ac:dyDescent="0.15">
      <c r="A36" s="22"/>
      <c r="B36" s="35"/>
      <c r="C36" s="1174" t="s">
        <v>567</v>
      </c>
      <c r="D36" s="1175"/>
      <c r="E36" s="1176"/>
      <c r="F36" s="36">
        <v>1.05</v>
      </c>
      <c r="G36" s="37">
        <v>1.78</v>
      </c>
      <c r="H36" s="37">
        <v>1.57</v>
      </c>
      <c r="I36" s="37">
        <v>1.76</v>
      </c>
      <c r="J36" s="38">
        <v>1.39</v>
      </c>
      <c r="K36" s="22"/>
      <c r="L36" s="22"/>
      <c r="M36" s="22"/>
      <c r="N36" s="22"/>
      <c r="O36" s="22"/>
      <c r="P36" s="22"/>
    </row>
    <row r="37" spans="1:16" ht="39" customHeight="1" x14ac:dyDescent="0.15">
      <c r="A37" s="22"/>
      <c r="B37" s="35"/>
      <c r="C37" s="1174" t="s">
        <v>568</v>
      </c>
      <c r="D37" s="1175"/>
      <c r="E37" s="1176"/>
      <c r="F37" s="36">
        <v>0.71</v>
      </c>
      <c r="G37" s="37">
        <v>0.87</v>
      </c>
      <c r="H37" s="37">
        <v>1.82</v>
      </c>
      <c r="I37" s="37">
        <v>1.47</v>
      </c>
      <c r="J37" s="38">
        <v>1.1399999999999999</v>
      </c>
      <c r="K37" s="22"/>
      <c r="L37" s="22"/>
      <c r="M37" s="22"/>
      <c r="N37" s="22"/>
      <c r="O37" s="22"/>
      <c r="P37" s="22"/>
    </row>
    <row r="38" spans="1:16" ht="39" customHeight="1" x14ac:dyDescent="0.15">
      <c r="A38" s="22"/>
      <c r="B38" s="35"/>
      <c r="C38" s="1174" t="s">
        <v>569</v>
      </c>
      <c r="D38" s="1175"/>
      <c r="E38" s="1176"/>
      <c r="F38" s="36">
        <v>2.36</v>
      </c>
      <c r="G38" s="37">
        <v>0.68</v>
      </c>
      <c r="H38" s="37">
        <v>1.62</v>
      </c>
      <c r="I38" s="37">
        <v>1.27</v>
      </c>
      <c r="J38" s="38">
        <v>0.98</v>
      </c>
      <c r="K38" s="22"/>
      <c r="L38" s="22"/>
      <c r="M38" s="22"/>
      <c r="N38" s="22"/>
      <c r="O38" s="22"/>
      <c r="P38" s="22"/>
    </row>
    <row r="39" spans="1:16" ht="39" customHeight="1" x14ac:dyDescent="0.15">
      <c r="A39" s="22"/>
      <c r="B39" s="35"/>
      <c r="C39" s="1174" t="s">
        <v>570</v>
      </c>
      <c r="D39" s="1175"/>
      <c r="E39" s="1176"/>
      <c r="F39" s="36">
        <v>0.15</v>
      </c>
      <c r="G39" s="37">
        <v>0.09</v>
      </c>
      <c r="H39" s="37">
        <v>0.08</v>
      </c>
      <c r="I39" s="37">
        <v>0.81</v>
      </c>
      <c r="J39" s="38">
        <v>0.25</v>
      </c>
      <c r="K39" s="22"/>
      <c r="L39" s="22"/>
      <c r="M39" s="22"/>
      <c r="N39" s="22"/>
      <c r="O39" s="22"/>
      <c r="P39" s="22"/>
    </row>
    <row r="40" spans="1:16" ht="39" customHeight="1" x14ac:dyDescent="0.15">
      <c r="A40" s="22"/>
      <c r="B40" s="35"/>
      <c r="C40" s="1174" t="s">
        <v>571</v>
      </c>
      <c r="D40" s="1175"/>
      <c r="E40" s="1176"/>
      <c r="F40" s="36">
        <v>7.0000000000000007E-2</v>
      </c>
      <c r="G40" s="37">
        <v>7.0000000000000007E-2</v>
      </c>
      <c r="H40" s="37">
        <v>0.06</v>
      </c>
      <c r="I40" s="37">
        <v>0.05</v>
      </c>
      <c r="J40" s="38">
        <v>0.04</v>
      </c>
      <c r="K40" s="22"/>
      <c r="L40" s="22"/>
      <c r="M40" s="22"/>
      <c r="N40" s="22"/>
      <c r="O40" s="22"/>
      <c r="P40" s="22"/>
    </row>
    <row r="41" spans="1:16" ht="39" customHeight="1" x14ac:dyDescent="0.15">
      <c r="A41" s="22"/>
      <c r="B41" s="35"/>
      <c r="C41" s="1174" t="s">
        <v>572</v>
      </c>
      <c r="D41" s="1175"/>
      <c r="E41" s="1176"/>
      <c r="F41" s="36">
        <v>0.04</v>
      </c>
      <c r="G41" s="37">
        <v>0.05</v>
      </c>
      <c r="H41" s="37">
        <v>0.06</v>
      </c>
      <c r="I41" s="37">
        <v>7.0000000000000007E-2</v>
      </c>
      <c r="J41" s="38">
        <v>0.04</v>
      </c>
      <c r="K41" s="22"/>
      <c r="L41" s="22"/>
      <c r="M41" s="22"/>
      <c r="N41" s="22"/>
      <c r="O41" s="22"/>
      <c r="P41" s="22"/>
    </row>
    <row r="42" spans="1:16" ht="39" customHeight="1" x14ac:dyDescent="0.15">
      <c r="A42" s="22"/>
      <c r="B42" s="39"/>
      <c r="C42" s="1174" t="s">
        <v>573</v>
      </c>
      <c r="D42" s="1175"/>
      <c r="E42" s="1176"/>
      <c r="F42" s="36" t="s">
        <v>518</v>
      </c>
      <c r="G42" s="37" t="s">
        <v>518</v>
      </c>
      <c r="H42" s="37" t="s">
        <v>518</v>
      </c>
      <c r="I42" s="37" t="s">
        <v>518</v>
      </c>
      <c r="J42" s="38" t="s">
        <v>518</v>
      </c>
      <c r="K42" s="22"/>
      <c r="L42" s="22"/>
      <c r="M42" s="22"/>
      <c r="N42" s="22"/>
      <c r="O42" s="22"/>
      <c r="P42" s="22"/>
    </row>
    <row r="43" spans="1:16" ht="39" customHeight="1" thickBot="1" x14ac:dyDescent="0.2">
      <c r="A43" s="22"/>
      <c r="B43" s="40"/>
      <c r="C43" s="1177" t="s">
        <v>574</v>
      </c>
      <c r="D43" s="1178"/>
      <c r="E43" s="117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TOu3F6/awxIvD68Te/tvPcQ8yXVFNF1OBZ3EPdHFSIhP0qGPC1by54wftU9d9vcI4ag0n6+YN2i3zhOHX0vQ==" saltValue="gtPEOQ1vsbwsTFYLz9Wl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424</v>
      </c>
      <c r="L45" s="60">
        <v>463</v>
      </c>
      <c r="M45" s="60">
        <v>483</v>
      </c>
      <c r="N45" s="60">
        <v>581</v>
      </c>
      <c r="O45" s="61">
        <v>609</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518</v>
      </c>
      <c r="L46" s="64" t="s">
        <v>518</v>
      </c>
      <c r="M46" s="64" t="s">
        <v>518</v>
      </c>
      <c r="N46" s="64" t="s">
        <v>518</v>
      </c>
      <c r="O46" s="65" t="s">
        <v>518</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518</v>
      </c>
      <c r="L47" s="64" t="s">
        <v>518</v>
      </c>
      <c r="M47" s="64" t="s">
        <v>518</v>
      </c>
      <c r="N47" s="64" t="s">
        <v>518</v>
      </c>
      <c r="O47" s="65" t="s">
        <v>518</v>
      </c>
      <c r="P47" s="48"/>
      <c r="Q47" s="48"/>
      <c r="R47" s="48"/>
      <c r="S47" s="48"/>
      <c r="T47" s="48"/>
      <c r="U47" s="48"/>
    </row>
    <row r="48" spans="1:21" ht="30.75" customHeight="1" x14ac:dyDescent="0.15">
      <c r="A48" s="48"/>
      <c r="B48" s="1202"/>
      <c r="C48" s="1203"/>
      <c r="D48" s="62"/>
      <c r="E48" s="1184" t="s">
        <v>15</v>
      </c>
      <c r="F48" s="1184"/>
      <c r="G48" s="1184"/>
      <c r="H48" s="1184"/>
      <c r="I48" s="1184"/>
      <c r="J48" s="1185"/>
      <c r="K48" s="63">
        <v>178</v>
      </c>
      <c r="L48" s="64">
        <v>185</v>
      </c>
      <c r="M48" s="64">
        <v>185</v>
      </c>
      <c r="N48" s="64">
        <v>186</v>
      </c>
      <c r="O48" s="65">
        <v>188</v>
      </c>
      <c r="P48" s="48"/>
      <c r="Q48" s="48"/>
      <c r="R48" s="48"/>
      <c r="S48" s="48"/>
      <c r="T48" s="48"/>
      <c r="U48" s="48"/>
    </row>
    <row r="49" spans="1:21" ht="30.75" customHeight="1" x14ac:dyDescent="0.15">
      <c r="A49" s="48"/>
      <c r="B49" s="1202"/>
      <c r="C49" s="1203"/>
      <c r="D49" s="62"/>
      <c r="E49" s="1184" t="s">
        <v>16</v>
      </c>
      <c r="F49" s="1184"/>
      <c r="G49" s="1184"/>
      <c r="H49" s="1184"/>
      <c r="I49" s="1184"/>
      <c r="J49" s="1185"/>
      <c r="K49" s="63">
        <v>7</v>
      </c>
      <c r="L49" s="64">
        <v>6</v>
      </c>
      <c r="M49" s="64">
        <v>22</v>
      </c>
      <c r="N49" s="64">
        <v>22</v>
      </c>
      <c r="O49" s="65">
        <v>23</v>
      </c>
      <c r="P49" s="48"/>
      <c r="Q49" s="48"/>
      <c r="R49" s="48"/>
      <c r="S49" s="48"/>
      <c r="T49" s="48"/>
      <c r="U49" s="48"/>
    </row>
    <row r="50" spans="1:21" ht="30.75" customHeight="1" x14ac:dyDescent="0.15">
      <c r="A50" s="48"/>
      <c r="B50" s="1202"/>
      <c r="C50" s="1203"/>
      <c r="D50" s="62"/>
      <c r="E50" s="1184" t="s">
        <v>17</v>
      </c>
      <c r="F50" s="1184"/>
      <c r="G50" s="1184"/>
      <c r="H50" s="1184"/>
      <c r="I50" s="1184"/>
      <c r="J50" s="1185"/>
      <c r="K50" s="63" t="s">
        <v>518</v>
      </c>
      <c r="L50" s="64" t="s">
        <v>518</v>
      </c>
      <c r="M50" s="64" t="s">
        <v>518</v>
      </c>
      <c r="N50" s="64" t="s">
        <v>518</v>
      </c>
      <c r="O50" s="65" t="s">
        <v>518</v>
      </c>
      <c r="P50" s="48"/>
      <c r="Q50" s="48"/>
      <c r="R50" s="48"/>
      <c r="S50" s="48"/>
      <c r="T50" s="48"/>
      <c r="U50" s="48"/>
    </row>
    <row r="51" spans="1:21" ht="30.75" customHeight="1" x14ac:dyDescent="0.15">
      <c r="A51" s="48"/>
      <c r="B51" s="1204"/>
      <c r="C51" s="1205"/>
      <c r="D51" s="66"/>
      <c r="E51" s="1184" t="s">
        <v>18</v>
      </c>
      <c r="F51" s="1184"/>
      <c r="G51" s="1184"/>
      <c r="H51" s="1184"/>
      <c r="I51" s="1184"/>
      <c r="J51" s="1185"/>
      <c r="K51" s="63">
        <v>0</v>
      </c>
      <c r="L51" s="64" t="s">
        <v>518</v>
      </c>
      <c r="M51" s="64">
        <v>0</v>
      </c>
      <c r="N51" s="64" t="s">
        <v>518</v>
      </c>
      <c r="O51" s="65" t="s">
        <v>518</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507</v>
      </c>
      <c r="L52" s="64">
        <v>514</v>
      </c>
      <c r="M52" s="64">
        <v>520</v>
      </c>
      <c r="N52" s="64">
        <v>553</v>
      </c>
      <c r="O52" s="65">
        <v>577</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102</v>
      </c>
      <c r="L53" s="69">
        <v>140</v>
      </c>
      <c r="M53" s="69">
        <v>170</v>
      </c>
      <c r="N53" s="69">
        <v>236</v>
      </c>
      <c r="O53" s="70">
        <v>243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190" t="s">
        <v>25</v>
      </c>
      <c r="C57" s="1191"/>
      <c r="D57" s="1194" t="s">
        <v>26</v>
      </c>
      <c r="E57" s="1195"/>
      <c r="F57" s="1195"/>
      <c r="G57" s="1195"/>
      <c r="H57" s="1195"/>
      <c r="I57" s="1195"/>
      <c r="J57" s="1196"/>
      <c r="K57" s="83" t="s">
        <v>600</v>
      </c>
      <c r="L57" s="84" t="s">
        <v>601</v>
      </c>
      <c r="M57" s="84" t="s">
        <v>603</v>
      </c>
      <c r="N57" s="84" t="s">
        <v>601</v>
      </c>
      <c r="O57" s="85" t="s">
        <v>600</v>
      </c>
    </row>
    <row r="58" spans="1:21" ht="31.5" customHeight="1" thickBot="1" x14ac:dyDescent="0.2">
      <c r="B58" s="1192"/>
      <c r="C58" s="1193"/>
      <c r="D58" s="1197" t="s">
        <v>27</v>
      </c>
      <c r="E58" s="1198"/>
      <c r="F58" s="1198"/>
      <c r="G58" s="1198"/>
      <c r="H58" s="1198"/>
      <c r="I58" s="1198"/>
      <c r="J58" s="1199"/>
      <c r="K58" s="86" t="s">
        <v>600</v>
      </c>
      <c r="L58" s="87" t="s">
        <v>602</v>
      </c>
      <c r="M58" s="87" t="s">
        <v>601</v>
      </c>
      <c r="N58" s="87" t="s">
        <v>603</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MuqbUbKeHEV8VeKTekdQWywYl86AeHZUHX8vABVZbRuN93KnM4oZZ0oPempCkVGBYfoG2z4iJwfDywKitPueA==" saltValue="/trJMt7056relFr8yH8k8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20" t="s">
        <v>30</v>
      </c>
      <c r="C41" s="1221"/>
      <c r="D41" s="102"/>
      <c r="E41" s="1222" t="s">
        <v>31</v>
      </c>
      <c r="F41" s="1222"/>
      <c r="G41" s="1222"/>
      <c r="H41" s="1223"/>
      <c r="I41" s="351">
        <v>5935</v>
      </c>
      <c r="J41" s="352">
        <v>5911</v>
      </c>
      <c r="K41" s="352">
        <v>5978</v>
      </c>
      <c r="L41" s="352">
        <v>5815</v>
      </c>
      <c r="M41" s="353">
        <v>5585</v>
      </c>
    </row>
    <row r="42" spans="2:13" ht="27.75" customHeight="1" x14ac:dyDescent="0.15">
      <c r="B42" s="1210"/>
      <c r="C42" s="1211"/>
      <c r="D42" s="103"/>
      <c r="E42" s="1214" t="s">
        <v>32</v>
      </c>
      <c r="F42" s="1214"/>
      <c r="G42" s="1214"/>
      <c r="H42" s="1215"/>
      <c r="I42" s="354" t="s">
        <v>518</v>
      </c>
      <c r="J42" s="355" t="s">
        <v>518</v>
      </c>
      <c r="K42" s="355" t="s">
        <v>518</v>
      </c>
      <c r="L42" s="355" t="s">
        <v>518</v>
      </c>
      <c r="M42" s="356" t="s">
        <v>518</v>
      </c>
    </row>
    <row r="43" spans="2:13" ht="27.75" customHeight="1" x14ac:dyDescent="0.15">
      <c r="B43" s="1210"/>
      <c r="C43" s="1211"/>
      <c r="D43" s="103"/>
      <c r="E43" s="1214" t="s">
        <v>33</v>
      </c>
      <c r="F43" s="1214"/>
      <c r="G43" s="1214"/>
      <c r="H43" s="1215"/>
      <c r="I43" s="354">
        <v>2054</v>
      </c>
      <c r="J43" s="355">
        <v>1904</v>
      </c>
      <c r="K43" s="355">
        <v>1812</v>
      </c>
      <c r="L43" s="355">
        <v>1693</v>
      </c>
      <c r="M43" s="356">
        <v>1560</v>
      </c>
    </row>
    <row r="44" spans="2:13" ht="27.75" customHeight="1" x14ac:dyDescent="0.15">
      <c r="B44" s="1210"/>
      <c r="C44" s="1211"/>
      <c r="D44" s="103"/>
      <c r="E44" s="1214" t="s">
        <v>34</v>
      </c>
      <c r="F44" s="1214"/>
      <c r="G44" s="1214"/>
      <c r="H44" s="1215"/>
      <c r="I44" s="354">
        <v>151</v>
      </c>
      <c r="J44" s="355">
        <v>145</v>
      </c>
      <c r="K44" s="355">
        <v>139</v>
      </c>
      <c r="L44" s="355">
        <v>120</v>
      </c>
      <c r="M44" s="356">
        <v>98</v>
      </c>
    </row>
    <row r="45" spans="2:13" ht="27.75" customHeight="1" x14ac:dyDescent="0.15">
      <c r="B45" s="1210"/>
      <c r="C45" s="1211"/>
      <c r="D45" s="103"/>
      <c r="E45" s="1214" t="s">
        <v>35</v>
      </c>
      <c r="F45" s="1214"/>
      <c r="G45" s="1214"/>
      <c r="H45" s="1215"/>
      <c r="I45" s="354">
        <v>890</v>
      </c>
      <c r="J45" s="355">
        <v>840</v>
      </c>
      <c r="K45" s="355">
        <v>819</v>
      </c>
      <c r="L45" s="355">
        <v>798</v>
      </c>
      <c r="M45" s="356">
        <v>779</v>
      </c>
    </row>
    <row r="46" spans="2:13" ht="27.75" customHeight="1" x14ac:dyDescent="0.15">
      <c r="B46" s="1210"/>
      <c r="C46" s="1211"/>
      <c r="D46" s="104"/>
      <c r="E46" s="1214" t="s">
        <v>36</v>
      </c>
      <c r="F46" s="1214"/>
      <c r="G46" s="1214"/>
      <c r="H46" s="1215"/>
      <c r="I46" s="354" t="s">
        <v>518</v>
      </c>
      <c r="J46" s="355" t="s">
        <v>518</v>
      </c>
      <c r="K46" s="355" t="s">
        <v>518</v>
      </c>
      <c r="L46" s="355" t="s">
        <v>518</v>
      </c>
      <c r="M46" s="356" t="s">
        <v>518</v>
      </c>
    </row>
    <row r="47" spans="2:13" ht="27.75" customHeight="1" x14ac:dyDescent="0.15">
      <c r="B47" s="1210"/>
      <c r="C47" s="1211"/>
      <c r="D47" s="105"/>
      <c r="E47" s="1224" t="s">
        <v>37</v>
      </c>
      <c r="F47" s="1225"/>
      <c r="G47" s="1225"/>
      <c r="H47" s="1226"/>
      <c r="I47" s="354" t="s">
        <v>518</v>
      </c>
      <c r="J47" s="355" t="s">
        <v>518</v>
      </c>
      <c r="K47" s="355" t="s">
        <v>518</v>
      </c>
      <c r="L47" s="355" t="s">
        <v>518</v>
      </c>
      <c r="M47" s="356" t="s">
        <v>518</v>
      </c>
    </row>
    <row r="48" spans="2:13" ht="27.75" customHeight="1" x14ac:dyDescent="0.15">
      <c r="B48" s="1210"/>
      <c r="C48" s="1211"/>
      <c r="D48" s="103"/>
      <c r="E48" s="1214" t="s">
        <v>38</v>
      </c>
      <c r="F48" s="1214"/>
      <c r="G48" s="1214"/>
      <c r="H48" s="1215"/>
      <c r="I48" s="354" t="s">
        <v>518</v>
      </c>
      <c r="J48" s="355" t="s">
        <v>518</v>
      </c>
      <c r="K48" s="355" t="s">
        <v>518</v>
      </c>
      <c r="L48" s="355" t="s">
        <v>518</v>
      </c>
      <c r="M48" s="356" t="s">
        <v>518</v>
      </c>
    </row>
    <row r="49" spans="2:13" ht="27.75" customHeight="1" x14ac:dyDescent="0.15">
      <c r="B49" s="1212"/>
      <c r="C49" s="1213"/>
      <c r="D49" s="103"/>
      <c r="E49" s="1214" t="s">
        <v>39</v>
      </c>
      <c r="F49" s="1214"/>
      <c r="G49" s="1214"/>
      <c r="H49" s="1215"/>
      <c r="I49" s="354" t="s">
        <v>518</v>
      </c>
      <c r="J49" s="355" t="s">
        <v>518</v>
      </c>
      <c r="K49" s="355" t="s">
        <v>518</v>
      </c>
      <c r="L49" s="355" t="s">
        <v>518</v>
      </c>
      <c r="M49" s="356" t="s">
        <v>518</v>
      </c>
    </row>
    <row r="50" spans="2:13" ht="27.75" customHeight="1" x14ac:dyDescent="0.15">
      <c r="B50" s="1208" t="s">
        <v>40</v>
      </c>
      <c r="C50" s="1209"/>
      <c r="D50" s="106"/>
      <c r="E50" s="1214" t="s">
        <v>41</v>
      </c>
      <c r="F50" s="1214"/>
      <c r="G50" s="1214"/>
      <c r="H50" s="1215"/>
      <c r="I50" s="354">
        <v>1982</v>
      </c>
      <c r="J50" s="355">
        <v>2102</v>
      </c>
      <c r="K50" s="355">
        <v>2321</v>
      </c>
      <c r="L50" s="355">
        <v>2402</v>
      </c>
      <c r="M50" s="356">
        <v>2756</v>
      </c>
    </row>
    <row r="51" spans="2:13" ht="27.75" customHeight="1" x14ac:dyDescent="0.15">
      <c r="B51" s="1210"/>
      <c r="C51" s="1211"/>
      <c r="D51" s="103"/>
      <c r="E51" s="1214" t="s">
        <v>42</v>
      </c>
      <c r="F51" s="1214"/>
      <c r="G51" s="1214"/>
      <c r="H51" s="1215"/>
      <c r="I51" s="354">
        <v>220</v>
      </c>
      <c r="J51" s="355">
        <v>213</v>
      </c>
      <c r="K51" s="355">
        <v>260</v>
      </c>
      <c r="L51" s="355">
        <v>244</v>
      </c>
      <c r="M51" s="356">
        <v>230</v>
      </c>
    </row>
    <row r="52" spans="2:13" ht="27.75" customHeight="1" x14ac:dyDescent="0.15">
      <c r="B52" s="1212"/>
      <c r="C52" s="1213"/>
      <c r="D52" s="103"/>
      <c r="E52" s="1214" t="s">
        <v>43</v>
      </c>
      <c r="F52" s="1214"/>
      <c r="G52" s="1214"/>
      <c r="H52" s="1215"/>
      <c r="I52" s="354">
        <v>5832</v>
      </c>
      <c r="J52" s="355">
        <v>5712</v>
      </c>
      <c r="K52" s="355">
        <v>5625</v>
      </c>
      <c r="L52" s="355">
        <v>5457</v>
      </c>
      <c r="M52" s="356">
        <v>5180</v>
      </c>
    </row>
    <row r="53" spans="2:13" ht="27.75" customHeight="1" thickBot="1" x14ac:dyDescent="0.2">
      <c r="B53" s="1216" t="s">
        <v>44</v>
      </c>
      <c r="C53" s="1217"/>
      <c r="D53" s="107"/>
      <c r="E53" s="1218" t="s">
        <v>45</v>
      </c>
      <c r="F53" s="1218"/>
      <c r="G53" s="1218"/>
      <c r="H53" s="1219"/>
      <c r="I53" s="357">
        <v>996</v>
      </c>
      <c r="J53" s="358">
        <v>772</v>
      </c>
      <c r="K53" s="358">
        <v>543</v>
      </c>
      <c r="L53" s="358">
        <v>322</v>
      </c>
      <c r="M53" s="359">
        <v>-144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JIpfES6DHOKD0zerybmlPVxLl0Pb7mfOTqjTKvZ1shzEasR6FqtCizOAnRjj/Ujomm1DjSk40HsQ8dalPMU9A==" saltValue="VGkVWpzGZqsbktoDQuDt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35" t="s">
        <v>48</v>
      </c>
      <c r="D55" s="1235"/>
      <c r="E55" s="1236"/>
      <c r="F55" s="119">
        <v>838</v>
      </c>
      <c r="G55" s="119">
        <v>742</v>
      </c>
      <c r="H55" s="120">
        <v>830</v>
      </c>
    </row>
    <row r="56" spans="2:8" ht="52.5" customHeight="1" x14ac:dyDescent="0.15">
      <c r="B56" s="121"/>
      <c r="C56" s="1237" t="s">
        <v>49</v>
      </c>
      <c r="D56" s="1237"/>
      <c r="E56" s="1238"/>
      <c r="F56" s="122">
        <v>136</v>
      </c>
      <c r="G56" s="122">
        <v>144</v>
      </c>
      <c r="H56" s="123">
        <v>190</v>
      </c>
    </row>
    <row r="57" spans="2:8" ht="53.25" customHeight="1" x14ac:dyDescent="0.15">
      <c r="B57" s="121"/>
      <c r="C57" s="1239" t="s">
        <v>50</v>
      </c>
      <c r="D57" s="1239"/>
      <c r="E57" s="1240"/>
      <c r="F57" s="124">
        <v>796</v>
      </c>
      <c r="G57" s="124">
        <v>985</v>
      </c>
      <c r="H57" s="125">
        <v>1178</v>
      </c>
    </row>
    <row r="58" spans="2:8" ht="45.75" customHeight="1" x14ac:dyDescent="0.15">
      <c r="B58" s="126"/>
      <c r="C58" s="1227" t="s">
        <v>595</v>
      </c>
      <c r="D58" s="1228"/>
      <c r="E58" s="1229"/>
      <c r="F58" s="127">
        <v>455</v>
      </c>
      <c r="G58" s="127">
        <v>501</v>
      </c>
      <c r="H58" s="128">
        <v>690</v>
      </c>
    </row>
    <row r="59" spans="2:8" ht="45.75" customHeight="1" x14ac:dyDescent="0.15">
      <c r="B59" s="126"/>
      <c r="C59" s="1227" t="s">
        <v>596</v>
      </c>
      <c r="D59" s="1228"/>
      <c r="E59" s="1229"/>
      <c r="F59" s="127">
        <v>192</v>
      </c>
      <c r="G59" s="127">
        <v>263</v>
      </c>
      <c r="H59" s="128">
        <v>234</v>
      </c>
    </row>
    <row r="60" spans="2:8" ht="45.75" customHeight="1" x14ac:dyDescent="0.15">
      <c r="B60" s="126"/>
      <c r="C60" s="1227" t="s">
        <v>597</v>
      </c>
      <c r="D60" s="1228"/>
      <c r="E60" s="1229"/>
      <c r="F60" s="127">
        <v>0</v>
      </c>
      <c r="G60" s="127">
        <v>50</v>
      </c>
      <c r="H60" s="128">
        <v>100</v>
      </c>
    </row>
    <row r="61" spans="2:8" ht="45.75" customHeight="1" x14ac:dyDescent="0.15">
      <c r="B61" s="126"/>
      <c r="C61" s="1227" t="s">
        <v>598</v>
      </c>
      <c r="D61" s="1228"/>
      <c r="E61" s="1229"/>
      <c r="F61" s="127">
        <v>50</v>
      </c>
      <c r="G61" s="127">
        <v>50</v>
      </c>
      <c r="H61" s="128">
        <v>50</v>
      </c>
    </row>
    <row r="62" spans="2:8" ht="45.75" customHeight="1" thickBot="1" x14ac:dyDescent="0.2">
      <c r="B62" s="129"/>
      <c r="C62" s="1230" t="s">
        <v>599</v>
      </c>
      <c r="D62" s="1231"/>
      <c r="E62" s="1232"/>
      <c r="F62" s="130">
        <v>30</v>
      </c>
      <c r="G62" s="130">
        <v>30</v>
      </c>
      <c r="H62" s="131">
        <v>29</v>
      </c>
    </row>
    <row r="63" spans="2:8" ht="52.5" customHeight="1" thickBot="1" x14ac:dyDescent="0.2">
      <c r="B63" s="132"/>
      <c r="C63" s="1233" t="s">
        <v>51</v>
      </c>
      <c r="D63" s="1233"/>
      <c r="E63" s="1234"/>
      <c r="F63" s="133">
        <v>1770</v>
      </c>
      <c r="G63" s="133">
        <v>1871</v>
      </c>
      <c r="H63" s="134">
        <v>2197</v>
      </c>
    </row>
    <row r="64" spans="2:8" x14ac:dyDescent="0.15"/>
  </sheetData>
  <sheetProtection algorithmName="SHA-512" hashValue="jiXiNqHjoL8pOb9MNOlF2zDwyP6vO2AOXarbueuNQ3crCAqLvdHaRKXAkeVVgI/JuCmV+D+yC7PQ60y/fXdMcg==" saltValue="ZtoNAns+MtTcrpgtTyXB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2C139-94C6-4D6C-A5AD-BFEE34C3FE7A}">
  <sheetPr>
    <pageSetUpPr fitToPage="1"/>
  </sheetPr>
  <dimension ref="A1:DE85"/>
  <sheetViews>
    <sheetView showGridLines="0" tabSelected="1" topLeftCell="A27" zoomScale="85" zoomScaleNormal="85" zoomScaleSheetLayoutView="55" workbookViewId="0">
      <selection activeCell="AZ41" sqref="AZ41"/>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607</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608</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609</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610</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559</v>
      </c>
      <c r="BQ50" s="1274"/>
      <c r="BR50" s="1274"/>
      <c r="BS50" s="1274"/>
      <c r="BT50" s="1274"/>
      <c r="BU50" s="1274"/>
      <c r="BV50" s="1274"/>
      <c r="BW50" s="1274"/>
      <c r="BX50" s="1274" t="s">
        <v>560</v>
      </c>
      <c r="BY50" s="1274"/>
      <c r="BZ50" s="1274"/>
      <c r="CA50" s="1274"/>
      <c r="CB50" s="1274"/>
      <c r="CC50" s="1274"/>
      <c r="CD50" s="1274"/>
      <c r="CE50" s="1274"/>
      <c r="CF50" s="1274" t="s">
        <v>561</v>
      </c>
      <c r="CG50" s="1274"/>
      <c r="CH50" s="1274"/>
      <c r="CI50" s="1274"/>
      <c r="CJ50" s="1274"/>
      <c r="CK50" s="1274"/>
      <c r="CL50" s="1274"/>
      <c r="CM50" s="1274"/>
      <c r="CN50" s="1274" t="s">
        <v>562</v>
      </c>
      <c r="CO50" s="1274"/>
      <c r="CP50" s="1274"/>
      <c r="CQ50" s="1274"/>
      <c r="CR50" s="1274"/>
      <c r="CS50" s="1274"/>
      <c r="CT50" s="1274"/>
      <c r="CU50" s="1274"/>
      <c r="CV50" s="1274" t="s">
        <v>563</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611</v>
      </c>
      <c r="AO51" s="1278"/>
      <c r="AP51" s="1278"/>
      <c r="AQ51" s="1278"/>
      <c r="AR51" s="1278"/>
      <c r="AS51" s="1278"/>
      <c r="AT51" s="1278"/>
      <c r="AU51" s="1278"/>
      <c r="AV51" s="1278"/>
      <c r="AW51" s="1278"/>
      <c r="AX51" s="1278"/>
      <c r="AY51" s="1278"/>
      <c r="AZ51" s="1278"/>
      <c r="BA51" s="1278"/>
      <c r="BB51" s="1278" t="s">
        <v>612</v>
      </c>
      <c r="BC51" s="1278"/>
      <c r="BD51" s="1278"/>
      <c r="BE51" s="1278"/>
      <c r="BF51" s="1278"/>
      <c r="BG51" s="1278"/>
      <c r="BH51" s="1278"/>
      <c r="BI51" s="1278"/>
      <c r="BJ51" s="1278"/>
      <c r="BK51" s="1278"/>
      <c r="BL51" s="1278"/>
      <c r="BM51" s="1278"/>
      <c r="BN51" s="1278"/>
      <c r="BO51" s="1278"/>
      <c r="BP51" s="1279">
        <v>37.700000000000003</v>
      </c>
      <c r="BQ51" s="1279"/>
      <c r="BR51" s="1279"/>
      <c r="BS51" s="1279"/>
      <c r="BT51" s="1279"/>
      <c r="BU51" s="1279"/>
      <c r="BV51" s="1279"/>
      <c r="BW51" s="1279"/>
      <c r="BX51" s="1279">
        <v>29.2</v>
      </c>
      <c r="BY51" s="1279"/>
      <c r="BZ51" s="1279"/>
      <c r="CA51" s="1279"/>
      <c r="CB51" s="1279"/>
      <c r="CC51" s="1279"/>
      <c r="CD51" s="1279"/>
      <c r="CE51" s="1279"/>
      <c r="CF51" s="1279">
        <v>20.5</v>
      </c>
      <c r="CG51" s="1279"/>
      <c r="CH51" s="1279"/>
      <c r="CI51" s="1279"/>
      <c r="CJ51" s="1279"/>
      <c r="CK51" s="1279"/>
      <c r="CL51" s="1279"/>
      <c r="CM51" s="1279"/>
      <c r="CN51" s="1279">
        <v>11.3</v>
      </c>
      <c r="CO51" s="1279"/>
      <c r="CP51" s="1279"/>
      <c r="CQ51" s="1279"/>
      <c r="CR51" s="1279"/>
      <c r="CS51" s="1279"/>
      <c r="CT51" s="1279"/>
      <c r="CU51" s="1279"/>
      <c r="CV51" s="1279"/>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613</v>
      </c>
      <c r="BC53" s="1278"/>
      <c r="BD53" s="1278"/>
      <c r="BE53" s="1278"/>
      <c r="BF53" s="1278"/>
      <c r="BG53" s="1278"/>
      <c r="BH53" s="1278"/>
      <c r="BI53" s="1278"/>
      <c r="BJ53" s="1278"/>
      <c r="BK53" s="1278"/>
      <c r="BL53" s="1278"/>
      <c r="BM53" s="1278"/>
      <c r="BN53" s="1278"/>
      <c r="BO53" s="1278"/>
      <c r="BP53" s="1279">
        <v>62.3</v>
      </c>
      <c r="BQ53" s="1279"/>
      <c r="BR53" s="1279"/>
      <c r="BS53" s="1279"/>
      <c r="BT53" s="1279"/>
      <c r="BU53" s="1279"/>
      <c r="BV53" s="1279"/>
      <c r="BW53" s="1279"/>
      <c r="BX53" s="1279">
        <v>63.7</v>
      </c>
      <c r="BY53" s="1279"/>
      <c r="BZ53" s="1279"/>
      <c r="CA53" s="1279"/>
      <c r="CB53" s="1279"/>
      <c r="CC53" s="1279"/>
      <c r="CD53" s="1279"/>
      <c r="CE53" s="1279"/>
      <c r="CF53" s="1279">
        <v>64.900000000000006</v>
      </c>
      <c r="CG53" s="1279"/>
      <c r="CH53" s="1279"/>
      <c r="CI53" s="1279"/>
      <c r="CJ53" s="1279"/>
      <c r="CK53" s="1279"/>
      <c r="CL53" s="1279"/>
      <c r="CM53" s="1279"/>
      <c r="CN53" s="1279">
        <v>66.400000000000006</v>
      </c>
      <c r="CO53" s="1279"/>
      <c r="CP53" s="1279"/>
      <c r="CQ53" s="1279"/>
      <c r="CR53" s="1279"/>
      <c r="CS53" s="1279"/>
      <c r="CT53" s="1279"/>
      <c r="CU53" s="1279"/>
      <c r="CV53" s="1279">
        <v>67.900000000000006</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614</v>
      </c>
      <c r="AO55" s="1274"/>
      <c r="AP55" s="1274"/>
      <c r="AQ55" s="1274"/>
      <c r="AR55" s="1274"/>
      <c r="AS55" s="1274"/>
      <c r="AT55" s="1274"/>
      <c r="AU55" s="1274"/>
      <c r="AV55" s="1274"/>
      <c r="AW55" s="1274"/>
      <c r="AX55" s="1274"/>
      <c r="AY55" s="1274"/>
      <c r="AZ55" s="1274"/>
      <c r="BA55" s="1274"/>
      <c r="BB55" s="1278" t="s">
        <v>612</v>
      </c>
      <c r="BC55" s="1278"/>
      <c r="BD55" s="1278"/>
      <c r="BE55" s="1278"/>
      <c r="BF55" s="1278"/>
      <c r="BG55" s="1278"/>
      <c r="BH55" s="1278"/>
      <c r="BI55" s="1278"/>
      <c r="BJ55" s="1278"/>
      <c r="BK55" s="1278"/>
      <c r="BL55" s="1278"/>
      <c r="BM55" s="1278"/>
      <c r="BN55" s="1278"/>
      <c r="BO55" s="1278"/>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613</v>
      </c>
      <c r="BC57" s="1278"/>
      <c r="BD57" s="1278"/>
      <c r="BE57" s="1278"/>
      <c r="BF57" s="1278"/>
      <c r="BG57" s="1278"/>
      <c r="BH57" s="1278"/>
      <c r="BI57" s="1278"/>
      <c r="BJ57" s="1278"/>
      <c r="BK57" s="1278"/>
      <c r="BL57" s="1278"/>
      <c r="BM57" s="1278"/>
      <c r="BN57" s="1278"/>
      <c r="BO57" s="1278"/>
      <c r="BP57" s="1279">
        <v>59.1</v>
      </c>
      <c r="BQ57" s="1279"/>
      <c r="BR57" s="1279"/>
      <c r="BS57" s="1279"/>
      <c r="BT57" s="1279"/>
      <c r="BU57" s="1279"/>
      <c r="BV57" s="1279"/>
      <c r="BW57" s="1279"/>
      <c r="BX57" s="1279">
        <v>61.2</v>
      </c>
      <c r="BY57" s="1279"/>
      <c r="BZ57" s="1279"/>
      <c r="CA57" s="1279"/>
      <c r="CB57" s="1279"/>
      <c r="CC57" s="1279"/>
      <c r="CD57" s="1279"/>
      <c r="CE57" s="1279"/>
      <c r="CF57" s="1279">
        <v>62.8</v>
      </c>
      <c r="CG57" s="1279"/>
      <c r="CH57" s="1279"/>
      <c r="CI57" s="1279"/>
      <c r="CJ57" s="1279"/>
      <c r="CK57" s="1279"/>
      <c r="CL57" s="1279"/>
      <c r="CM57" s="1279"/>
      <c r="CN57" s="1279">
        <v>64.099999999999994</v>
      </c>
      <c r="CO57" s="1279"/>
      <c r="CP57" s="1279"/>
      <c r="CQ57" s="1279"/>
      <c r="CR57" s="1279"/>
      <c r="CS57" s="1279"/>
      <c r="CT57" s="1279"/>
      <c r="CU57" s="1279"/>
      <c r="CV57" s="1279">
        <v>66.3</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615</v>
      </c>
    </row>
    <row r="64" spans="1:109" x14ac:dyDescent="0.15">
      <c r="B64" s="1249"/>
      <c r="G64" s="1256"/>
      <c r="I64" s="1289"/>
      <c r="J64" s="1289"/>
      <c r="K64" s="1289"/>
      <c r="L64" s="1289"/>
      <c r="M64" s="1289"/>
      <c r="N64" s="1290"/>
      <c r="AM64" s="1256"/>
      <c r="AN64" s="1256" t="s">
        <v>608</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616</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610</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559</v>
      </c>
      <c r="BQ72" s="1274"/>
      <c r="BR72" s="1274"/>
      <c r="BS72" s="1274"/>
      <c r="BT72" s="1274"/>
      <c r="BU72" s="1274"/>
      <c r="BV72" s="1274"/>
      <c r="BW72" s="1274"/>
      <c r="BX72" s="1274" t="s">
        <v>560</v>
      </c>
      <c r="BY72" s="1274"/>
      <c r="BZ72" s="1274"/>
      <c r="CA72" s="1274"/>
      <c r="CB72" s="1274"/>
      <c r="CC72" s="1274"/>
      <c r="CD72" s="1274"/>
      <c r="CE72" s="1274"/>
      <c r="CF72" s="1274" t="s">
        <v>561</v>
      </c>
      <c r="CG72" s="1274"/>
      <c r="CH72" s="1274"/>
      <c r="CI72" s="1274"/>
      <c r="CJ72" s="1274"/>
      <c r="CK72" s="1274"/>
      <c r="CL72" s="1274"/>
      <c r="CM72" s="1274"/>
      <c r="CN72" s="1274" t="s">
        <v>562</v>
      </c>
      <c r="CO72" s="1274"/>
      <c r="CP72" s="1274"/>
      <c r="CQ72" s="1274"/>
      <c r="CR72" s="1274"/>
      <c r="CS72" s="1274"/>
      <c r="CT72" s="1274"/>
      <c r="CU72" s="1274"/>
      <c r="CV72" s="1274" t="s">
        <v>563</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611</v>
      </c>
      <c r="AO73" s="1278"/>
      <c r="AP73" s="1278"/>
      <c r="AQ73" s="1278"/>
      <c r="AR73" s="1278"/>
      <c r="AS73" s="1278"/>
      <c r="AT73" s="1278"/>
      <c r="AU73" s="1278"/>
      <c r="AV73" s="1278"/>
      <c r="AW73" s="1278"/>
      <c r="AX73" s="1278"/>
      <c r="AY73" s="1278"/>
      <c r="AZ73" s="1278"/>
      <c r="BA73" s="1278"/>
      <c r="BB73" s="1278" t="s">
        <v>612</v>
      </c>
      <c r="BC73" s="1278"/>
      <c r="BD73" s="1278"/>
      <c r="BE73" s="1278"/>
      <c r="BF73" s="1278"/>
      <c r="BG73" s="1278"/>
      <c r="BH73" s="1278"/>
      <c r="BI73" s="1278"/>
      <c r="BJ73" s="1278"/>
      <c r="BK73" s="1278"/>
      <c r="BL73" s="1278"/>
      <c r="BM73" s="1278"/>
      <c r="BN73" s="1278"/>
      <c r="BO73" s="1278"/>
      <c r="BP73" s="1279">
        <v>37.700000000000003</v>
      </c>
      <c r="BQ73" s="1279"/>
      <c r="BR73" s="1279"/>
      <c r="BS73" s="1279"/>
      <c r="BT73" s="1279"/>
      <c r="BU73" s="1279"/>
      <c r="BV73" s="1279"/>
      <c r="BW73" s="1279"/>
      <c r="BX73" s="1279">
        <v>29.2</v>
      </c>
      <c r="BY73" s="1279"/>
      <c r="BZ73" s="1279"/>
      <c r="CA73" s="1279"/>
      <c r="CB73" s="1279"/>
      <c r="CC73" s="1279"/>
      <c r="CD73" s="1279"/>
      <c r="CE73" s="1279"/>
      <c r="CF73" s="1279">
        <v>20.5</v>
      </c>
      <c r="CG73" s="1279"/>
      <c r="CH73" s="1279"/>
      <c r="CI73" s="1279"/>
      <c r="CJ73" s="1279"/>
      <c r="CK73" s="1279"/>
      <c r="CL73" s="1279"/>
      <c r="CM73" s="1279"/>
      <c r="CN73" s="1279">
        <v>11.3</v>
      </c>
      <c r="CO73" s="1279"/>
      <c r="CP73" s="1279"/>
      <c r="CQ73" s="1279"/>
      <c r="CR73" s="1279"/>
      <c r="CS73" s="1279"/>
      <c r="CT73" s="1279"/>
      <c r="CU73" s="1279"/>
      <c r="CV73" s="1279"/>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617</v>
      </c>
      <c r="BC75" s="1278"/>
      <c r="BD75" s="1278"/>
      <c r="BE75" s="1278"/>
      <c r="BF75" s="1278"/>
      <c r="BG75" s="1278"/>
      <c r="BH75" s="1278"/>
      <c r="BI75" s="1278"/>
      <c r="BJ75" s="1278"/>
      <c r="BK75" s="1278"/>
      <c r="BL75" s="1278"/>
      <c r="BM75" s="1278"/>
      <c r="BN75" s="1278"/>
      <c r="BO75" s="1278"/>
      <c r="BP75" s="1279">
        <v>3.9</v>
      </c>
      <c r="BQ75" s="1279"/>
      <c r="BR75" s="1279"/>
      <c r="BS75" s="1279"/>
      <c r="BT75" s="1279"/>
      <c r="BU75" s="1279"/>
      <c r="BV75" s="1279"/>
      <c r="BW75" s="1279"/>
      <c r="BX75" s="1279">
        <v>4.2</v>
      </c>
      <c r="BY75" s="1279"/>
      <c r="BZ75" s="1279"/>
      <c r="CA75" s="1279"/>
      <c r="CB75" s="1279"/>
      <c r="CC75" s="1279"/>
      <c r="CD75" s="1279"/>
      <c r="CE75" s="1279"/>
      <c r="CF75" s="1279">
        <v>5.2</v>
      </c>
      <c r="CG75" s="1279"/>
      <c r="CH75" s="1279"/>
      <c r="CI75" s="1279"/>
      <c r="CJ75" s="1279"/>
      <c r="CK75" s="1279"/>
      <c r="CL75" s="1279"/>
      <c r="CM75" s="1279"/>
      <c r="CN75" s="1279">
        <v>6.7</v>
      </c>
      <c r="CO75" s="1279"/>
      <c r="CP75" s="1279"/>
      <c r="CQ75" s="1279"/>
      <c r="CR75" s="1279"/>
      <c r="CS75" s="1279"/>
      <c r="CT75" s="1279"/>
      <c r="CU75" s="1279"/>
      <c r="CV75" s="1279">
        <v>7.6</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614</v>
      </c>
      <c r="AO77" s="1274"/>
      <c r="AP77" s="1274"/>
      <c r="AQ77" s="1274"/>
      <c r="AR77" s="1274"/>
      <c r="AS77" s="1274"/>
      <c r="AT77" s="1274"/>
      <c r="AU77" s="1274"/>
      <c r="AV77" s="1274"/>
      <c r="AW77" s="1274"/>
      <c r="AX77" s="1274"/>
      <c r="AY77" s="1274"/>
      <c r="AZ77" s="1274"/>
      <c r="BA77" s="1274"/>
      <c r="BB77" s="1278" t="s">
        <v>612</v>
      </c>
      <c r="BC77" s="1278"/>
      <c r="BD77" s="1278"/>
      <c r="BE77" s="1278"/>
      <c r="BF77" s="1278"/>
      <c r="BG77" s="1278"/>
      <c r="BH77" s="1278"/>
      <c r="BI77" s="1278"/>
      <c r="BJ77" s="1278"/>
      <c r="BK77" s="1278"/>
      <c r="BL77" s="1278"/>
      <c r="BM77" s="1278"/>
      <c r="BN77" s="1278"/>
      <c r="BO77" s="1278"/>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617</v>
      </c>
      <c r="BC79" s="1278"/>
      <c r="BD79" s="1278"/>
      <c r="BE79" s="1278"/>
      <c r="BF79" s="1278"/>
      <c r="BG79" s="1278"/>
      <c r="BH79" s="1278"/>
      <c r="BI79" s="1278"/>
      <c r="BJ79" s="1278"/>
      <c r="BK79" s="1278"/>
      <c r="BL79" s="1278"/>
      <c r="BM79" s="1278"/>
      <c r="BN79" s="1278"/>
      <c r="BO79" s="1278"/>
      <c r="BP79" s="1279">
        <v>7.2</v>
      </c>
      <c r="BQ79" s="1279"/>
      <c r="BR79" s="1279"/>
      <c r="BS79" s="1279"/>
      <c r="BT79" s="1279"/>
      <c r="BU79" s="1279"/>
      <c r="BV79" s="1279"/>
      <c r="BW79" s="1279"/>
      <c r="BX79" s="1279">
        <v>7.2</v>
      </c>
      <c r="BY79" s="1279"/>
      <c r="BZ79" s="1279"/>
      <c r="CA79" s="1279"/>
      <c r="CB79" s="1279"/>
      <c r="CC79" s="1279"/>
      <c r="CD79" s="1279"/>
      <c r="CE79" s="1279"/>
      <c r="CF79" s="1279">
        <v>7.7</v>
      </c>
      <c r="CG79" s="1279"/>
      <c r="CH79" s="1279"/>
      <c r="CI79" s="1279"/>
      <c r="CJ79" s="1279"/>
      <c r="CK79" s="1279"/>
      <c r="CL79" s="1279"/>
      <c r="CM79" s="1279"/>
      <c r="CN79" s="1279">
        <v>8</v>
      </c>
      <c r="CO79" s="1279"/>
      <c r="CP79" s="1279"/>
      <c r="CQ79" s="1279"/>
      <c r="CR79" s="1279"/>
      <c r="CS79" s="1279"/>
      <c r="CT79" s="1279"/>
      <c r="CU79" s="1279"/>
      <c r="CV79" s="1279">
        <v>8</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zvPDYSSUTDrdysw7rFYT/chWTYDfd0a5wCozGgdqdWtUw7TGTFXTpjYn7qlLqe0dMtzur2WI6Ne3nHsv4NTzGA==" saltValue="jqIsuOHaeQE9dMCV9bXvw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1CB1C-700F-48B0-A0EE-D4E6B82EC4D9}">
  <sheetPr>
    <pageSetUpPr fitToPage="1"/>
  </sheetPr>
  <dimension ref="A1:DR125"/>
  <sheetViews>
    <sheetView showGridLines="0" topLeftCell="A97" zoomScaleNormal="100" zoomScaleSheetLayoutView="70" workbookViewId="0">
      <selection activeCell="AZ41" sqref="AZ4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D6cdDZ5yaAAGVLMfGyEgWhiA4gvXU7tvHpkwiEmRGA+1LM+gTBefrGEsCh5t/ZFBANMUdLTBcj5ntwI79470MQ==" saltValue="Yz7seR4WJt+jlMWy7Z9eW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56C27-D2B4-4859-B59F-123ED1F6D589}">
  <sheetPr>
    <pageSetUpPr fitToPage="1"/>
  </sheetPr>
  <dimension ref="A1:DR125"/>
  <sheetViews>
    <sheetView showGridLines="0" topLeftCell="BE88" zoomScaleNormal="100" zoomScaleSheetLayoutView="55" workbookViewId="0">
      <selection activeCell="AZ41" sqref="AZ4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oI6Rq3TZXH3BByaOkp4ivXbj8ez3S4r16/bgPlx/fwpmq3m4DnyGUL3Opn1HI3qu1R4zPS8X56TP+2HTY7gBhQ==" saltValue="8SX6mY6azLU7SHu4bcsUL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132030</v>
      </c>
      <c r="E3" s="153"/>
      <c r="F3" s="154">
        <v>122882</v>
      </c>
      <c r="G3" s="155"/>
      <c r="H3" s="156"/>
    </row>
    <row r="4" spans="1:8" x14ac:dyDescent="0.15">
      <c r="A4" s="157"/>
      <c r="B4" s="158"/>
      <c r="C4" s="159"/>
      <c r="D4" s="160">
        <v>48802</v>
      </c>
      <c r="E4" s="161"/>
      <c r="F4" s="162">
        <v>65785</v>
      </c>
      <c r="G4" s="163"/>
      <c r="H4" s="164"/>
    </row>
    <row r="5" spans="1:8" x14ac:dyDescent="0.15">
      <c r="A5" s="145" t="s">
        <v>551</v>
      </c>
      <c r="B5" s="150"/>
      <c r="C5" s="151"/>
      <c r="D5" s="152">
        <v>94738</v>
      </c>
      <c r="E5" s="153"/>
      <c r="F5" s="154">
        <v>114790</v>
      </c>
      <c r="G5" s="155"/>
      <c r="H5" s="156"/>
    </row>
    <row r="6" spans="1:8" x14ac:dyDescent="0.15">
      <c r="A6" s="157"/>
      <c r="B6" s="158"/>
      <c r="C6" s="159"/>
      <c r="D6" s="160">
        <v>61093</v>
      </c>
      <c r="E6" s="161"/>
      <c r="F6" s="162">
        <v>55601</v>
      </c>
      <c r="G6" s="163"/>
      <c r="H6" s="164"/>
    </row>
    <row r="7" spans="1:8" x14ac:dyDescent="0.15">
      <c r="A7" s="145" t="s">
        <v>552</v>
      </c>
      <c r="B7" s="150"/>
      <c r="C7" s="151"/>
      <c r="D7" s="152">
        <v>92633</v>
      </c>
      <c r="E7" s="153"/>
      <c r="F7" s="154">
        <v>126262</v>
      </c>
      <c r="G7" s="155"/>
      <c r="H7" s="156"/>
    </row>
    <row r="8" spans="1:8" x14ac:dyDescent="0.15">
      <c r="A8" s="157"/>
      <c r="B8" s="158"/>
      <c r="C8" s="159"/>
      <c r="D8" s="160">
        <v>51377</v>
      </c>
      <c r="E8" s="161"/>
      <c r="F8" s="162">
        <v>56769</v>
      </c>
      <c r="G8" s="163"/>
      <c r="H8" s="164"/>
    </row>
    <row r="9" spans="1:8" x14ac:dyDescent="0.15">
      <c r="A9" s="145" t="s">
        <v>553</v>
      </c>
      <c r="B9" s="150"/>
      <c r="C9" s="151"/>
      <c r="D9" s="152">
        <v>69540</v>
      </c>
      <c r="E9" s="153"/>
      <c r="F9" s="154">
        <v>126525</v>
      </c>
      <c r="G9" s="155"/>
      <c r="H9" s="156"/>
    </row>
    <row r="10" spans="1:8" x14ac:dyDescent="0.15">
      <c r="A10" s="157"/>
      <c r="B10" s="158"/>
      <c r="C10" s="159"/>
      <c r="D10" s="160">
        <v>36414</v>
      </c>
      <c r="E10" s="161"/>
      <c r="F10" s="162">
        <v>67052</v>
      </c>
      <c r="G10" s="163"/>
      <c r="H10" s="164"/>
    </row>
    <row r="11" spans="1:8" x14ac:dyDescent="0.15">
      <c r="A11" s="145" t="s">
        <v>554</v>
      </c>
      <c r="B11" s="150"/>
      <c r="C11" s="151"/>
      <c r="D11" s="152">
        <v>65468</v>
      </c>
      <c r="E11" s="153"/>
      <c r="F11" s="154">
        <v>122054</v>
      </c>
      <c r="G11" s="155"/>
      <c r="H11" s="156"/>
    </row>
    <row r="12" spans="1:8" x14ac:dyDescent="0.15">
      <c r="A12" s="157"/>
      <c r="B12" s="158"/>
      <c r="C12" s="165"/>
      <c r="D12" s="160">
        <v>37453</v>
      </c>
      <c r="E12" s="161"/>
      <c r="F12" s="162">
        <v>68298</v>
      </c>
      <c r="G12" s="163"/>
      <c r="H12" s="164"/>
    </row>
    <row r="13" spans="1:8" x14ac:dyDescent="0.15">
      <c r="A13" s="145"/>
      <c r="B13" s="150"/>
      <c r="C13" s="166"/>
      <c r="D13" s="167">
        <v>90882</v>
      </c>
      <c r="E13" s="168"/>
      <c r="F13" s="169">
        <v>122503</v>
      </c>
      <c r="G13" s="170"/>
      <c r="H13" s="156"/>
    </row>
    <row r="14" spans="1:8" x14ac:dyDescent="0.15">
      <c r="A14" s="157"/>
      <c r="B14" s="158"/>
      <c r="C14" s="159"/>
      <c r="D14" s="160">
        <v>47028</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6.95</v>
      </c>
      <c r="C19" s="171">
        <f>ROUND(VALUE(SUBSTITUTE(実質収支比率等に係る経年分析!G$48,"▲","-")),2)</f>
        <v>5.18</v>
      </c>
      <c r="D19" s="171">
        <f>ROUND(VALUE(SUBSTITUTE(実質収支比率等に係る経年分析!H$48,"▲","-")),2)</f>
        <v>5.35</v>
      </c>
      <c r="E19" s="171">
        <f>ROUND(VALUE(SUBSTITUTE(実質収支比率等に係る経年分析!I$48,"▲","-")),2)</f>
        <v>8.7899999999999991</v>
      </c>
      <c r="F19" s="171">
        <f>ROUND(VALUE(SUBSTITUTE(実質収支比率等に係る経年分析!J$48,"▲","-")),2)</f>
        <v>8.5299999999999994</v>
      </c>
    </row>
    <row r="20" spans="1:11" x14ac:dyDescent="0.15">
      <c r="A20" s="171" t="s">
        <v>55</v>
      </c>
      <c r="B20" s="171">
        <f>ROUND(VALUE(SUBSTITUTE(実質収支比率等に係る経年分析!F$47,"▲","-")),2)</f>
        <v>21.45</v>
      </c>
      <c r="C20" s="171">
        <f>ROUND(VALUE(SUBSTITUTE(実質収支比率等に係る経年分析!G$47,"▲","-")),2)</f>
        <v>23.83</v>
      </c>
      <c r="D20" s="171">
        <f>ROUND(VALUE(SUBSTITUTE(実質収支比率等に係る経年分析!H$47,"▲","-")),2)</f>
        <v>26.7</v>
      </c>
      <c r="E20" s="171">
        <f>ROUND(VALUE(SUBSTITUTE(実質収支比率等に係る経年分析!I$47,"▲","-")),2)</f>
        <v>22.09</v>
      </c>
      <c r="F20" s="171">
        <f>ROUND(VALUE(SUBSTITUTE(実質収支比率等に係る経年分析!J$47,"▲","-")),2)</f>
        <v>23.09</v>
      </c>
    </row>
    <row r="21" spans="1:11" x14ac:dyDescent="0.15">
      <c r="A21" s="171" t="s">
        <v>56</v>
      </c>
      <c r="B21" s="171">
        <f>IF(ISNUMBER(VALUE(SUBSTITUTE(実質収支比率等に係る経年分析!F$49,"▲","-"))),ROUND(VALUE(SUBSTITUTE(実質収支比率等に係る経年分析!F$49,"▲","-")),2),NA())</f>
        <v>-1.63</v>
      </c>
      <c r="C21" s="171">
        <f>IF(ISNUMBER(VALUE(SUBSTITUTE(実質収支比率等に係る経年分析!G$49,"▲","-"))),ROUND(VALUE(SUBSTITUTE(実質収支比率等に係る経年分析!G$49,"▲","-")),2),NA())</f>
        <v>0.63</v>
      </c>
      <c r="D21" s="171">
        <f>IF(ISNUMBER(VALUE(SUBSTITUTE(実質収支比率等に係る経年分析!H$49,"▲","-"))),ROUND(VALUE(SUBSTITUTE(実質収支比率等に係る経年分析!H$49,"▲","-")),2),NA())</f>
        <v>3.13</v>
      </c>
      <c r="E21" s="171">
        <f>IF(ISNUMBER(VALUE(SUBSTITUTE(実質収支比率等に係る経年分析!I$49,"▲","-"))),ROUND(VALUE(SUBSTITUTE(実質収支比率等に係る経年分析!I$49,"▲","-")),2),NA())</f>
        <v>0.94</v>
      </c>
      <c r="F21" s="171">
        <f>IF(ISNUMBER(VALUE(SUBSTITUTE(実質収支比率等に係る経年分析!J$49,"▲","-"))),ROUND(VALUE(SUBSTITUTE(実質収支比率等に係る経年分析!J$49,"▲","-")),2),NA())</f>
        <v>2.76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0.25</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2.36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1.62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0.98</v>
      </c>
    </row>
    <row r="33" spans="1:16" x14ac:dyDescent="0.15">
      <c r="A33" s="172" t="str">
        <f>IF(連結実質赤字比率に係る赤字・黒字の構成分析!C$37="",NA(),連結実質赤字比率に係る赤字・黒字の構成分析!C$37)</f>
        <v>宅地造成事業特別会計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1.1399999999999999</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1.76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8.68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9.08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8.08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6.94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5.17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5.34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8.7799999999999994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8.52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507</v>
      </c>
      <c r="E42" s="173"/>
      <c r="F42" s="173"/>
      <c r="G42" s="173">
        <f>'実質公債費比率（分子）の構造'!L$52</f>
        <v>514</v>
      </c>
      <c r="H42" s="173"/>
      <c r="I42" s="173"/>
      <c r="J42" s="173">
        <f>'実質公債費比率（分子）の構造'!M$52</f>
        <v>520</v>
      </c>
      <c r="K42" s="173"/>
      <c r="L42" s="173"/>
      <c r="M42" s="173">
        <f>'実質公債費比率（分子）の構造'!N$52</f>
        <v>553</v>
      </c>
      <c r="N42" s="173"/>
      <c r="O42" s="173"/>
      <c r="P42" s="173">
        <f>'実質公債費比率（分子）の構造'!O$52</f>
        <v>577</v>
      </c>
    </row>
    <row r="43" spans="1:16" x14ac:dyDescent="0.15">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7</v>
      </c>
      <c r="C45" s="173"/>
      <c r="D45" s="173"/>
      <c r="E45" s="173">
        <f>'実質公債費比率（分子）の構造'!L$49</f>
        <v>6</v>
      </c>
      <c r="F45" s="173"/>
      <c r="G45" s="173"/>
      <c r="H45" s="173">
        <f>'実質公債費比率（分子）の構造'!M$49</f>
        <v>22</v>
      </c>
      <c r="I45" s="173"/>
      <c r="J45" s="173"/>
      <c r="K45" s="173">
        <f>'実質公債費比率（分子）の構造'!N$49</f>
        <v>22</v>
      </c>
      <c r="L45" s="173"/>
      <c r="M45" s="173"/>
      <c r="N45" s="173">
        <f>'実質公債費比率（分子）の構造'!O$49</f>
        <v>23</v>
      </c>
      <c r="O45" s="173"/>
      <c r="P45" s="173"/>
    </row>
    <row r="46" spans="1:16" x14ac:dyDescent="0.15">
      <c r="A46" s="173" t="s">
        <v>67</v>
      </c>
      <c r="B46" s="173">
        <f>'実質公債費比率（分子）の構造'!K$48</f>
        <v>178</v>
      </c>
      <c r="C46" s="173"/>
      <c r="D46" s="173"/>
      <c r="E46" s="173">
        <f>'実質公債費比率（分子）の構造'!L$48</f>
        <v>185</v>
      </c>
      <c r="F46" s="173"/>
      <c r="G46" s="173"/>
      <c r="H46" s="173">
        <f>'実質公債費比率（分子）の構造'!M$48</f>
        <v>185</v>
      </c>
      <c r="I46" s="173"/>
      <c r="J46" s="173"/>
      <c r="K46" s="173">
        <f>'実質公債費比率（分子）の構造'!N$48</f>
        <v>186</v>
      </c>
      <c r="L46" s="173"/>
      <c r="M46" s="173"/>
      <c r="N46" s="173">
        <f>'実質公債費比率（分子）の構造'!O$48</f>
        <v>188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424</v>
      </c>
      <c r="C49" s="173"/>
      <c r="D49" s="173"/>
      <c r="E49" s="173">
        <f>'実質公債費比率（分子）の構造'!L$45</f>
        <v>463</v>
      </c>
      <c r="F49" s="173"/>
      <c r="G49" s="173"/>
      <c r="H49" s="173">
        <f>'実質公債費比率（分子）の構造'!M$45</f>
        <v>483</v>
      </c>
      <c r="I49" s="173"/>
      <c r="J49" s="173"/>
      <c r="K49" s="173">
        <f>'実質公債費比率（分子）の構造'!N$45</f>
        <v>581</v>
      </c>
      <c r="L49" s="173"/>
      <c r="M49" s="173"/>
      <c r="N49" s="173">
        <f>'実質公債費比率（分子）の構造'!O$45</f>
        <v>609</v>
      </c>
      <c r="O49" s="173"/>
      <c r="P49" s="173"/>
    </row>
    <row r="50" spans="1:16" x14ac:dyDescent="0.15">
      <c r="A50" s="173" t="s">
        <v>71</v>
      </c>
      <c r="B50" s="173" t="e">
        <f>NA()</f>
        <v>#N/A</v>
      </c>
      <c r="C50" s="173">
        <f>IF(ISNUMBER('実質公債費比率（分子）の構造'!K$53),'実質公債費比率（分子）の構造'!K$53,NA())</f>
        <v>102</v>
      </c>
      <c r="D50" s="173" t="e">
        <f>NA()</f>
        <v>#N/A</v>
      </c>
      <c r="E50" s="173" t="e">
        <f>NA()</f>
        <v>#N/A</v>
      </c>
      <c r="F50" s="173">
        <f>IF(ISNUMBER('実質公債費比率（分子）の構造'!L$53),'実質公債費比率（分子）の構造'!L$53,NA())</f>
        <v>140</v>
      </c>
      <c r="G50" s="173" t="e">
        <f>NA()</f>
        <v>#N/A</v>
      </c>
      <c r="H50" s="173" t="e">
        <f>NA()</f>
        <v>#N/A</v>
      </c>
      <c r="I50" s="173">
        <f>IF(ISNUMBER('実質公債費比率（分子）の構造'!M$53),'実質公債費比率（分子）の構造'!M$53,NA())</f>
        <v>170</v>
      </c>
      <c r="J50" s="173" t="e">
        <f>NA()</f>
        <v>#N/A</v>
      </c>
      <c r="K50" s="173" t="e">
        <f>NA()</f>
        <v>#N/A</v>
      </c>
      <c r="L50" s="173">
        <f>IF(ISNUMBER('実質公債費比率（分子）の構造'!N$53),'実質公債費比率（分子）の構造'!N$53,NA())</f>
        <v>236</v>
      </c>
      <c r="M50" s="173" t="e">
        <f>NA()</f>
        <v>#N/A</v>
      </c>
      <c r="N50" s="173" t="e">
        <f>NA()</f>
        <v>#N/A</v>
      </c>
      <c r="O50" s="173">
        <f>IF(ISNUMBER('実質公債費比率（分子）の構造'!O$53),'実質公債費比率（分子）の構造'!O$53,NA())</f>
        <v>243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5832</v>
      </c>
      <c r="E56" s="172"/>
      <c r="F56" s="172"/>
      <c r="G56" s="172">
        <f>'将来負担比率（分子）の構造'!J$52</f>
        <v>5712</v>
      </c>
      <c r="H56" s="172"/>
      <c r="I56" s="172"/>
      <c r="J56" s="172">
        <f>'将来負担比率（分子）の構造'!K$52</f>
        <v>5625</v>
      </c>
      <c r="K56" s="172"/>
      <c r="L56" s="172"/>
      <c r="M56" s="172">
        <f>'将来負担比率（分子）の構造'!L$52</f>
        <v>5457</v>
      </c>
      <c r="N56" s="172"/>
      <c r="O56" s="172"/>
      <c r="P56" s="172">
        <f>'将来負担比率（分子）の構造'!M$52</f>
        <v>5180</v>
      </c>
    </row>
    <row r="57" spans="1:16" x14ac:dyDescent="0.15">
      <c r="A57" s="172" t="s">
        <v>42</v>
      </c>
      <c r="B57" s="172"/>
      <c r="C57" s="172"/>
      <c r="D57" s="172">
        <f>'将来負担比率（分子）の構造'!I$51</f>
        <v>220</v>
      </c>
      <c r="E57" s="172"/>
      <c r="F57" s="172"/>
      <c r="G57" s="172">
        <f>'将来負担比率（分子）の構造'!J$51</f>
        <v>213</v>
      </c>
      <c r="H57" s="172"/>
      <c r="I57" s="172"/>
      <c r="J57" s="172">
        <f>'将来負担比率（分子）の構造'!K$51</f>
        <v>260</v>
      </c>
      <c r="K57" s="172"/>
      <c r="L57" s="172"/>
      <c r="M57" s="172">
        <f>'将来負担比率（分子）の構造'!L$51</f>
        <v>244</v>
      </c>
      <c r="N57" s="172"/>
      <c r="O57" s="172"/>
      <c r="P57" s="172">
        <f>'将来負担比率（分子）の構造'!M$51</f>
        <v>230</v>
      </c>
    </row>
    <row r="58" spans="1:16" x14ac:dyDescent="0.15">
      <c r="A58" s="172" t="s">
        <v>41</v>
      </c>
      <c r="B58" s="172"/>
      <c r="C58" s="172"/>
      <c r="D58" s="172">
        <f>'将来負担比率（分子）の構造'!I$50</f>
        <v>1982</v>
      </c>
      <c r="E58" s="172"/>
      <c r="F58" s="172"/>
      <c r="G58" s="172">
        <f>'将来負担比率（分子）の構造'!J$50</f>
        <v>2102</v>
      </c>
      <c r="H58" s="172"/>
      <c r="I58" s="172"/>
      <c r="J58" s="172">
        <f>'将来負担比率（分子）の構造'!K$50</f>
        <v>2321</v>
      </c>
      <c r="K58" s="172"/>
      <c r="L58" s="172"/>
      <c r="M58" s="172">
        <f>'将来負担比率（分子）の構造'!L$50</f>
        <v>2402</v>
      </c>
      <c r="N58" s="172"/>
      <c r="O58" s="172"/>
      <c r="P58" s="172">
        <f>'将来負担比率（分子）の構造'!M$50</f>
        <v>2756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890</v>
      </c>
      <c r="C62" s="172"/>
      <c r="D62" s="172"/>
      <c r="E62" s="172">
        <f>'将来負担比率（分子）の構造'!J$45</f>
        <v>840</v>
      </c>
      <c r="F62" s="172"/>
      <c r="G62" s="172"/>
      <c r="H62" s="172">
        <f>'将来負担比率（分子）の構造'!K$45</f>
        <v>819</v>
      </c>
      <c r="I62" s="172"/>
      <c r="J62" s="172"/>
      <c r="K62" s="172">
        <f>'将来負担比率（分子）の構造'!L$45</f>
        <v>798</v>
      </c>
      <c r="L62" s="172"/>
      <c r="M62" s="172"/>
      <c r="N62" s="172">
        <f>'将来負担比率（分子）の構造'!M$45</f>
        <v>779</v>
      </c>
      <c r="O62" s="172"/>
      <c r="P62" s="172"/>
    </row>
    <row r="63" spans="1:16" x14ac:dyDescent="0.15">
      <c r="A63" s="172" t="s">
        <v>34</v>
      </c>
      <c r="B63" s="172">
        <f>'将来負担比率（分子）の構造'!I$44</f>
        <v>151</v>
      </c>
      <c r="C63" s="172"/>
      <c r="D63" s="172"/>
      <c r="E63" s="172">
        <f>'将来負担比率（分子）の構造'!J$44</f>
        <v>145</v>
      </c>
      <c r="F63" s="172"/>
      <c r="G63" s="172"/>
      <c r="H63" s="172">
        <f>'将来負担比率（分子）の構造'!K$44</f>
        <v>139</v>
      </c>
      <c r="I63" s="172"/>
      <c r="J63" s="172"/>
      <c r="K63" s="172">
        <f>'将来負担比率（分子）の構造'!L$44</f>
        <v>120</v>
      </c>
      <c r="L63" s="172"/>
      <c r="M63" s="172"/>
      <c r="N63" s="172">
        <f>'将来負担比率（分子）の構造'!M$44</f>
        <v>98</v>
      </c>
      <c r="O63" s="172"/>
      <c r="P63" s="172"/>
    </row>
    <row r="64" spans="1:16" x14ac:dyDescent="0.15">
      <c r="A64" s="172" t="s">
        <v>33</v>
      </c>
      <c r="B64" s="172">
        <f>'将来負担比率（分子）の構造'!I$43</f>
        <v>2054</v>
      </c>
      <c r="C64" s="172"/>
      <c r="D64" s="172"/>
      <c r="E64" s="172">
        <f>'将来負担比率（分子）の構造'!J$43</f>
        <v>1904</v>
      </c>
      <c r="F64" s="172"/>
      <c r="G64" s="172"/>
      <c r="H64" s="172">
        <f>'将来負担比率（分子）の構造'!K$43</f>
        <v>1812</v>
      </c>
      <c r="I64" s="172"/>
      <c r="J64" s="172"/>
      <c r="K64" s="172">
        <f>'将来負担比率（分子）の構造'!L$43</f>
        <v>1693</v>
      </c>
      <c r="L64" s="172"/>
      <c r="M64" s="172"/>
      <c r="N64" s="172">
        <f>'将来負担比率（分子）の構造'!M$43</f>
        <v>1560</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5935</v>
      </c>
      <c r="C66" s="172"/>
      <c r="D66" s="172"/>
      <c r="E66" s="172">
        <f>'将来負担比率（分子）の構造'!J$41</f>
        <v>5911</v>
      </c>
      <c r="F66" s="172"/>
      <c r="G66" s="172"/>
      <c r="H66" s="172">
        <f>'将来負担比率（分子）の構造'!K$41</f>
        <v>5978</v>
      </c>
      <c r="I66" s="172"/>
      <c r="J66" s="172"/>
      <c r="K66" s="172">
        <f>'将来負担比率（分子）の構造'!L$41</f>
        <v>5815</v>
      </c>
      <c r="L66" s="172"/>
      <c r="M66" s="172"/>
      <c r="N66" s="172">
        <f>'将来負担比率（分子）の構造'!M$41</f>
        <v>5585</v>
      </c>
      <c r="O66" s="172"/>
      <c r="P66" s="172"/>
    </row>
    <row r="67" spans="1:16" x14ac:dyDescent="0.15">
      <c r="A67" s="172" t="s">
        <v>75</v>
      </c>
      <c r="B67" s="172" t="e">
        <f>NA()</f>
        <v>#N/A</v>
      </c>
      <c r="C67" s="172">
        <f>IF(ISNUMBER('将来負担比率（分子）の構造'!I$53), IF('将来負担比率（分子）の構造'!I$53 &lt; 0, 0, '将来負担比率（分子）の構造'!I$53), NA())</f>
        <v>996</v>
      </c>
      <c r="D67" s="172" t="e">
        <f>NA()</f>
        <v>#N/A</v>
      </c>
      <c r="E67" s="172" t="e">
        <f>NA()</f>
        <v>#N/A</v>
      </c>
      <c r="F67" s="172">
        <f>IF(ISNUMBER('将来負担比率（分子）の構造'!J$53), IF('将来負担比率（分子）の構造'!J$53 &lt; 0, 0, '将来負担比率（分子）の構造'!J$53), NA())</f>
        <v>772</v>
      </c>
      <c r="G67" s="172" t="e">
        <f>NA()</f>
        <v>#N/A</v>
      </c>
      <c r="H67" s="172" t="e">
        <f>NA()</f>
        <v>#N/A</v>
      </c>
      <c r="I67" s="172">
        <f>IF(ISNUMBER('将来負担比率（分子）の構造'!K$53), IF('将来負担比率（分子）の構造'!K$53 &lt; 0, 0, '将来負担比率（分子）の構造'!K$53), NA())</f>
        <v>543</v>
      </c>
      <c r="J67" s="172" t="e">
        <f>NA()</f>
        <v>#N/A</v>
      </c>
      <c r="K67" s="172" t="e">
        <f>NA()</f>
        <v>#N/A</v>
      </c>
      <c r="L67" s="172">
        <f>IF(ISNUMBER('将来負担比率（分子）の構造'!L$53), IF('将来負担比率（分子）の構造'!L$53 &lt; 0, 0, '将来負担比率（分子）の構造'!L$53), NA())</f>
        <v>322</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838</v>
      </c>
      <c r="C72" s="176">
        <f>基金残高に係る経年分析!G55</f>
        <v>742</v>
      </c>
      <c r="D72" s="176">
        <f>基金残高に係る経年分析!H55</f>
        <v>830</v>
      </c>
    </row>
    <row r="73" spans="1:16" x14ac:dyDescent="0.15">
      <c r="A73" s="175" t="s">
        <v>78</v>
      </c>
      <c r="B73" s="176">
        <f>基金残高に係る経年分析!F56</f>
        <v>136</v>
      </c>
      <c r="C73" s="176">
        <f>基金残高に係る経年分析!G56</f>
        <v>144</v>
      </c>
      <c r="D73" s="176">
        <f>基金残高に係る経年分析!H56</f>
        <v>190</v>
      </c>
    </row>
    <row r="74" spans="1:16" x14ac:dyDescent="0.15">
      <c r="A74" s="175" t="s">
        <v>79</v>
      </c>
      <c r="B74" s="176">
        <f>基金残高に係る経年分析!F57</f>
        <v>796</v>
      </c>
      <c r="C74" s="176">
        <f>基金残高に係る経年分析!G57</f>
        <v>985</v>
      </c>
      <c r="D74" s="176">
        <f>基金残高に係る経年分析!H57</f>
        <v>1178</v>
      </c>
    </row>
  </sheetData>
  <sheetProtection algorithmName="SHA-512" hashValue="GCmwnifhEsI/P/fCU/VduPwWGMawbS2Oext+uzlOEcoZXwQ//jLTlHIYvo5cj0guZGWktj/uLaTaQ5Hm/9zgaw==" saltValue="HwwgFLBZ9gUQz886qiKK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218</v>
      </c>
      <c r="DI1" s="607"/>
      <c r="DJ1" s="607"/>
      <c r="DK1" s="607"/>
      <c r="DL1" s="607"/>
      <c r="DM1" s="607"/>
      <c r="DN1" s="608"/>
      <c r="DO1" s="212"/>
      <c r="DP1" s="606" t="s">
        <v>219</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221</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222</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223</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224</v>
      </c>
      <c r="S4" s="610"/>
      <c r="T4" s="610"/>
      <c r="U4" s="610"/>
      <c r="V4" s="610"/>
      <c r="W4" s="610"/>
      <c r="X4" s="610"/>
      <c r="Y4" s="611"/>
      <c r="Z4" s="609" t="s">
        <v>225</v>
      </c>
      <c r="AA4" s="610"/>
      <c r="AB4" s="610"/>
      <c r="AC4" s="611"/>
      <c r="AD4" s="609" t="s">
        <v>226</v>
      </c>
      <c r="AE4" s="610"/>
      <c r="AF4" s="610"/>
      <c r="AG4" s="610"/>
      <c r="AH4" s="610"/>
      <c r="AI4" s="610"/>
      <c r="AJ4" s="610"/>
      <c r="AK4" s="611"/>
      <c r="AL4" s="609" t="s">
        <v>225</v>
      </c>
      <c r="AM4" s="610"/>
      <c r="AN4" s="610"/>
      <c r="AO4" s="611"/>
      <c r="AP4" s="615" t="s">
        <v>227</v>
      </c>
      <c r="AQ4" s="615"/>
      <c r="AR4" s="615"/>
      <c r="AS4" s="615"/>
      <c r="AT4" s="615"/>
      <c r="AU4" s="615"/>
      <c r="AV4" s="615"/>
      <c r="AW4" s="615"/>
      <c r="AX4" s="615"/>
      <c r="AY4" s="615"/>
      <c r="AZ4" s="615"/>
      <c r="BA4" s="615"/>
      <c r="BB4" s="615"/>
      <c r="BC4" s="615"/>
      <c r="BD4" s="615"/>
      <c r="BE4" s="615"/>
      <c r="BF4" s="615"/>
      <c r="BG4" s="615" t="s">
        <v>228</v>
      </c>
      <c r="BH4" s="615"/>
      <c r="BI4" s="615"/>
      <c r="BJ4" s="615"/>
      <c r="BK4" s="615"/>
      <c r="BL4" s="615"/>
      <c r="BM4" s="615"/>
      <c r="BN4" s="615"/>
      <c r="BO4" s="615" t="s">
        <v>225</v>
      </c>
      <c r="BP4" s="615"/>
      <c r="BQ4" s="615"/>
      <c r="BR4" s="615"/>
      <c r="BS4" s="615" t="s">
        <v>229</v>
      </c>
      <c r="BT4" s="615"/>
      <c r="BU4" s="615"/>
      <c r="BV4" s="615"/>
      <c r="BW4" s="615"/>
      <c r="BX4" s="615"/>
      <c r="BY4" s="615"/>
      <c r="BZ4" s="615"/>
      <c r="CA4" s="615"/>
      <c r="CB4" s="615"/>
      <c r="CD4" s="612" t="s">
        <v>230</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15">
      <c r="B5" s="616" t="s">
        <v>231</v>
      </c>
      <c r="C5" s="617"/>
      <c r="D5" s="617"/>
      <c r="E5" s="617"/>
      <c r="F5" s="617"/>
      <c r="G5" s="617"/>
      <c r="H5" s="617"/>
      <c r="I5" s="617"/>
      <c r="J5" s="617"/>
      <c r="K5" s="617"/>
      <c r="L5" s="617"/>
      <c r="M5" s="617"/>
      <c r="N5" s="617"/>
      <c r="O5" s="617"/>
      <c r="P5" s="617"/>
      <c r="Q5" s="618"/>
      <c r="R5" s="619">
        <v>794119</v>
      </c>
      <c r="S5" s="620"/>
      <c r="T5" s="620"/>
      <c r="U5" s="620"/>
      <c r="V5" s="620"/>
      <c r="W5" s="620"/>
      <c r="X5" s="620"/>
      <c r="Y5" s="621"/>
      <c r="Z5" s="622">
        <v>12.4</v>
      </c>
      <c r="AA5" s="622"/>
      <c r="AB5" s="622"/>
      <c r="AC5" s="622"/>
      <c r="AD5" s="623">
        <v>775979</v>
      </c>
      <c r="AE5" s="623"/>
      <c r="AF5" s="623"/>
      <c r="AG5" s="623"/>
      <c r="AH5" s="623"/>
      <c r="AI5" s="623"/>
      <c r="AJ5" s="623"/>
      <c r="AK5" s="623"/>
      <c r="AL5" s="624">
        <v>22.1</v>
      </c>
      <c r="AM5" s="625"/>
      <c r="AN5" s="625"/>
      <c r="AO5" s="626"/>
      <c r="AP5" s="616" t="s">
        <v>232</v>
      </c>
      <c r="AQ5" s="617"/>
      <c r="AR5" s="617"/>
      <c r="AS5" s="617"/>
      <c r="AT5" s="617"/>
      <c r="AU5" s="617"/>
      <c r="AV5" s="617"/>
      <c r="AW5" s="617"/>
      <c r="AX5" s="617"/>
      <c r="AY5" s="617"/>
      <c r="AZ5" s="617"/>
      <c r="BA5" s="617"/>
      <c r="BB5" s="617"/>
      <c r="BC5" s="617"/>
      <c r="BD5" s="617"/>
      <c r="BE5" s="617"/>
      <c r="BF5" s="618"/>
      <c r="BG5" s="630">
        <v>775921</v>
      </c>
      <c r="BH5" s="631"/>
      <c r="BI5" s="631"/>
      <c r="BJ5" s="631"/>
      <c r="BK5" s="631"/>
      <c r="BL5" s="631"/>
      <c r="BM5" s="631"/>
      <c r="BN5" s="632"/>
      <c r="BO5" s="633">
        <v>97.7</v>
      </c>
      <c r="BP5" s="633"/>
      <c r="BQ5" s="633"/>
      <c r="BR5" s="633"/>
      <c r="BS5" s="634">
        <v>9501</v>
      </c>
      <c r="BT5" s="634"/>
      <c r="BU5" s="634"/>
      <c r="BV5" s="634"/>
      <c r="BW5" s="634"/>
      <c r="BX5" s="634"/>
      <c r="BY5" s="634"/>
      <c r="BZ5" s="634"/>
      <c r="CA5" s="634"/>
      <c r="CB5" s="638"/>
      <c r="CD5" s="612" t="s">
        <v>227</v>
      </c>
      <c r="CE5" s="613"/>
      <c r="CF5" s="613"/>
      <c r="CG5" s="613"/>
      <c r="CH5" s="613"/>
      <c r="CI5" s="613"/>
      <c r="CJ5" s="613"/>
      <c r="CK5" s="613"/>
      <c r="CL5" s="613"/>
      <c r="CM5" s="613"/>
      <c r="CN5" s="613"/>
      <c r="CO5" s="613"/>
      <c r="CP5" s="613"/>
      <c r="CQ5" s="614"/>
      <c r="CR5" s="612" t="s">
        <v>233</v>
      </c>
      <c r="CS5" s="613"/>
      <c r="CT5" s="613"/>
      <c r="CU5" s="613"/>
      <c r="CV5" s="613"/>
      <c r="CW5" s="613"/>
      <c r="CX5" s="613"/>
      <c r="CY5" s="614"/>
      <c r="CZ5" s="612" t="s">
        <v>225</v>
      </c>
      <c r="DA5" s="613"/>
      <c r="DB5" s="613"/>
      <c r="DC5" s="614"/>
      <c r="DD5" s="612" t="s">
        <v>234</v>
      </c>
      <c r="DE5" s="613"/>
      <c r="DF5" s="613"/>
      <c r="DG5" s="613"/>
      <c r="DH5" s="613"/>
      <c r="DI5" s="613"/>
      <c r="DJ5" s="613"/>
      <c r="DK5" s="613"/>
      <c r="DL5" s="613"/>
      <c r="DM5" s="613"/>
      <c r="DN5" s="613"/>
      <c r="DO5" s="613"/>
      <c r="DP5" s="614"/>
      <c r="DQ5" s="612" t="s">
        <v>235</v>
      </c>
      <c r="DR5" s="613"/>
      <c r="DS5" s="613"/>
      <c r="DT5" s="613"/>
      <c r="DU5" s="613"/>
      <c r="DV5" s="613"/>
      <c r="DW5" s="613"/>
      <c r="DX5" s="613"/>
      <c r="DY5" s="613"/>
      <c r="DZ5" s="613"/>
      <c r="EA5" s="613"/>
      <c r="EB5" s="613"/>
      <c r="EC5" s="614"/>
    </row>
    <row r="6" spans="2:143" ht="11.25" customHeight="1" x14ac:dyDescent="0.15">
      <c r="B6" s="627" t="s">
        <v>236</v>
      </c>
      <c r="C6" s="628"/>
      <c r="D6" s="628"/>
      <c r="E6" s="628"/>
      <c r="F6" s="628"/>
      <c r="G6" s="628"/>
      <c r="H6" s="628"/>
      <c r="I6" s="628"/>
      <c r="J6" s="628"/>
      <c r="K6" s="628"/>
      <c r="L6" s="628"/>
      <c r="M6" s="628"/>
      <c r="N6" s="628"/>
      <c r="O6" s="628"/>
      <c r="P6" s="628"/>
      <c r="Q6" s="629"/>
      <c r="R6" s="630">
        <v>70853</v>
      </c>
      <c r="S6" s="631"/>
      <c r="T6" s="631"/>
      <c r="U6" s="631"/>
      <c r="V6" s="631"/>
      <c r="W6" s="631"/>
      <c r="X6" s="631"/>
      <c r="Y6" s="632"/>
      <c r="Z6" s="633">
        <v>1.1000000000000001</v>
      </c>
      <c r="AA6" s="633"/>
      <c r="AB6" s="633"/>
      <c r="AC6" s="633"/>
      <c r="AD6" s="634">
        <v>70853</v>
      </c>
      <c r="AE6" s="634"/>
      <c r="AF6" s="634"/>
      <c r="AG6" s="634"/>
      <c r="AH6" s="634"/>
      <c r="AI6" s="634"/>
      <c r="AJ6" s="634"/>
      <c r="AK6" s="634"/>
      <c r="AL6" s="635">
        <v>2</v>
      </c>
      <c r="AM6" s="636"/>
      <c r="AN6" s="636"/>
      <c r="AO6" s="637"/>
      <c r="AP6" s="627" t="s">
        <v>237</v>
      </c>
      <c r="AQ6" s="628"/>
      <c r="AR6" s="628"/>
      <c r="AS6" s="628"/>
      <c r="AT6" s="628"/>
      <c r="AU6" s="628"/>
      <c r="AV6" s="628"/>
      <c r="AW6" s="628"/>
      <c r="AX6" s="628"/>
      <c r="AY6" s="628"/>
      <c r="AZ6" s="628"/>
      <c r="BA6" s="628"/>
      <c r="BB6" s="628"/>
      <c r="BC6" s="628"/>
      <c r="BD6" s="628"/>
      <c r="BE6" s="628"/>
      <c r="BF6" s="629"/>
      <c r="BG6" s="630">
        <v>775921</v>
      </c>
      <c r="BH6" s="631"/>
      <c r="BI6" s="631"/>
      <c r="BJ6" s="631"/>
      <c r="BK6" s="631"/>
      <c r="BL6" s="631"/>
      <c r="BM6" s="631"/>
      <c r="BN6" s="632"/>
      <c r="BO6" s="633">
        <v>97.7</v>
      </c>
      <c r="BP6" s="633"/>
      <c r="BQ6" s="633"/>
      <c r="BR6" s="633"/>
      <c r="BS6" s="634">
        <v>9501</v>
      </c>
      <c r="BT6" s="634"/>
      <c r="BU6" s="634"/>
      <c r="BV6" s="634"/>
      <c r="BW6" s="634"/>
      <c r="BX6" s="634"/>
      <c r="BY6" s="634"/>
      <c r="BZ6" s="634"/>
      <c r="CA6" s="634"/>
      <c r="CB6" s="638"/>
      <c r="CD6" s="641" t="s">
        <v>238</v>
      </c>
      <c r="CE6" s="642"/>
      <c r="CF6" s="642"/>
      <c r="CG6" s="642"/>
      <c r="CH6" s="642"/>
      <c r="CI6" s="642"/>
      <c r="CJ6" s="642"/>
      <c r="CK6" s="642"/>
      <c r="CL6" s="642"/>
      <c r="CM6" s="642"/>
      <c r="CN6" s="642"/>
      <c r="CO6" s="642"/>
      <c r="CP6" s="642"/>
      <c r="CQ6" s="643"/>
      <c r="CR6" s="630">
        <v>88108</v>
      </c>
      <c r="CS6" s="631"/>
      <c r="CT6" s="631"/>
      <c r="CU6" s="631"/>
      <c r="CV6" s="631"/>
      <c r="CW6" s="631"/>
      <c r="CX6" s="631"/>
      <c r="CY6" s="632"/>
      <c r="CZ6" s="624">
        <v>1.5</v>
      </c>
      <c r="DA6" s="625"/>
      <c r="DB6" s="625"/>
      <c r="DC6" s="644"/>
      <c r="DD6" s="639" t="s">
        <v>130</v>
      </c>
      <c r="DE6" s="631"/>
      <c r="DF6" s="631"/>
      <c r="DG6" s="631"/>
      <c r="DH6" s="631"/>
      <c r="DI6" s="631"/>
      <c r="DJ6" s="631"/>
      <c r="DK6" s="631"/>
      <c r="DL6" s="631"/>
      <c r="DM6" s="631"/>
      <c r="DN6" s="631"/>
      <c r="DO6" s="631"/>
      <c r="DP6" s="632"/>
      <c r="DQ6" s="639">
        <v>88108</v>
      </c>
      <c r="DR6" s="631"/>
      <c r="DS6" s="631"/>
      <c r="DT6" s="631"/>
      <c r="DU6" s="631"/>
      <c r="DV6" s="631"/>
      <c r="DW6" s="631"/>
      <c r="DX6" s="631"/>
      <c r="DY6" s="631"/>
      <c r="DZ6" s="631"/>
      <c r="EA6" s="631"/>
      <c r="EB6" s="631"/>
      <c r="EC6" s="640"/>
    </row>
    <row r="7" spans="2:143" ht="11.25" customHeight="1" x14ac:dyDescent="0.15">
      <c r="B7" s="627" t="s">
        <v>239</v>
      </c>
      <c r="C7" s="628"/>
      <c r="D7" s="628"/>
      <c r="E7" s="628"/>
      <c r="F7" s="628"/>
      <c r="G7" s="628"/>
      <c r="H7" s="628"/>
      <c r="I7" s="628"/>
      <c r="J7" s="628"/>
      <c r="K7" s="628"/>
      <c r="L7" s="628"/>
      <c r="M7" s="628"/>
      <c r="N7" s="628"/>
      <c r="O7" s="628"/>
      <c r="P7" s="628"/>
      <c r="Q7" s="629"/>
      <c r="R7" s="630">
        <v>516</v>
      </c>
      <c r="S7" s="631"/>
      <c r="T7" s="631"/>
      <c r="U7" s="631"/>
      <c r="V7" s="631"/>
      <c r="W7" s="631"/>
      <c r="X7" s="631"/>
      <c r="Y7" s="632"/>
      <c r="Z7" s="633">
        <v>0</v>
      </c>
      <c r="AA7" s="633"/>
      <c r="AB7" s="633"/>
      <c r="AC7" s="633"/>
      <c r="AD7" s="634">
        <v>516</v>
      </c>
      <c r="AE7" s="634"/>
      <c r="AF7" s="634"/>
      <c r="AG7" s="634"/>
      <c r="AH7" s="634"/>
      <c r="AI7" s="634"/>
      <c r="AJ7" s="634"/>
      <c r="AK7" s="634"/>
      <c r="AL7" s="635">
        <v>0</v>
      </c>
      <c r="AM7" s="636"/>
      <c r="AN7" s="636"/>
      <c r="AO7" s="637"/>
      <c r="AP7" s="627" t="s">
        <v>240</v>
      </c>
      <c r="AQ7" s="628"/>
      <c r="AR7" s="628"/>
      <c r="AS7" s="628"/>
      <c r="AT7" s="628"/>
      <c r="AU7" s="628"/>
      <c r="AV7" s="628"/>
      <c r="AW7" s="628"/>
      <c r="AX7" s="628"/>
      <c r="AY7" s="628"/>
      <c r="AZ7" s="628"/>
      <c r="BA7" s="628"/>
      <c r="BB7" s="628"/>
      <c r="BC7" s="628"/>
      <c r="BD7" s="628"/>
      <c r="BE7" s="628"/>
      <c r="BF7" s="629"/>
      <c r="BG7" s="630">
        <v>328269</v>
      </c>
      <c r="BH7" s="631"/>
      <c r="BI7" s="631"/>
      <c r="BJ7" s="631"/>
      <c r="BK7" s="631"/>
      <c r="BL7" s="631"/>
      <c r="BM7" s="631"/>
      <c r="BN7" s="632"/>
      <c r="BO7" s="633">
        <v>41.3</v>
      </c>
      <c r="BP7" s="633"/>
      <c r="BQ7" s="633"/>
      <c r="BR7" s="633"/>
      <c r="BS7" s="634">
        <v>9501</v>
      </c>
      <c r="BT7" s="634"/>
      <c r="BU7" s="634"/>
      <c r="BV7" s="634"/>
      <c r="BW7" s="634"/>
      <c r="BX7" s="634"/>
      <c r="BY7" s="634"/>
      <c r="BZ7" s="634"/>
      <c r="CA7" s="634"/>
      <c r="CB7" s="638"/>
      <c r="CD7" s="645" t="s">
        <v>241</v>
      </c>
      <c r="CE7" s="646"/>
      <c r="CF7" s="646"/>
      <c r="CG7" s="646"/>
      <c r="CH7" s="646"/>
      <c r="CI7" s="646"/>
      <c r="CJ7" s="646"/>
      <c r="CK7" s="646"/>
      <c r="CL7" s="646"/>
      <c r="CM7" s="646"/>
      <c r="CN7" s="646"/>
      <c r="CO7" s="646"/>
      <c r="CP7" s="646"/>
      <c r="CQ7" s="647"/>
      <c r="CR7" s="630">
        <v>1329221</v>
      </c>
      <c r="CS7" s="631"/>
      <c r="CT7" s="631"/>
      <c r="CU7" s="631"/>
      <c r="CV7" s="631"/>
      <c r="CW7" s="631"/>
      <c r="CX7" s="631"/>
      <c r="CY7" s="632"/>
      <c r="CZ7" s="633">
        <v>22.2</v>
      </c>
      <c r="DA7" s="633"/>
      <c r="DB7" s="633"/>
      <c r="DC7" s="633"/>
      <c r="DD7" s="639">
        <v>32567</v>
      </c>
      <c r="DE7" s="631"/>
      <c r="DF7" s="631"/>
      <c r="DG7" s="631"/>
      <c r="DH7" s="631"/>
      <c r="DI7" s="631"/>
      <c r="DJ7" s="631"/>
      <c r="DK7" s="631"/>
      <c r="DL7" s="631"/>
      <c r="DM7" s="631"/>
      <c r="DN7" s="631"/>
      <c r="DO7" s="631"/>
      <c r="DP7" s="632"/>
      <c r="DQ7" s="639">
        <v>960506</v>
      </c>
      <c r="DR7" s="631"/>
      <c r="DS7" s="631"/>
      <c r="DT7" s="631"/>
      <c r="DU7" s="631"/>
      <c r="DV7" s="631"/>
      <c r="DW7" s="631"/>
      <c r="DX7" s="631"/>
      <c r="DY7" s="631"/>
      <c r="DZ7" s="631"/>
      <c r="EA7" s="631"/>
      <c r="EB7" s="631"/>
      <c r="EC7" s="640"/>
    </row>
    <row r="8" spans="2:143" ht="11.25" customHeight="1" x14ac:dyDescent="0.15">
      <c r="B8" s="627" t="s">
        <v>242</v>
      </c>
      <c r="C8" s="628"/>
      <c r="D8" s="628"/>
      <c r="E8" s="628"/>
      <c r="F8" s="628"/>
      <c r="G8" s="628"/>
      <c r="H8" s="628"/>
      <c r="I8" s="628"/>
      <c r="J8" s="628"/>
      <c r="K8" s="628"/>
      <c r="L8" s="628"/>
      <c r="M8" s="628"/>
      <c r="N8" s="628"/>
      <c r="O8" s="628"/>
      <c r="P8" s="628"/>
      <c r="Q8" s="629"/>
      <c r="R8" s="630">
        <v>2497</v>
      </c>
      <c r="S8" s="631"/>
      <c r="T8" s="631"/>
      <c r="U8" s="631"/>
      <c r="V8" s="631"/>
      <c r="W8" s="631"/>
      <c r="X8" s="631"/>
      <c r="Y8" s="632"/>
      <c r="Z8" s="633">
        <v>0</v>
      </c>
      <c r="AA8" s="633"/>
      <c r="AB8" s="633"/>
      <c r="AC8" s="633"/>
      <c r="AD8" s="634">
        <v>2497</v>
      </c>
      <c r="AE8" s="634"/>
      <c r="AF8" s="634"/>
      <c r="AG8" s="634"/>
      <c r="AH8" s="634"/>
      <c r="AI8" s="634"/>
      <c r="AJ8" s="634"/>
      <c r="AK8" s="634"/>
      <c r="AL8" s="635">
        <v>0.1</v>
      </c>
      <c r="AM8" s="636"/>
      <c r="AN8" s="636"/>
      <c r="AO8" s="637"/>
      <c r="AP8" s="627" t="s">
        <v>243</v>
      </c>
      <c r="AQ8" s="628"/>
      <c r="AR8" s="628"/>
      <c r="AS8" s="628"/>
      <c r="AT8" s="628"/>
      <c r="AU8" s="628"/>
      <c r="AV8" s="628"/>
      <c r="AW8" s="628"/>
      <c r="AX8" s="628"/>
      <c r="AY8" s="628"/>
      <c r="AZ8" s="628"/>
      <c r="BA8" s="628"/>
      <c r="BB8" s="628"/>
      <c r="BC8" s="628"/>
      <c r="BD8" s="628"/>
      <c r="BE8" s="628"/>
      <c r="BF8" s="629"/>
      <c r="BG8" s="630">
        <v>13587</v>
      </c>
      <c r="BH8" s="631"/>
      <c r="BI8" s="631"/>
      <c r="BJ8" s="631"/>
      <c r="BK8" s="631"/>
      <c r="BL8" s="631"/>
      <c r="BM8" s="631"/>
      <c r="BN8" s="632"/>
      <c r="BO8" s="633">
        <v>1.7</v>
      </c>
      <c r="BP8" s="633"/>
      <c r="BQ8" s="633"/>
      <c r="BR8" s="633"/>
      <c r="BS8" s="634" t="s">
        <v>130</v>
      </c>
      <c r="BT8" s="634"/>
      <c r="BU8" s="634"/>
      <c r="BV8" s="634"/>
      <c r="BW8" s="634"/>
      <c r="BX8" s="634"/>
      <c r="BY8" s="634"/>
      <c r="BZ8" s="634"/>
      <c r="CA8" s="634"/>
      <c r="CB8" s="638"/>
      <c r="CD8" s="645" t="s">
        <v>244</v>
      </c>
      <c r="CE8" s="646"/>
      <c r="CF8" s="646"/>
      <c r="CG8" s="646"/>
      <c r="CH8" s="646"/>
      <c r="CI8" s="646"/>
      <c r="CJ8" s="646"/>
      <c r="CK8" s="646"/>
      <c r="CL8" s="646"/>
      <c r="CM8" s="646"/>
      <c r="CN8" s="646"/>
      <c r="CO8" s="646"/>
      <c r="CP8" s="646"/>
      <c r="CQ8" s="647"/>
      <c r="CR8" s="630">
        <v>1350264</v>
      </c>
      <c r="CS8" s="631"/>
      <c r="CT8" s="631"/>
      <c r="CU8" s="631"/>
      <c r="CV8" s="631"/>
      <c r="CW8" s="631"/>
      <c r="CX8" s="631"/>
      <c r="CY8" s="632"/>
      <c r="CZ8" s="633">
        <v>22.6</v>
      </c>
      <c r="DA8" s="633"/>
      <c r="DB8" s="633"/>
      <c r="DC8" s="633"/>
      <c r="DD8" s="639">
        <v>9173</v>
      </c>
      <c r="DE8" s="631"/>
      <c r="DF8" s="631"/>
      <c r="DG8" s="631"/>
      <c r="DH8" s="631"/>
      <c r="DI8" s="631"/>
      <c r="DJ8" s="631"/>
      <c r="DK8" s="631"/>
      <c r="DL8" s="631"/>
      <c r="DM8" s="631"/>
      <c r="DN8" s="631"/>
      <c r="DO8" s="631"/>
      <c r="DP8" s="632"/>
      <c r="DQ8" s="639">
        <v>690158</v>
      </c>
      <c r="DR8" s="631"/>
      <c r="DS8" s="631"/>
      <c r="DT8" s="631"/>
      <c r="DU8" s="631"/>
      <c r="DV8" s="631"/>
      <c r="DW8" s="631"/>
      <c r="DX8" s="631"/>
      <c r="DY8" s="631"/>
      <c r="DZ8" s="631"/>
      <c r="EA8" s="631"/>
      <c r="EB8" s="631"/>
      <c r="EC8" s="640"/>
    </row>
    <row r="9" spans="2:143" ht="11.25" customHeight="1" x14ac:dyDescent="0.15">
      <c r="B9" s="627" t="s">
        <v>245</v>
      </c>
      <c r="C9" s="628"/>
      <c r="D9" s="628"/>
      <c r="E9" s="628"/>
      <c r="F9" s="628"/>
      <c r="G9" s="628"/>
      <c r="H9" s="628"/>
      <c r="I9" s="628"/>
      <c r="J9" s="628"/>
      <c r="K9" s="628"/>
      <c r="L9" s="628"/>
      <c r="M9" s="628"/>
      <c r="N9" s="628"/>
      <c r="O9" s="628"/>
      <c r="P9" s="628"/>
      <c r="Q9" s="629"/>
      <c r="R9" s="630">
        <v>3240</v>
      </c>
      <c r="S9" s="631"/>
      <c r="T9" s="631"/>
      <c r="U9" s="631"/>
      <c r="V9" s="631"/>
      <c r="W9" s="631"/>
      <c r="X9" s="631"/>
      <c r="Y9" s="632"/>
      <c r="Z9" s="633">
        <v>0.1</v>
      </c>
      <c r="AA9" s="633"/>
      <c r="AB9" s="633"/>
      <c r="AC9" s="633"/>
      <c r="AD9" s="634">
        <v>3240</v>
      </c>
      <c r="AE9" s="634"/>
      <c r="AF9" s="634"/>
      <c r="AG9" s="634"/>
      <c r="AH9" s="634"/>
      <c r="AI9" s="634"/>
      <c r="AJ9" s="634"/>
      <c r="AK9" s="634"/>
      <c r="AL9" s="635">
        <v>0.1</v>
      </c>
      <c r="AM9" s="636"/>
      <c r="AN9" s="636"/>
      <c r="AO9" s="637"/>
      <c r="AP9" s="627" t="s">
        <v>246</v>
      </c>
      <c r="AQ9" s="628"/>
      <c r="AR9" s="628"/>
      <c r="AS9" s="628"/>
      <c r="AT9" s="628"/>
      <c r="AU9" s="628"/>
      <c r="AV9" s="628"/>
      <c r="AW9" s="628"/>
      <c r="AX9" s="628"/>
      <c r="AY9" s="628"/>
      <c r="AZ9" s="628"/>
      <c r="BA9" s="628"/>
      <c r="BB9" s="628"/>
      <c r="BC9" s="628"/>
      <c r="BD9" s="628"/>
      <c r="BE9" s="628"/>
      <c r="BF9" s="629"/>
      <c r="BG9" s="630">
        <v>262902</v>
      </c>
      <c r="BH9" s="631"/>
      <c r="BI9" s="631"/>
      <c r="BJ9" s="631"/>
      <c r="BK9" s="631"/>
      <c r="BL9" s="631"/>
      <c r="BM9" s="631"/>
      <c r="BN9" s="632"/>
      <c r="BO9" s="633">
        <v>33.1</v>
      </c>
      <c r="BP9" s="633"/>
      <c r="BQ9" s="633"/>
      <c r="BR9" s="633"/>
      <c r="BS9" s="634" t="s">
        <v>130</v>
      </c>
      <c r="BT9" s="634"/>
      <c r="BU9" s="634"/>
      <c r="BV9" s="634"/>
      <c r="BW9" s="634"/>
      <c r="BX9" s="634"/>
      <c r="BY9" s="634"/>
      <c r="BZ9" s="634"/>
      <c r="CA9" s="634"/>
      <c r="CB9" s="638"/>
      <c r="CD9" s="645" t="s">
        <v>247</v>
      </c>
      <c r="CE9" s="646"/>
      <c r="CF9" s="646"/>
      <c r="CG9" s="646"/>
      <c r="CH9" s="646"/>
      <c r="CI9" s="646"/>
      <c r="CJ9" s="646"/>
      <c r="CK9" s="646"/>
      <c r="CL9" s="646"/>
      <c r="CM9" s="646"/>
      <c r="CN9" s="646"/>
      <c r="CO9" s="646"/>
      <c r="CP9" s="646"/>
      <c r="CQ9" s="647"/>
      <c r="CR9" s="630">
        <v>333491</v>
      </c>
      <c r="CS9" s="631"/>
      <c r="CT9" s="631"/>
      <c r="CU9" s="631"/>
      <c r="CV9" s="631"/>
      <c r="CW9" s="631"/>
      <c r="CX9" s="631"/>
      <c r="CY9" s="632"/>
      <c r="CZ9" s="633">
        <v>5.6</v>
      </c>
      <c r="DA9" s="633"/>
      <c r="DB9" s="633"/>
      <c r="DC9" s="633"/>
      <c r="DD9" s="639">
        <v>5016</v>
      </c>
      <c r="DE9" s="631"/>
      <c r="DF9" s="631"/>
      <c r="DG9" s="631"/>
      <c r="DH9" s="631"/>
      <c r="DI9" s="631"/>
      <c r="DJ9" s="631"/>
      <c r="DK9" s="631"/>
      <c r="DL9" s="631"/>
      <c r="DM9" s="631"/>
      <c r="DN9" s="631"/>
      <c r="DO9" s="631"/>
      <c r="DP9" s="632"/>
      <c r="DQ9" s="639">
        <v>193901</v>
      </c>
      <c r="DR9" s="631"/>
      <c r="DS9" s="631"/>
      <c r="DT9" s="631"/>
      <c r="DU9" s="631"/>
      <c r="DV9" s="631"/>
      <c r="DW9" s="631"/>
      <c r="DX9" s="631"/>
      <c r="DY9" s="631"/>
      <c r="DZ9" s="631"/>
      <c r="EA9" s="631"/>
      <c r="EB9" s="631"/>
      <c r="EC9" s="640"/>
    </row>
    <row r="10" spans="2:143" ht="11.25" customHeight="1" x14ac:dyDescent="0.15">
      <c r="B10" s="627" t="s">
        <v>248</v>
      </c>
      <c r="C10" s="628"/>
      <c r="D10" s="628"/>
      <c r="E10" s="628"/>
      <c r="F10" s="628"/>
      <c r="G10" s="628"/>
      <c r="H10" s="628"/>
      <c r="I10" s="628"/>
      <c r="J10" s="628"/>
      <c r="K10" s="628"/>
      <c r="L10" s="628"/>
      <c r="M10" s="628"/>
      <c r="N10" s="628"/>
      <c r="O10" s="628"/>
      <c r="P10" s="628"/>
      <c r="Q10" s="629"/>
      <c r="R10" s="630" t="s">
        <v>130</v>
      </c>
      <c r="S10" s="631"/>
      <c r="T10" s="631"/>
      <c r="U10" s="631"/>
      <c r="V10" s="631"/>
      <c r="W10" s="631"/>
      <c r="X10" s="631"/>
      <c r="Y10" s="632"/>
      <c r="Z10" s="633" t="s">
        <v>130</v>
      </c>
      <c r="AA10" s="633"/>
      <c r="AB10" s="633"/>
      <c r="AC10" s="633"/>
      <c r="AD10" s="634" t="s">
        <v>130</v>
      </c>
      <c r="AE10" s="634"/>
      <c r="AF10" s="634"/>
      <c r="AG10" s="634"/>
      <c r="AH10" s="634"/>
      <c r="AI10" s="634"/>
      <c r="AJ10" s="634"/>
      <c r="AK10" s="634"/>
      <c r="AL10" s="635" t="s">
        <v>130</v>
      </c>
      <c r="AM10" s="636"/>
      <c r="AN10" s="636"/>
      <c r="AO10" s="637"/>
      <c r="AP10" s="627" t="s">
        <v>249</v>
      </c>
      <c r="AQ10" s="628"/>
      <c r="AR10" s="628"/>
      <c r="AS10" s="628"/>
      <c r="AT10" s="628"/>
      <c r="AU10" s="628"/>
      <c r="AV10" s="628"/>
      <c r="AW10" s="628"/>
      <c r="AX10" s="628"/>
      <c r="AY10" s="628"/>
      <c r="AZ10" s="628"/>
      <c r="BA10" s="628"/>
      <c r="BB10" s="628"/>
      <c r="BC10" s="628"/>
      <c r="BD10" s="628"/>
      <c r="BE10" s="628"/>
      <c r="BF10" s="629"/>
      <c r="BG10" s="630">
        <v>16265</v>
      </c>
      <c r="BH10" s="631"/>
      <c r="BI10" s="631"/>
      <c r="BJ10" s="631"/>
      <c r="BK10" s="631"/>
      <c r="BL10" s="631"/>
      <c r="BM10" s="631"/>
      <c r="BN10" s="632"/>
      <c r="BO10" s="633">
        <v>2</v>
      </c>
      <c r="BP10" s="633"/>
      <c r="BQ10" s="633"/>
      <c r="BR10" s="633"/>
      <c r="BS10" s="634" t="s">
        <v>130</v>
      </c>
      <c r="BT10" s="634"/>
      <c r="BU10" s="634"/>
      <c r="BV10" s="634"/>
      <c r="BW10" s="634"/>
      <c r="BX10" s="634"/>
      <c r="BY10" s="634"/>
      <c r="BZ10" s="634"/>
      <c r="CA10" s="634"/>
      <c r="CB10" s="638"/>
      <c r="CD10" s="645" t="s">
        <v>250</v>
      </c>
      <c r="CE10" s="646"/>
      <c r="CF10" s="646"/>
      <c r="CG10" s="646"/>
      <c r="CH10" s="646"/>
      <c r="CI10" s="646"/>
      <c r="CJ10" s="646"/>
      <c r="CK10" s="646"/>
      <c r="CL10" s="646"/>
      <c r="CM10" s="646"/>
      <c r="CN10" s="646"/>
      <c r="CO10" s="646"/>
      <c r="CP10" s="646"/>
      <c r="CQ10" s="647"/>
      <c r="CR10" s="630">
        <v>7200</v>
      </c>
      <c r="CS10" s="631"/>
      <c r="CT10" s="631"/>
      <c r="CU10" s="631"/>
      <c r="CV10" s="631"/>
      <c r="CW10" s="631"/>
      <c r="CX10" s="631"/>
      <c r="CY10" s="632"/>
      <c r="CZ10" s="633">
        <v>0.1</v>
      </c>
      <c r="DA10" s="633"/>
      <c r="DB10" s="633"/>
      <c r="DC10" s="633"/>
      <c r="DD10" s="639" t="s">
        <v>130</v>
      </c>
      <c r="DE10" s="631"/>
      <c r="DF10" s="631"/>
      <c r="DG10" s="631"/>
      <c r="DH10" s="631"/>
      <c r="DI10" s="631"/>
      <c r="DJ10" s="631"/>
      <c r="DK10" s="631"/>
      <c r="DL10" s="631"/>
      <c r="DM10" s="631"/>
      <c r="DN10" s="631"/>
      <c r="DO10" s="631"/>
      <c r="DP10" s="632"/>
      <c r="DQ10" s="639">
        <v>200</v>
      </c>
      <c r="DR10" s="631"/>
      <c r="DS10" s="631"/>
      <c r="DT10" s="631"/>
      <c r="DU10" s="631"/>
      <c r="DV10" s="631"/>
      <c r="DW10" s="631"/>
      <c r="DX10" s="631"/>
      <c r="DY10" s="631"/>
      <c r="DZ10" s="631"/>
      <c r="EA10" s="631"/>
      <c r="EB10" s="631"/>
      <c r="EC10" s="640"/>
    </row>
    <row r="11" spans="2:143" ht="11.25" customHeight="1" x14ac:dyDescent="0.15">
      <c r="B11" s="627" t="s">
        <v>251</v>
      </c>
      <c r="C11" s="628"/>
      <c r="D11" s="628"/>
      <c r="E11" s="628"/>
      <c r="F11" s="628"/>
      <c r="G11" s="628"/>
      <c r="H11" s="628"/>
      <c r="I11" s="628"/>
      <c r="J11" s="628"/>
      <c r="K11" s="628"/>
      <c r="L11" s="628"/>
      <c r="M11" s="628"/>
      <c r="N11" s="628"/>
      <c r="O11" s="628"/>
      <c r="P11" s="628"/>
      <c r="Q11" s="629"/>
      <c r="R11" s="630">
        <v>188654</v>
      </c>
      <c r="S11" s="631"/>
      <c r="T11" s="631"/>
      <c r="U11" s="631"/>
      <c r="V11" s="631"/>
      <c r="W11" s="631"/>
      <c r="X11" s="631"/>
      <c r="Y11" s="632"/>
      <c r="Z11" s="635">
        <v>3</v>
      </c>
      <c r="AA11" s="636"/>
      <c r="AB11" s="636"/>
      <c r="AC11" s="648"/>
      <c r="AD11" s="639">
        <v>188654</v>
      </c>
      <c r="AE11" s="631"/>
      <c r="AF11" s="631"/>
      <c r="AG11" s="631"/>
      <c r="AH11" s="631"/>
      <c r="AI11" s="631"/>
      <c r="AJ11" s="631"/>
      <c r="AK11" s="632"/>
      <c r="AL11" s="635">
        <v>5.4</v>
      </c>
      <c r="AM11" s="636"/>
      <c r="AN11" s="636"/>
      <c r="AO11" s="637"/>
      <c r="AP11" s="627" t="s">
        <v>252</v>
      </c>
      <c r="AQ11" s="628"/>
      <c r="AR11" s="628"/>
      <c r="AS11" s="628"/>
      <c r="AT11" s="628"/>
      <c r="AU11" s="628"/>
      <c r="AV11" s="628"/>
      <c r="AW11" s="628"/>
      <c r="AX11" s="628"/>
      <c r="AY11" s="628"/>
      <c r="AZ11" s="628"/>
      <c r="BA11" s="628"/>
      <c r="BB11" s="628"/>
      <c r="BC11" s="628"/>
      <c r="BD11" s="628"/>
      <c r="BE11" s="628"/>
      <c r="BF11" s="629"/>
      <c r="BG11" s="630">
        <v>35515</v>
      </c>
      <c r="BH11" s="631"/>
      <c r="BI11" s="631"/>
      <c r="BJ11" s="631"/>
      <c r="BK11" s="631"/>
      <c r="BL11" s="631"/>
      <c r="BM11" s="631"/>
      <c r="BN11" s="632"/>
      <c r="BO11" s="633">
        <v>4.5</v>
      </c>
      <c r="BP11" s="633"/>
      <c r="BQ11" s="633"/>
      <c r="BR11" s="633"/>
      <c r="BS11" s="634">
        <v>9501</v>
      </c>
      <c r="BT11" s="634"/>
      <c r="BU11" s="634"/>
      <c r="BV11" s="634"/>
      <c r="BW11" s="634"/>
      <c r="BX11" s="634"/>
      <c r="BY11" s="634"/>
      <c r="BZ11" s="634"/>
      <c r="CA11" s="634"/>
      <c r="CB11" s="638"/>
      <c r="CD11" s="645" t="s">
        <v>253</v>
      </c>
      <c r="CE11" s="646"/>
      <c r="CF11" s="646"/>
      <c r="CG11" s="646"/>
      <c r="CH11" s="646"/>
      <c r="CI11" s="646"/>
      <c r="CJ11" s="646"/>
      <c r="CK11" s="646"/>
      <c r="CL11" s="646"/>
      <c r="CM11" s="646"/>
      <c r="CN11" s="646"/>
      <c r="CO11" s="646"/>
      <c r="CP11" s="646"/>
      <c r="CQ11" s="647"/>
      <c r="CR11" s="630">
        <v>319565</v>
      </c>
      <c r="CS11" s="631"/>
      <c r="CT11" s="631"/>
      <c r="CU11" s="631"/>
      <c r="CV11" s="631"/>
      <c r="CW11" s="631"/>
      <c r="CX11" s="631"/>
      <c r="CY11" s="632"/>
      <c r="CZ11" s="633">
        <v>5.3</v>
      </c>
      <c r="DA11" s="633"/>
      <c r="DB11" s="633"/>
      <c r="DC11" s="633"/>
      <c r="DD11" s="639">
        <v>61622</v>
      </c>
      <c r="DE11" s="631"/>
      <c r="DF11" s="631"/>
      <c r="DG11" s="631"/>
      <c r="DH11" s="631"/>
      <c r="DI11" s="631"/>
      <c r="DJ11" s="631"/>
      <c r="DK11" s="631"/>
      <c r="DL11" s="631"/>
      <c r="DM11" s="631"/>
      <c r="DN11" s="631"/>
      <c r="DO11" s="631"/>
      <c r="DP11" s="632"/>
      <c r="DQ11" s="639">
        <v>191292</v>
      </c>
      <c r="DR11" s="631"/>
      <c r="DS11" s="631"/>
      <c r="DT11" s="631"/>
      <c r="DU11" s="631"/>
      <c r="DV11" s="631"/>
      <c r="DW11" s="631"/>
      <c r="DX11" s="631"/>
      <c r="DY11" s="631"/>
      <c r="DZ11" s="631"/>
      <c r="EA11" s="631"/>
      <c r="EB11" s="631"/>
      <c r="EC11" s="640"/>
    </row>
    <row r="12" spans="2:143" ht="11.25" customHeight="1" x14ac:dyDescent="0.15">
      <c r="B12" s="627" t="s">
        <v>254</v>
      </c>
      <c r="C12" s="628"/>
      <c r="D12" s="628"/>
      <c r="E12" s="628"/>
      <c r="F12" s="628"/>
      <c r="G12" s="628"/>
      <c r="H12" s="628"/>
      <c r="I12" s="628"/>
      <c r="J12" s="628"/>
      <c r="K12" s="628"/>
      <c r="L12" s="628"/>
      <c r="M12" s="628"/>
      <c r="N12" s="628"/>
      <c r="O12" s="628"/>
      <c r="P12" s="628"/>
      <c r="Q12" s="629"/>
      <c r="R12" s="630" t="s">
        <v>130</v>
      </c>
      <c r="S12" s="631"/>
      <c r="T12" s="631"/>
      <c r="U12" s="631"/>
      <c r="V12" s="631"/>
      <c r="W12" s="631"/>
      <c r="X12" s="631"/>
      <c r="Y12" s="632"/>
      <c r="Z12" s="633" t="s">
        <v>130</v>
      </c>
      <c r="AA12" s="633"/>
      <c r="AB12" s="633"/>
      <c r="AC12" s="633"/>
      <c r="AD12" s="634" t="s">
        <v>130</v>
      </c>
      <c r="AE12" s="634"/>
      <c r="AF12" s="634"/>
      <c r="AG12" s="634"/>
      <c r="AH12" s="634"/>
      <c r="AI12" s="634"/>
      <c r="AJ12" s="634"/>
      <c r="AK12" s="634"/>
      <c r="AL12" s="635" t="s">
        <v>130</v>
      </c>
      <c r="AM12" s="636"/>
      <c r="AN12" s="636"/>
      <c r="AO12" s="637"/>
      <c r="AP12" s="627" t="s">
        <v>255</v>
      </c>
      <c r="AQ12" s="628"/>
      <c r="AR12" s="628"/>
      <c r="AS12" s="628"/>
      <c r="AT12" s="628"/>
      <c r="AU12" s="628"/>
      <c r="AV12" s="628"/>
      <c r="AW12" s="628"/>
      <c r="AX12" s="628"/>
      <c r="AY12" s="628"/>
      <c r="AZ12" s="628"/>
      <c r="BA12" s="628"/>
      <c r="BB12" s="628"/>
      <c r="BC12" s="628"/>
      <c r="BD12" s="628"/>
      <c r="BE12" s="628"/>
      <c r="BF12" s="629"/>
      <c r="BG12" s="630">
        <v>363910</v>
      </c>
      <c r="BH12" s="631"/>
      <c r="BI12" s="631"/>
      <c r="BJ12" s="631"/>
      <c r="BK12" s="631"/>
      <c r="BL12" s="631"/>
      <c r="BM12" s="631"/>
      <c r="BN12" s="632"/>
      <c r="BO12" s="633">
        <v>45.8</v>
      </c>
      <c r="BP12" s="633"/>
      <c r="BQ12" s="633"/>
      <c r="BR12" s="633"/>
      <c r="BS12" s="634" t="s">
        <v>130</v>
      </c>
      <c r="BT12" s="634"/>
      <c r="BU12" s="634"/>
      <c r="BV12" s="634"/>
      <c r="BW12" s="634"/>
      <c r="BX12" s="634"/>
      <c r="BY12" s="634"/>
      <c r="BZ12" s="634"/>
      <c r="CA12" s="634"/>
      <c r="CB12" s="638"/>
      <c r="CD12" s="645" t="s">
        <v>256</v>
      </c>
      <c r="CE12" s="646"/>
      <c r="CF12" s="646"/>
      <c r="CG12" s="646"/>
      <c r="CH12" s="646"/>
      <c r="CI12" s="646"/>
      <c r="CJ12" s="646"/>
      <c r="CK12" s="646"/>
      <c r="CL12" s="646"/>
      <c r="CM12" s="646"/>
      <c r="CN12" s="646"/>
      <c r="CO12" s="646"/>
      <c r="CP12" s="646"/>
      <c r="CQ12" s="647"/>
      <c r="CR12" s="630">
        <v>309861</v>
      </c>
      <c r="CS12" s="631"/>
      <c r="CT12" s="631"/>
      <c r="CU12" s="631"/>
      <c r="CV12" s="631"/>
      <c r="CW12" s="631"/>
      <c r="CX12" s="631"/>
      <c r="CY12" s="632"/>
      <c r="CZ12" s="633">
        <v>5.2</v>
      </c>
      <c r="DA12" s="633"/>
      <c r="DB12" s="633"/>
      <c r="DC12" s="633"/>
      <c r="DD12" s="639">
        <v>22496</v>
      </c>
      <c r="DE12" s="631"/>
      <c r="DF12" s="631"/>
      <c r="DG12" s="631"/>
      <c r="DH12" s="631"/>
      <c r="DI12" s="631"/>
      <c r="DJ12" s="631"/>
      <c r="DK12" s="631"/>
      <c r="DL12" s="631"/>
      <c r="DM12" s="631"/>
      <c r="DN12" s="631"/>
      <c r="DO12" s="631"/>
      <c r="DP12" s="632"/>
      <c r="DQ12" s="639">
        <v>267604</v>
      </c>
      <c r="DR12" s="631"/>
      <c r="DS12" s="631"/>
      <c r="DT12" s="631"/>
      <c r="DU12" s="631"/>
      <c r="DV12" s="631"/>
      <c r="DW12" s="631"/>
      <c r="DX12" s="631"/>
      <c r="DY12" s="631"/>
      <c r="DZ12" s="631"/>
      <c r="EA12" s="631"/>
      <c r="EB12" s="631"/>
      <c r="EC12" s="640"/>
    </row>
    <row r="13" spans="2:143" ht="11.25" customHeight="1" x14ac:dyDescent="0.15">
      <c r="B13" s="627" t="s">
        <v>257</v>
      </c>
      <c r="C13" s="628"/>
      <c r="D13" s="628"/>
      <c r="E13" s="628"/>
      <c r="F13" s="628"/>
      <c r="G13" s="628"/>
      <c r="H13" s="628"/>
      <c r="I13" s="628"/>
      <c r="J13" s="628"/>
      <c r="K13" s="628"/>
      <c r="L13" s="628"/>
      <c r="M13" s="628"/>
      <c r="N13" s="628"/>
      <c r="O13" s="628"/>
      <c r="P13" s="628"/>
      <c r="Q13" s="629"/>
      <c r="R13" s="630" t="s">
        <v>130</v>
      </c>
      <c r="S13" s="631"/>
      <c r="T13" s="631"/>
      <c r="U13" s="631"/>
      <c r="V13" s="631"/>
      <c r="W13" s="631"/>
      <c r="X13" s="631"/>
      <c r="Y13" s="632"/>
      <c r="Z13" s="633" t="s">
        <v>130</v>
      </c>
      <c r="AA13" s="633"/>
      <c r="AB13" s="633"/>
      <c r="AC13" s="633"/>
      <c r="AD13" s="634" t="s">
        <v>130</v>
      </c>
      <c r="AE13" s="634"/>
      <c r="AF13" s="634"/>
      <c r="AG13" s="634"/>
      <c r="AH13" s="634"/>
      <c r="AI13" s="634"/>
      <c r="AJ13" s="634"/>
      <c r="AK13" s="634"/>
      <c r="AL13" s="635" t="s">
        <v>130</v>
      </c>
      <c r="AM13" s="636"/>
      <c r="AN13" s="636"/>
      <c r="AO13" s="637"/>
      <c r="AP13" s="627" t="s">
        <v>258</v>
      </c>
      <c r="AQ13" s="628"/>
      <c r="AR13" s="628"/>
      <c r="AS13" s="628"/>
      <c r="AT13" s="628"/>
      <c r="AU13" s="628"/>
      <c r="AV13" s="628"/>
      <c r="AW13" s="628"/>
      <c r="AX13" s="628"/>
      <c r="AY13" s="628"/>
      <c r="AZ13" s="628"/>
      <c r="BA13" s="628"/>
      <c r="BB13" s="628"/>
      <c r="BC13" s="628"/>
      <c r="BD13" s="628"/>
      <c r="BE13" s="628"/>
      <c r="BF13" s="629"/>
      <c r="BG13" s="630">
        <v>360183</v>
      </c>
      <c r="BH13" s="631"/>
      <c r="BI13" s="631"/>
      <c r="BJ13" s="631"/>
      <c r="BK13" s="631"/>
      <c r="BL13" s="631"/>
      <c r="BM13" s="631"/>
      <c r="BN13" s="632"/>
      <c r="BO13" s="633">
        <v>45.4</v>
      </c>
      <c r="BP13" s="633"/>
      <c r="BQ13" s="633"/>
      <c r="BR13" s="633"/>
      <c r="BS13" s="634" t="s">
        <v>130</v>
      </c>
      <c r="BT13" s="634"/>
      <c r="BU13" s="634"/>
      <c r="BV13" s="634"/>
      <c r="BW13" s="634"/>
      <c r="BX13" s="634"/>
      <c r="BY13" s="634"/>
      <c r="BZ13" s="634"/>
      <c r="CA13" s="634"/>
      <c r="CB13" s="638"/>
      <c r="CD13" s="645" t="s">
        <v>259</v>
      </c>
      <c r="CE13" s="646"/>
      <c r="CF13" s="646"/>
      <c r="CG13" s="646"/>
      <c r="CH13" s="646"/>
      <c r="CI13" s="646"/>
      <c r="CJ13" s="646"/>
      <c r="CK13" s="646"/>
      <c r="CL13" s="646"/>
      <c r="CM13" s="646"/>
      <c r="CN13" s="646"/>
      <c r="CO13" s="646"/>
      <c r="CP13" s="646"/>
      <c r="CQ13" s="647"/>
      <c r="CR13" s="630">
        <v>677769</v>
      </c>
      <c r="CS13" s="631"/>
      <c r="CT13" s="631"/>
      <c r="CU13" s="631"/>
      <c r="CV13" s="631"/>
      <c r="CW13" s="631"/>
      <c r="CX13" s="631"/>
      <c r="CY13" s="632"/>
      <c r="CZ13" s="633">
        <v>11.3</v>
      </c>
      <c r="DA13" s="633"/>
      <c r="DB13" s="633"/>
      <c r="DC13" s="633"/>
      <c r="DD13" s="639">
        <v>201164</v>
      </c>
      <c r="DE13" s="631"/>
      <c r="DF13" s="631"/>
      <c r="DG13" s="631"/>
      <c r="DH13" s="631"/>
      <c r="DI13" s="631"/>
      <c r="DJ13" s="631"/>
      <c r="DK13" s="631"/>
      <c r="DL13" s="631"/>
      <c r="DM13" s="631"/>
      <c r="DN13" s="631"/>
      <c r="DO13" s="631"/>
      <c r="DP13" s="632"/>
      <c r="DQ13" s="639">
        <v>456789</v>
      </c>
      <c r="DR13" s="631"/>
      <c r="DS13" s="631"/>
      <c r="DT13" s="631"/>
      <c r="DU13" s="631"/>
      <c r="DV13" s="631"/>
      <c r="DW13" s="631"/>
      <c r="DX13" s="631"/>
      <c r="DY13" s="631"/>
      <c r="DZ13" s="631"/>
      <c r="EA13" s="631"/>
      <c r="EB13" s="631"/>
      <c r="EC13" s="640"/>
    </row>
    <row r="14" spans="2:143" ht="11.25" customHeight="1" x14ac:dyDescent="0.15">
      <c r="B14" s="627" t="s">
        <v>260</v>
      </c>
      <c r="C14" s="628"/>
      <c r="D14" s="628"/>
      <c r="E14" s="628"/>
      <c r="F14" s="628"/>
      <c r="G14" s="628"/>
      <c r="H14" s="628"/>
      <c r="I14" s="628"/>
      <c r="J14" s="628"/>
      <c r="K14" s="628"/>
      <c r="L14" s="628"/>
      <c r="M14" s="628"/>
      <c r="N14" s="628"/>
      <c r="O14" s="628"/>
      <c r="P14" s="628"/>
      <c r="Q14" s="629"/>
      <c r="R14" s="630" t="s">
        <v>130</v>
      </c>
      <c r="S14" s="631"/>
      <c r="T14" s="631"/>
      <c r="U14" s="631"/>
      <c r="V14" s="631"/>
      <c r="W14" s="631"/>
      <c r="X14" s="631"/>
      <c r="Y14" s="632"/>
      <c r="Z14" s="633" t="s">
        <v>130</v>
      </c>
      <c r="AA14" s="633"/>
      <c r="AB14" s="633"/>
      <c r="AC14" s="633"/>
      <c r="AD14" s="634" t="s">
        <v>130</v>
      </c>
      <c r="AE14" s="634"/>
      <c r="AF14" s="634"/>
      <c r="AG14" s="634"/>
      <c r="AH14" s="634"/>
      <c r="AI14" s="634"/>
      <c r="AJ14" s="634"/>
      <c r="AK14" s="634"/>
      <c r="AL14" s="635" t="s">
        <v>130</v>
      </c>
      <c r="AM14" s="636"/>
      <c r="AN14" s="636"/>
      <c r="AO14" s="637"/>
      <c r="AP14" s="627" t="s">
        <v>261</v>
      </c>
      <c r="AQ14" s="628"/>
      <c r="AR14" s="628"/>
      <c r="AS14" s="628"/>
      <c r="AT14" s="628"/>
      <c r="AU14" s="628"/>
      <c r="AV14" s="628"/>
      <c r="AW14" s="628"/>
      <c r="AX14" s="628"/>
      <c r="AY14" s="628"/>
      <c r="AZ14" s="628"/>
      <c r="BA14" s="628"/>
      <c r="BB14" s="628"/>
      <c r="BC14" s="628"/>
      <c r="BD14" s="628"/>
      <c r="BE14" s="628"/>
      <c r="BF14" s="629"/>
      <c r="BG14" s="630">
        <v>31815</v>
      </c>
      <c r="BH14" s="631"/>
      <c r="BI14" s="631"/>
      <c r="BJ14" s="631"/>
      <c r="BK14" s="631"/>
      <c r="BL14" s="631"/>
      <c r="BM14" s="631"/>
      <c r="BN14" s="632"/>
      <c r="BO14" s="633">
        <v>4</v>
      </c>
      <c r="BP14" s="633"/>
      <c r="BQ14" s="633"/>
      <c r="BR14" s="633"/>
      <c r="BS14" s="634" t="s">
        <v>130</v>
      </c>
      <c r="BT14" s="634"/>
      <c r="BU14" s="634"/>
      <c r="BV14" s="634"/>
      <c r="BW14" s="634"/>
      <c r="BX14" s="634"/>
      <c r="BY14" s="634"/>
      <c r="BZ14" s="634"/>
      <c r="CA14" s="634"/>
      <c r="CB14" s="638"/>
      <c r="CD14" s="645" t="s">
        <v>262</v>
      </c>
      <c r="CE14" s="646"/>
      <c r="CF14" s="646"/>
      <c r="CG14" s="646"/>
      <c r="CH14" s="646"/>
      <c r="CI14" s="646"/>
      <c r="CJ14" s="646"/>
      <c r="CK14" s="646"/>
      <c r="CL14" s="646"/>
      <c r="CM14" s="646"/>
      <c r="CN14" s="646"/>
      <c r="CO14" s="646"/>
      <c r="CP14" s="646"/>
      <c r="CQ14" s="647"/>
      <c r="CR14" s="630">
        <v>236969</v>
      </c>
      <c r="CS14" s="631"/>
      <c r="CT14" s="631"/>
      <c r="CU14" s="631"/>
      <c r="CV14" s="631"/>
      <c r="CW14" s="631"/>
      <c r="CX14" s="631"/>
      <c r="CY14" s="632"/>
      <c r="CZ14" s="633">
        <v>4</v>
      </c>
      <c r="DA14" s="633"/>
      <c r="DB14" s="633"/>
      <c r="DC14" s="633"/>
      <c r="DD14" s="639">
        <v>41358</v>
      </c>
      <c r="DE14" s="631"/>
      <c r="DF14" s="631"/>
      <c r="DG14" s="631"/>
      <c r="DH14" s="631"/>
      <c r="DI14" s="631"/>
      <c r="DJ14" s="631"/>
      <c r="DK14" s="631"/>
      <c r="DL14" s="631"/>
      <c r="DM14" s="631"/>
      <c r="DN14" s="631"/>
      <c r="DO14" s="631"/>
      <c r="DP14" s="632"/>
      <c r="DQ14" s="639">
        <v>204186</v>
      </c>
      <c r="DR14" s="631"/>
      <c r="DS14" s="631"/>
      <c r="DT14" s="631"/>
      <c r="DU14" s="631"/>
      <c r="DV14" s="631"/>
      <c r="DW14" s="631"/>
      <c r="DX14" s="631"/>
      <c r="DY14" s="631"/>
      <c r="DZ14" s="631"/>
      <c r="EA14" s="631"/>
      <c r="EB14" s="631"/>
      <c r="EC14" s="640"/>
    </row>
    <row r="15" spans="2:143" ht="11.25" customHeight="1" x14ac:dyDescent="0.15">
      <c r="B15" s="627" t="s">
        <v>263</v>
      </c>
      <c r="C15" s="628"/>
      <c r="D15" s="628"/>
      <c r="E15" s="628"/>
      <c r="F15" s="628"/>
      <c r="G15" s="628"/>
      <c r="H15" s="628"/>
      <c r="I15" s="628"/>
      <c r="J15" s="628"/>
      <c r="K15" s="628"/>
      <c r="L15" s="628"/>
      <c r="M15" s="628"/>
      <c r="N15" s="628"/>
      <c r="O15" s="628"/>
      <c r="P15" s="628"/>
      <c r="Q15" s="629"/>
      <c r="R15" s="630" t="s">
        <v>130</v>
      </c>
      <c r="S15" s="631"/>
      <c r="T15" s="631"/>
      <c r="U15" s="631"/>
      <c r="V15" s="631"/>
      <c r="W15" s="631"/>
      <c r="X15" s="631"/>
      <c r="Y15" s="632"/>
      <c r="Z15" s="633" t="s">
        <v>130</v>
      </c>
      <c r="AA15" s="633"/>
      <c r="AB15" s="633"/>
      <c r="AC15" s="633"/>
      <c r="AD15" s="634" t="s">
        <v>130</v>
      </c>
      <c r="AE15" s="634"/>
      <c r="AF15" s="634"/>
      <c r="AG15" s="634"/>
      <c r="AH15" s="634"/>
      <c r="AI15" s="634"/>
      <c r="AJ15" s="634"/>
      <c r="AK15" s="634"/>
      <c r="AL15" s="635" t="s">
        <v>130</v>
      </c>
      <c r="AM15" s="636"/>
      <c r="AN15" s="636"/>
      <c r="AO15" s="637"/>
      <c r="AP15" s="627" t="s">
        <v>264</v>
      </c>
      <c r="AQ15" s="628"/>
      <c r="AR15" s="628"/>
      <c r="AS15" s="628"/>
      <c r="AT15" s="628"/>
      <c r="AU15" s="628"/>
      <c r="AV15" s="628"/>
      <c r="AW15" s="628"/>
      <c r="AX15" s="628"/>
      <c r="AY15" s="628"/>
      <c r="AZ15" s="628"/>
      <c r="BA15" s="628"/>
      <c r="BB15" s="628"/>
      <c r="BC15" s="628"/>
      <c r="BD15" s="628"/>
      <c r="BE15" s="628"/>
      <c r="BF15" s="629"/>
      <c r="BG15" s="630">
        <v>51927</v>
      </c>
      <c r="BH15" s="631"/>
      <c r="BI15" s="631"/>
      <c r="BJ15" s="631"/>
      <c r="BK15" s="631"/>
      <c r="BL15" s="631"/>
      <c r="BM15" s="631"/>
      <c r="BN15" s="632"/>
      <c r="BO15" s="633">
        <v>6.5</v>
      </c>
      <c r="BP15" s="633"/>
      <c r="BQ15" s="633"/>
      <c r="BR15" s="633"/>
      <c r="BS15" s="634" t="s">
        <v>130</v>
      </c>
      <c r="BT15" s="634"/>
      <c r="BU15" s="634"/>
      <c r="BV15" s="634"/>
      <c r="BW15" s="634"/>
      <c r="BX15" s="634"/>
      <c r="BY15" s="634"/>
      <c r="BZ15" s="634"/>
      <c r="CA15" s="634"/>
      <c r="CB15" s="638"/>
      <c r="CD15" s="645" t="s">
        <v>265</v>
      </c>
      <c r="CE15" s="646"/>
      <c r="CF15" s="646"/>
      <c r="CG15" s="646"/>
      <c r="CH15" s="646"/>
      <c r="CI15" s="646"/>
      <c r="CJ15" s="646"/>
      <c r="CK15" s="646"/>
      <c r="CL15" s="646"/>
      <c r="CM15" s="646"/>
      <c r="CN15" s="646"/>
      <c r="CO15" s="646"/>
      <c r="CP15" s="646"/>
      <c r="CQ15" s="647"/>
      <c r="CR15" s="630">
        <v>510446</v>
      </c>
      <c r="CS15" s="631"/>
      <c r="CT15" s="631"/>
      <c r="CU15" s="631"/>
      <c r="CV15" s="631"/>
      <c r="CW15" s="631"/>
      <c r="CX15" s="631"/>
      <c r="CY15" s="632"/>
      <c r="CZ15" s="633">
        <v>8.5</v>
      </c>
      <c r="DA15" s="633"/>
      <c r="DB15" s="633"/>
      <c r="DC15" s="633"/>
      <c r="DD15" s="639">
        <v>125271</v>
      </c>
      <c r="DE15" s="631"/>
      <c r="DF15" s="631"/>
      <c r="DG15" s="631"/>
      <c r="DH15" s="631"/>
      <c r="DI15" s="631"/>
      <c r="DJ15" s="631"/>
      <c r="DK15" s="631"/>
      <c r="DL15" s="631"/>
      <c r="DM15" s="631"/>
      <c r="DN15" s="631"/>
      <c r="DO15" s="631"/>
      <c r="DP15" s="632"/>
      <c r="DQ15" s="639">
        <v>387732</v>
      </c>
      <c r="DR15" s="631"/>
      <c r="DS15" s="631"/>
      <c r="DT15" s="631"/>
      <c r="DU15" s="631"/>
      <c r="DV15" s="631"/>
      <c r="DW15" s="631"/>
      <c r="DX15" s="631"/>
      <c r="DY15" s="631"/>
      <c r="DZ15" s="631"/>
      <c r="EA15" s="631"/>
      <c r="EB15" s="631"/>
      <c r="EC15" s="640"/>
    </row>
    <row r="16" spans="2:143" ht="11.25" customHeight="1" x14ac:dyDescent="0.15">
      <c r="B16" s="627" t="s">
        <v>266</v>
      </c>
      <c r="C16" s="628"/>
      <c r="D16" s="628"/>
      <c r="E16" s="628"/>
      <c r="F16" s="628"/>
      <c r="G16" s="628"/>
      <c r="H16" s="628"/>
      <c r="I16" s="628"/>
      <c r="J16" s="628"/>
      <c r="K16" s="628"/>
      <c r="L16" s="628"/>
      <c r="M16" s="628"/>
      <c r="N16" s="628"/>
      <c r="O16" s="628"/>
      <c r="P16" s="628"/>
      <c r="Q16" s="629"/>
      <c r="R16" s="630">
        <v>4311</v>
      </c>
      <c r="S16" s="631"/>
      <c r="T16" s="631"/>
      <c r="U16" s="631"/>
      <c r="V16" s="631"/>
      <c r="W16" s="631"/>
      <c r="X16" s="631"/>
      <c r="Y16" s="632"/>
      <c r="Z16" s="633">
        <v>0.1</v>
      </c>
      <c r="AA16" s="633"/>
      <c r="AB16" s="633"/>
      <c r="AC16" s="633"/>
      <c r="AD16" s="634">
        <v>4311</v>
      </c>
      <c r="AE16" s="634"/>
      <c r="AF16" s="634"/>
      <c r="AG16" s="634"/>
      <c r="AH16" s="634"/>
      <c r="AI16" s="634"/>
      <c r="AJ16" s="634"/>
      <c r="AK16" s="634"/>
      <c r="AL16" s="635">
        <v>0.1</v>
      </c>
      <c r="AM16" s="636"/>
      <c r="AN16" s="636"/>
      <c r="AO16" s="637"/>
      <c r="AP16" s="627" t="s">
        <v>267</v>
      </c>
      <c r="AQ16" s="628"/>
      <c r="AR16" s="628"/>
      <c r="AS16" s="628"/>
      <c r="AT16" s="628"/>
      <c r="AU16" s="628"/>
      <c r="AV16" s="628"/>
      <c r="AW16" s="628"/>
      <c r="AX16" s="628"/>
      <c r="AY16" s="628"/>
      <c r="AZ16" s="628"/>
      <c r="BA16" s="628"/>
      <c r="BB16" s="628"/>
      <c r="BC16" s="628"/>
      <c r="BD16" s="628"/>
      <c r="BE16" s="628"/>
      <c r="BF16" s="629"/>
      <c r="BG16" s="630" t="s">
        <v>130</v>
      </c>
      <c r="BH16" s="631"/>
      <c r="BI16" s="631"/>
      <c r="BJ16" s="631"/>
      <c r="BK16" s="631"/>
      <c r="BL16" s="631"/>
      <c r="BM16" s="631"/>
      <c r="BN16" s="632"/>
      <c r="BO16" s="633" t="s">
        <v>130</v>
      </c>
      <c r="BP16" s="633"/>
      <c r="BQ16" s="633"/>
      <c r="BR16" s="633"/>
      <c r="BS16" s="634" t="s">
        <v>130</v>
      </c>
      <c r="BT16" s="634"/>
      <c r="BU16" s="634"/>
      <c r="BV16" s="634"/>
      <c r="BW16" s="634"/>
      <c r="BX16" s="634"/>
      <c r="BY16" s="634"/>
      <c r="BZ16" s="634"/>
      <c r="CA16" s="634"/>
      <c r="CB16" s="638"/>
      <c r="CD16" s="645" t="s">
        <v>268</v>
      </c>
      <c r="CE16" s="646"/>
      <c r="CF16" s="646"/>
      <c r="CG16" s="646"/>
      <c r="CH16" s="646"/>
      <c r="CI16" s="646"/>
      <c r="CJ16" s="646"/>
      <c r="CK16" s="646"/>
      <c r="CL16" s="646"/>
      <c r="CM16" s="646"/>
      <c r="CN16" s="646"/>
      <c r="CO16" s="646"/>
      <c r="CP16" s="646"/>
      <c r="CQ16" s="647"/>
      <c r="CR16" s="630">
        <v>202052</v>
      </c>
      <c r="CS16" s="631"/>
      <c r="CT16" s="631"/>
      <c r="CU16" s="631"/>
      <c r="CV16" s="631"/>
      <c r="CW16" s="631"/>
      <c r="CX16" s="631"/>
      <c r="CY16" s="632"/>
      <c r="CZ16" s="633">
        <v>3.4</v>
      </c>
      <c r="DA16" s="633"/>
      <c r="DB16" s="633"/>
      <c r="DC16" s="633"/>
      <c r="DD16" s="639" t="s">
        <v>130</v>
      </c>
      <c r="DE16" s="631"/>
      <c r="DF16" s="631"/>
      <c r="DG16" s="631"/>
      <c r="DH16" s="631"/>
      <c r="DI16" s="631"/>
      <c r="DJ16" s="631"/>
      <c r="DK16" s="631"/>
      <c r="DL16" s="631"/>
      <c r="DM16" s="631"/>
      <c r="DN16" s="631"/>
      <c r="DO16" s="631"/>
      <c r="DP16" s="632"/>
      <c r="DQ16" s="639">
        <v>13412</v>
      </c>
      <c r="DR16" s="631"/>
      <c r="DS16" s="631"/>
      <c r="DT16" s="631"/>
      <c r="DU16" s="631"/>
      <c r="DV16" s="631"/>
      <c r="DW16" s="631"/>
      <c r="DX16" s="631"/>
      <c r="DY16" s="631"/>
      <c r="DZ16" s="631"/>
      <c r="EA16" s="631"/>
      <c r="EB16" s="631"/>
      <c r="EC16" s="640"/>
    </row>
    <row r="17" spans="2:133" ht="11.25" customHeight="1" x14ac:dyDescent="0.15">
      <c r="B17" s="627" t="s">
        <v>269</v>
      </c>
      <c r="C17" s="628"/>
      <c r="D17" s="628"/>
      <c r="E17" s="628"/>
      <c r="F17" s="628"/>
      <c r="G17" s="628"/>
      <c r="H17" s="628"/>
      <c r="I17" s="628"/>
      <c r="J17" s="628"/>
      <c r="K17" s="628"/>
      <c r="L17" s="628"/>
      <c r="M17" s="628"/>
      <c r="N17" s="628"/>
      <c r="O17" s="628"/>
      <c r="P17" s="628"/>
      <c r="Q17" s="629"/>
      <c r="R17" s="630">
        <v>9479</v>
      </c>
      <c r="S17" s="631"/>
      <c r="T17" s="631"/>
      <c r="U17" s="631"/>
      <c r="V17" s="631"/>
      <c r="W17" s="631"/>
      <c r="X17" s="631"/>
      <c r="Y17" s="632"/>
      <c r="Z17" s="633">
        <v>0.1</v>
      </c>
      <c r="AA17" s="633"/>
      <c r="AB17" s="633"/>
      <c r="AC17" s="633"/>
      <c r="AD17" s="634">
        <v>9479</v>
      </c>
      <c r="AE17" s="634"/>
      <c r="AF17" s="634"/>
      <c r="AG17" s="634"/>
      <c r="AH17" s="634"/>
      <c r="AI17" s="634"/>
      <c r="AJ17" s="634"/>
      <c r="AK17" s="634"/>
      <c r="AL17" s="635">
        <v>0.3</v>
      </c>
      <c r="AM17" s="636"/>
      <c r="AN17" s="636"/>
      <c r="AO17" s="637"/>
      <c r="AP17" s="627" t="s">
        <v>270</v>
      </c>
      <c r="AQ17" s="628"/>
      <c r="AR17" s="628"/>
      <c r="AS17" s="628"/>
      <c r="AT17" s="628"/>
      <c r="AU17" s="628"/>
      <c r="AV17" s="628"/>
      <c r="AW17" s="628"/>
      <c r="AX17" s="628"/>
      <c r="AY17" s="628"/>
      <c r="AZ17" s="628"/>
      <c r="BA17" s="628"/>
      <c r="BB17" s="628"/>
      <c r="BC17" s="628"/>
      <c r="BD17" s="628"/>
      <c r="BE17" s="628"/>
      <c r="BF17" s="629"/>
      <c r="BG17" s="630" t="s">
        <v>130</v>
      </c>
      <c r="BH17" s="631"/>
      <c r="BI17" s="631"/>
      <c r="BJ17" s="631"/>
      <c r="BK17" s="631"/>
      <c r="BL17" s="631"/>
      <c r="BM17" s="631"/>
      <c r="BN17" s="632"/>
      <c r="BO17" s="633" t="s">
        <v>130</v>
      </c>
      <c r="BP17" s="633"/>
      <c r="BQ17" s="633"/>
      <c r="BR17" s="633"/>
      <c r="BS17" s="634" t="s">
        <v>130</v>
      </c>
      <c r="BT17" s="634"/>
      <c r="BU17" s="634"/>
      <c r="BV17" s="634"/>
      <c r="BW17" s="634"/>
      <c r="BX17" s="634"/>
      <c r="BY17" s="634"/>
      <c r="BZ17" s="634"/>
      <c r="CA17" s="634"/>
      <c r="CB17" s="638"/>
      <c r="CD17" s="645" t="s">
        <v>271</v>
      </c>
      <c r="CE17" s="646"/>
      <c r="CF17" s="646"/>
      <c r="CG17" s="646"/>
      <c r="CH17" s="646"/>
      <c r="CI17" s="646"/>
      <c r="CJ17" s="646"/>
      <c r="CK17" s="646"/>
      <c r="CL17" s="646"/>
      <c r="CM17" s="646"/>
      <c r="CN17" s="646"/>
      <c r="CO17" s="646"/>
      <c r="CP17" s="646"/>
      <c r="CQ17" s="647"/>
      <c r="CR17" s="630">
        <v>609235</v>
      </c>
      <c r="CS17" s="631"/>
      <c r="CT17" s="631"/>
      <c r="CU17" s="631"/>
      <c r="CV17" s="631"/>
      <c r="CW17" s="631"/>
      <c r="CX17" s="631"/>
      <c r="CY17" s="632"/>
      <c r="CZ17" s="633">
        <v>10.199999999999999</v>
      </c>
      <c r="DA17" s="633"/>
      <c r="DB17" s="633"/>
      <c r="DC17" s="633"/>
      <c r="DD17" s="639" t="s">
        <v>130</v>
      </c>
      <c r="DE17" s="631"/>
      <c r="DF17" s="631"/>
      <c r="DG17" s="631"/>
      <c r="DH17" s="631"/>
      <c r="DI17" s="631"/>
      <c r="DJ17" s="631"/>
      <c r="DK17" s="631"/>
      <c r="DL17" s="631"/>
      <c r="DM17" s="631"/>
      <c r="DN17" s="631"/>
      <c r="DO17" s="631"/>
      <c r="DP17" s="632"/>
      <c r="DQ17" s="639">
        <v>605237</v>
      </c>
      <c r="DR17" s="631"/>
      <c r="DS17" s="631"/>
      <c r="DT17" s="631"/>
      <c r="DU17" s="631"/>
      <c r="DV17" s="631"/>
      <c r="DW17" s="631"/>
      <c r="DX17" s="631"/>
      <c r="DY17" s="631"/>
      <c r="DZ17" s="631"/>
      <c r="EA17" s="631"/>
      <c r="EB17" s="631"/>
      <c r="EC17" s="640"/>
    </row>
    <row r="18" spans="2:133" ht="11.25" customHeight="1" x14ac:dyDescent="0.15">
      <c r="B18" s="627" t="s">
        <v>272</v>
      </c>
      <c r="C18" s="628"/>
      <c r="D18" s="628"/>
      <c r="E18" s="628"/>
      <c r="F18" s="628"/>
      <c r="G18" s="628"/>
      <c r="H18" s="628"/>
      <c r="I18" s="628"/>
      <c r="J18" s="628"/>
      <c r="K18" s="628"/>
      <c r="L18" s="628"/>
      <c r="M18" s="628"/>
      <c r="N18" s="628"/>
      <c r="O18" s="628"/>
      <c r="P18" s="628"/>
      <c r="Q18" s="629"/>
      <c r="R18" s="630">
        <v>16293</v>
      </c>
      <c r="S18" s="631"/>
      <c r="T18" s="631"/>
      <c r="U18" s="631"/>
      <c r="V18" s="631"/>
      <c r="W18" s="631"/>
      <c r="X18" s="631"/>
      <c r="Y18" s="632"/>
      <c r="Z18" s="633">
        <v>0.3</v>
      </c>
      <c r="AA18" s="633"/>
      <c r="AB18" s="633"/>
      <c r="AC18" s="633"/>
      <c r="AD18" s="634">
        <v>15897</v>
      </c>
      <c r="AE18" s="634"/>
      <c r="AF18" s="634"/>
      <c r="AG18" s="634"/>
      <c r="AH18" s="634"/>
      <c r="AI18" s="634"/>
      <c r="AJ18" s="634"/>
      <c r="AK18" s="634"/>
      <c r="AL18" s="635">
        <v>0.5</v>
      </c>
      <c r="AM18" s="636"/>
      <c r="AN18" s="636"/>
      <c r="AO18" s="637"/>
      <c r="AP18" s="627" t="s">
        <v>273</v>
      </c>
      <c r="AQ18" s="628"/>
      <c r="AR18" s="628"/>
      <c r="AS18" s="628"/>
      <c r="AT18" s="628"/>
      <c r="AU18" s="628"/>
      <c r="AV18" s="628"/>
      <c r="AW18" s="628"/>
      <c r="AX18" s="628"/>
      <c r="AY18" s="628"/>
      <c r="AZ18" s="628"/>
      <c r="BA18" s="628"/>
      <c r="BB18" s="628"/>
      <c r="BC18" s="628"/>
      <c r="BD18" s="628"/>
      <c r="BE18" s="628"/>
      <c r="BF18" s="629"/>
      <c r="BG18" s="630" t="s">
        <v>130</v>
      </c>
      <c r="BH18" s="631"/>
      <c r="BI18" s="631"/>
      <c r="BJ18" s="631"/>
      <c r="BK18" s="631"/>
      <c r="BL18" s="631"/>
      <c r="BM18" s="631"/>
      <c r="BN18" s="632"/>
      <c r="BO18" s="633" t="s">
        <v>130</v>
      </c>
      <c r="BP18" s="633"/>
      <c r="BQ18" s="633"/>
      <c r="BR18" s="633"/>
      <c r="BS18" s="634" t="s">
        <v>130</v>
      </c>
      <c r="BT18" s="634"/>
      <c r="BU18" s="634"/>
      <c r="BV18" s="634"/>
      <c r="BW18" s="634"/>
      <c r="BX18" s="634"/>
      <c r="BY18" s="634"/>
      <c r="BZ18" s="634"/>
      <c r="CA18" s="634"/>
      <c r="CB18" s="638"/>
      <c r="CD18" s="645" t="s">
        <v>274</v>
      </c>
      <c r="CE18" s="646"/>
      <c r="CF18" s="646"/>
      <c r="CG18" s="646"/>
      <c r="CH18" s="646"/>
      <c r="CI18" s="646"/>
      <c r="CJ18" s="646"/>
      <c r="CK18" s="646"/>
      <c r="CL18" s="646"/>
      <c r="CM18" s="646"/>
      <c r="CN18" s="646"/>
      <c r="CO18" s="646"/>
      <c r="CP18" s="646"/>
      <c r="CQ18" s="647"/>
      <c r="CR18" s="630" t="s">
        <v>130</v>
      </c>
      <c r="CS18" s="631"/>
      <c r="CT18" s="631"/>
      <c r="CU18" s="631"/>
      <c r="CV18" s="631"/>
      <c r="CW18" s="631"/>
      <c r="CX18" s="631"/>
      <c r="CY18" s="632"/>
      <c r="CZ18" s="633" t="s">
        <v>130</v>
      </c>
      <c r="DA18" s="633"/>
      <c r="DB18" s="633"/>
      <c r="DC18" s="633"/>
      <c r="DD18" s="639" t="s">
        <v>130</v>
      </c>
      <c r="DE18" s="631"/>
      <c r="DF18" s="631"/>
      <c r="DG18" s="631"/>
      <c r="DH18" s="631"/>
      <c r="DI18" s="631"/>
      <c r="DJ18" s="631"/>
      <c r="DK18" s="631"/>
      <c r="DL18" s="631"/>
      <c r="DM18" s="631"/>
      <c r="DN18" s="631"/>
      <c r="DO18" s="631"/>
      <c r="DP18" s="632"/>
      <c r="DQ18" s="639" t="s">
        <v>130</v>
      </c>
      <c r="DR18" s="631"/>
      <c r="DS18" s="631"/>
      <c r="DT18" s="631"/>
      <c r="DU18" s="631"/>
      <c r="DV18" s="631"/>
      <c r="DW18" s="631"/>
      <c r="DX18" s="631"/>
      <c r="DY18" s="631"/>
      <c r="DZ18" s="631"/>
      <c r="EA18" s="631"/>
      <c r="EB18" s="631"/>
      <c r="EC18" s="640"/>
    </row>
    <row r="19" spans="2:133" ht="11.25" customHeight="1" x14ac:dyDescent="0.15">
      <c r="B19" s="627" t="s">
        <v>275</v>
      </c>
      <c r="C19" s="628"/>
      <c r="D19" s="628"/>
      <c r="E19" s="628"/>
      <c r="F19" s="628"/>
      <c r="G19" s="628"/>
      <c r="H19" s="628"/>
      <c r="I19" s="628"/>
      <c r="J19" s="628"/>
      <c r="K19" s="628"/>
      <c r="L19" s="628"/>
      <c r="M19" s="628"/>
      <c r="N19" s="628"/>
      <c r="O19" s="628"/>
      <c r="P19" s="628"/>
      <c r="Q19" s="629"/>
      <c r="R19" s="630">
        <v>4576</v>
      </c>
      <c r="S19" s="631"/>
      <c r="T19" s="631"/>
      <c r="U19" s="631"/>
      <c r="V19" s="631"/>
      <c r="W19" s="631"/>
      <c r="X19" s="631"/>
      <c r="Y19" s="632"/>
      <c r="Z19" s="633">
        <v>0.1</v>
      </c>
      <c r="AA19" s="633"/>
      <c r="AB19" s="633"/>
      <c r="AC19" s="633"/>
      <c r="AD19" s="634">
        <v>4576</v>
      </c>
      <c r="AE19" s="634"/>
      <c r="AF19" s="634"/>
      <c r="AG19" s="634"/>
      <c r="AH19" s="634"/>
      <c r="AI19" s="634"/>
      <c r="AJ19" s="634"/>
      <c r="AK19" s="634"/>
      <c r="AL19" s="635">
        <v>0.1</v>
      </c>
      <c r="AM19" s="636"/>
      <c r="AN19" s="636"/>
      <c r="AO19" s="637"/>
      <c r="AP19" s="627" t="s">
        <v>276</v>
      </c>
      <c r="AQ19" s="628"/>
      <c r="AR19" s="628"/>
      <c r="AS19" s="628"/>
      <c r="AT19" s="628"/>
      <c r="AU19" s="628"/>
      <c r="AV19" s="628"/>
      <c r="AW19" s="628"/>
      <c r="AX19" s="628"/>
      <c r="AY19" s="628"/>
      <c r="AZ19" s="628"/>
      <c r="BA19" s="628"/>
      <c r="BB19" s="628"/>
      <c r="BC19" s="628"/>
      <c r="BD19" s="628"/>
      <c r="BE19" s="628"/>
      <c r="BF19" s="629"/>
      <c r="BG19" s="630">
        <v>18198</v>
      </c>
      <c r="BH19" s="631"/>
      <c r="BI19" s="631"/>
      <c r="BJ19" s="631"/>
      <c r="BK19" s="631"/>
      <c r="BL19" s="631"/>
      <c r="BM19" s="631"/>
      <c r="BN19" s="632"/>
      <c r="BO19" s="633">
        <v>2.2999999999999998</v>
      </c>
      <c r="BP19" s="633"/>
      <c r="BQ19" s="633"/>
      <c r="BR19" s="633"/>
      <c r="BS19" s="634" t="s">
        <v>130</v>
      </c>
      <c r="BT19" s="634"/>
      <c r="BU19" s="634"/>
      <c r="BV19" s="634"/>
      <c r="BW19" s="634"/>
      <c r="BX19" s="634"/>
      <c r="BY19" s="634"/>
      <c r="BZ19" s="634"/>
      <c r="CA19" s="634"/>
      <c r="CB19" s="638"/>
      <c r="CD19" s="645" t="s">
        <v>277</v>
      </c>
      <c r="CE19" s="646"/>
      <c r="CF19" s="646"/>
      <c r="CG19" s="646"/>
      <c r="CH19" s="646"/>
      <c r="CI19" s="646"/>
      <c r="CJ19" s="646"/>
      <c r="CK19" s="646"/>
      <c r="CL19" s="646"/>
      <c r="CM19" s="646"/>
      <c r="CN19" s="646"/>
      <c r="CO19" s="646"/>
      <c r="CP19" s="646"/>
      <c r="CQ19" s="647"/>
      <c r="CR19" s="630" t="s">
        <v>130</v>
      </c>
      <c r="CS19" s="631"/>
      <c r="CT19" s="631"/>
      <c r="CU19" s="631"/>
      <c r="CV19" s="631"/>
      <c r="CW19" s="631"/>
      <c r="CX19" s="631"/>
      <c r="CY19" s="632"/>
      <c r="CZ19" s="633" t="s">
        <v>130</v>
      </c>
      <c r="DA19" s="633"/>
      <c r="DB19" s="633"/>
      <c r="DC19" s="633"/>
      <c r="DD19" s="639" t="s">
        <v>130</v>
      </c>
      <c r="DE19" s="631"/>
      <c r="DF19" s="631"/>
      <c r="DG19" s="631"/>
      <c r="DH19" s="631"/>
      <c r="DI19" s="631"/>
      <c r="DJ19" s="631"/>
      <c r="DK19" s="631"/>
      <c r="DL19" s="631"/>
      <c r="DM19" s="631"/>
      <c r="DN19" s="631"/>
      <c r="DO19" s="631"/>
      <c r="DP19" s="632"/>
      <c r="DQ19" s="639" t="s">
        <v>130</v>
      </c>
      <c r="DR19" s="631"/>
      <c r="DS19" s="631"/>
      <c r="DT19" s="631"/>
      <c r="DU19" s="631"/>
      <c r="DV19" s="631"/>
      <c r="DW19" s="631"/>
      <c r="DX19" s="631"/>
      <c r="DY19" s="631"/>
      <c r="DZ19" s="631"/>
      <c r="EA19" s="631"/>
      <c r="EB19" s="631"/>
      <c r="EC19" s="640"/>
    </row>
    <row r="20" spans="2:133" ht="11.25" customHeight="1" x14ac:dyDescent="0.15">
      <c r="B20" s="627" t="s">
        <v>278</v>
      </c>
      <c r="C20" s="628"/>
      <c r="D20" s="628"/>
      <c r="E20" s="628"/>
      <c r="F20" s="628"/>
      <c r="G20" s="628"/>
      <c r="H20" s="628"/>
      <c r="I20" s="628"/>
      <c r="J20" s="628"/>
      <c r="K20" s="628"/>
      <c r="L20" s="628"/>
      <c r="M20" s="628"/>
      <c r="N20" s="628"/>
      <c r="O20" s="628"/>
      <c r="P20" s="628"/>
      <c r="Q20" s="629"/>
      <c r="R20" s="630">
        <v>1342</v>
      </c>
      <c r="S20" s="631"/>
      <c r="T20" s="631"/>
      <c r="U20" s="631"/>
      <c r="V20" s="631"/>
      <c r="W20" s="631"/>
      <c r="X20" s="631"/>
      <c r="Y20" s="632"/>
      <c r="Z20" s="633">
        <v>0</v>
      </c>
      <c r="AA20" s="633"/>
      <c r="AB20" s="633"/>
      <c r="AC20" s="633"/>
      <c r="AD20" s="634">
        <v>1342</v>
      </c>
      <c r="AE20" s="634"/>
      <c r="AF20" s="634"/>
      <c r="AG20" s="634"/>
      <c r="AH20" s="634"/>
      <c r="AI20" s="634"/>
      <c r="AJ20" s="634"/>
      <c r="AK20" s="634"/>
      <c r="AL20" s="635">
        <v>0</v>
      </c>
      <c r="AM20" s="636"/>
      <c r="AN20" s="636"/>
      <c r="AO20" s="637"/>
      <c r="AP20" s="627" t="s">
        <v>279</v>
      </c>
      <c r="AQ20" s="628"/>
      <c r="AR20" s="628"/>
      <c r="AS20" s="628"/>
      <c r="AT20" s="628"/>
      <c r="AU20" s="628"/>
      <c r="AV20" s="628"/>
      <c r="AW20" s="628"/>
      <c r="AX20" s="628"/>
      <c r="AY20" s="628"/>
      <c r="AZ20" s="628"/>
      <c r="BA20" s="628"/>
      <c r="BB20" s="628"/>
      <c r="BC20" s="628"/>
      <c r="BD20" s="628"/>
      <c r="BE20" s="628"/>
      <c r="BF20" s="629"/>
      <c r="BG20" s="630">
        <v>18198</v>
      </c>
      <c r="BH20" s="631"/>
      <c r="BI20" s="631"/>
      <c r="BJ20" s="631"/>
      <c r="BK20" s="631"/>
      <c r="BL20" s="631"/>
      <c r="BM20" s="631"/>
      <c r="BN20" s="632"/>
      <c r="BO20" s="633">
        <v>2.2999999999999998</v>
      </c>
      <c r="BP20" s="633"/>
      <c r="BQ20" s="633"/>
      <c r="BR20" s="633"/>
      <c r="BS20" s="634" t="s">
        <v>130</v>
      </c>
      <c r="BT20" s="634"/>
      <c r="BU20" s="634"/>
      <c r="BV20" s="634"/>
      <c r="BW20" s="634"/>
      <c r="BX20" s="634"/>
      <c r="BY20" s="634"/>
      <c r="BZ20" s="634"/>
      <c r="CA20" s="634"/>
      <c r="CB20" s="638"/>
      <c r="CD20" s="645" t="s">
        <v>280</v>
      </c>
      <c r="CE20" s="646"/>
      <c r="CF20" s="646"/>
      <c r="CG20" s="646"/>
      <c r="CH20" s="646"/>
      <c r="CI20" s="646"/>
      <c r="CJ20" s="646"/>
      <c r="CK20" s="646"/>
      <c r="CL20" s="646"/>
      <c r="CM20" s="646"/>
      <c r="CN20" s="646"/>
      <c r="CO20" s="646"/>
      <c r="CP20" s="646"/>
      <c r="CQ20" s="647"/>
      <c r="CR20" s="630">
        <v>5974181</v>
      </c>
      <c r="CS20" s="631"/>
      <c r="CT20" s="631"/>
      <c r="CU20" s="631"/>
      <c r="CV20" s="631"/>
      <c r="CW20" s="631"/>
      <c r="CX20" s="631"/>
      <c r="CY20" s="632"/>
      <c r="CZ20" s="633">
        <v>100</v>
      </c>
      <c r="DA20" s="633"/>
      <c r="DB20" s="633"/>
      <c r="DC20" s="633"/>
      <c r="DD20" s="639">
        <v>498667</v>
      </c>
      <c r="DE20" s="631"/>
      <c r="DF20" s="631"/>
      <c r="DG20" s="631"/>
      <c r="DH20" s="631"/>
      <c r="DI20" s="631"/>
      <c r="DJ20" s="631"/>
      <c r="DK20" s="631"/>
      <c r="DL20" s="631"/>
      <c r="DM20" s="631"/>
      <c r="DN20" s="631"/>
      <c r="DO20" s="631"/>
      <c r="DP20" s="632"/>
      <c r="DQ20" s="639">
        <v>4059125</v>
      </c>
      <c r="DR20" s="631"/>
      <c r="DS20" s="631"/>
      <c r="DT20" s="631"/>
      <c r="DU20" s="631"/>
      <c r="DV20" s="631"/>
      <c r="DW20" s="631"/>
      <c r="DX20" s="631"/>
      <c r="DY20" s="631"/>
      <c r="DZ20" s="631"/>
      <c r="EA20" s="631"/>
      <c r="EB20" s="631"/>
      <c r="EC20" s="640"/>
    </row>
    <row r="21" spans="2:133" ht="11.25" customHeight="1" x14ac:dyDescent="0.15">
      <c r="B21" s="627" t="s">
        <v>281</v>
      </c>
      <c r="C21" s="628"/>
      <c r="D21" s="628"/>
      <c r="E21" s="628"/>
      <c r="F21" s="628"/>
      <c r="G21" s="628"/>
      <c r="H21" s="628"/>
      <c r="I21" s="628"/>
      <c r="J21" s="628"/>
      <c r="K21" s="628"/>
      <c r="L21" s="628"/>
      <c r="M21" s="628"/>
      <c r="N21" s="628"/>
      <c r="O21" s="628"/>
      <c r="P21" s="628"/>
      <c r="Q21" s="629"/>
      <c r="R21" s="630">
        <v>317</v>
      </c>
      <c r="S21" s="631"/>
      <c r="T21" s="631"/>
      <c r="U21" s="631"/>
      <c r="V21" s="631"/>
      <c r="W21" s="631"/>
      <c r="X21" s="631"/>
      <c r="Y21" s="632"/>
      <c r="Z21" s="633">
        <v>0</v>
      </c>
      <c r="AA21" s="633"/>
      <c r="AB21" s="633"/>
      <c r="AC21" s="633"/>
      <c r="AD21" s="634">
        <v>317</v>
      </c>
      <c r="AE21" s="634"/>
      <c r="AF21" s="634"/>
      <c r="AG21" s="634"/>
      <c r="AH21" s="634"/>
      <c r="AI21" s="634"/>
      <c r="AJ21" s="634"/>
      <c r="AK21" s="634"/>
      <c r="AL21" s="635">
        <v>0</v>
      </c>
      <c r="AM21" s="636"/>
      <c r="AN21" s="636"/>
      <c r="AO21" s="637"/>
      <c r="AP21" s="649" t="s">
        <v>282</v>
      </c>
      <c r="AQ21" s="650"/>
      <c r="AR21" s="650"/>
      <c r="AS21" s="650"/>
      <c r="AT21" s="650"/>
      <c r="AU21" s="650"/>
      <c r="AV21" s="650"/>
      <c r="AW21" s="650"/>
      <c r="AX21" s="650"/>
      <c r="AY21" s="650"/>
      <c r="AZ21" s="650"/>
      <c r="BA21" s="650"/>
      <c r="BB21" s="650"/>
      <c r="BC21" s="650"/>
      <c r="BD21" s="650"/>
      <c r="BE21" s="650"/>
      <c r="BF21" s="651"/>
      <c r="BG21" s="630">
        <v>58</v>
      </c>
      <c r="BH21" s="631"/>
      <c r="BI21" s="631"/>
      <c r="BJ21" s="631"/>
      <c r="BK21" s="631"/>
      <c r="BL21" s="631"/>
      <c r="BM21" s="631"/>
      <c r="BN21" s="632"/>
      <c r="BO21" s="633">
        <v>0</v>
      </c>
      <c r="BP21" s="633"/>
      <c r="BQ21" s="633"/>
      <c r="BR21" s="633"/>
      <c r="BS21" s="634" t="s">
        <v>130</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283</v>
      </c>
      <c r="C22" s="656"/>
      <c r="D22" s="656"/>
      <c r="E22" s="656"/>
      <c r="F22" s="656"/>
      <c r="G22" s="656"/>
      <c r="H22" s="656"/>
      <c r="I22" s="656"/>
      <c r="J22" s="656"/>
      <c r="K22" s="656"/>
      <c r="L22" s="656"/>
      <c r="M22" s="656"/>
      <c r="N22" s="656"/>
      <c r="O22" s="656"/>
      <c r="P22" s="656"/>
      <c r="Q22" s="657"/>
      <c r="R22" s="630">
        <v>10058</v>
      </c>
      <c r="S22" s="631"/>
      <c r="T22" s="631"/>
      <c r="U22" s="631"/>
      <c r="V22" s="631"/>
      <c r="W22" s="631"/>
      <c r="X22" s="631"/>
      <c r="Y22" s="632"/>
      <c r="Z22" s="633">
        <v>0.2</v>
      </c>
      <c r="AA22" s="633"/>
      <c r="AB22" s="633"/>
      <c r="AC22" s="633"/>
      <c r="AD22" s="634">
        <v>9662</v>
      </c>
      <c r="AE22" s="634"/>
      <c r="AF22" s="634"/>
      <c r="AG22" s="634"/>
      <c r="AH22" s="634"/>
      <c r="AI22" s="634"/>
      <c r="AJ22" s="634"/>
      <c r="AK22" s="634"/>
      <c r="AL22" s="635">
        <v>0.30000001192092896</v>
      </c>
      <c r="AM22" s="636"/>
      <c r="AN22" s="636"/>
      <c r="AO22" s="637"/>
      <c r="AP22" s="649" t="s">
        <v>284</v>
      </c>
      <c r="AQ22" s="650"/>
      <c r="AR22" s="650"/>
      <c r="AS22" s="650"/>
      <c r="AT22" s="650"/>
      <c r="AU22" s="650"/>
      <c r="AV22" s="650"/>
      <c r="AW22" s="650"/>
      <c r="AX22" s="650"/>
      <c r="AY22" s="650"/>
      <c r="AZ22" s="650"/>
      <c r="BA22" s="650"/>
      <c r="BB22" s="650"/>
      <c r="BC22" s="650"/>
      <c r="BD22" s="650"/>
      <c r="BE22" s="650"/>
      <c r="BF22" s="651"/>
      <c r="BG22" s="630" t="s">
        <v>130</v>
      </c>
      <c r="BH22" s="631"/>
      <c r="BI22" s="631"/>
      <c r="BJ22" s="631"/>
      <c r="BK22" s="631"/>
      <c r="BL22" s="631"/>
      <c r="BM22" s="631"/>
      <c r="BN22" s="632"/>
      <c r="BO22" s="633" t="s">
        <v>130</v>
      </c>
      <c r="BP22" s="633"/>
      <c r="BQ22" s="633"/>
      <c r="BR22" s="633"/>
      <c r="BS22" s="634" t="s">
        <v>130</v>
      </c>
      <c r="BT22" s="634"/>
      <c r="BU22" s="634"/>
      <c r="BV22" s="634"/>
      <c r="BW22" s="634"/>
      <c r="BX22" s="634"/>
      <c r="BY22" s="634"/>
      <c r="BZ22" s="634"/>
      <c r="CA22" s="634"/>
      <c r="CB22" s="638"/>
      <c r="CD22" s="612" t="s">
        <v>285</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286</v>
      </c>
      <c r="C23" s="628"/>
      <c r="D23" s="628"/>
      <c r="E23" s="628"/>
      <c r="F23" s="628"/>
      <c r="G23" s="628"/>
      <c r="H23" s="628"/>
      <c r="I23" s="628"/>
      <c r="J23" s="628"/>
      <c r="K23" s="628"/>
      <c r="L23" s="628"/>
      <c r="M23" s="628"/>
      <c r="N23" s="628"/>
      <c r="O23" s="628"/>
      <c r="P23" s="628"/>
      <c r="Q23" s="629"/>
      <c r="R23" s="630">
        <v>2695426</v>
      </c>
      <c r="S23" s="631"/>
      <c r="T23" s="631"/>
      <c r="U23" s="631"/>
      <c r="V23" s="631"/>
      <c r="W23" s="631"/>
      <c r="X23" s="631"/>
      <c r="Y23" s="632"/>
      <c r="Z23" s="633">
        <v>42.1</v>
      </c>
      <c r="AA23" s="633"/>
      <c r="AB23" s="633"/>
      <c r="AC23" s="633"/>
      <c r="AD23" s="634">
        <v>2432854</v>
      </c>
      <c r="AE23" s="634"/>
      <c r="AF23" s="634"/>
      <c r="AG23" s="634"/>
      <c r="AH23" s="634"/>
      <c r="AI23" s="634"/>
      <c r="AJ23" s="634"/>
      <c r="AK23" s="634"/>
      <c r="AL23" s="635">
        <v>69.2</v>
      </c>
      <c r="AM23" s="636"/>
      <c r="AN23" s="636"/>
      <c r="AO23" s="637"/>
      <c r="AP23" s="649" t="s">
        <v>287</v>
      </c>
      <c r="AQ23" s="650"/>
      <c r="AR23" s="650"/>
      <c r="AS23" s="650"/>
      <c r="AT23" s="650"/>
      <c r="AU23" s="650"/>
      <c r="AV23" s="650"/>
      <c r="AW23" s="650"/>
      <c r="AX23" s="650"/>
      <c r="AY23" s="650"/>
      <c r="AZ23" s="650"/>
      <c r="BA23" s="650"/>
      <c r="BB23" s="650"/>
      <c r="BC23" s="650"/>
      <c r="BD23" s="650"/>
      <c r="BE23" s="650"/>
      <c r="BF23" s="651"/>
      <c r="BG23" s="630">
        <v>18140</v>
      </c>
      <c r="BH23" s="631"/>
      <c r="BI23" s="631"/>
      <c r="BJ23" s="631"/>
      <c r="BK23" s="631"/>
      <c r="BL23" s="631"/>
      <c r="BM23" s="631"/>
      <c r="BN23" s="632"/>
      <c r="BO23" s="633">
        <v>2.2999999999999998</v>
      </c>
      <c r="BP23" s="633"/>
      <c r="BQ23" s="633"/>
      <c r="BR23" s="633"/>
      <c r="BS23" s="634" t="s">
        <v>130</v>
      </c>
      <c r="BT23" s="634"/>
      <c r="BU23" s="634"/>
      <c r="BV23" s="634"/>
      <c r="BW23" s="634"/>
      <c r="BX23" s="634"/>
      <c r="BY23" s="634"/>
      <c r="BZ23" s="634"/>
      <c r="CA23" s="634"/>
      <c r="CB23" s="638"/>
      <c r="CD23" s="612" t="s">
        <v>227</v>
      </c>
      <c r="CE23" s="613"/>
      <c r="CF23" s="613"/>
      <c r="CG23" s="613"/>
      <c r="CH23" s="613"/>
      <c r="CI23" s="613"/>
      <c r="CJ23" s="613"/>
      <c r="CK23" s="613"/>
      <c r="CL23" s="613"/>
      <c r="CM23" s="613"/>
      <c r="CN23" s="613"/>
      <c r="CO23" s="613"/>
      <c r="CP23" s="613"/>
      <c r="CQ23" s="614"/>
      <c r="CR23" s="612" t="s">
        <v>288</v>
      </c>
      <c r="CS23" s="613"/>
      <c r="CT23" s="613"/>
      <c r="CU23" s="613"/>
      <c r="CV23" s="613"/>
      <c r="CW23" s="613"/>
      <c r="CX23" s="613"/>
      <c r="CY23" s="614"/>
      <c r="CZ23" s="612" t="s">
        <v>289</v>
      </c>
      <c r="DA23" s="613"/>
      <c r="DB23" s="613"/>
      <c r="DC23" s="614"/>
      <c r="DD23" s="612" t="s">
        <v>290</v>
      </c>
      <c r="DE23" s="613"/>
      <c r="DF23" s="613"/>
      <c r="DG23" s="613"/>
      <c r="DH23" s="613"/>
      <c r="DI23" s="613"/>
      <c r="DJ23" s="613"/>
      <c r="DK23" s="614"/>
      <c r="DL23" s="664" t="s">
        <v>291</v>
      </c>
      <c r="DM23" s="665"/>
      <c r="DN23" s="665"/>
      <c r="DO23" s="665"/>
      <c r="DP23" s="665"/>
      <c r="DQ23" s="665"/>
      <c r="DR23" s="665"/>
      <c r="DS23" s="665"/>
      <c r="DT23" s="665"/>
      <c r="DU23" s="665"/>
      <c r="DV23" s="666"/>
      <c r="DW23" s="612" t="s">
        <v>292</v>
      </c>
      <c r="DX23" s="613"/>
      <c r="DY23" s="613"/>
      <c r="DZ23" s="613"/>
      <c r="EA23" s="613"/>
      <c r="EB23" s="613"/>
      <c r="EC23" s="614"/>
    </row>
    <row r="24" spans="2:133" ht="11.25" customHeight="1" x14ac:dyDescent="0.15">
      <c r="B24" s="627" t="s">
        <v>293</v>
      </c>
      <c r="C24" s="628"/>
      <c r="D24" s="628"/>
      <c r="E24" s="628"/>
      <c r="F24" s="628"/>
      <c r="G24" s="628"/>
      <c r="H24" s="628"/>
      <c r="I24" s="628"/>
      <c r="J24" s="628"/>
      <c r="K24" s="628"/>
      <c r="L24" s="628"/>
      <c r="M24" s="628"/>
      <c r="N24" s="628"/>
      <c r="O24" s="628"/>
      <c r="P24" s="628"/>
      <c r="Q24" s="629"/>
      <c r="R24" s="630">
        <v>2432854</v>
      </c>
      <c r="S24" s="631"/>
      <c r="T24" s="631"/>
      <c r="U24" s="631"/>
      <c r="V24" s="631"/>
      <c r="W24" s="631"/>
      <c r="X24" s="631"/>
      <c r="Y24" s="632"/>
      <c r="Z24" s="633">
        <v>38</v>
      </c>
      <c r="AA24" s="633"/>
      <c r="AB24" s="633"/>
      <c r="AC24" s="633"/>
      <c r="AD24" s="634">
        <v>2432854</v>
      </c>
      <c r="AE24" s="634"/>
      <c r="AF24" s="634"/>
      <c r="AG24" s="634"/>
      <c r="AH24" s="634"/>
      <c r="AI24" s="634"/>
      <c r="AJ24" s="634"/>
      <c r="AK24" s="634"/>
      <c r="AL24" s="635">
        <v>69.2</v>
      </c>
      <c r="AM24" s="636"/>
      <c r="AN24" s="636"/>
      <c r="AO24" s="637"/>
      <c r="AP24" s="649" t="s">
        <v>294</v>
      </c>
      <c r="AQ24" s="650"/>
      <c r="AR24" s="650"/>
      <c r="AS24" s="650"/>
      <c r="AT24" s="650"/>
      <c r="AU24" s="650"/>
      <c r="AV24" s="650"/>
      <c r="AW24" s="650"/>
      <c r="AX24" s="650"/>
      <c r="AY24" s="650"/>
      <c r="AZ24" s="650"/>
      <c r="BA24" s="650"/>
      <c r="BB24" s="650"/>
      <c r="BC24" s="650"/>
      <c r="BD24" s="650"/>
      <c r="BE24" s="650"/>
      <c r="BF24" s="651"/>
      <c r="BG24" s="630" t="s">
        <v>130</v>
      </c>
      <c r="BH24" s="631"/>
      <c r="BI24" s="631"/>
      <c r="BJ24" s="631"/>
      <c r="BK24" s="631"/>
      <c r="BL24" s="631"/>
      <c r="BM24" s="631"/>
      <c r="BN24" s="632"/>
      <c r="BO24" s="633" t="s">
        <v>130</v>
      </c>
      <c r="BP24" s="633"/>
      <c r="BQ24" s="633"/>
      <c r="BR24" s="633"/>
      <c r="BS24" s="634" t="s">
        <v>130</v>
      </c>
      <c r="BT24" s="634"/>
      <c r="BU24" s="634"/>
      <c r="BV24" s="634"/>
      <c r="BW24" s="634"/>
      <c r="BX24" s="634"/>
      <c r="BY24" s="634"/>
      <c r="BZ24" s="634"/>
      <c r="CA24" s="634"/>
      <c r="CB24" s="638"/>
      <c r="CD24" s="641" t="s">
        <v>295</v>
      </c>
      <c r="CE24" s="642"/>
      <c r="CF24" s="642"/>
      <c r="CG24" s="642"/>
      <c r="CH24" s="642"/>
      <c r="CI24" s="642"/>
      <c r="CJ24" s="642"/>
      <c r="CK24" s="642"/>
      <c r="CL24" s="642"/>
      <c r="CM24" s="642"/>
      <c r="CN24" s="642"/>
      <c r="CO24" s="642"/>
      <c r="CP24" s="642"/>
      <c r="CQ24" s="643"/>
      <c r="CR24" s="619">
        <v>2133172</v>
      </c>
      <c r="CS24" s="620"/>
      <c r="CT24" s="620"/>
      <c r="CU24" s="620"/>
      <c r="CV24" s="620"/>
      <c r="CW24" s="620"/>
      <c r="CX24" s="620"/>
      <c r="CY24" s="621"/>
      <c r="CZ24" s="624">
        <v>35.700000000000003</v>
      </c>
      <c r="DA24" s="625"/>
      <c r="DB24" s="625"/>
      <c r="DC24" s="644"/>
      <c r="DD24" s="667">
        <v>1584746</v>
      </c>
      <c r="DE24" s="620"/>
      <c r="DF24" s="620"/>
      <c r="DG24" s="620"/>
      <c r="DH24" s="620"/>
      <c r="DI24" s="620"/>
      <c r="DJ24" s="620"/>
      <c r="DK24" s="621"/>
      <c r="DL24" s="667">
        <v>1564550</v>
      </c>
      <c r="DM24" s="620"/>
      <c r="DN24" s="620"/>
      <c r="DO24" s="620"/>
      <c r="DP24" s="620"/>
      <c r="DQ24" s="620"/>
      <c r="DR24" s="620"/>
      <c r="DS24" s="620"/>
      <c r="DT24" s="620"/>
      <c r="DU24" s="620"/>
      <c r="DV24" s="621"/>
      <c r="DW24" s="624">
        <v>42.9</v>
      </c>
      <c r="DX24" s="625"/>
      <c r="DY24" s="625"/>
      <c r="DZ24" s="625"/>
      <c r="EA24" s="625"/>
      <c r="EB24" s="625"/>
      <c r="EC24" s="626"/>
    </row>
    <row r="25" spans="2:133" ht="11.25" customHeight="1" x14ac:dyDescent="0.15">
      <c r="B25" s="627" t="s">
        <v>296</v>
      </c>
      <c r="C25" s="628"/>
      <c r="D25" s="628"/>
      <c r="E25" s="628"/>
      <c r="F25" s="628"/>
      <c r="G25" s="628"/>
      <c r="H25" s="628"/>
      <c r="I25" s="628"/>
      <c r="J25" s="628"/>
      <c r="K25" s="628"/>
      <c r="L25" s="628"/>
      <c r="M25" s="628"/>
      <c r="N25" s="628"/>
      <c r="O25" s="628"/>
      <c r="P25" s="628"/>
      <c r="Q25" s="629"/>
      <c r="R25" s="630">
        <v>261973</v>
      </c>
      <c r="S25" s="631"/>
      <c r="T25" s="631"/>
      <c r="U25" s="631"/>
      <c r="V25" s="631"/>
      <c r="W25" s="631"/>
      <c r="X25" s="631"/>
      <c r="Y25" s="632"/>
      <c r="Z25" s="633">
        <v>4.0999999999999996</v>
      </c>
      <c r="AA25" s="633"/>
      <c r="AB25" s="633"/>
      <c r="AC25" s="633"/>
      <c r="AD25" s="634" t="s">
        <v>130</v>
      </c>
      <c r="AE25" s="634"/>
      <c r="AF25" s="634"/>
      <c r="AG25" s="634"/>
      <c r="AH25" s="634"/>
      <c r="AI25" s="634"/>
      <c r="AJ25" s="634"/>
      <c r="AK25" s="634"/>
      <c r="AL25" s="635" t="s">
        <v>130</v>
      </c>
      <c r="AM25" s="636"/>
      <c r="AN25" s="636"/>
      <c r="AO25" s="637"/>
      <c r="AP25" s="649" t="s">
        <v>297</v>
      </c>
      <c r="AQ25" s="650"/>
      <c r="AR25" s="650"/>
      <c r="AS25" s="650"/>
      <c r="AT25" s="650"/>
      <c r="AU25" s="650"/>
      <c r="AV25" s="650"/>
      <c r="AW25" s="650"/>
      <c r="AX25" s="650"/>
      <c r="AY25" s="650"/>
      <c r="AZ25" s="650"/>
      <c r="BA25" s="650"/>
      <c r="BB25" s="650"/>
      <c r="BC25" s="650"/>
      <c r="BD25" s="650"/>
      <c r="BE25" s="650"/>
      <c r="BF25" s="651"/>
      <c r="BG25" s="630" t="s">
        <v>130</v>
      </c>
      <c r="BH25" s="631"/>
      <c r="BI25" s="631"/>
      <c r="BJ25" s="631"/>
      <c r="BK25" s="631"/>
      <c r="BL25" s="631"/>
      <c r="BM25" s="631"/>
      <c r="BN25" s="632"/>
      <c r="BO25" s="633" t="s">
        <v>130</v>
      </c>
      <c r="BP25" s="633"/>
      <c r="BQ25" s="633"/>
      <c r="BR25" s="633"/>
      <c r="BS25" s="634" t="s">
        <v>130</v>
      </c>
      <c r="BT25" s="634"/>
      <c r="BU25" s="634"/>
      <c r="BV25" s="634"/>
      <c r="BW25" s="634"/>
      <c r="BX25" s="634"/>
      <c r="BY25" s="634"/>
      <c r="BZ25" s="634"/>
      <c r="CA25" s="634"/>
      <c r="CB25" s="638"/>
      <c r="CD25" s="645" t="s">
        <v>298</v>
      </c>
      <c r="CE25" s="646"/>
      <c r="CF25" s="646"/>
      <c r="CG25" s="646"/>
      <c r="CH25" s="646"/>
      <c r="CI25" s="646"/>
      <c r="CJ25" s="646"/>
      <c r="CK25" s="646"/>
      <c r="CL25" s="646"/>
      <c r="CM25" s="646"/>
      <c r="CN25" s="646"/>
      <c r="CO25" s="646"/>
      <c r="CP25" s="646"/>
      <c r="CQ25" s="647"/>
      <c r="CR25" s="630">
        <v>930856</v>
      </c>
      <c r="CS25" s="668"/>
      <c r="CT25" s="668"/>
      <c r="CU25" s="668"/>
      <c r="CV25" s="668"/>
      <c r="CW25" s="668"/>
      <c r="CX25" s="668"/>
      <c r="CY25" s="669"/>
      <c r="CZ25" s="635">
        <v>15.6</v>
      </c>
      <c r="DA25" s="670"/>
      <c r="DB25" s="670"/>
      <c r="DC25" s="673"/>
      <c r="DD25" s="639">
        <v>863982</v>
      </c>
      <c r="DE25" s="668"/>
      <c r="DF25" s="668"/>
      <c r="DG25" s="668"/>
      <c r="DH25" s="668"/>
      <c r="DI25" s="668"/>
      <c r="DJ25" s="668"/>
      <c r="DK25" s="669"/>
      <c r="DL25" s="639">
        <v>853817</v>
      </c>
      <c r="DM25" s="668"/>
      <c r="DN25" s="668"/>
      <c r="DO25" s="668"/>
      <c r="DP25" s="668"/>
      <c r="DQ25" s="668"/>
      <c r="DR25" s="668"/>
      <c r="DS25" s="668"/>
      <c r="DT25" s="668"/>
      <c r="DU25" s="668"/>
      <c r="DV25" s="669"/>
      <c r="DW25" s="635">
        <v>23.4</v>
      </c>
      <c r="DX25" s="670"/>
      <c r="DY25" s="670"/>
      <c r="DZ25" s="670"/>
      <c r="EA25" s="670"/>
      <c r="EB25" s="670"/>
      <c r="EC25" s="671"/>
    </row>
    <row r="26" spans="2:133" ht="11.25" customHeight="1" x14ac:dyDescent="0.15">
      <c r="B26" s="627" t="s">
        <v>299</v>
      </c>
      <c r="C26" s="628"/>
      <c r="D26" s="628"/>
      <c r="E26" s="628"/>
      <c r="F26" s="628"/>
      <c r="G26" s="628"/>
      <c r="H26" s="628"/>
      <c r="I26" s="628"/>
      <c r="J26" s="628"/>
      <c r="K26" s="628"/>
      <c r="L26" s="628"/>
      <c r="M26" s="628"/>
      <c r="N26" s="628"/>
      <c r="O26" s="628"/>
      <c r="P26" s="628"/>
      <c r="Q26" s="629"/>
      <c r="R26" s="630">
        <v>599</v>
      </c>
      <c r="S26" s="631"/>
      <c r="T26" s="631"/>
      <c r="U26" s="631"/>
      <c r="V26" s="631"/>
      <c r="W26" s="631"/>
      <c r="X26" s="631"/>
      <c r="Y26" s="632"/>
      <c r="Z26" s="633">
        <v>0</v>
      </c>
      <c r="AA26" s="633"/>
      <c r="AB26" s="633"/>
      <c r="AC26" s="633"/>
      <c r="AD26" s="634" t="s">
        <v>130</v>
      </c>
      <c r="AE26" s="634"/>
      <c r="AF26" s="634"/>
      <c r="AG26" s="634"/>
      <c r="AH26" s="634"/>
      <c r="AI26" s="634"/>
      <c r="AJ26" s="634"/>
      <c r="AK26" s="634"/>
      <c r="AL26" s="635" t="s">
        <v>130</v>
      </c>
      <c r="AM26" s="636"/>
      <c r="AN26" s="636"/>
      <c r="AO26" s="637"/>
      <c r="AP26" s="649" t="s">
        <v>300</v>
      </c>
      <c r="AQ26" s="672"/>
      <c r="AR26" s="672"/>
      <c r="AS26" s="672"/>
      <c r="AT26" s="672"/>
      <c r="AU26" s="672"/>
      <c r="AV26" s="672"/>
      <c r="AW26" s="672"/>
      <c r="AX26" s="672"/>
      <c r="AY26" s="672"/>
      <c r="AZ26" s="672"/>
      <c r="BA26" s="672"/>
      <c r="BB26" s="672"/>
      <c r="BC26" s="672"/>
      <c r="BD26" s="672"/>
      <c r="BE26" s="672"/>
      <c r="BF26" s="651"/>
      <c r="BG26" s="630" t="s">
        <v>130</v>
      </c>
      <c r="BH26" s="631"/>
      <c r="BI26" s="631"/>
      <c r="BJ26" s="631"/>
      <c r="BK26" s="631"/>
      <c r="BL26" s="631"/>
      <c r="BM26" s="631"/>
      <c r="BN26" s="632"/>
      <c r="BO26" s="633" t="s">
        <v>130</v>
      </c>
      <c r="BP26" s="633"/>
      <c r="BQ26" s="633"/>
      <c r="BR26" s="633"/>
      <c r="BS26" s="634" t="s">
        <v>130</v>
      </c>
      <c r="BT26" s="634"/>
      <c r="BU26" s="634"/>
      <c r="BV26" s="634"/>
      <c r="BW26" s="634"/>
      <c r="BX26" s="634"/>
      <c r="BY26" s="634"/>
      <c r="BZ26" s="634"/>
      <c r="CA26" s="634"/>
      <c r="CB26" s="638"/>
      <c r="CD26" s="645" t="s">
        <v>301</v>
      </c>
      <c r="CE26" s="646"/>
      <c r="CF26" s="646"/>
      <c r="CG26" s="646"/>
      <c r="CH26" s="646"/>
      <c r="CI26" s="646"/>
      <c r="CJ26" s="646"/>
      <c r="CK26" s="646"/>
      <c r="CL26" s="646"/>
      <c r="CM26" s="646"/>
      <c r="CN26" s="646"/>
      <c r="CO26" s="646"/>
      <c r="CP26" s="646"/>
      <c r="CQ26" s="647"/>
      <c r="CR26" s="630">
        <v>534918</v>
      </c>
      <c r="CS26" s="631"/>
      <c r="CT26" s="631"/>
      <c r="CU26" s="631"/>
      <c r="CV26" s="631"/>
      <c r="CW26" s="631"/>
      <c r="CX26" s="631"/>
      <c r="CY26" s="632"/>
      <c r="CZ26" s="635">
        <v>9</v>
      </c>
      <c r="DA26" s="670"/>
      <c r="DB26" s="670"/>
      <c r="DC26" s="673"/>
      <c r="DD26" s="639">
        <v>495905</v>
      </c>
      <c r="DE26" s="631"/>
      <c r="DF26" s="631"/>
      <c r="DG26" s="631"/>
      <c r="DH26" s="631"/>
      <c r="DI26" s="631"/>
      <c r="DJ26" s="631"/>
      <c r="DK26" s="632"/>
      <c r="DL26" s="639" t="s">
        <v>130</v>
      </c>
      <c r="DM26" s="631"/>
      <c r="DN26" s="631"/>
      <c r="DO26" s="631"/>
      <c r="DP26" s="631"/>
      <c r="DQ26" s="631"/>
      <c r="DR26" s="631"/>
      <c r="DS26" s="631"/>
      <c r="DT26" s="631"/>
      <c r="DU26" s="631"/>
      <c r="DV26" s="632"/>
      <c r="DW26" s="635" t="s">
        <v>130</v>
      </c>
      <c r="DX26" s="670"/>
      <c r="DY26" s="670"/>
      <c r="DZ26" s="670"/>
      <c r="EA26" s="670"/>
      <c r="EB26" s="670"/>
      <c r="EC26" s="671"/>
    </row>
    <row r="27" spans="2:133" ht="11.25" customHeight="1" x14ac:dyDescent="0.15">
      <c r="B27" s="627" t="s">
        <v>302</v>
      </c>
      <c r="C27" s="628"/>
      <c r="D27" s="628"/>
      <c r="E27" s="628"/>
      <c r="F27" s="628"/>
      <c r="G27" s="628"/>
      <c r="H27" s="628"/>
      <c r="I27" s="628"/>
      <c r="J27" s="628"/>
      <c r="K27" s="628"/>
      <c r="L27" s="628"/>
      <c r="M27" s="628"/>
      <c r="N27" s="628"/>
      <c r="O27" s="628"/>
      <c r="P27" s="628"/>
      <c r="Q27" s="629"/>
      <c r="R27" s="630">
        <v>3785388</v>
      </c>
      <c r="S27" s="631"/>
      <c r="T27" s="631"/>
      <c r="U27" s="631"/>
      <c r="V27" s="631"/>
      <c r="W27" s="631"/>
      <c r="X27" s="631"/>
      <c r="Y27" s="632"/>
      <c r="Z27" s="633">
        <v>59.2</v>
      </c>
      <c r="AA27" s="633"/>
      <c r="AB27" s="633"/>
      <c r="AC27" s="633"/>
      <c r="AD27" s="634">
        <v>3504280</v>
      </c>
      <c r="AE27" s="634"/>
      <c r="AF27" s="634"/>
      <c r="AG27" s="634"/>
      <c r="AH27" s="634"/>
      <c r="AI27" s="634"/>
      <c r="AJ27" s="634"/>
      <c r="AK27" s="634"/>
      <c r="AL27" s="635">
        <v>99.699996948242188</v>
      </c>
      <c r="AM27" s="636"/>
      <c r="AN27" s="636"/>
      <c r="AO27" s="637"/>
      <c r="AP27" s="627" t="s">
        <v>303</v>
      </c>
      <c r="AQ27" s="628"/>
      <c r="AR27" s="628"/>
      <c r="AS27" s="628"/>
      <c r="AT27" s="628"/>
      <c r="AU27" s="628"/>
      <c r="AV27" s="628"/>
      <c r="AW27" s="628"/>
      <c r="AX27" s="628"/>
      <c r="AY27" s="628"/>
      <c r="AZ27" s="628"/>
      <c r="BA27" s="628"/>
      <c r="BB27" s="628"/>
      <c r="BC27" s="628"/>
      <c r="BD27" s="628"/>
      <c r="BE27" s="628"/>
      <c r="BF27" s="629"/>
      <c r="BG27" s="630">
        <v>794119</v>
      </c>
      <c r="BH27" s="631"/>
      <c r="BI27" s="631"/>
      <c r="BJ27" s="631"/>
      <c r="BK27" s="631"/>
      <c r="BL27" s="631"/>
      <c r="BM27" s="631"/>
      <c r="BN27" s="632"/>
      <c r="BO27" s="633">
        <v>100</v>
      </c>
      <c r="BP27" s="633"/>
      <c r="BQ27" s="633"/>
      <c r="BR27" s="633"/>
      <c r="BS27" s="634">
        <v>9501</v>
      </c>
      <c r="BT27" s="634"/>
      <c r="BU27" s="634"/>
      <c r="BV27" s="634"/>
      <c r="BW27" s="634"/>
      <c r="BX27" s="634"/>
      <c r="BY27" s="634"/>
      <c r="BZ27" s="634"/>
      <c r="CA27" s="634"/>
      <c r="CB27" s="638"/>
      <c r="CD27" s="645" t="s">
        <v>304</v>
      </c>
      <c r="CE27" s="646"/>
      <c r="CF27" s="646"/>
      <c r="CG27" s="646"/>
      <c r="CH27" s="646"/>
      <c r="CI27" s="646"/>
      <c r="CJ27" s="646"/>
      <c r="CK27" s="646"/>
      <c r="CL27" s="646"/>
      <c r="CM27" s="646"/>
      <c r="CN27" s="646"/>
      <c r="CO27" s="646"/>
      <c r="CP27" s="646"/>
      <c r="CQ27" s="647"/>
      <c r="CR27" s="630">
        <v>593081</v>
      </c>
      <c r="CS27" s="668"/>
      <c r="CT27" s="668"/>
      <c r="CU27" s="668"/>
      <c r="CV27" s="668"/>
      <c r="CW27" s="668"/>
      <c r="CX27" s="668"/>
      <c r="CY27" s="669"/>
      <c r="CZ27" s="635">
        <v>9.9</v>
      </c>
      <c r="DA27" s="670"/>
      <c r="DB27" s="670"/>
      <c r="DC27" s="673"/>
      <c r="DD27" s="639">
        <v>115527</v>
      </c>
      <c r="DE27" s="668"/>
      <c r="DF27" s="668"/>
      <c r="DG27" s="668"/>
      <c r="DH27" s="668"/>
      <c r="DI27" s="668"/>
      <c r="DJ27" s="668"/>
      <c r="DK27" s="669"/>
      <c r="DL27" s="639">
        <v>105496</v>
      </c>
      <c r="DM27" s="668"/>
      <c r="DN27" s="668"/>
      <c r="DO27" s="668"/>
      <c r="DP27" s="668"/>
      <c r="DQ27" s="668"/>
      <c r="DR27" s="668"/>
      <c r="DS27" s="668"/>
      <c r="DT27" s="668"/>
      <c r="DU27" s="668"/>
      <c r="DV27" s="669"/>
      <c r="DW27" s="635">
        <v>2.9</v>
      </c>
      <c r="DX27" s="670"/>
      <c r="DY27" s="670"/>
      <c r="DZ27" s="670"/>
      <c r="EA27" s="670"/>
      <c r="EB27" s="670"/>
      <c r="EC27" s="671"/>
    </row>
    <row r="28" spans="2:133" ht="11.25" customHeight="1" x14ac:dyDescent="0.15">
      <c r="B28" s="627" t="s">
        <v>305</v>
      </c>
      <c r="C28" s="628"/>
      <c r="D28" s="628"/>
      <c r="E28" s="628"/>
      <c r="F28" s="628"/>
      <c r="G28" s="628"/>
      <c r="H28" s="628"/>
      <c r="I28" s="628"/>
      <c r="J28" s="628"/>
      <c r="K28" s="628"/>
      <c r="L28" s="628"/>
      <c r="M28" s="628"/>
      <c r="N28" s="628"/>
      <c r="O28" s="628"/>
      <c r="P28" s="628"/>
      <c r="Q28" s="629"/>
      <c r="R28" s="630">
        <v>1021</v>
      </c>
      <c r="S28" s="631"/>
      <c r="T28" s="631"/>
      <c r="U28" s="631"/>
      <c r="V28" s="631"/>
      <c r="W28" s="631"/>
      <c r="X28" s="631"/>
      <c r="Y28" s="632"/>
      <c r="Z28" s="633">
        <v>0</v>
      </c>
      <c r="AA28" s="633"/>
      <c r="AB28" s="633"/>
      <c r="AC28" s="633"/>
      <c r="AD28" s="634">
        <v>1021</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306</v>
      </c>
      <c r="CE28" s="646"/>
      <c r="CF28" s="646"/>
      <c r="CG28" s="646"/>
      <c r="CH28" s="646"/>
      <c r="CI28" s="646"/>
      <c r="CJ28" s="646"/>
      <c r="CK28" s="646"/>
      <c r="CL28" s="646"/>
      <c r="CM28" s="646"/>
      <c r="CN28" s="646"/>
      <c r="CO28" s="646"/>
      <c r="CP28" s="646"/>
      <c r="CQ28" s="647"/>
      <c r="CR28" s="630">
        <v>609235</v>
      </c>
      <c r="CS28" s="631"/>
      <c r="CT28" s="631"/>
      <c r="CU28" s="631"/>
      <c r="CV28" s="631"/>
      <c r="CW28" s="631"/>
      <c r="CX28" s="631"/>
      <c r="CY28" s="632"/>
      <c r="CZ28" s="635">
        <v>10.199999999999999</v>
      </c>
      <c r="DA28" s="670"/>
      <c r="DB28" s="670"/>
      <c r="DC28" s="673"/>
      <c r="DD28" s="639">
        <v>605237</v>
      </c>
      <c r="DE28" s="631"/>
      <c r="DF28" s="631"/>
      <c r="DG28" s="631"/>
      <c r="DH28" s="631"/>
      <c r="DI28" s="631"/>
      <c r="DJ28" s="631"/>
      <c r="DK28" s="632"/>
      <c r="DL28" s="639">
        <v>605237</v>
      </c>
      <c r="DM28" s="631"/>
      <c r="DN28" s="631"/>
      <c r="DO28" s="631"/>
      <c r="DP28" s="631"/>
      <c r="DQ28" s="631"/>
      <c r="DR28" s="631"/>
      <c r="DS28" s="631"/>
      <c r="DT28" s="631"/>
      <c r="DU28" s="631"/>
      <c r="DV28" s="632"/>
      <c r="DW28" s="635">
        <v>16.600000000000001</v>
      </c>
      <c r="DX28" s="670"/>
      <c r="DY28" s="670"/>
      <c r="DZ28" s="670"/>
      <c r="EA28" s="670"/>
      <c r="EB28" s="670"/>
      <c r="EC28" s="671"/>
    </row>
    <row r="29" spans="2:133" ht="11.25" customHeight="1" x14ac:dyDescent="0.15">
      <c r="B29" s="627" t="s">
        <v>307</v>
      </c>
      <c r="C29" s="628"/>
      <c r="D29" s="628"/>
      <c r="E29" s="628"/>
      <c r="F29" s="628"/>
      <c r="G29" s="628"/>
      <c r="H29" s="628"/>
      <c r="I29" s="628"/>
      <c r="J29" s="628"/>
      <c r="K29" s="628"/>
      <c r="L29" s="628"/>
      <c r="M29" s="628"/>
      <c r="N29" s="628"/>
      <c r="O29" s="628"/>
      <c r="P29" s="628"/>
      <c r="Q29" s="629"/>
      <c r="R29" s="630">
        <v>9888</v>
      </c>
      <c r="S29" s="631"/>
      <c r="T29" s="631"/>
      <c r="U29" s="631"/>
      <c r="V29" s="631"/>
      <c r="W29" s="631"/>
      <c r="X29" s="631"/>
      <c r="Y29" s="632"/>
      <c r="Z29" s="633">
        <v>0.2</v>
      </c>
      <c r="AA29" s="633"/>
      <c r="AB29" s="633"/>
      <c r="AC29" s="633"/>
      <c r="AD29" s="634" t="s">
        <v>130</v>
      </c>
      <c r="AE29" s="634"/>
      <c r="AF29" s="634"/>
      <c r="AG29" s="634"/>
      <c r="AH29" s="634"/>
      <c r="AI29" s="634"/>
      <c r="AJ29" s="634"/>
      <c r="AK29" s="634"/>
      <c r="AL29" s="635" t="s">
        <v>130</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308</v>
      </c>
      <c r="CE29" s="680"/>
      <c r="CF29" s="645" t="s">
        <v>70</v>
      </c>
      <c r="CG29" s="646"/>
      <c r="CH29" s="646"/>
      <c r="CI29" s="646"/>
      <c r="CJ29" s="646"/>
      <c r="CK29" s="646"/>
      <c r="CL29" s="646"/>
      <c r="CM29" s="646"/>
      <c r="CN29" s="646"/>
      <c r="CO29" s="646"/>
      <c r="CP29" s="646"/>
      <c r="CQ29" s="647"/>
      <c r="CR29" s="630">
        <v>609235</v>
      </c>
      <c r="CS29" s="668"/>
      <c r="CT29" s="668"/>
      <c r="CU29" s="668"/>
      <c r="CV29" s="668"/>
      <c r="CW29" s="668"/>
      <c r="CX29" s="668"/>
      <c r="CY29" s="669"/>
      <c r="CZ29" s="635">
        <v>10.199999999999999</v>
      </c>
      <c r="DA29" s="670"/>
      <c r="DB29" s="670"/>
      <c r="DC29" s="673"/>
      <c r="DD29" s="639">
        <v>605237</v>
      </c>
      <c r="DE29" s="668"/>
      <c r="DF29" s="668"/>
      <c r="DG29" s="668"/>
      <c r="DH29" s="668"/>
      <c r="DI29" s="668"/>
      <c r="DJ29" s="668"/>
      <c r="DK29" s="669"/>
      <c r="DL29" s="639">
        <v>605237</v>
      </c>
      <c r="DM29" s="668"/>
      <c r="DN29" s="668"/>
      <c r="DO29" s="668"/>
      <c r="DP29" s="668"/>
      <c r="DQ29" s="668"/>
      <c r="DR29" s="668"/>
      <c r="DS29" s="668"/>
      <c r="DT29" s="668"/>
      <c r="DU29" s="668"/>
      <c r="DV29" s="669"/>
      <c r="DW29" s="635">
        <v>16.600000000000001</v>
      </c>
      <c r="DX29" s="670"/>
      <c r="DY29" s="670"/>
      <c r="DZ29" s="670"/>
      <c r="EA29" s="670"/>
      <c r="EB29" s="670"/>
      <c r="EC29" s="671"/>
    </row>
    <row r="30" spans="2:133" ht="11.25" customHeight="1" x14ac:dyDescent="0.15">
      <c r="B30" s="627" t="s">
        <v>309</v>
      </c>
      <c r="C30" s="628"/>
      <c r="D30" s="628"/>
      <c r="E30" s="628"/>
      <c r="F30" s="628"/>
      <c r="G30" s="628"/>
      <c r="H30" s="628"/>
      <c r="I30" s="628"/>
      <c r="J30" s="628"/>
      <c r="K30" s="628"/>
      <c r="L30" s="628"/>
      <c r="M30" s="628"/>
      <c r="N30" s="628"/>
      <c r="O30" s="628"/>
      <c r="P30" s="628"/>
      <c r="Q30" s="629"/>
      <c r="R30" s="630">
        <v>42672</v>
      </c>
      <c r="S30" s="631"/>
      <c r="T30" s="631"/>
      <c r="U30" s="631"/>
      <c r="V30" s="631"/>
      <c r="W30" s="631"/>
      <c r="X30" s="631"/>
      <c r="Y30" s="632"/>
      <c r="Z30" s="633">
        <v>0.7</v>
      </c>
      <c r="AA30" s="633"/>
      <c r="AB30" s="633"/>
      <c r="AC30" s="633"/>
      <c r="AD30" s="634">
        <v>5202</v>
      </c>
      <c r="AE30" s="634"/>
      <c r="AF30" s="634"/>
      <c r="AG30" s="634"/>
      <c r="AH30" s="634"/>
      <c r="AI30" s="634"/>
      <c r="AJ30" s="634"/>
      <c r="AK30" s="634"/>
      <c r="AL30" s="635">
        <v>0.1</v>
      </c>
      <c r="AM30" s="636"/>
      <c r="AN30" s="636"/>
      <c r="AO30" s="637"/>
      <c r="AP30" s="609" t="s">
        <v>227</v>
      </c>
      <c r="AQ30" s="610"/>
      <c r="AR30" s="610"/>
      <c r="AS30" s="610"/>
      <c r="AT30" s="610"/>
      <c r="AU30" s="610"/>
      <c r="AV30" s="610"/>
      <c r="AW30" s="610"/>
      <c r="AX30" s="610"/>
      <c r="AY30" s="610"/>
      <c r="AZ30" s="610"/>
      <c r="BA30" s="610"/>
      <c r="BB30" s="610"/>
      <c r="BC30" s="610"/>
      <c r="BD30" s="610"/>
      <c r="BE30" s="610"/>
      <c r="BF30" s="611"/>
      <c r="BG30" s="609" t="s">
        <v>310</v>
      </c>
      <c r="BH30" s="677"/>
      <c r="BI30" s="677"/>
      <c r="BJ30" s="677"/>
      <c r="BK30" s="677"/>
      <c r="BL30" s="677"/>
      <c r="BM30" s="677"/>
      <c r="BN30" s="677"/>
      <c r="BO30" s="677"/>
      <c r="BP30" s="677"/>
      <c r="BQ30" s="678"/>
      <c r="BR30" s="609" t="s">
        <v>311</v>
      </c>
      <c r="BS30" s="677"/>
      <c r="BT30" s="677"/>
      <c r="BU30" s="677"/>
      <c r="BV30" s="677"/>
      <c r="BW30" s="677"/>
      <c r="BX30" s="677"/>
      <c r="BY30" s="677"/>
      <c r="BZ30" s="677"/>
      <c r="CA30" s="677"/>
      <c r="CB30" s="678"/>
      <c r="CD30" s="681"/>
      <c r="CE30" s="682"/>
      <c r="CF30" s="645" t="s">
        <v>312</v>
      </c>
      <c r="CG30" s="646"/>
      <c r="CH30" s="646"/>
      <c r="CI30" s="646"/>
      <c r="CJ30" s="646"/>
      <c r="CK30" s="646"/>
      <c r="CL30" s="646"/>
      <c r="CM30" s="646"/>
      <c r="CN30" s="646"/>
      <c r="CO30" s="646"/>
      <c r="CP30" s="646"/>
      <c r="CQ30" s="647"/>
      <c r="CR30" s="630">
        <v>593589</v>
      </c>
      <c r="CS30" s="631"/>
      <c r="CT30" s="631"/>
      <c r="CU30" s="631"/>
      <c r="CV30" s="631"/>
      <c r="CW30" s="631"/>
      <c r="CX30" s="631"/>
      <c r="CY30" s="632"/>
      <c r="CZ30" s="635">
        <v>9.9</v>
      </c>
      <c r="DA30" s="670"/>
      <c r="DB30" s="670"/>
      <c r="DC30" s="673"/>
      <c r="DD30" s="639">
        <v>589900</v>
      </c>
      <c r="DE30" s="631"/>
      <c r="DF30" s="631"/>
      <c r="DG30" s="631"/>
      <c r="DH30" s="631"/>
      <c r="DI30" s="631"/>
      <c r="DJ30" s="631"/>
      <c r="DK30" s="632"/>
      <c r="DL30" s="639">
        <v>589900</v>
      </c>
      <c r="DM30" s="631"/>
      <c r="DN30" s="631"/>
      <c r="DO30" s="631"/>
      <c r="DP30" s="631"/>
      <c r="DQ30" s="631"/>
      <c r="DR30" s="631"/>
      <c r="DS30" s="631"/>
      <c r="DT30" s="631"/>
      <c r="DU30" s="631"/>
      <c r="DV30" s="632"/>
      <c r="DW30" s="635">
        <v>16.2</v>
      </c>
      <c r="DX30" s="670"/>
      <c r="DY30" s="670"/>
      <c r="DZ30" s="670"/>
      <c r="EA30" s="670"/>
      <c r="EB30" s="670"/>
      <c r="EC30" s="671"/>
    </row>
    <row r="31" spans="2:133" ht="11.25" customHeight="1" x14ac:dyDescent="0.15">
      <c r="B31" s="627" t="s">
        <v>313</v>
      </c>
      <c r="C31" s="628"/>
      <c r="D31" s="628"/>
      <c r="E31" s="628"/>
      <c r="F31" s="628"/>
      <c r="G31" s="628"/>
      <c r="H31" s="628"/>
      <c r="I31" s="628"/>
      <c r="J31" s="628"/>
      <c r="K31" s="628"/>
      <c r="L31" s="628"/>
      <c r="M31" s="628"/>
      <c r="N31" s="628"/>
      <c r="O31" s="628"/>
      <c r="P31" s="628"/>
      <c r="Q31" s="629"/>
      <c r="R31" s="630">
        <v>4927</v>
      </c>
      <c r="S31" s="631"/>
      <c r="T31" s="631"/>
      <c r="U31" s="631"/>
      <c r="V31" s="631"/>
      <c r="W31" s="631"/>
      <c r="X31" s="631"/>
      <c r="Y31" s="632"/>
      <c r="Z31" s="633">
        <v>0.1</v>
      </c>
      <c r="AA31" s="633"/>
      <c r="AB31" s="633"/>
      <c r="AC31" s="633"/>
      <c r="AD31" s="634" t="s">
        <v>130</v>
      </c>
      <c r="AE31" s="634"/>
      <c r="AF31" s="634"/>
      <c r="AG31" s="634"/>
      <c r="AH31" s="634"/>
      <c r="AI31" s="634"/>
      <c r="AJ31" s="634"/>
      <c r="AK31" s="634"/>
      <c r="AL31" s="635" t="s">
        <v>130</v>
      </c>
      <c r="AM31" s="636"/>
      <c r="AN31" s="636"/>
      <c r="AO31" s="637"/>
      <c r="AP31" s="685" t="s">
        <v>314</v>
      </c>
      <c r="AQ31" s="686"/>
      <c r="AR31" s="686"/>
      <c r="AS31" s="686"/>
      <c r="AT31" s="691" t="s">
        <v>315</v>
      </c>
      <c r="AU31" s="360"/>
      <c r="AV31" s="360"/>
      <c r="AW31" s="360"/>
      <c r="AX31" s="616" t="s">
        <v>192</v>
      </c>
      <c r="AY31" s="617"/>
      <c r="AZ31" s="617"/>
      <c r="BA31" s="617"/>
      <c r="BB31" s="617"/>
      <c r="BC31" s="617"/>
      <c r="BD31" s="617"/>
      <c r="BE31" s="617"/>
      <c r="BF31" s="618"/>
      <c r="BG31" s="694">
        <v>99.3</v>
      </c>
      <c r="BH31" s="695"/>
      <c r="BI31" s="695"/>
      <c r="BJ31" s="695"/>
      <c r="BK31" s="695"/>
      <c r="BL31" s="695"/>
      <c r="BM31" s="625">
        <v>97.5</v>
      </c>
      <c r="BN31" s="695"/>
      <c r="BO31" s="695"/>
      <c r="BP31" s="695"/>
      <c r="BQ31" s="696"/>
      <c r="BR31" s="694">
        <v>99.3</v>
      </c>
      <c r="BS31" s="695"/>
      <c r="BT31" s="695"/>
      <c r="BU31" s="695"/>
      <c r="BV31" s="695"/>
      <c r="BW31" s="695"/>
      <c r="BX31" s="625">
        <v>97.5</v>
      </c>
      <c r="BY31" s="695"/>
      <c r="BZ31" s="695"/>
      <c r="CA31" s="695"/>
      <c r="CB31" s="696"/>
      <c r="CD31" s="681"/>
      <c r="CE31" s="682"/>
      <c r="CF31" s="645" t="s">
        <v>316</v>
      </c>
      <c r="CG31" s="646"/>
      <c r="CH31" s="646"/>
      <c r="CI31" s="646"/>
      <c r="CJ31" s="646"/>
      <c r="CK31" s="646"/>
      <c r="CL31" s="646"/>
      <c r="CM31" s="646"/>
      <c r="CN31" s="646"/>
      <c r="CO31" s="646"/>
      <c r="CP31" s="646"/>
      <c r="CQ31" s="647"/>
      <c r="CR31" s="630">
        <v>15646</v>
      </c>
      <c r="CS31" s="668"/>
      <c r="CT31" s="668"/>
      <c r="CU31" s="668"/>
      <c r="CV31" s="668"/>
      <c r="CW31" s="668"/>
      <c r="CX31" s="668"/>
      <c r="CY31" s="669"/>
      <c r="CZ31" s="635">
        <v>0.3</v>
      </c>
      <c r="DA31" s="670"/>
      <c r="DB31" s="670"/>
      <c r="DC31" s="673"/>
      <c r="DD31" s="639">
        <v>15337</v>
      </c>
      <c r="DE31" s="668"/>
      <c r="DF31" s="668"/>
      <c r="DG31" s="668"/>
      <c r="DH31" s="668"/>
      <c r="DI31" s="668"/>
      <c r="DJ31" s="668"/>
      <c r="DK31" s="669"/>
      <c r="DL31" s="639">
        <v>15337</v>
      </c>
      <c r="DM31" s="668"/>
      <c r="DN31" s="668"/>
      <c r="DO31" s="668"/>
      <c r="DP31" s="668"/>
      <c r="DQ31" s="668"/>
      <c r="DR31" s="668"/>
      <c r="DS31" s="668"/>
      <c r="DT31" s="668"/>
      <c r="DU31" s="668"/>
      <c r="DV31" s="669"/>
      <c r="DW31" s="635">
        <v>0.4</v>
      </c>
      <c r="DX31" s="670"/>
      <c r="DY31" s="670"/>
      <c r="DZ31" s="670"/>
      <c r="EA31" s="670"/>
      <c r="EB31" s="670"/>
      <c r="EC31" s="671"/>
    </row>
    <row r="32" spans="2:133" ht="11.25" customHeight="1" x14ac:dyDescent="0.15">
      <c r="B32" s="627" t="s">
        <v>317</v>
      </c>
      <c r="C32" s="628"/>
      <c r="D32" s="628"/>
      <c r="E32" s="628"/>
      <c r="F32" s="628"/>
      <c r="G32" s="628"/>
      <c r="H32" s="628"/>
      <c r="I32" s="628"/>
      <c r="J32" s="628"/>
      <c r="K32" s="628"/>
      <c r="L32" s="628"/>
      <c r="M32" s="628"/>
      <c r="N32" s="628"/>
      <c r="O32" s="628"/>
      <c r="P32" s="628"/>
      <c r="Q32" s="629"/>
      <c r="R32" s="630">
        <v>928962</v>
      </c>
      <c r="S32" s="631"/>
      <c r="T32" s="631"/>
      <c r="U32" s="631"/>
      <c r="V32" s="631"/>
      <c r="W32" s="631"/>
      <c r="X32" s="631"/>
      <c r="Y32" s="632"/>
      <c r="Z32" s="633">
        <v>14.5</v>
      </c>
      <c r="AA32" s="633"/>
      <c r="AB32" s="633"/>
      <c r="AC32" s="633"/>
      <c r="AD32" s="634" t="s">
        <v>130</v>
      </c>
      <c r="AE32" s="634"/>
      <c r="AF32" s="634"/>
      <c r="AG32" s="634"/>
      <c r="AH32" s="634"/>
      <c r="AI32" s="634"/>
      <c r="AJ32" s="634"/>
      <c r="AK32" s="634"/>
      <c r="AL32" s="635" t="s">
        <v>130</v>
      </c>
      <c r="AM32" s="636"/>
      <c r="AN32" s="636"/>
      <c r="AO32" s="637"/>
      <c r="AP32" s="687"/>
      <c r="AQ32" s="688"/>
      <c r="AR32" s="688"/>
      <c r="AS32" s="688"/>
      <c r="AT32" s="692"/>
      <c r="AU32" s="361" t="s">
        <v>318</v>
      </c>
      <c r="AV32" s="361"/>
      <c r="AW32" s="361"/>
      <c r="AX32" s="627" t="s">
        <v>319</v>
      </c>
      <c r="AY32" s="628"/>
      <c r="AZ32" s="628"/>
      <c r="BA32" s="628"/>
      <c r="BB32" s="628"/>
      <c r="BC32" s="628"/>
      <c r="BD32" s="628"/>
      <c r="BE32" s="628"/>
      <c r="BF32" s="629"/>
      <c r="BG32" s="697">
        <v>99.5</v>
      </c>
      <c r="BH32" s="668"/>
      <c r="BI32" s="668"/>
      <c r="BJ32" s="668"/>
      <c r="BK32" s="668"/>
      <c r="BL32" s="668"/>
      <c r="BM32" s="636">
        <v>98.3</v>
      </c>
      <c r="BN32" s="698"/>
      <c r="BO32" s="698"/>
      <c r="BP32" s="698"/>
      <c r="BQ32" s="699"/>
      <c r="BR32" s="697">
        <v>99.5</v>
      </c>
      <c r="BS32" s="668"/>
      <c r="BT32" s="668"/>
      <c r="BU32" s="668"/>
      <c r="BV32" s="668"/>
      <c r="BW32" s="668"/>
      <c r="BX32" s="636">
        <v>98.5</v>
      </c>
      <c r="BY32" s="698"/>
      <c r="BZ32" s="698"/>
      <c r="CA32" s="698"/>
      <c r="CB32" s="699"/>
      <c r="CD32" s="683"/>
      <c r="CE32" s="684"/>
      <c r="CF32" s="645" t="s">
        <v>320</v>
      </c>
      <c r="CG32" s="646"/>
      <c r="CH32" s="646"/>
      <c r="CI32" s="646"/>
      <c r="CJ32" s="646"/>
      <c r="CK32" s="646"/>
      <c r="CL32" s="646"/>
      <c r="CM32" s="646"/>
      <c r="CN32" s="646"/>
      <c r="CO32" s="646"/>
      <c r="CP32" s="646"/>
      <c r="CQ32" s="647"/>
      <c r="CR32" s="630" t="s">
        <v>130</v>
      </c>
      <c r="CS32" s="631"/>
      <c r="CT32" s="631"/>
      <c r="CU32" s="631"/>
      <c r="CV32" s="631"/>
      <c r="CW32" s="631"/>
      <c r="CX32" s="631"/>
      <c r="CY32" s="632"/>
      <c r="CZ32" s="635" t="s">
        <v>130</v>
      </c>
      <c r="DA32" s="670"/>
      <c r="DB32" s="670"/>
      <c r="DC32" s="673"/>
      <c r="DD32" s="639" t="s">
        <v>130</v>
      </c>
      <c r="DE32" s="631"/>
      <c r="DF32" s="631"/>
      <c r="DG32" s="631"/>
      <c r="DH32" s="631"/>
      <c r="DI32" s="631"/>
      <c r="DJ32" s="631"/>
      <c r="DK32" s="632"/>
      <c r="DL32" s="639" t="s">
        <v>130</v>
      </c>
      <c r="DM32" s="631"/>
      <c r="DN32" s="631"/>
      <c r="DO32" s="631"/>
      <c r="DP32" s="631"/>
      <c r="DQ32" s="631"/>
      <c r="DR32" s="631"/>
      <c r="DS32" s="631"/>
      <c r="DT32" s="631"/>
      <c r="DU32" s="631"/>
      <c r="DV32" s="632"/>
      <c r="DW32" s="635" t="s">
        <v>130</v>
      </c>
      <c r="DX32" s="670"/>
      <c r="DY32" s="670"/>
      <c r="DZ32" s="670"/>
      <c r="EA32" s="670"/>
      <c r="EB32" s="670"/>
      <c r="EC32" s="671"/>
    </row>
    <row r="33" spans="2:133" ht="11.25" customHeight="1" x14ac:dyDescent="0.15">
      <c r="B33" s="655" t="s">
        <v>321</v>
      </c>
      <c r="C33" s="656"/>
      <c r="D33" s="656"/>
      <c r="E33" s="656"/>
      <c r="F33" s="656"/>
      <c r="G33" s="656"/>
      <c r="H33" s="656"/>
      <c r="I33" s="656"/>
      <c r="J33" s="656"/>
      <c r="K33" s="656"/>
      <c r="L33" s="656"/>
      <c r="M33" s="656"/>
      <c r="N33" s="656"/>
      <c r="O33" s="656"/>
      <c r="P33" s="656"/>
      <c r="Q33" s="657"/>
      <c r="R33" s="630" t="s">
        <v>130</v>
      </c>
      <c r="S33" s="631"/>
      <c r="T33" s="631"/>
      <c r="U33" s="631"/>
      <c r="V33" s="631"/>
      <c r="W33" s="631"/>
      <c r="X33" s="631"/>
      <c r="Y33" s="632"/>
      <c r="Z33" s="633" t="s">
        <v>130</v>
      </c>
      <c r="AA33" s="633"/>
      <c r="AB33" s="633"/>
      <c r="AC33" s="633"/>
      <c r="AD33" s="634" t="s">
        <v>130</v>
      </c>
      <c r="AE33" s="634"/>
      <c r="AF33" s="634"/>
      <c r="AG33" s="634"/>
      <c r="AH33" s="634"/>
      <c r="AI33" s="634"/>
      <c r="AJ33" s="634"/>
      <c r="AK33" s="634"/>
      <c r="AL33" s="635" t="s">
        <v>130</v>
      </c>
      <c r="AM33" s="636"/>
      <c r="AN33" s="636"/>
      <c r="AO33" s="637"/>
      <c r="AP33" s="689"/>
      <c r="AQ33" s="690"/>
      <c r="AR33" s="690"/>
      <c r="AS33" s="690"/>
      <c r="AT33" s="693"/>
      <c r="AU33" s="362"/>
      <c r="AV33" s="362"/>
      <c r="AW33" s="362"/>
      <c r="AX33" s="674" t="s">
        <v>322</v>
      </c>
      <c r="AY33" s="675"/>
      <c r="AZ33" s="675"/>
      <c r="BA33" s="675"/>
      <c r="BB33" s="675"/>
      <c r="BC33" s="675"/>
      <c r="BD33" s="675"/>
      <c r="BE33" s="675"/>
      <c r="BF33" s="676"/>
      <c r="BG33" s="700">
        <v>99.1</v>
      </c>
      <c r="BH33" s="701"/>
      <c r="BI33" s="701"/>
      <c r="BJ33" s="701"/>
      <c r="BK33" s="701"/>
      <c r="BL33" s="701"/>
      <c r="BM33" s="702">
        <v>96.8</v>
      </c>
      <c r="BN33" s="701"/>
      <c r="BO33" s="701"/>
      <c r="BP33" s="701"/>
      <c r="BQ33" s="703"/>
      <c r="BR33" s="700">
        <v>99.1</v>
      </c>
      <c r="BS33" s="701"/>
      <c r="BT33" s="701"/>
      <c r="BU33" s="701"/>
      <c r="BV33" s="701"/>
      <c r="BW33" s="701"/>
      <c r="BX33" s="702">
        <v>96.6</v>
      </c>
      <c r="BY33" s="701"/>
      <c r="BZ33" s="701"/>
      <c r="CA33" s="701"/>
      <c r="CB33" s="703"/>
      <c r="CD33" s="645" t="s">
        <v>323</v>
      </c>
      <c r="CE33" s="646"/>
      <c r="CF33" s="646"/>
      <c r="CG33" s="646"/>
      <c r="CH33" s="646"/>
      <c r="CI33" s="646"/>
      <c r="CJ33" s="646"/>
      <c r="CK33" s="646"/>
      <c r="CL33" s="646"/>
      <c r="CM33" s="646"/>
      <c r="CN33" s="646"/>
      <c r="CO33" s="646"/>
      <c r="CP33" s="646"/>
      <c r="CQ33" s="647"/>
      <c r="CR33" s="630">
        <v>3140290</v>
      </c>
      <c r="CS33" s="668"/>
      <c r="CT33" s="668"/>
      <c r="CU33" s="668"/>
      <c r="CV33" s="668"/>
      <c r="CW33" s="668"/>
      <c r="CX33" s="668"/>
      <c r="CY33" s="669"/>
      <c r="CZ33" s="635">
        <v>52.6</v>
      </c>
      <c r="DA33" s="670"/>
      <c r="DB33" s="670"/>
      <c r="DC33" s="673"/>
      <c r="DD33" s="639">
        <v>2264331</v>
      </c>
      <c r="DE33" s="668"/>
      <c r="DF33" s="668"/>
      <c r="DG33" s="668"/>
      <c r="DH33" s="668"/>
      <c r="DI33" s="668"/>
      <c r="DJ33" s="668"/>
      <c r="DK33" s="669"/>
      <c r="DL33" s="639">
        <v>1371401</v>
      </c>
      <c r="DM33" s="668"/>
      <c r="DN33" s="668"/>
      <c r="DO33" s="668"/>
      <c r="DP33" s="668"/>
      <c r="DQ33" s="668"/>
      <c r="DR33" s="668"/>
      <c r="DS33" s="668"/>
      <c r="DT33" s="668"/>
      <c r="DU33" s="668"/>
      <c r="DV33" s="669"/>
      <c r="DW33" s="635">
        <v>37.6</v>
      </c>
      <c r="DX33" s="670"/>
      <c r="DY33" s="670"/>
      <c r="DZ33" s="670"/>
      <c r="EA33" s="670"/>
      <c r="EB33" s="670"/>
      <c r="EC33" s="671"/>
    </row>
    <row r="34" spans="2:133" ht="11.25" customHeight="1" x14ac:dyDescent="0.15">
      <c r="B34" s="627" t="s">
        <v>324</v>
      </c>
      <c r="C34" s="628"/>
      <c r="D34" s="628"/>
      <c r="E34" s="628"/>
      <c r="F34" s="628"/>
      <c r="G34" s="628"/>
      <c r="H34" s="628"/>
      <c r="I34" s="628"/>
      <c r="J34" s="628"/>
      <c r="K34" s="628"/>
      <c r="L34" s="628"/>
      <c r="M34" s="628"/>
      <c r="N34" s="628"/>
      <c r="O34" s="628"/>
      <c r="P34" s="628"/>
      <c r="Q34" s="629"/>
      <c r="R34" s="630">
        <v>338043</v>
      </c>
      <c r="S34" s="631"/>
      <c r="T34" s="631"/>
      <c r="U34" s="631"/>
      <c r="V34" s="631"/>
      <c r="W34" s="631"/>
      <c r="X34" s="631"/>
      <c r="Y34" s="632"/>
      <c r="Z34" s="633">
        <v>5.3</v>
      </c>
      <c r="AA34" s="633"/>
      <c r="AB34" s="633"/>
      <c r="AC34" s="633"/>
      <c r="AD34" s="634" t="s">
        <v>130</v>
      </c>
      <c r="AE34" s="634"/>
      <c r="AF34" s="634"/>
      <c r="AG34" s="634"/>
      <c r="AH34" s="634"/>
      <c r="AI34" s="634"/>
      <c r="AJ34" s="634"/>
      <c r="AK34" s="634"/>
      <c r="AL34" s="635" t="s">
        <v>130</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325</v>
      </c>
      <c r="CE34" s="646"/>
      <c r="CF34" s="646"/>
      <c r="CG34" s="646"/>
      <c r="CH34" s="646"/>
      <c r="CI34" s="646"/>
      <c r="CJ34" s="646"/>
      <c r="CK34" s="646"/>
      <c r="CL34" s="646"/>
      <c r="CM34" s="646"/>
      <c r="CN34" s="646"/>
      <c r="CO34" s="646"/>
      <c r="CP34" s="646"/>
      <c r="CQ34" s="647"/>
      <c r="CR34" s="630">
        <v>847365</v>
      </c>
      <c r="CS34" s="631"/>
      <c r="CT34" s="631"/>
      <c r="CU34" s="631"/>
      <c r="CV34" s="631"/>
      <c r="CW34" s="631"/>
      <c r="CX34" s="631"/>
      <c r="CY34" s="632"/>
      <c r="CZ34" s="635">
        <v>14.2</v>
      </c>
      <c r="DA34" s="670"/>
      <c r="DB34" s="670"/>
      <c r="DC34" s="673"/>
      <c r="DD34" s="639">
        <v>519515</v>
      </c>
      <c r="DE34" s="631"/>
      <c r="DF34" s="631"/>
      <c r="DG34" s="631"/>
      <c r="DH34" s="631"/>
      <c r="DI34" s="631"/>
      <c r="DJ34" s="631"/>
      <c r="DK34" s="632"/>
      <c r="DL34" s="639">
        <v>402198</v>
      </c>
      <c r="DM34" s="631"/>
      <c r="DN34" s="631"/>
      <c r="DO34" s="631"/>
      <c r="DP34" s="631"/>
      <c r="DQ34" s="631"/>
      <c r="DR34" s="631"/>
      <c r="DS34" s="631"/>
      <c r="DT34" s="631"/>
      <c r="DU34" s="631"/>
      <c r="DV34" s="632"/>
      <c r="DW34" s="635">
        <v>11</v>
      </c>
      <c r="DX34" s="670"/>
      <c r="DY34" s="670"/>
      <c r="DZ34" s="670"/>
      <c r="EA34" s="670"/>
      <c r="EB34" s="670"/>
      <c r="EC34" s="671"/>
    </row>
    <row r="35" spans="2:133" ht="11.25" customHeight="1" x14ac:dyDescent="0.15">
      <c r="B35" s="627" t="s">
        <v>326</v>
      </c>
      <c r="C35" s="628"/>
      <c r="D35" s="628"/>
      <c r="E35" s="628"/>
      <c r="F35" s="628"/>
      <c r="G35" s="628"/>
      <c r="H35" s="628"/>
      <c r="I35" s="628"/>
      <c r="J35" s="628"/>
      <c r="K35" s="628"/>
      <c r="L35" s="628"/>
      <c r="M35" s="628"/>
      <c r="N35" s="628"/>
      <c r="O35" s="628"/>
      <c r="P35" s="628"/>
      <c r="Q35" s="629"/>
      <c r="R35" s="630">
        <v>13674</v>
      </c>
      <c r="S35" s="631"/>
      <c r="T35" s="631"/>
      <c r="U35" s="631"/>
      <c r="V35" s="631"/>
      <c r="W35" s="631"/>
      <c r="X35" s="631"/>
      <c r="Y35" s="632"/>
      <c r="Z35" s="633">
        <v>0.2</v>
      </c>
      <c r="AA35" s="633"/>
      <c r="AB35" s="633"/>
      <c r="AC35" s="633"/>
      <c r="AD35" s="634">
        <v>2098</v>
      </c>
      <c r="AE35" s="634"/>
      <c r="AF35" s="634"/>
      <c r="AG35" s="634"/>
      <c r="AH35" s="634"/>
      <c r="AI35" s="634"/>
      <c r="AJ35" s="634"/>
      <c r="AK35" s="634"/>
      <c r="AL35" s="635">
        <v>0.1</v>
      </c>
      <c r="AM35" s="636"/>
      <c r="AN35" s="636"/>
      <c r="AO35" s="637"/>
      <c r="AP35" s="218"/>
      <c r="AQ35" s="609" t="s">
        <v>327</v>
      </c>
      <c r="AR35" s="610"/>
      <c r="AS35" s="610"/>
      <c r="AT35" s="610"/>
      <c r="AU35" s="610"/>
      <c r="AV35" s="610"/>
      <c r="AW35" s="610"/>
      <c r="AX35" s="610"/>
      <c r="AY35" s="610"/>
      <c r="AZ35" s="610"/>
      <c r="BA35" s="610"/>
      <c r="BB35" s="610"/>
      <c r="BC35" s="610"/>
      <c r="BD35" s="610"/>
      <c r="BE35" s="610"/>
      <c r="BF35" s="611"/>
      <c r="BG35" s="609" t="s">
        <v>328</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329</v>
      </c>
      <c r="CE35" s="646"/>
      <c r="CF35" s="646"/>
      <c r="CG35" s="646"/>
      <c r="CH35" s="646"/>
      <c r="CI35" s="646"/>
      <c r="CJ35" s="646"/>
      <c r="CK35" s="646"/>
      <c r="CL35" s="646"/>
      <c r="CM35" s="646"/>
      <c r="CN35" s="646"/>
      <c r="CO35" s="646"/>
      <c r="CP35" s="646"/>
      <c r="CQ35" s="647"/>
      <c r="CR35" s="630">
        <v>206167</v>
      </c>
      <c r="CS35" s="668"/>
      <c r="CT35" s="668"/>
      <c r="CU35" s="668"/>
      <c r="CV35" s="668"/>
      <c r="CW35" s="668"/>
      <c r="CX35" s="668"/>
      <c r="CY35" s="669"/>
      <c r="CZ35" s="635">
        <v>3.5</v>
      </c>
      <c r="DA35" s="670"/>
      <c r="DB35" s="670"/>
      <c r="DC35" s="673"/>
      <c r="DD35" s="639">
        <v>147700</v>
      </c>
      <c r="DE35" s="668"/>
      <c r="DF35" s="668"/>
      <c r="DG35" s="668"/>
      <c r="DH35" s="668"/>
      <c r="DI35" s="668"/>
      <c r="DJ35" s="668"/>
      <c r="DK35" s="669"/>
      <c r="DL35" s="639">
        <v>113336</v>
      </c>
      <c r="DM35" s="668"/>
      <c r="DN35" s="668"/>
      <c r="DO35" s="668"/>
      <c r="DP35" s="668"/>
      <c r="DQ35" s="668"/>
      <c r="DR35" s="668"/>
      <c r="DS35" s="668"/>
      <c r="DT35" s="668"/>
      <c r="DU35" s="668"/>
      <c r="DV35" s="669"/>
      <c r="DW35" s="635">
        <v>3.1</v>
      </c>
      <c r="DX35" s="670"/>
      <c r="DY35" s="670"/>
      <c r="DZ35" s="670"/>
      <c r="EA35" s="670"/>
      <c r="EB35" s="670"/>
      <c r="EC35" s="671"/>
    </row>
    <row r="36" spans="2:133" ht="11.25" customHeight="1" x14ac:dyDescent="0.15">
      <c r="B36" s="627" t="s">
        <v>330</v>
      </c>
      <c r="C36" s="628"/>
      <c r="D36" s="628"/>
      <c r="E36" s="628"/>
      <c r="F36" s="628"/>
      <c r="G36" s="628"/>
      <c r="H36" s="628"/>
      <c r="I36" s="628"/>
      <c r="J36" s="628"/>
      <c r="K36" s="628"/>
      <c r="L36" s="628"/>
      <c r="M36" s="628"/>
      <c r="N36" s="628"/>
      <c r="O36" s="628"/>
      <c r="P36" s="628"/>
      <c r="Q36" s="629"/>
      <c r="R36" s="630">
        <v>266697</v>
      </c>
      <c r="S36" s="631"/>
      <c r="T36" s="631"/>
      <c r="U36" s="631"/>
      <c r="V36" s="631"/>
      <c r="W36" s="631"/>
      <c r="X36" s="631"/>
      <c r="Y36" s="632"/>
      <c r="Z36" s="633">
        <v>4.2</v>
      </c>
      <c r="AA36" s="633"/>
      <c r="AB36" s="633"/>
      <c r="AC36" s="633"/>
      <c r="AD36" s="634" t="s">
        <v>130</v>
      </c>
      <c r="AE36" s="634"/>
      <c r="AF36" s="634"/>
      <c r="AG36" s="634"/>
      <c r="AH36" s="634"/>
      <c r="AI36" s="634"/>
      <c r="AJ36" s="634"/>
      <c r="AK36" s="634"/>
      <c r="AL36" s="635" t="s">
        <v>130</v>
      </c>
      <c r="AM36" s="636"/>
      <c r="AN36" s="636"/>
      <c r="AO36" s="637"/>
      <c r="AP36" s="218"/>
      <c r="AQ36" s="704" t="s">
        <v>331</v>
      </c>
      <c r="AR36" s="705"/>
      <c r="AS36" s="705"/>
      <c r="AT36" s="705"/>
      <c r="AU36" s="705"/>
      <c r="AV36" s="705"/>
      <c r="AW36" s="705"/>
      <c r="AX36" s="705"/>
      <c r="AY36" s="706"/>
      <c r="AZ36" s="619">
        <v>600453</v>
      </c>
      <c r="BA36" s="620"/>
      <c r="BB36" s="620"/>
      <c r="BC36" s="620"/>
      <c r="BD36" s="620"/>
      <c r="BE36" s="620"/>
      <c r="BF36" s="707"/>
      <c r="BG36" s="641" t="s">
        <v>332</v>
      </c>
      <c r="BH36" s="642"/>
      <c r="BI36" s="642"/>
      <c r="BJ36" s="642"/>
      <c r="BK36" s="642"/>
      <c r="BL36" s="642"/>
      <c r="BM36" s="642"/>
      <c r="BN36" s="642"/>
      <c r="BO36" s="642"/>
      <c r="BP36" s="642"/>
      <c r="BQ36" s="642"/>
      <c r="BR36" s="642"/>
      <c r="BS36" s="642"/>
      <c r="BT36" s="642"/>
      <c r="BU36" s="643"/>
      <c r="BV36" s="619">
        <v>35524</v>
      </c>
      <c r="BW36" s="620"/>
      <c r="BX36" s="620"/>
      <c r="BY36" s="620"/>
      <c r="BZ36" s="620"/>
      <c r="CA36" s="620"/>
      <c r="CB36" s="707"/>
      <c r="CD36" s="645" t="s">
        <v>333</v>
      </c>
      <c r="CE36" s="646"/>
      <c r="CF36" s="646"/>
      <c r="CG36" s="646"/>
      <c r="CH36" s="646"/>
      <c r="CI36" s="646"/>
      <c r="CJ36" s="646"/>
      <c r="CK36" s="646"/>
      <c r="CL36" s="646"/>
      <c r="CM36" s="646"/>
      <c r="CN36" s="646"/>
      <c r="CO36" s="646"/>
      <c r="CP36" s="646"/>
      <c r="CQ36" s="647"/>
      <c r="CR36" s="630">
        <v>899611</v>
      </c>
      <c r="CS36" s="631"/>
      <c r="CT36" s="631"/>
      <c r="CU36" s="631"/>
      <c r="CV36" s="631"/>
      <c r="CW36" s="631"/>
      <c r="CX36" s="631"/>
      <c r="CY36" s="632"/>
      <c r="CZ36" s="635">
        <v>15.1</v>
      </c>
      <c r="DA36" s="670"/>
      <c r="DB36" s="670"/>
      <c r="DC36" s="673"/>
      <c r="DD36" s="639">
        <v>617303</v>
      </c>
      <c r="DE36" s="631"/>
      <c r="DF36" s="631"/>
      <c r="DG36" s="631"/>
      <c r="DH36" s="631"/>
      <c r="DI36" s="631"/>
      <c r="DJ36" s="631"/>
      <c r="DK36" s="632"/>
      <c r="DL36" s="639">
        <v>359259</v>
      </c>
      <c r="DM36" s="631"/>
      <c r="DN36" s="631"/>
      <c r="DO36" s="631"/>
      <c r="DP36" s="631"/>
      <c r="DQ36" s="631"/>
      <c r="DR36" s="631"/>
      <c r="DS36" s="631"/>
      <c r="DT36" s="631"/>
      <c r="DU36" s="631"/>
      <c r="DV36" s="632"/>
      <c r="DW36" s="635">
        <v>9.8000000000000007</v>
      </c>
      <c r="DX36" s="670"/>
      <c r="DY36" s="670"/>
      <c r="DZ36" s="670"/>
      <c r="EA36" s="670"/>
      <c r="EB36" s="670"/>
      <c r="EC36" s="671"/>
    </row>
    <row r="37" spans="2:133" ht="11.25" customHeight="1" x14ac:dyDescent="0.15">
      <c r="B37" s="627" t="s">
        <v>334</v>
      </c>
      <c r="C37" s="628"/>
      <c r="D37" s="628"/>
      <c r="E37" s="628"/>
      <c r="F37" s="628"/>
      <c r="G37" s="628"/>
      <c r="H37" s="628"/>
      <c r="I37" s="628"/>
      <c r="J37" s="628"/>
      <c r="K37" s="628"/>
      <c r="L37" s="628"/>
      <c r="M37" s="628"/>
      <c r="N37" s="628"/>
      <c r="O37" s="628"/>
      <c r="P37" s="628"/>
      <c r="Q37" s="629"/>
      <c r="R37" s="630">
        <v>271915</v>
      </c>
      <c r="S37" s="631"/>
      <c r="T37" s="631"/>
      <c r="U37" s="631"/>
      <c r="V37" s="631"/>
      <c r="W37" s="631"/>
      <c r="X37" s="631"/>
      <c r="Y37" s="632"/>
      <c r="Z37" s="633">
        <v>4.3</v>
      </c>
      <c r="AA37" s="633"/>
      <c r="AB37" s="633"/>
      <c r="AC37" s="633"/>
      <c r="AD37" s="634" t="s">
        <v>130</v>
      </c>
      <c r="AE37" s="634"/>
      <c r="AF37" s="634"/>
      <c r="AG37" s="634"/>
      <c r="AH37" s="634"/>
      <c r="AI37" s="634"/>
      <c r="AJ37" s="634"/>
      <c r="AK37" s="634"/>
      <c r="AL37" s="635" t="s">
        <v>130</v>
      </c>
      <c r="AM37" s="636"/>
      <c r="AN37" s="636"/>
      <c r="AO37" s="637"/>
      <c r="AQ37" s="708" t="s">
        <v>335</v>
      </c>
      <c r="AR37" s="709"/>
      <c r="AS37" s="709"/>
      <c r="AT37" s="709"/>
      <c r="AU37" s="709"/>
      <c r="AV37" s="709"/>
      <c r="AW37" s="709"/>
      <c r="AX37" s="709"/>
      <c r="AY37" s="710"/>
      <c r="AZ37" s="630">
        <v>206140</v>
      </c>
      <c r="BA37" s="631"/>
      <c r="BB37" s="631"/>
      <c r="BC37" s="631"/>
      <c r="BD37" s="668"/>
      <c r="BE37" s="668"/>
      <c r="BF37" s="699"/>
      <c r="BG37" s="645" t="s">
        <v>336</v>
      </c>
      <c r="BH37" s="646"/>
      <c r="BI37" s="646"/>
      <c r="BJ37" s="646"/>
      <c r="BK37" s="646"/>
      <c r="BL37" s="646"/>
      <c r="BM37" s="646"/>
      <c r="BN37" s="646"/>
      <c r="BO37" s="646"/>
      <c r="BP37" s="646"/>
      <c r="BQ37" s="646"/>
      <c r="BR37" s="646"/>
      <c r="BS37" s="646"/>
      <c r="BT37" s="646"/>
      <c r="BU37" s="647"/>
      <c r="BV37" s="630">
        <v>31411</v>
      </c>
      <c r="BW37" s="631"/>
      <c r="BX37" s="631"/>
      <c r="BY37" s="631"/>
      <c r="BZ37" s="631"/>
      <c r="CA37" s="631"/>
      <c r="CB37" s="640"/>
      <c r="CD37" s="645" t="s">
        <v>337</v>
      </c>
      <c r="CE37" s="646"/>
      <c r="CF37" s="646"/>
      <c r="CG37" s="646"/>
      <c r="CH37" s="646"/>
      <c r="CI37" s="646"/>
      <c r="CJ37" s="646"/>
      <c r="CK37" s="646"/>
      <c r="CL37" s="646"/>
      <c r="CM37" s="646"/>
      <c r="CN37" s="646"/>
      <c r="CO37" s="646"/>
      <c r="CP37" s="646"/>
      <c r="CQ37" s="647"/>
      <c r="CR37" s="630">
        <v>269117</v>
      </c>
      <c r="CS37" s="668"/>
      <c r="CT37" s="668"/>
      <c r="CU37" s="668"/>
      <c r="CV37" s="668"/>
      <c r="CW37" s="668"/>
      <c r="CX37" s="668"/>
      <c r="CY37" s="669"/>
      <c r="CZ37" s="635">
        <v>4.5</v>
      </c>
      <c r="DA37" s="670"/>
      <c r="DB37" s="670"/>
      <c r="DC37" s="673"/>
      <c r="DD37" s="639">
        <v>265717</v>
      </c>
      <c r="DE37" s="668"/>
      <c r="DF37" s="668"/>
      <c r="DG37" s="668"/>
      <c r="DH37" s="668"/>
      <c r="DI37" s="668"/>
      <c r="DJ37" s="668"/>
      <c r="DK37" s="669"/>
      <c r="DL37" s="639">
        <v>265682</v>
      </c>
      <c r="DM37" s="668"/>
      <c r="DN37" s="668"/>
      <c r="DO37" s="668"/>
      <c r="DP37" s="668"/>
      <c r="DQ37" s="668"/>
      <c r="DR37" s="668"/>
      <c r="DS37" s="668"/>
      <c r="DT37" s="668"/>
      <c r="DU37" s="668"/>
      <c r="DV37" s="669"/>
      <c r="DW37" s="635">
        <v>7.3</v>
      </c>
      <c r="DX37" s="670"/>
      <c r="DY37" s="670"/>
      <c r="DZ37" s="670"/>
      <c r="EA37" s="670"/>
      <c r="EB37" s="670"/>
      <c r="EC37" s="671"/>
    </row>
    <row r="38" spans="2:133" ht="11.25" customHeight="1" x14ac:dyDescent="0.15">
      <c r="B38" s="627" t="s">
        <v>338</v>
      </c>
      <c r="C38" s="628"/>
      <c r="D38" s="628"/>
      <c r="E38" s="628"/>
      <c r="F38" s="628"/>
      <c r="G38" s="628"/>
      <c r="H38" s="628"/>
      <c r="I38" s="628"/>
      <c r="J38" s="628"/>
      <c r="K38" s="628"/>
      <c r="L38" s="628"/>
      <c r="M38" s="628"/>
      <c r="N38" s="628"/>
      <c r="O38" s="628"/>
      <c r="P38" s="628"/>
      <c r="Q38" s="629"/>
      <c r="R38" s="630">
        <v>329676</v>
      </c>
      <c r="S38" s="631"/>
      <c r="T38" s="631"/>
      <c r="U38" s="631"/>
      <c r="V38" s="631"/>
      <c r="W38" s="631"/>
      <c r="X38" s="631"/>
      <c r="Y38" s="632"/>
      <c r="Z38" s="633">
        <v>5.2</v>
      </c>
      <c r="AA38" s="633"/>
      <c r="AB38" s="633"/>
      <c r="AC38" s="633"/>
      <c r="AD38" s="634" t="s">
        <v>130</v>
      </c>
      <c r="AE38" s="634"/>
      <c r="AF38" s="634"/>
      <c r="AG38" s="634"/>
      <c r="AH38" s="634"/>
      <c r="AI38" s="634"/>
      <c r="AJ38" s="634"/>
      <c r="AK38" s="634"/>
      <c r="AL38" s="635" t="s">
        <v>130</v>
      </c>
      <c r="AM38" s="636"/>
      <c r="AN38" s="636"/>
      <c r="AO38" s="637"/>
      <c r="AQ38" s="708" t="s">
        <v>339</v>
      </c>
      <c r="AR38" s="709"/>
      <c r="AS38" s="709"/>
      <c r="AT38" s="709"/>
      <c r="AU38" s="709"/>
      <c r="AV38" s="709"/>
      <c r="AW38" s="709"/>
      <c r="AX38" s="709"/>
      <c r="AY38" s="710"/>
      <c r="AZ38" s="630">
        <v>10662</v>
      </c>
      <c r="BA38" s="631"/>
      <c r="BB38" s="631"/>
      <c r="BC38" s="631"/>
      <c r="BD38" s="668"/>
      <c r="BE38" s="668"/>
      <c r="BF38" s="699"/>
      <c r="BG38" s="645" t="s">
        <v>340</v>
      </c>
      <c r="BH38" s="646"/>
      <c r="BI38" s="646"/>
      <c r="BJ38" s="646"/>
      <c r="BK38" s="646"/>
      <c r="BL38" s="646"/>
      <c r="BM38" s="646"/>
      <c r="BN38" s="646"/>
      <c r="BO38" s="646"/>
      <c r="BP38" s="646"/>
      <c r="BQ38" s="646"/>
      <c r="BR38" s="646"/>
      <c r="BS38" s="646"/>
      <c r="BT38" s="646"/>
      <c r="BU38" s="647"/>
      <c r="BV38" s="630">
        <v>1082</v>
      </c>
      <c r="BW38" s="631"/>
      <c r="BX38" s="631"/>
      <c r="BY38" s="631"/>
      <c r="BZ38" s="631"/>
      <c r="CA38" s="631"/>
      <c r="CB38" s="640"/>
      <c r="CD38" s="645" t="s">
        <v>341</v>
      </c>
      <c r="CE38" s="646"/>
      <c r="CF38" s="646"/>
      <c r="CG38" s="646"/>
      <c r="CH38" s="646"/>
      <c r="CI38" s="646"/>
      <c r="CJ38" s="646"/>
      <c r="CK38" s="646"/>
      <c r="CL38" s="646"/>
      <c r="CM38" s="646"/>
      <c r="CN38" s="646"/>
      <c r="CO38" s="646"/>
      <c r="CP38" s="646"/>
      <c r="CQ38" s="647"/>
      <c r="CR38" s="630">
        <v>589791</v>
      </c>
      <c r="CS38" s="631"/>
      <c r="CT38" s="631"/>
      <c r="CU38" s="631"/>
      <c r="CV38" s="631"/>
      <c r="CW38" s="631"/>
      <c r="CX38" s="631"/>
      <c r="CY38" s="632"/>
      <c r="CZ38" s="635">
        <v>9.9</v>
      </c>
      <c r="DA38" s="670"/>
      <c r="DB38" s="670"/>
      <c r="DC38" s="673"/>
      <c r="DD38" s="639">
        <v>508955</v>
      </c>
      <c r="DE38" s="631"/>
      <c r="DF38" s="631"/>
      <c r="DG38" s="631"/>
      <c r="DH38" s="631"/>
      <c r="DI38" s="631"/>
      <c r="DJ38" s="631"/>
      <c r="DK38" s="632"/>
      <c r="DL38" s="639">
        <v>496608</v>
      </c>
      <c r="DM38" s="631"/>
      <c r="DN38" s="631"/>
      <c r="DO38" s="631"/>
      <c r="DP38" s="631"/>
      <c r="DQ38" s="631"/>
      <c r="DR38" s="631"/>
      <c r="DS38" s="631"/>
      <c r="DT38" s="631"/>
      <c r="DU38" s="631"/>
      <c r="DV38" s="632"/>
      <c r="DW38" s="635">
        <v>13.6</v>
      </c>
      <c r="DX38" s="670"/>
      <c r="DY38" s="670"/>
      <c r="DZ38" s="670"/>
      <c r="EA38" s="670"/>
      <c r="EB38" s="670"/>
      <c r="EC38" s="671"/>
    </row>
    <row r="39" spans="2:133" ht="11.25" customHeight="1" x14ac:dyDescent="0.15">
      <c r="B39" s="627" t="s">
        <v>342</v>
      </c>
      <c r="C39" s="628"/>
      <c r="D39" s="628"/>
      <c r="E39" s="628"/>
      <c r="F39" s="628"/>
      <c r="G39" s="628"/>
      <c r="H39" s="628"/>
      <c r="I39" s="628"/>
      <c r="J39" s="628"/>
      <c r="K39" s="628"/>
      <c r="L39" s="628"/>
      <c r="M39" s="628"/>
      <c r="N39" s="628"/>
      <c r="O39" s="628"/>
      <c r="P39" s="628"/>
      <c r="Q39" s="629"/>
      <c r="R39" s="630">
        <v>38532</v>
      </c>
      <c r="S39" s="631"/>
      <c r="T39" s="631"/>
      <c r="U39" s="631"/>
      <c r="V39" s="631"/>
      <c r="W39" s="631"/>
      <c r="X39" s="631"/>
      <c r="Y39" s="632"/>
      <c r="Z39" s="633">
        <v>0.6</v>
      </c>
      <c r="AA39" s="633"/>
      <c r="AB39" s="633"/>
      <c r="AC39" s="633"/>
      <c r="AD39" s="634">
        <v>881</v>
      </c>
      <c r="AE39" s="634"/>
      <c r="AF39" s="634"/>
      <c r="AG39" s="634"/>
      <c r="AH39" s="634"/>
      <c r="AI39" s="634"/>
      <c r="AJ39" s="634"/>
      <c r="AK39" s="634"/>
      <c r="AL39" s="635">
        <v>0</v>
      </c>
      <c r="AM39" s="636"/>
      <c r="AN39" s="636"/>
      <c r="AO39" s="637"/>
      <c r="AQ39" s="708" t="s">
        <v>343</v>
      </c>
      <c r="AR39" s="709"/>
      <c r="AS39" s="709"/>
      <c r="AT39" s="709"/>
      <c r="AU39" s="709"/>
      <c r="AV39" s="709"/>
      <c r="AW39" s="709"/>
      <c r="AX39" s="709"/>
      <c r="AY39" s="710"/>
      <c r="AZ39" s="630" t="s">
        <v>130</v>
      </c>
      <c r="BA39" s="631"/>
      <c r="BB39" s="631"/>
      <c r="BC39" s="631"/>
      <c r="BD39" s="668"/>
      <c r="BE39" s="668"/>
      <c r="BF39" s="699"/>
      <c r="BG39" s="645" t="s">
        <v>344</v>
      </c>
      <c r="BH39" s="646"/>
      <c r="BI39" s="646"/>
      <c r="BJ39" s="646"/>
      <c r="BK39" s="646"/>
      <c r="BL39" s="646"/>
      <c r="BM39" s="646"/>
      <c r="BN39" s="646"/>
      <c r="BO39" s="646"/>
      <c r="BP39" s="646"/>
      <c r="BQ39" s="646"/>
      <c r="BR39" s="646"/>
      <c r="BS39" s="646"/>
      <c r="BT39" s="646"/>
      <c r="BU39" s="647"/>
      <c r="BV39" s="630">
        <v>1765</v>
      </c>
      <c r="BW39" s="631"/>
      <c r="BX39" s="631"/>
      <c r="BY39" s="631"/>
      <c r="BZ39" s="631"/>
      <c r="CA39" s="631"/>
      <c r="CB39" s="640"/>
      <c r="CD39" s="645" t="s">
        <v>345</v>
      </c>
      <c r="CE39" s="646"/>
      <c r="CF39" s="646"/>
      <c r="CG39" s="646"/>
      <c r="CH39" s="646"/>
      <c r="CI39" s="646"/>
      <c r="CJ39" s="646"/>
      <c r="CK39" s="646"/>
      <c r="CL39" s="646"/>
      <c r="CM39" s="646"/>
      <c r="CN39" s="646"/>
      <c r="CO39" s="646"/>
      <c r="CP39" s="646"/>
      <c r="CQ39" s="647"/>
      <c r="CR39" s="630">
        <v>586050</v>
      </c>
      <c r="CS39" s="668"/>
      <c r="CT39" s="668"/>
      <c r="CU39" s="668"/>
      <c r="CV39" s="668"/>
      <c r="CW39" s="668"/>
      <c r="CX39" s="668"/>
      <c r="CY39" s="669"/>
      <c r="CZ39" s="635">
        <v>9.8000000000000007</v>
      </c>
      <c r="DA39" s="670"/>
      <c r="DB39" s="670"/>
      <c r="DC39" s="673"/>
      <c r="DD39" s="639">
        <v>470858</v>
      </c>
      <c r="DE39" s="668"/>
      <c r="DF39" s="668"/>
      <c r="DG39" s="668"/>
      <c r="DH39" s="668"/>
      <c r="DI39" s="668"/>
      <c r="DJ39" s="668"/>
      <c r="DK39" s="669"/>
      <c r="DL39" s="639" t="s">
        <v>130</v>
      </c>
      <c r="DM39" s="668"/>
      <c r="DN39" s="668"/>
      <c r="DO39" s="668"/>
      <c r="DP39" s="668"/>
      <c r="DQ39" s="668"/>
      <c r="DR39" s="668"/>
      <c r="DS39" s="668"/>
      <c r="DT39" s="668"/>
      <c r="DU39" s="668"/>
      <c r="DV39" s="669"/>
      <c r="DW39" s="635" t="s">
        <v>130</v>
      </c>
      <c r="DX39" s="670"/>
      <c r="DY39" s="670"/>
      <c r="DZ39" s="670"/>
      <c r="EA39" s="670"/>
      <c r="EB39" s="670"/>
      <c r="EC39" s="671"/>
    </row>
    <row r="40" spans="2:133" ht="11.25" customHeight="1" x14ac:dyDescent="0.15">
      <c r="B40" s="627" t="s">
        <v>346</v>
      </c>
      <c r="C40" s="628"/>
      <c r="D40" s="628"/>
      <c r="E40" s="628"/>
      <c r="F40" s="628"/>
      <c r="G40" s="628"/>
      <c r="H40" s="628"/>
      <c r="I40" s="628"/>
      <c r="J40" s="628"/>
      <c r="K40" s="628"/>
      <c r="L40" s="628"/>
      <c r="M40" s="628"/>
      <c r="N40" s="628"/>
      <c r="O40" s="628"/>
      <c r="P40" s="628"/>
      <c r="Q40" s="629"/>
      <c r="R40" s="630">
        <v>363500</v>
      </c>
      <c r="S40" s="631"/>
      <c r="T40" s="631"/>
      <c r="U40" s="631"/>
      <c r="V40" s="631"/>
      <c r="W40" s="631"/>
      <c r="X40" s="631"/>
      <c r="Y40" s="632"/>
      <c r="Z40" s="633">
        <v>5.7</v>
      </c>
      <c r="AA40" s="633"/>
      <c r="AB40" s="633"/>
      <c r="AC40" s="633"/>
      <c r="AD40" s="634" t="s">
        <v>130</v>
      </c>
      <c r="AE40" s="634"/>
      <c r="AF40" s="634"/>
      <c r="AG40" s="634"/>
      <c r="AH40" s="634"/>
      <c r="AI40" s="634"/>
      <c r="AJ40" s="634"/>
      <c r="AK40" s="634"/>
      <c r="AL40" s="635" t="s">
        <v>130</v>
      </c>
      <c r="AM40" s="636"/>
      <c r="AN40" s="636"/>
      <c r="AO40" s="637"/>
      <c r="AQ40" s="708" t="s">
        <v>347</v>
      </c>
      <c r="AR40" s="709"/>
      <c r="AS40" s="709"/>
      <c r="AT40" s="709"/>
      <c r="AU40" s="709"/>
      <c r="AV40" s="709"/>
      <c r="AW40" s="709"/>
      <c r="AX40" s="709"/>
      <c r="AY40" s="710"/>
      <c r="AZ40" s="630" t="s">
        <v>130</v>
      </c>
      <c r="BA40" s="631"/>
      <c r="BB40" s="631"/>
      <c r="BC40" s="631"/>
      <c r="BD40" s="668"/>
      <c r="BE40" s="668"/>
      <c r="BF40" s="699"/>
      <c r="BG40" s="711" t="s">
        <v>348</v>
      </c>
      <c r="BH40" s="712"/>
      <c r="BI40" s="712"/>
      <c r="BJ40" s="712"/>
      <c r="BK40" s="712"/>
      <c r="BL40" s="363"/>
      <c r="BM40" s="646" t="s">
        <v>349</v>
      </c>
      <c r="BN40" s="646"/>
      <c r="BO40" s="646"/>
      <c r="BP40" s="646"/>
      <c r="BQ40" s="646"/>
      <c r="BR40" s="646"/>
      <c r="BS40" s="646"/>
      <c r="BT40" s="646"/>
      <c r="BU40" s="647"/>
      <c r="BV40" s="630">
        <v>77</v>
      </c>
      <c r="BW40" s="631"/>
      <c r="BX40" s="631"/>
      <c r="BY40" s="631"/>
      <c r="BZ40" s="631"/>
      <c r="CA40" s="631"/>
      <c r="CB40" s="640"/>
      <c r="CD40" s="645" t="s">
        <v>350</v>
      </c>
      <c r="CE40" s="646"/>
      <c r="CF40" s="646"/>
      <c r="CG40" s="646"/>
      <c r="CH40" s="646"/>
      <c r="CI40" s="646"/>
      <c r="CJ40" s="646"/>
      <c r="CK40" s="646"/>
      <c r="CL40" s="646"/>
      <c r="CM40" s="646"/>
      <c r="CN40" s="646"/>
      <c r="CO40" s="646"/>
      <c r="CP40" s="646"/>
      <c r="CQ40" s="647"/>
      <c r="CR40" s="630">
        <v>11306</v>
      </c>
      <c r="CS40" s="631"/>
      <c r="CT40" s="631"/>
      <c r="CU40" s="631"/>
      <c r="CV40" s="631"/>
      <c r="CW40" s="631"/>
      <c r="CX40" s="631"/>
      <c r="CY40" s="632"/>
      <c r="CZ40" s="635">
        <v>0.2</v>
      </c>
      <c r="DA40" s="670"/>
      <c r="DB40" s="670"/>
      <c r="DC40" s="673"/>
      <c r="DD40" s="639" t="s">
        <v>130</v>
      </c>
      <c r="DE40" s="631"/>
      <c r="DF40" s="631"/>
      <c r="DG40" s="631"/>
      <c r="DH40" s="631"/>
      <c r="DI40" s="631"/>
      <c r="DJ40" s="631"/>
      <c r="DK40" s="632"/>
      <c r="DL40" s="639" t="s">
        <v>130</v>
      </c>
      <c r="DM40" s="631"/>
      <c r="DN40" s="631"/>
      <c r="DO40" s="631"/>
      <c r="DP40" s="631"/>
      <c r="DQ40" s="631"/>
      <c r="DR40" s="631"/>
      <c r="DS40" s="631"/>
      <c r="DT40" s="631"/>
      <c r="DU40" s="631"/>
      <c r="DV40" s="632"/>
      <c r="DW40" s="635" t="s">
        <v>130</v>
      </c>
      <c r="DX40" s="670"/>
      <c r="DY40" s="670"/>
      <c r="DZ40" s="670"/>
      <c r="EA40" s="670"/>
      <c r="EB40" s="670"/>
      <c r="EC40" s="671"/>
    </row>
    <row r="41" spans="2:133" ht="11.25" customHeight="1" x14ac:dyDescent="0.15">
      <c r="B41" s="627" t="s">
        <v>351</v>
      </c>
      <c r="C41" s="628"/>
      <c r="D41" s="628"/>
      <c r="E41" s="628"/>
      <c r="F41" s="628"/>
      <c r="G41" s="628"/>
      <c r="H41" s="628"/>
      <c r="I41" s="628"/>
      <c r="J41" s="628"/>
      <c r="K41" s="628"/>
      <c r="L41" s="628"/>
      <c r="M41" s="628"/>
      <c r="N41" s="628"/>
      <c r="O41" s="628"/>
      <c r="P41" s="628"/>
      <c r="Q41" s="629"/>
      <c r="R41" s="630" t="s">
        <v>130</v>
      </c>
      <c r="S41" s="631"/>
      <c r="T41" s="631"/>
      <c r="U41" s="631"/>
      <c r="V41" s="631"/>
      <c r="W41" s="631"/>
      <c r="X41" s="631"/>
      <c r="Y41" s="632"/>
      <c r="Z41" s="633" t="s">
        <v>130</v>
      </c>
      <c r="AA41" s="633"/>
      <c r="AB41" s="633"/>
      <c r="AC41" s="633"/>
      <c r="AD41" s="634" t="s">
        <v>130</v>
      </c>
      <c r="AE41" s="634"/>
      <c r="AF41" s="634"/>
      <c r="AG41" s="634"/>
      <c r="AH41" s="634"/>
      <c r="AI41" s="634"/>
      <c r="AJ41" s="634"/>
      <c r="AK41" s="634"/>
      <c r="AL41" s="635" t="s">
        <v>130</v>
      </c>
      <c r="AM41" s="636"/>
      <c r="AN41" s="636"/>
      <c r="AO41" s="637"/>
      <c r="AQ41" s="708" t="s">
        <v>352</v>
      </c>
      <c r="AR41" s="709"/>
      <c r="AS41" s="709"/>
      <c r="AT41" s="709"/>
      <c r="AU41" s="709"/>
      <c r="AV41" s="709"/>
      <c r="AW41" s="709"/>
      <c r="AX41" s="709"/>
      <c r="AY41" s="710"/>
      <c r="AZ41" s="630">
        <v>79091</v>
      </c>
      <c r="BA41" s="631"/>
      <c r="BB41" s="631"/>
      <c r="BC41" s="631"/>
      <c r="BD41" s="668"/>
      <c r="BE41" s="668"/>
      <c r="BF41" s="699"/>
      <c r="BG41" s="711"/>
      <c r="BH41" s="712"/>
      <c r="BI41" s="712"/>
      <c r="BJ41" s="712"/>
      <c r="BK41" s="712"/>
      <c r="BL41" s="363"/>
      <c r="BM41" s="646" t="s">
        <v>353</v>
      </c>
      <c r="BN41" s="646"/>
      <c r="BO41" s="646"/>
      <c r="BP41" s="646"/>
      <c r="BQ41" s="646"/>
      <c r="BR41" s="646"/>
      <c r="BS41" s="646"/>
      <c r="BT41" s="646"/>
      <c r="BU41" s="647"/>
      <c r="BV41" s="630" t="s">
        <v>130</v>
      </c>
      <c r="BW41" s="631"/>
      <c r="BX41" s="631"/>
      <c r="BY41" s="631"/>
      <c r="BZ41" s="631"/>
      <c r="CA41" s="631"/>
      <c r="CB41" s="640"/>
      <c r="CD41" s="645" t="s">
        <v>354</v>
      </c>
      <c r="CE41" s="646"/>
      <c r="CF41" s="646"/>
      <c r="CG41" s="646"/>
      <c r="CH41" s="646"/>
      <c r="CI41" s="646"/>
      <c r="CJ41" s="646"/>
      <c r="CK41" s="646"/>
      <c r="CL41" s="646"/>
      <c r="CM41" s="646"/>
      <c r="CN41" s="646"/>
      <c r="CO41" s="646"/>
      <c r="CP41" s="646"/>
      <c r="CQ41" s="647"/>
      <c r="CR41" s="630" t="s">
        <v>130</v>
      </c>
      <c r="CS41" s="668"/>
      <c r="CT41" s="668"/>
      <c r="CU41" s="668"/>
      <c r="CV41" s="668"/>
      <c r="CW41" s="668"/>
      <c r="CX41" s="668"/>
      <c r="CY41" s="669"/>
      <c r="CZ41" s="635" t="s">
        <v>130</v>
      </c>
      <c r="DA41" s="670"/>
      <c r="DB41" s="670"/>
      <c r="DC41" s="673"/>
      <c r="DD41" s="639" t="s">
        <v>130</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355</v>
      </c>
      <c r="C42" s="628"/>
      <c r="D42" s="628"/>
      <c r="E42" s="628"/>
      <c r="F42" s="628"/>
      <c r="G42" s="628"/>
      <c r="H42" s="628"/>
      <c r="I42" s="628"/>
      <c r="J42" s="628"/>
      <c r="K42" s="628"/>
      <c r="L42" s="628"/>
      <c r="M42" s="628"/>
      <c r="N42" s="628"/>
      <c r="O42" s="628"/>
      <c r="P42" s="628"/>
      <c r="Q42" s="629"/>
      <c r="R42" s="630" t="s">
        <v>130</v>
      </c>
      <c r="S42" s="631"/>
      <c r="T42" s="631"/>
      <c r="U42" s="631"/>
      <c r="V42" s="631"/>
      <c r="W42" s="631"/>
      <c r="X42" s="631"/>
      <c r="Y42" s="632"/>
      <c r="Z42" s="633" t="s">
        <v>130</v>
      </c>
      <c r="AA42" s="633"/>
      <c r="AB42" s="633"/>
      <c r="AC42" s="633"/>
      <c r="AD42" s="634" t="s">
        <v>130</v>
      </c>
      <c r="AE42" s="634"/>
      <c r="AF42" s="634"/>
      <c r="AG42" s="634"/>
      <c r="AH42" s="634"/>
      <c r="AI42" s="634"/>
      <c r="AJ42" s="634"/>
      <c r="AK42" s="634"/>
      <c r="AL42" s="635" t="s">
        <v>130</v>
      </c>
      <c r="AM42" s="636"/>
      <c r="AN42" s="636"/>
      <c r="AO42" s="637"/>
      <c r="AQ42" s="718" t="s">
        <v>356</v>
      </c>
      <c r="AR42" s="719"/>
      <c r="AS42" s="719"/>
      <c r="AT42" s="719"/>
      <c r="AU42" s="719"/>
      <c r="AV42" s="719"/>
      <c r="AW42" s="719"/>
      <c r="AX42" s="719"/>
      <c r="AY42" s="720"/>
      <c r="AZ42" s="724">
        <v>304560</v>
      </c>
      <c r="BA42" s="725"/>
      <c r="BB42" s="725"/>
      <c r="BC42" s="725"/>
      <c r="BD42" s="701"/>
      <c r="BE42" s="701"/>
      <c r="BF42" s="703"/>
      <c r="BG42" s="713"/>
      <c r="BH42" s="714"/>
      <c r="BI42" s="714"/>
      <c r="BJ42" s="714"/>
      <c r="BK42" s="714"/>
      <c r="BL42" s="364"/>
      <c r="BM42" s="659" t="s">
        <v>357</v>
      </c>
      <c r="BN42" s="659"/>
      <c r="BO42" s="659"/>
      <c r="BP42" s="659"/>
      <c r="BQ42" s="659"/>
      <c r="BR42" s="659"/>
      <c r="BS42" s="659"/>
      <c r="BT42" s="659"/>
      <c r="BU42" s="660"/>
      <c r="BV42" s="724">
        <v>337</v>
      </c>
      <c r="BW42" s="725"/>
      <c r="BX42" s="725"/>
      <c r="BY42" s="725"/>
      <c r="BZ42" s="725"/>
      <c r="CA42" s="725"/>
      <c r="CB42" s="737"/>
      <c r="CD42" s="627" t="s">
        <v>358</v>
      </c>
      <c r="CE42" s="628"/>
      <c r="CF42" s="628"/>
      <c r="CG42" s="628"/>
      <c r="CH42" s="628"/>
      <c r="CI42" s="628"/>
      <c r="CJ42" s="628"/>
      <c r="CK42" s="628"/>
      <c r="CL42" s="628"/>
      <c r="CM42" s="628"/>
      <c r="CN42" s="628"/>
      <c r="CO42" s="628"/>
      <c r="CP42" s="628"/>
      <c r="CQ42" s="629"/>
      <c r="CR42" s="630">
        <v>700719</v>
      </c>
      <c r="CS42" s="668"/>
      <c r="CT42" s="668"/>
      <c r="CU42" s="668"/>
      <c r="CV42" s="668"/>
      <c r="CW42" s="668"/>
      <c r="CX42" s="668"/>
      <c r="CY42" s="669"/>
      <c r="CZ42" s="635">
        <v>11.7</v>
      </c>
      <c r="DA42" s="670"/>
      <c r="DB42" s="670"/>
      <c r="DC42" s="673"/>
      <c r="DD42" s="639">
        <v>210048</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359</v>
      </c>
      <c r="C43" s="628"/>
      <c r="D43" s="628"/>
      <c r="E43" s="628"/>
      <c r="F43" s="628"/>
      <c r="G43" s="628"/>
      <c r="H43" s="628"/>
      <c r="I43" s="628"/>
      <c r="J43" s="628"/>
      <c r="K43" s="628"/>
      <c r="L43" s="628"/>
      <c r="M43" s="628"/>
      <c r="N43" s="628"/>
      <c r="O43" s="628"/>
      <c r="P43" s="628"/>
      <c r="Q43" s="629"/>
      <c r="R43" s="630">
        <v>134300</v>
      </c>
      <c r="S43" s="631"/>
      <c r="T43" s="631"/>
      <c r="U43" s="631"/>
      <c r="V43" s="631"/>
      <c r="W43" s="631"/>
      <c r="X43" s="631"/>
      <c r="Y43" s="632"/>
      <c r="Z43" s="633">
        <v>2.1</v>
      </c>
      <c r="AA43" s="633"/>
      <c r="AB43" s="633"/>
      <c r="AC43" s="633"/>
      <c r="AD43" s="634" t="s">
        <v>130</v>
      </c>
      <c r="AE43" s="634"/>
      <c r="AF43" s="634"/>
      <c r="AG43" s="634"/>
      <c r="AH43" s="634"/>
      <c r="AI43" s="634"/>
      <c r="AJ43" s="634"/>
      <c r="AK43" s="634"/>
      <c r="AL43" s="635" t="s">
        <v>130</v>
      </c>
      <c r="AM43" s="636"/>
      <c r="AN43" s="636"/>
      <c r="AO43" s="637"/>
      <c r="BV43" s="219"/>
      <c r="BW43" s="219"/>
      <c r="BX43" s="219"/>
      <c r="BY43" s="219"/>
      <c r="BZ43" s="219"/>
      <c r="CA43" s="219"/>
      <c r="CB43" s="219"/>
      <c r="CD43" s="627" t="s">
        <v>360</v>
      </c>
      <c r="CE43" s="628"/>
      <c r="CF43" s="628"/>
      <c r="CG43" s="628"/>
      <c r="CH43" s="628"/>
      <c r="CI43" s="628"/>
      <c r="CJ43" s="628"/>
      <c r="CK43" s="628"/>
      <c r="CL43" s="628"/>
      <c r="CM43" s="628"/>
      <c r="CN43" s="628"/>
      <c r="CO43" s="628"/>
      <c r="CP43" s="628"/>
      <c r="CQ43" s="629"/>
      <c r="CR43" s="630">
        <v>18342</v>
      </c>
      <c r="CS43" s="668"/>
      <c r="CT43" s="668"/>
      <c r="CU43" s="668"/>
      <c r="CV43" s="668"/>
      <c r="CW43" s="668"/>
      <c r="CX43" s="668"/>
      <c r="CY43" s="669"/>
      <c r="CZ43" s="635">
        <v>0.3</v>
      </c>
      <c r="DA43" s="670"/>
      <c r="DB43" s="670"/>
      <c r="DC43" s="673"/>
      <c r="DD43" s="639">
        <v>18342</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361</v>
      </c>
      <c r="C44" s="675"/>
      <c r="D44" s="675"/>
      <c r="E44" s="675"/>
      <c r="F44" s="675"/>
      <c r="G44" s="675"/>
      <c r="H44" s="675"/>
      <c r="I44" s="675"/>
      <c r="J44" s="675"/>
      <c r="K44" s="675"/>
      <c r="L44" s="675"/>
      <c r="M44" s="675"/>
      <c r="N44" s="675"/>
      <c r="O44" s="675"/>
      <c r="P44" s="675"/>
      <c r="Q44" s="676"/>
      <c r="R44" s="724">
        <v>6394895</v>
      </c>
      <c r="S44" s="725"/>
      <c r="T44" s="725"/>
      <c r="U44" s="725"/>
      <c r="V44" s="725"/>
      <c r="W44" s="725"/>
      <c r="X44" s="725"/>
      <c r="Y44" s="726"/>
      <c r="Z44" s="727">
        <v>100</v>
      </c>
      <c r="AA44" s="727"/>
      <c r="AB44" s="727"/>
      <c r="AC44" s="727"/>
      <c r="AD44" s="728">
        <v>3513482</v>
      </c>
      <c r="AE44" s="728"/>
      <c r="AF44" s="728"/>
      <c r="AG44" s="728"/>
      <c r="AH44" s="728"/>
      <c r="AI44" s="728"/>
      <c r="AJ44" s="728"/>
      <c r="AK44" s="728"/>
      <c r="AL44" s="729">
        <v>100</v>
      </c>
      <c r="AM44" s="702"/>
      <c r="AN44" s="702"/>
      <c r="AO44" s="730"/>
      <c r="CD44" s="731" t="s">
        <v>308</v>
      </c>
      <c r="CE44" s="732"/>
      <c r="CF44" s="627" t="s">
        <v>362</v>
      </c>
      <c r="CG44" s="628"/>
      <c r="CH44" s="628"/>
      <c r="CI44" s="628"/>
      <c r="CJ44" s="628"/>
      <c r="CK44" s="628"/>
      <c r="CL44" s="628"/>
      <c r="CM44" s="628"/>
      <c r="CN44" s="628"/>
      <c r="CO44" s="628"/>
      <c r="CP44" s="628"/>
      <c r="CQ44" s="629"/>
      <c r="CR44" s="630">
        <v>498667</v>
      </c>
      <c r="CS44" s="631"/>
      <c r="CT44" s="631"/>
      <c r="CU44" s="631"/>
      <c r="CV44" s="631"/>
      <c r="CW44" s="631"/>
      <c r="CX44" s="631"/>
      <c r="CY44" s="632"/>
      <c r="CZ44" s="635">
        <v>8.3000000000000007</v>
      </c>
      <c r="DA44" s="636"/>
      <c r="DB44" s="636"/>
      <c r="DC44" s="648"/>
      <c r="DD44" s="639">
        <v>196636</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363</v>
      </c>
      <c r="CG45" s="628"/>
      <c r="CH45" s="628"/>
      <c r="CI45" s="628"/>
      <c r="CJ45" s="628"/>
      <c r="CK45" s="628"/>
      <c r="CL45" s="628"/>
      <c r="CM45" s="628"/>
      <c r="CN45" s="628"/>
      <c r="CO45" s="628"/>
      <c r="CP45" s="628"/>
      <c r="CQ45" s="629"/>
      <c r="CR45" s="630">
        <v>176105</v>
      </c>
      <c r="CS45" s="668"/>
      <c r="CT45" s="668"/>
      <c r="CU45" s="668"/>
      <c r="CV45" s="668"/>
      <c r="CW45" s="668"/>
      <c r="CX45" s="668"/>
      <c r="CY45" s="669"/>
      <c r="CZ45" s="635">
        <v>2.9</v>
      </c>
      <c r="DA45" s="670"/>
      <c r="DB45" s="670"/>
      <c r="DC45" s="673"/>
      <c r="DD45" s="639">
        <v>14886</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364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365</v>
      </c>
      <c r="CG46" s="628"/>
      <c r="CH46" s="628"/>
      <c r="CI46" s="628"/>
      <c r="CJ46" s="628"/>
      <c r="CK46" s="628"/>
      <c r="CL46" s="628"/>
      <c r="CM46" s="628"/>
      <c r="CN46" s="628"/>
      <c r="CO46" s="628"/>
      <c r="CP46" s="628"/>
      <c r="CQ46" s="629"/>
      <c r="CR46" s="630">
        <v>285282</v>
      </c>
      <c r="CS46" s="631"/>
      <c r="CT46" s="631"/>
      <c r="CU46" s="631"/>
      <c r="CV46" s="631"/>
      <c r="CW46" s="631"/>
      <c r="CX46" s="631"/>
      <c r="CY46" s="632"/>
      <c r="CZ46" s="635">
        <v>4.8</v>
      </c>
      <c r="DA46" s="636"/>
      <c r="DB46" s="636"/>
      <c r="DC46" s="648"/>
      <c r="DD46" s="639">
        <v>175670</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366</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367</v>
      </c>
      <c r="CG47" s="628"/>
      <c r="CH47" s="628"/>
      <c r="CI47" s="628"/>
      <c r="CJ47" s="628"/>
      <c r="CK47" s="628"/>
      <c r="CL47" s="628"/>
      <c r="CM47" s="628"/>
      <c r="CN47" s="628"/>
      <c r="CO47" s="628"/>
      <c r="CP47" s="628"/>
      <c r="CQ47" s="629"/>
      <c r="CR47" s="630">
        <v>202052</v>
      </c>
      <c r="CS47" s="668"/>
      <c r="CT47" s="668"/>
      <c r="CU47" s="668"/>
      <c r="CV47" s="668"/>
      <c r="CW47" s="668"/>
      <c r="CX47" s="668"/>
      <c r="CY47" s="669"/>
      <c r="CZ47" s="635">
        <v>3.4</v>
      </c>
      <c r="DA47" s="670"/>
      <c r="DB47" s="670"/>
      <c r="DC47" s="673"/>
      <c r="DD47" s="639">
        <v>13412</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368</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369</v>
      </c>
      <c r="CG48" s="628"/>
      <c r="CH48" s="628"/>
      <c r="CI48" s="628"/>
      <c r="CJ48" s="628"/>
      <c r="CK48" s="628"/>
      <c r="CL48" s="628"/>
      <c r="CM48" s="628"/>
      <c r="CN48" s="628"/>
      <c r="CO48" s="628"/>
      <c r="CP48" s="628"/>
      <c r="CQ48" s="629"/>
      <c r="CR48" s="630" t="s">
        <v>130</v>
      </c>
      <c r="CS48" s="631"/>
      <c r="CT48" s="631"/>
      <c r="CU48" s="631"/>
      <c r="CV48" s="631"/>
      <c r="CW48" s="631"/>
      <c r="CX48" s="631"/>
      <c r="CY48" s="632"/>
      <c r="CZ48" s="635" t="s">
        <v>130</v>
      </c>
      <c r="DA48" s="636"/>
      <c r="DB48" s="636"/>
      <c r="DC48" s="648"/>
      <c r="DD48" s="639" t="s">
        <v>130</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370</v>
      </c>
      <c r="CE49" s="675"/>
      <c r="CF49" s="675"/>
      <c r="CG49" s="675"/>
      <c r="CH49" s="675"/>
      <c r="CI49" s="675"/>
      <c r="CJ49" s="675"/>
      <c r="CK49" s="675"/>
      <c r="CL49" s="675"/>
      <c r="CM49" s="675"/>
      <c r="CN49" s="675"/>
      <c r="CO49" s="675"/>
      <c r="CP49" s="675"/>
      <c r="CQ49" s="676"/>
      <c r="CR49" s="724">
        <v>5974181</v>
      </c>
      <c r="CS49" s="701"/>
      <c r="CT49" s="701"/>
      <c r="CU49" s="701"/>
      <c r="CV49" s="701"/>
      <c r="CW49" s="701"/>
      <c r="CX49" s="701"/>
      <c r="CY49" s="738"/>
      <c r="CZ49" s="729">
        <v>100</v>
      </c>
      <c r="DA49" s="739"/>
      <c r="DB49" s="739"/>
      <c r="DC49" s="740"/>
      <c r="DD49" s="741">
        <v>4059125</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V9CuC5LkRFfZIl5uzycolv/TUMiiwLKJ+ilHzwCYs33IXkXRxXEGa4O26yV0mVXqjCYORfZ3Ek23r/r2jjONKA==" saltValue="E63U9Q4CxLBT6Y3XvUYoa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371</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372</v>
      </c>
      <c r="DK2" s="1121"/>
      <c r="DL2" s="1121"/>
      <c r="DM2" s="1121"/>
      <c r="DN2" s="1121"/>
      <c r="DO2" s="1122"/>
      <c r="DP2" s="224"/>
      <c r="DQ2" s="1120" t="s">
        <v>373</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374</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375</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376</v>
      </c>
      <c r="B5" s="1025"/>
      <c r="C5" s="1025"/>
      <c r="D5" s="1025"/>
      <c r="E5" s="1025"/>
      <c r="F5" s="1025"/>
      <c r="G5" s="1025"/>
      <c r="H5" s="1025"/>
      <c r="I5" s="1025"/>
      <c r="J5" s="1025"/>
      <c r="K5" s="1025"/>
      <c r="L5" s="1025"/>
      <c r="M5" s="1025"/>
      <c r="N5" s="1025"/>
      <c r="O5" s="1025"/>
      <c r="P5" s="1026"/>
      <c r="Q5" s="1030" t="s">
        <v>377</v>
      </c>
      <c r="R5" s="1031"/>
      <c r="S5" s="1031"/>
      <c r="T5" s="1031"/>
      <c r="U5" s="1032"/>
      <c r="V5" s="1030" t="s">
        <v>378</v>
      </c>
      <c r="W5" s="1031"/>
      <c r="X5" s="1031"/>
      <c r="Y5" s="1031"/>
      <c r="Z5" s="1032"/>
      <c r="AA5" s="1030" t="s">
        <v>379</v>
      </c>
      <c r="AB5" s="1031"/>
      <c r="AC5" s="1031"/>
      <c r="AD5" s="1031"/>
      <c r="AE5" s="1031"/>
      <c r="AF5" s="1123" t="s">
        <v>380</v>
      </c>
      <c r="AG5" s="1031"/>
      <c r="AH5" s="1031"/>
      <c r="AI5" s="1031"/>
      <c r="AJ5" s="1044"/>
      <c r="AK5" s="1031" t="s">
        <v>381</v>
      </c>
      <c r="AL5" s="1031"/>
      <c r="AM5" s="1031"/>
      <c r="AN5" s="1031"/>
      <c r="AO5" s="1032"/>
      <c r="AP5" s="1030" t="s">
        <v>382</v>
      </c>
      <c r="AQ5" s="1031"/>
      <c r="AR5" s="1031"/>
      <c r="AS5" s="1031"/>
      <c r="AT5" s="1032"/>
      <c r="AU5" s="1030" t="s">
        <v>383</v>
      </c>
      <c r="AV5" s="1031"/>
      <c r="AW5" s="1031"/>
      <c r="AX5" s="1031"/>
      <c r="AY5" s="1044"/>
      <c r="AZ5" s="228"/>
      <c r="BA5" s="228"/>
      <c r="BB5" s="228"/>
      <c r="BC5" s="228"/>
      <c r="BD5" s="228"/>
      <c r="BE5" s="229"/>
      <c r="BF5" s="229"/>
      <c r="BG5" s="229"/>
      <c r="BH5" s="229"/>
      <c r="BI5" s="229"/>
      <c r="BJ5" s="229"/>
      <c r="BK5" s="229"/>
      <c r="BL5" s="229"/>
      <c r="BM5" s="229"/>
      <c r="BN5" s="229"/>
      <c r="BO5" s="229"/>
      <c r="BP5" s="229"/>
      <c r="BQ5" s="1024" t="s">
        <v>384</v>
      </c>
      <c r="BR5" s="1025"/>
      <c r="BS5" s="1025"/>
      <c r="BT5" s="1025"/>
      <c r="BU5" s="1025"/>
      <c r="BV5" s="1025"/>
      <c r="BW5" s="1025"/>
      <c r="BX5" s="1025"/>
      <c r="BY5" s="1025"/>
      <c r="BZ5" s="1025"/>
      <c r="CA5" s="1025"/>
      <c r="CB5" s="1025"/>
      <c r="CC5" s="1025"/>
      <c r="CD5" s="1025"/>
      <c r="CE5" s="1025"/>
      <c r="CF5" s="1025"/>
      <c r="CG5" s="1026"/>
      <c r="CH5" s="1030" t="s">
        <v>385</v>
      </c>
      <c r="CI5" s="1031"/>
      <c r="CJ5" s="1031"/>
      <c r="CK5" s="1031"/>
      <c r="CL5" s="1032"/>
      <c r="CM5" s="1030" t="s">
        <v>386</v>
      </c>
      <c r="CN5" s="1031"/>
      <c r="CO5" s="1031"/>
      <c r="CP5" s="1031"/>
      <c r="CQ5" s="1032"/>
      <c r="CR5" s="1030" t="s">
        <v>387</v>
      </c>
      <c r="CS5" s="1031"/>
      <c r="CT5" s="1031"/>
      <c r="CU5" s="1031"/>
      <c r="CV5" s="1032"/>
      <c r="CW5" s="1030" t="s">
        <v>388</v>
      </c>
      <c r="CX5" s="1031"/>
      <c r="CY5" s="1031"/>
      <c r="CZ5" s="1031"/>
      <c r="DA5" s="1032"/>
      <c r="DB5" s="1030" t="s">
        <v>389</v>
      </c>
      <c r="DC5" s="1031"/>
      <c r="DD5" s="1031"/>
      <c r="DE5" s="1031"/>
      <c r="DF5" s="1032"/>
      <c r="DG5" s="1113" t="s">
        <v>390</v>
      </c>
      <c r="DH5" s="1114"/>
      <c r="DI5" s="1114"/>
      <c r="DJ5" s="1114"/>
      <c r="DK5" s="1115"/>
      <c r="DL5" s="1113" t="s">
        <v>391</v>
      </c>
      <c r="DM5" s="1114"/>
      <c r="DN5" s="1114"/>
      <c r="DO5" s="1114"/>
      <c r="DP5" s="1115"/>
      <c r="DQ5" s="1030" t="s">
        <v>392</v>
      </c>
      <c r="DR5" s="1031"/>
      <c r="DS5" s="1031"/>
      <c r="DT5" s="1031"/>
      <c r="DU5" s="1032"/>
      <c r="DV5" s="1030" t="s">
        <v>383</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393</v>
      </c>
      <c r="C7" s="1077"/>
      <c r="D7" s="1077"/>
      <c r="E7" s="1077"/>
      <c r="F7" s="1077"/>
      <c r="G7" s="1077"/>
      <c r="H7" s="1077"/>
      <c r="I7" s="1077"/>
      <c r="J7" s="1077"/>
      <c r="K7" s="1077"/>
      <c r="L7" s="1077"/>
      <c r="M7" s="1077"/>
      <c r="N7" s="1077"/>
      <c r="O7" s="1077"/>
      <c r="P7" s="1078"/>
      <c r="Q7" s="1131">
        <v>6402</v>
      </c>
      <c r="R7" s="1132"/>
      <c r="S7" s="1132"/>
      <c r="T7" s="1132"/>
      <c r="U7" s="1132"/>
      <c r="V7" s="1132">
        <v>5982</v>
      </c>
      <c r="W7" s="1132"/>
      <c r="X7" s="1132"/>
      <c r="Y7" s="1132"/>
      <c r="Z7" s="1132"/>
      <c r="AA7" s="1132">
        <v>420</v>
      </c>
      <c r="AB7" s="1132"/>
      <c r="AC7" s="1132"/>
      <c r="AD7" s="1132"/>
      <c r="AE7" s="1133"/>
      <c r="AF7" s="1134">
        <v>306</v>
      </c>
      <c r="AG7" s="1135"/>
      <c r="AH7" s="1135"/>
      <c r="AI7" s="1135"/>
      <c r="AJ7" s="1136"/>
      <c r="AK7" s="1137">
        <v>272</v>
      </c>
      <c r="AL7" s="1138"/>
      <c r="AM7" s="1138"/>
      <c r="AN7" s="1138"/>
      <c r="AO7" s="1138"/>
      <c r="AP7" s="1138">
        <v>5585</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589</v>
      </c>
      <c r="BT7" s="1129"/>
      <c r="BU7" s="1129"/>
      <c r="BV7" s="1129"/>
      <c r="BW7" s="1129"/>
      <c r="BX7" s="1129"/>
      <c r="BY7" s="1129"/>
      <c r="BZ7" s="1129"/>
      <c r="CA7" s="1129"/>
      <c r="CB7" s="1129"/>
      <c r="CC7" s="1129"/>
      <c r="CD7" s="1129"/>
      <c r="CE7" s="1129"/>
      <c r="CF7" s="1129"/>
      <c r="CG7" s="1141"/>
      <c r="CH7" s="1125">
        <v>29</v>
      </c>
      <c r="CI7" s="1126"/>
      <c r="CJ7" s="1126"/>
      <c r="CK7" s="1126"/>
      <c r="CL7" s="1127"/>
      <c r="CM7" s="1125">
        <v>16</v>
      </c>
      <c r="CN7" s="1126"/>
      <c r="CO7" s="1126"/>
      <c r="CP7" s="1126"/>
      <c r="CQ7" s="1127"/>
      <c r="CR7" s="1125">
        <v>20</v>
      </c>
      <c r="CS7" s="1126"/>
      <c r="CT7" s="1126"/>
      <c r="CU7" s="1126"/>
      <c r="CV7" s="1127"/>
      <c r="CW7" s="1125">
        <v>48</v>
      </c>
      <c r="CX7" s="1126"/>
      <c r="CY7" s="1126"/>
      <c r="CZ7" s="1126"/>
      <c r="DA7" s="1127"/>
      <c r="DB7" s="1125" t="s">
        <v>590</v>
      </c>
      <c r="DC7" s="1126"/>
      <c r="DD7" s="1126"/>
      <c r="DE7" s="1126"/>
      <c r="DF7" s="1127"/>
      <c r="DG7" s="1125" t="s">
        <v>591</v>
      </c>
      <c r="DH7" s="1126"/>
      <c r="DI7" s="1126"/>
      <c r="DJ7" s="1126"/>
      <c r="DK7" s="1127"/>
      <c r="DL7" s="1125" t="s">
        <v>591</v>
      </c>
      <c r="DM7" s="1126"/>
      <c r="DN7" s="1126"/>
      <c r="DO7" s="1126"/>
      <c r="DP7" s="1127"/>
      <c r="DQ7" s="1125" t="s">
        <v>590</v>
      </c>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394</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395</v>
      </c>
      <c r="B23" s="966" t="s">
        <v>396</v>
      </c>
      <c r="C23" s="967"/>
      <c r="D23" s="967"/>
      <c r="E23" s="967"/>
      <c r="F23" s="967"/>
      <c r="G23" s="967"/>
      <c r="H23" s="967"/>
      <c r="I23" s="967"/>
      <c r="J23" s="967"/>
      <c r="K23" s="967"/>
      <c r="L23" s="967"/>
      <c r="M23" s="967"/>
      <c r="N23" s="967"/>
      <c r="O23" s="967"/>
      <c r="P23" s="977"/>
      <c r="Q23" s="1096">
        <v>6394</v>
      </c>
      <c r="R23" s="1090"/>
      <c r="S23" s="1090"/>
      <c r="T23" s="1090"/>
      <c r="U23" s="1090"/>
      <c r="V23" s="1090">
        <v>5974</v>
      </c>
      <c r="W23" s="1090"/>
      <c r="X23" s="1090"/>
      <c r="Y23" s="1090"/>
      <c r="Z23" s="1090"/>
      <c r="AA23" s="1090">
        <v>420</v>
      </c>
      <c r="AB23" s="1090"/>
      <c r="AC23" s="1090"/>
      <c r="AD23" s="1090"/>
      <c r="AE23" s="1097"/>
      <c r="AF23" s="1098">
        <v>306</v>
      </c>
      <c r="AG23" s="1090"/>
      <c r="AH23" s="1090"/>
      <c r="AI23" s="1090"/>
      <c r="AJ23" s="1099"/>
      <c r="AK23" s="1100"/>
      <c r="AL23" s="1101"/>
      <c r="AM23" s="1101"/>
      <c r="AN23" s="1101"/>
      <c r="AO23" s="1101"/>
      <c r="AP23" s="1090">
        <v>5585</v>
      </c>
      <c r="AQ23" s="1090"/>
      <c r="AR23" s="1090"/>
      <c r="AS23" s="1090"/>
      <c r="AT23" s="1090"/>
      <c r="AU23" s="1091"/>
      <c r="AV23" s="1091"/>
      <c r="AW23" s="1091"/>
      <c r="AX23" s="1091"/>
      <c r="AY23" s="1092"/>
      <c r="AZ23" s="1093" t="s">
        <v>178</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397</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398</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376</v>
      </c>
      <c r="B26" s="1025"/>
      <c r="C26" s="1025"/>
      <c r="D26" s="1025"/>
      <c r="E26" s="1025"/>
      <c r="F26" s="1025"/>
      <c r="G26" s="1025"/>
      <c r="H26" s="1025"/>
      <c r="I26" s="1025"/>
      <c r="J26" s="1025"/>
      <c r="K26" s="1025"/>
      <c r="L26" s="1025"/>
      <c r="M26" s="1025"/>
      <c r="N26" s="1025"/>
      <c r="O26" s="1025"/>
      <c r="P26" s="1026"/>
      <c r="Q26" s="1030" t="s">
        <v>399</v>
      </c>
      <c r="R26" s="1031"/>
      <c r="S26" s="1031"/>
      <c r="T26" s="1031"/>
      <c r="U26" s="1032"/>
      <c r="V26" s="1030" t="s">
        <v>400</v>
      </c>
      <c r="W26" s="1031"/>
      <c r="X26" s="1031"/>
      <c r="Y26" s="1031"/>
      <c r="Z26" s="1032"/>
      <c r="AA26" s="1030" t="s">
        <v>401</v>
      </c>
      <c r="AB26" s="1031"/>
      <c r="AC26" s="1031"/>
      <c r="AD26" s="1031"/>
      <c r="AE26" s="1031"/>
      <c r="AF26" s="1084" t="s">
        <v>402</v>
      </c>
      <c r="AG26" s="1037"/>
      <c r="AH26" s="1037"/>
      <c r="AI26" s="1037"/>
      <c r="AJ26" s="1085"/>
      <c r="AK26" s="1031" t="s">
        <v>403</v>
      </c>
      <c r="AL26" s="1031"/>
      <c r="AM26" s="1031"/>
      <c r="AN26" s="1031"/>
      <c r="AO26" s="1032"/>
      <c r="AP26" s="1030" t="s">
        <v>404</v>
      </c>
      <c r="AQ26" s="1031"/>
      <c r="AR26" s="1031"/>
      <c r="AS26" s="1031"/>
      <c r="AT26" s="1032"/>
      <c r="AU26" s="1030" t="s">
        <v>405</v>
      </c>
      <c r="AV26" s="1031"/>
      <c r="AW26" s="1031"/>
      <c r="AX26" s="1031"/>
      <c r="AY26" s="1032"/>
      <c r="AZ26" s="1030" t="s">
        <v>406</v>
      </c>
      <c r="BA26" s="1031"/>
      <c r="BB26" s="1031"/>
      <c r="BC26" s="1031"/>
      <c r="BD26" s="1032"/>
      <c r="BE26" s="1030" t="s">
        <v>383</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407</v>
      </c>
      <c r="C28" s="1077"/>
      <c r="D28" s="1077"/>
      <c r="E28" s="1077"/>
      <c r="F28" s="1077"/>
      <c r="G28" s="1077"/>
      <c r="H28" s="1077"/>
      <c r="I28" s="1077"/>
      <c r="J28" s="1077"/>
      <c r="K28" s="1077"/>
      <c r="L28" s="1077"/>
      <c r="M28" s="1077"/>
      <c r="N28" s="1077"/>
      <c r="O28" s="1077"/>
      <c r="P28" s="1078"/>
      <c r="Q28" s="1079">
        <v>892</v>
      </c>
      <c r="R28" s="1080"/>
      <c r="S28" s="1080"/>
      <c r="T28" s="1080"/>
      <c r="U28" s="1080"/>
      <c r="V28" s="1080">
        <v>857</v>
      </c>
      <c r="W28" s="1080"/>
      <c r="X28" s="1080"/>
      <c r="Y28" s="1080"/>
      <c r="Z28" s="1080"/>
      <c r="AA28" s="1080">
        <v>36</v>
      </c>
      <c r="AB28" s="1080"/>
      <c r="AC28" s="1080"/>
      <c r="AD28" s="1080"/>
      <c r="AE28" s="1081"/>
      <c r="AF28" s="1082">
        <v>36</v>
      </c>
      <c r="AG28" s="1080"/>
      <c r="AH28" s="1080"/>
      <c r="AI28" s="1080"/>
      <c r="AJ28" s="1083"/>
      <c r="AK28" s="1071">
        <v>82</v>
      </c>
      <c r="AL28" s="1072"/>
      <c r="AM28" s="1072"/>
      <c r="AN28" s="1072"/>
      <c r="AO28" s="1072"/>
      <c r="AP28" s="1072" t="s">
        <v>583</v>
      </c>
      <c r="AQ28" s="1072"/>
      <c r="AR28" s="1072"/>
      <c r="AS28" s="1072"/>
      <c r="AT28" s="1072"/>
      <c r="AU28" s="1072" t="s">
        <v>581</v>
      </c>
      <c r="AV28" s="1072"/>
      <c r="AW28" s="1072"/>
      <c r="AX28" s="1072"/>
      <c r="AY28" s="1072"/>
      <c r="AZ28" s="1073" t="s">
        <v>582</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408</v>
      </c>
      <c r="C29" s="1060"/>
      <c r="D29" s="1060"/>
      <c r="E29" s="1060"/>
      <c r="F29" s="1060"/>
      <c r="G29" s="1060"/>
      <c r="H29" s="1060"/>
      <c r="I29" s="1060"/>
      <c r="J29" s="1060"/>
      <c r="K29" s="1060"/>
      <c r="L29" s="1060"/>
      <c r="M29" s="1060"/>
      <c r="N29" s="1060"/>
      <c r="O29" s="1060"/>
      <c r="P29" s="1061"/>
      <c r="Q29" s="1067">
        <v>1130</v>
      </c>
      <c r="R29" s="1068"/>
      <c r="S29" s="1068"/>
      <c r="T29" s="1068"/>
      <c r="U29" s="1068"/>
      <c r="V29" s="1068">
        <v>1080</v>
      </c>
      <c r="W29" s="1068"/>
      <c r="X29" s="1068"/>
      <c r="Y29" s="1068"/>
      <c r="Z29" s="1068"/>
      <c r="AA29" s="1068">
        <v>50</v>
      </c>
      <c r="AB29" s="1068"/>
      <c r="AC29" s="1068"/>
      <c r="AD29" s="1068"/>
      <c r="AE29" s="1069"/>
      <c r="AF29" s="1064">
        <v>50</v>
      </c>
      <c r="AG29" s="1065"/>
      <c r="AH29" s="1065"/>
      <c r="AI29" s="1065"/>
      <c r="AJ29" s="1066"/>
      <c r="AK29" s="1009">
        <v>170</v>
      </c>
      <c r="AL29" s="1000"/>
      <c r="AM29" s="1000"/>
      <c r="AN29" s="1000"/>
      <c r="AO29" s="1000"/>
      <c r="AP29" s="1000" t="s">
        <v>583</v>
      </c>
      <c r="AQ29" s="1000"/>
      <c r="AR29" s="1000"/>
      <c r="AS29" s="1000"/>
      <c r="AT29" s="1000"/>
      <c r="AU29" s="1000" t="s">
        <v>581</v>
      </c>
      <c r="AV29" s="1000"/>
      <c r="AW29" s="1000"/>
      <c r="AX29" s="1000"/>
      <c r="AY29" s="1000"/>
      <c r="AZ29" s="1070" t="s">
        <v>581</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409</v>
      </c>
      <c r="C30" s="1060"/>
      <c r="D30" s="1060"/>
      <c r="E30" s="1060"/>
      <c r="F30" s="1060"/>
      <c r="G30" s="1060"/>
      <c r="H30" s="1060"/>
      <c r="I30" s="1060"/>
      <c r="J30" s="1060"/>
      <c r="K30" s="1060"/>
      <c r="L30" s="1060"/>
      <c r="M30" s="1060"/>
      <c r="N30" s="1060"/>
      <c r="O30" s="1060"/>
      <c r="P30" s="1061"/>
      <c r="Q30" s="1067">
        <v>116</v>
      </c>
      <c r="R30" s="1068"/>
      <c r="S30" s="1068"/>
      <c r="T30" s="1068"/>
      <c r="U30" s="1068"/>
      <c r="V30" s="1068">
        <v>114</v>
      </c>
      <c r="W30" s="1068"/>
      <c r="X30" s="1068"/>
      <c r="Y30" s="1068"/>
      <c r="Z30" s="1068"/>
      <c r="AA30" s="1068">
        <v>2</v>
      </c>
      <c r="AB30" s="1068"/>
      <c r="AC30" s="1068"/>
      <c r="AD30" s="1068"/>
      <c r="AE30" s="1069"/>
      <c r="AF30" s="1064">
        <v>2</v>
      </c>
      <c r="AG30" s="1065"/>
      <c r="AH30" s="1065"/>
      <c r="AI30" s="1065"/>
      <c r="AJ30" s="1066"/>
      <c r="AK30" s="1009">
        <v>29</v>
      </c>
      <c r="AL30" s="1000"/>
      <c r="AM30" s="1000"/>
      <c r="AN30" s="1000"/>
      <c r="AO30" s="1000"/>
      <c r="AP30" s="1000" t="s">
        <v>581</v>
      </c>
      <c r="AQ30" s="1000"/>
      <c r="AR30" s="1000"/>
      <c r="AS30" s="1000"/>
      <c r="AT30" s="1000"/>
      <c r="AU30" s="1000" t="s">
        <v>583</v>
      </c>
      <c r="AV30" s="1000"/>
      <c r="AW30" s="1000"/>
      <c r="AX30" s="1000"/>
      <c r="AY30" s="1000"/>
      <c r="AZ30" s="1070" t="s">
        <v>581</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410</v>
      </c>
      <c r="C31" s="1060"/>
      <c r="D31" s="1060"/>
      <c r="E31" s="1060"/>
      <c r="F31" s="1060"/>
      <c r="G31" s="1060"/>
      <c r="H31" s="1060"/>
      <c r="I31" s="1060"/>
      <c r="J31" s="1060"/>
      <c r="K31" s="1060"/>
      <c r="L31" s="1060"/>
      <c r="M31" s="1060"/>
      <c r="N31" s="1060"/>
      <c r="O31" s="1060"/>
      <c r="P31" s="1061"/>
      <c r="Q31" s="1067">
        <v>2</v>
      </c>
      <c r="R31" s="1068"/>
      <c r="S31" s="1068"/>
      <c r="T31" s="1068"/>
      <c r="U31" s="1068"/>
      <c r="V31" s="1068">
        <v>2</v>
      </c>
      <c r="W31" s="1068"/>
      <c r="X31" s="1068"/>
      <c r="Y31" s="1068"/>
      <c r="Z31" s="1068"/>
      <c r="AA31" s="1068">
        <v>0</v>
      </c>
      <c r="AB31" s="1068"/>
      <c r="AC31" s="1068"/>
      <c r="AD31" s="1068"/>
      <c r="AE31" s="1069"/>
      <c r="AF31" s="1064">
        <v>0</v>
      </c>
      <c r="AG31" s="1065"/>
      <c r="AH31" s="1065"/>
      <c r="AI31" s="1065"/>
      <c r="AJ31" s="1066"/>
      <c r="AK31" s="1009" t="s">
        <v>583</v>
      </c>
      <c r="AL31" s="1000"/>
      <c r="AM31" s="1000"/>
      <c r="AN31" s="1000"/>
      <c r="AO31" s="1000"/>
      <c r="AP31" s="1000" t="s">
        <v>583</v>
      </c>
      <c r="AQ31" s="1000"/>
      <c r="AR31" s="1000"/>
      <c r="AS31" s="1000"/>
      <c r="AT31" s="1000"/>
      <c r="AU31" s="1000" t="s">
        <v>583</v>
      </c>
      <c r="AV31" s="1000"/>
      <c r="AW31" s="1000"/>
      <c r="AX31" s="1000"/>
      <c r="AY31" s="1000"/>
      <c r="AZ31" s="1070" t="s">
        <v>583</v>
      </c>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411</v>
      </c>
      <c r="C32" s="1060"/>
      <c r="D32" s="1060"/>
      <c r="E32" s="1060"/>
      <c r="F32" s="1060"/>
      <c r="G32" s="1060"/>
      <c r="H32" s="1060"/>
      <c r="I32" s="1060"/>
      <c r="J32" s="1060"/>
      <c r="K32" s="1060"/>
      <c r="L32" s="1060"/>
      <c r="M32" s="1060"/>
      <c r="N32" s="1060"/>
      <c r="O32" s="1060"/>
      <c r="P32" s="1061"/>
      <c r="Q32" s="1067">
        <v>223</v>
      </c>
      <c r="R32" s="1068"/>
      <c r="S32" s="1068"/>
      <c r="T32" s="1068"/>
      <c r="U32" s="1068"/>
      <c r="V32" s="1068">
        <v>221</v>
      </c>
      <c r="W32" s="1068"/>
      <c r="X32" s="1068"/>
      <c r="Y32" s="1068"/>
      <c r="Z32" s="1068"/>
      <c r="AA32" s="1068">
        <v>2</v>
      </c>
      <c r="AB32" s="1068"/>
      <c r="AC32" s="1068"/>
      <c r="AD32" s="1068"/>
      <c r="AE32" s="1069"/>
      <c r="AF32" s="1064">
        <v>291</v>
      </c>
      <c r="AG32" s="1065"/>
      <c r="AH32" s="1065"/>
      <c r="AI32" s="1065"/>
      <c r="AJ32" s="1066"/>
      <c r="AK32" s="1009">
        <v>11</v>
      </c>
      <c r="AL32" s="1000"/>
      <c r="AM32" s="1000"/>
      <c r="AN32" s="1000"/>
      <c r="AO32" s="1000"/>
      <c r="AP32" s="1000">
        <v>813</v>
      </c>
      <c r="AQ32" s="1000"/>
      <c r="AR32" s="1000"/>
      <c r="AS32" s="1000"/>
      <c r="AT32" s="1000"/>
      <c r="AU32" s="1000">
        <v>88</v>
      </c>
      <c r="AV32" s="1000"/>
      <c r="AW32" s="1000"/>
      <c r="AX32" s="1000"/>
      <c r="AY32" s="1000"/>
      <c r="AZ32" s="1070" t="s">
        <v>582</v>
      </c>
      <c r="BA32" s="1070"/>
      <c r="BB32" s="1070"/>
      <c r="BC32" s="1070"/>
      <c r="BD32" s="1070"/>
      <c r="BE32" s="1001" t="s">
        <v>412</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413</v>
      </c>
      <c r="C33" s="1060"/>
      <c r="D33" s="1060"/>
      <c r="E33" s="1060"/>
      <c r="F33" s="1060"/>
      <c r="G33" s="1060"/>
      <c r="H33" s="1060"/>
      <c r="I33" s="1060"/>
      <c r="J33" s="1060"/>
      <c r="K33" s="1060"/>
      <c r="L33" s="1060"/>
      <c r="M33" s="1060"/>
      <c r="N33" s="1060"/>
      <c r="O33" s="1060"/>
      <c r="P33" s="1061"/>
      <c r="Q33" s="1067">
        <v>275</v>
      </c>
      <c r="R33" s="1068"/>
      <c r="S33" s="1068"/>
      <c r="T33" s="1068"/>
      <c r="U33" s="1068"/>
      <c r="V33" s="1068">
        <v>266</v>
      </c>
      <c r="W33" s="1068"/>
      <c r="X33" s="1068"/>
      <c r="Y33" s="1068"/>
      <c r="Z33" s="1068"/>
      <c r="AA33" s="1068">
        <v>9</v>
      </c>
      <c r="AB33" s="1068"/>
      <c r="AC33" s="1068"/>
      <c r="AD33" s="1068"/>
      <c r="AE33" s="1069"/>
      <c r="AF33" s="1064">
        <v>9</v>
      </c>
      <c r="AG33" s="1065"/>
      <c r="AH33" s="1065"/>
      <c r="AI33" s="1065"/>
      <c r="AJ33" s="1066"/>
      <c r="AK33" s="1009">
        <v>170</v>
      </c>
      <c r="AL33" s="1000"/>
      <c r="AM33" s="1000"/>
      <c r="AN33" s="1000"/>
      <c r="AO33" s="1000"/>
      <c r="AP33" s="1000">
        <v>1323</v>
      </c>
      <c r="AQ33" s="1000"/>
      <c r="AR33" s="1000"/>
      <c r="AS33" s="1000"/>
      <c r="AT33" s="1000"/>
      <c r="AU33" s="1000">
        <v>1313</v>
      </c>
      <c r="AV33" s="1000"/>
      <c r="AW33" s="1000"/>
      <c r="AX33" s="1000"/>
      <c r="AY33" s="1000"/>
      <c r="AZ33" s="1070" t="s">
        <v>583</v>
      </c>
      <c r="BA33" s="1070"/>
      <c r="BB33" s="1070"/>
      <c r="BC33" s="1070"/>
      <c r="BD33" s="1070"/>
      <c r="BE33" s="1001" t="s">
        <v>414</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415</v>
      </c>
      <c r="C34" s="1060"/>
      <c r="D34" s="1060"/>
      <c r="E34" s="1060"/>
      <c r="F34" s="1060"/>
      <c r="G34" s="1060"/>
      <c r="H34" s="1060"/>
      <c r="I34" s="1060"/>
      <c r="J34" s="1060"/>
      <c r="K34" s="1060"/>
      <c r="L34" s="1060"/>
      <c r="M34" s="1060"/>
      <c r="N34" s="1060"/>
      <c r="O34" s="1060"/>
      <c r="P34" s="1061"/>
      <c r="Q34" s="1067">
        <v>47</v>
      </c>
      <c r="R34" s="1068"/>
      <c r="S34" s="1068"/>
      <c r="T34" s="1068"/>
      <c r="U34" s="1068"/>
      <c r="V34" s="1068">
        <v>45</v>
      </c>
      <c r="W34" s="1068"/>
      <c r="X34" s="1068"/>
      <c r="Y34" s="1068"/>
      <c r="Z34" s="1068"/>
      <c r="AA34" s="1068">
        <v>2</v>
      </c>
      <c r="AB34" s="1068"/>
      <c r="AC34" s="1068"/>
      <c r="AD34" s="1068"/>
      <c r="AE34" s="1069"/>
      <c r="AF34" s="1064">
        <v>2</v>
      </c>
      <c r="AG34" s="1065"/>
      <c r="AH34" s="1065"/>
      <c r="AI34" s="1065"/>
      <c r="AJ34" s="1066"/>
      <c r="AK34" s="1009">
        <v>36</v>
      </c>
      <c r="AL34" s="1000"/>
      <c r="AM34" s="1000"/>
      <c r="AN34" s="1000"/>
      <c r="AO34" s="1000"/>
      <c r="AP34" s="1000">
        <v>159</v>
      </c>
      <c r="AQ34" s="1000"/>
      <c r="AR34" s="1000"/>
      <c r="AS34" s="1000"/>
      <c r="AT34" s="1000"/>
      <c r="AU34" s="1000">
        <v>159</v>
      </c>
      <c r="AV34" s="1000"/>
      <c r="AW34" s="1000"/>
      <c r="AX34" s="1000"/>
      <c r="AY34" s="1000"/>
      <c r="AZ34" s="1070" t="s">
        <v>581</v>
      </c>
      <c r="BA34" s="1070"/>
      <c r="BB34" s="1070"/>
      <c r="BC34" s="1070"/>
      <c r="BD34" s="1070"/>
      <c r="BE34" s="1001" t="s">
        <v>414</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t="s">
        <v>416</v>
      </c>
      <c r="C35" s="1060"/>
      <c r="D35" s="1060"/>
      <c r="E35" s="1060"/>
      <c r="F35" s="1060"/>
      <c r="G35" s="1060"/>
      <c r="H35" s="1060"/>
      <c r="I35" s="1060"/>
      <c r="J35" s="1060"/>
      <c r="K35" s="1060"/>
      <c r="L35" s="1060"/>
      <c r="M35" s="1060"/>
      <c r="N35" s="1060"/>
      <c r="O35" s="1060"/>
      <c r="P35" s="1061"/>
      <c r="Q35" s="1067">
        <v>11</v>
      </c>
      <c r="R35" s="1068"/>
      <c r="S35" s="1068"/>
      <c r="T35" s="1068"/>
      <c r="U35" s="1068"/>
      <c r="V35" s="1068">
        <v>10</v>
      </c>
      <c r="W35" s="1068"/>
      <c r="X35" s="1068"/>
      <c r="Y35" s="1068"/>
      <c r="Z35" s="1068"/>
      <c r="AA35" s="1068">
        <v>1</v>
      </c>
      <c r="AB35" s="1068"/>
      <c r="AC35" s="1068"/>
      <c r="AD35" s="1068"/>
      <c r="AE35" s="1069"/>
      <c r="AF35" s="1064">
        <v>41</v>
      </c>
      <c r="AG35" s="1065"/>
      <c r="AH35" s="1065"/>
      <c r="AI35" s="1065"/>
      <c r="AJ35" s="1066"/>
      <c r="AK35" s="1009" t="s">
        <v>581</v>
      </c>
      <c r="AL35" s="1000"/>
      <c r="AM35" s="1000"/>
      <c r="AN35" s="1000"/>
      <c r="AO35" s="1000"/>
      <c r="AP35" s="1000" t="s">
        <v>581</v>
      </c>
      <c r="AQ35" s="1000"/>
      <c r="AR35" s="1000"/>
      <c r="AS35" s="1000"/>
      <c r="AT35" s="1000"/>
      <c r="AU35" s="1000" t="s">
        <v>581</v>
      </c>
      <c r="AV35" s="1000"/>
      <c r="AW35" s="1000"/>
      <c r="AX35" s="1000"/>
      <c r="AY35" s="1000"/>
      <c r="AZ35" s="1070" t="s">
        <v>581</v>
      </c>
      <c r="BA35" s="1070"/>
      <c r="BB35" s="1070"/>
      <c r="BC35" s="1070"/>
      <c r="BD35" s="1070"/>
      <c r="BE35" s="1001" t="s">
        <v>417</v>
      </c>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418</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395</v>
      </c>
      <c r="B63" s="966" t="s">
        <v>419</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430</v>
      </c>
      <c r="AG63" s="988"/>
      <c r="AH63" s="988"/>
      <c r="AI63" s="988"/>
      <c r="AJ63" s="1051"/>
      <c r="AK63" s="1052"/>
      <c r="AL63" s="992"/>
      <c r="AM63" s="992"/>
      <c r="AN63" s="992"/>
      <c r="AO63" s="992"/>
      <c r="AP63" s="988">
        <v>2295</v>
      </c>
      <c r="AQ63" s="988"/>
      <c r="AR63" s="988"/>
      <c r="AS63" s="988"/>
      <c r="AT63" s="988"/>
      <c r="AU63" s="988">
        <v>1560</v>
      </c>
      <c r="AV63" s="988"/>
      <c r="AW63" s="988"/>
      <c r="AX63" s="988"/>
      <c r="AY63" s="988"/>
      <c r="AZ63" s="1046"/>
      <c r="BA63" s="1046"/>
      <c r="BB63" s="1046"/>
      <c r="BC63" s="1046"/>
      <c r="BD63" s="1046"/>
      <c r="BE63" s="989"/>
      <c r="BF63" s="989"/>
      <c r="BG63" s="989"/>
      <c r="BH63" s="989"/>
      <c r="BI63" s="990"/>
      <c r="BJ63" s="1047" t="s">
        <v>178</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421</v>
      </c>
      <c r="B66" s="1025"/>
      <c r="C66" s="1025"/>
      <c r="D66" s="1025"/>
      <c r="E66" s="1025"/>
      <c r="F66" s="1025"/>
      <c r="G66" s="1025"/>
      <c r="H66" s="1025"/>
      <c r="I66" s="1025"/>
      <c r="J66" s="1025"/>
      <c r="K66" s="1025"/>
      <c r="L66" s="1025"/>
      <c r="M66" s="1025"/>
      <c r="N66" s="1025"/>
      <c r="O66" s="1025"/>
      <c r="P66" s="1026"/>
      <c r="Q66" s="1030" t="s">
        <v>399</v>
      </c>
      <c r="R66" s="1031"/>
      <c r="S66" s="1031"/>
      <c r="T66" s="1031"/>
      <c r="U66" s="1032"/>
      <c r="V66" s="1030" t="s">
        <v>400</v>
      </c>
      <c r="W66" s="1031"/>
      <c r="X66" s="1031"/>
      <c r="Y66" s="1031"/>
      <c r="Z66" s="1032"/>
      <c r="AA66" s="1030" t="s">
        <v>422</v>
      </c>
      <c r="AB66" s="1031"/>
      <c r="AC66" s="1031"/>
      <c r="AD66" s="1031"/>
      <c r="AE66" s="1032"/>
      <c r="AF66" s="1036" t="s">
        <v>423</v>
      </c>
      <c r="AG66" s="1037"/>
      <c r="AH66" s="1037"/>
      <c r="AI66" s="1037"/>
      <c r="AJ66" s="1038"/>
      <c r="AK66" s="1030" t="s">
        <v>403</v>
      </c>
      <c r="AL66" s="1025"/>
      <c r="AM66" s="1025"/>
      <c r="AN66" s="1025"/>
      <c r="AO66" s="1026"/>
      <c r="AP66" s="1030" t="s">
        <v>424</v>
      </c>
      <c r="AQ66" s="1031"/>
      <c r="AR66" s="1031"/>
      <c r="AS66" s="1031"/>
      <c r="AT66" s="1032"/>
      <c r="AU66" s="1030" t="s">
        <v>425</v>
      </c>
      <c r="AV66" s="1031"/>
      <c r="AW66" s="1031"/>
      <c r="AX66" s="1031"/>
      <c r="AY66" s="1032"/>
      <c r="AZ66" s="1030" t="s">
        <v>383</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584</v>
      </c>
      <c r="C68" s="1015"/>
      <c r="D68" s="1015"/>
      <c r="E68" s="1015"/>
      <c r="F68" s="1015"/>
      <c r="G68" s="1015"/>
      <c r="H68" s="1015"/>
      <c r="I68" s="1015"/>
      <c r="J68" s="1015"/>
      <c r="K68" s="1015"/>
      <c r="L68" s="1015"/>
      <c r="M68" s="1015"/>
      <c r="N68" s="1015"/>
      <c r="O68" s="1015"/>
      <c r="P68" s="1016"/>
      <c r="Q68" s="1017">
        <v>2557</v>
      </c>
      <c r="R68" s="1011"/>
      <c r="S68" s="1011"/>
      <c r="T68" s="1011"/>
      <c r="U68" s="1011"/>
      <c r="V68" s="1011">
        <v>2512</v>
      </c>
      <c r="W68" s="1011"/>
      <c r="X68" s="1011"/>
      <c r="Y68" s="1011"/>
      <c r="Z68" s="1011"/>
      <c r="AA68" s="1011">
        <v>45</v>
      </c>
      <c r="AB68" s="1011"/>
      <c r="AC68" s="1011"/>
      <c r="AD68" s="1011"/>
      <c r="AE68" s="1011"/>
      <c r="AF68" s="1011">
        <v>45</v>
      </c>
      <c r="AG68" s="1011"/>
      <c r="AH68" s="1011"/>
      <c r="AI68" s="1011"/>
      <c r="AJ68" s="1011"/>
      <c r="AK68" s="1011">
        <v>166</v>
      </c>
      <c r="AL68" s="1011"/>
      <c r="AM68" s="1011"/>
      <c r="AN68" s="1011"/>
      <c r="AO68" s="1011"/>
      <c r="AP68" s="1011">
        <v>1721</v>
      </c>
      <c r="AQ68" s="1011"/>
      <c r="AR68" s="1011"/>
      <c r="AS68" s="1011"/>
      <c r="AT68" s="1011"/>
      <c r="AU68" s="1011">
        <v>98</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585</v>
      </c>
      <c r="C69" s="1004"/>
      <c r="D69" s="1004"/>
      <c r="E69" s="1004"/>
      <c r="F69" s="1004"/>
      <c r="G69" s="1004"/>
      <c r="H69" s="1004"/>
      <c r="I69" s="1004"/>
      <c r="J69" s="1004"/>
      <c r="K69" s="1004"/>
      <c r="L69" s="1004"/>
      <c r="M69" s="1004"/>
      <c r="N69" s="1004"/>
      <c r="O69" s="1004"/>
      <c r="P69" s="1005"/>
      <c r="Q69" s="1006">
        <v>12</v>
      </c>
      <c r="R69" s="1000"/>
      <c r="S69" s="1000"/>
      <c r="T69" s="1000"/>
      <c r="U69" s="1000"/>
      <c r="V69" s="1000">
        <v>12</v>
      </c>
      <c r="W69" s="1000"/>
      <c r="X69" s="1000"/>
      <c r="Y69" s="1000"/>
      <c r="Z69" s="1000"/>
      <c r="AA69" s="1000">
        <v>0</v>
      </c>
      <c r="AB69" s="1000"/>
      <c r="AC69" s="1000"/>
      <c r="AD69" s="1000"/>
      <c r="AE69" s="1000"/>
      <c r="AF69" s="1000">
        <v>0</v>
      </c>
      <c r="AG69" s="1000"/>
      <c r="AH69" s="1000"/>
      <c r="AI69" s="1000"/>
      <c r="AJ69" s="1000"/>
      <c r="AK69" s="1000">
        <v>1</v>
      </c>
      <c r="AL69" s="1000"/>
      <c r="AM69" s="1000"/>
      <c r="AN69" s="1000"/>
      <c r="AO69" s="1000"/>
      <c r="AP69" s="1000" t="s">
        <v>590</v>
      </c>
      <c r="AQ69" s="1000"/>
      <c r="AR69" s="1000"/>
      <c r="AS69" s="1000"/>
      <c r="AT69" s="1000"/>
      <c r="AU69" s="1000" t="s">
        <v>592</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586</v>
      </c>
      <c r="C70" s="1004"/>
      <c r="D70" s="1004"/>
      <c r="E70" s="1004"/>
      <c r="F70" s="1004"/>
      <c r="G70" s="1004"/>
      <c r="H70" s="1004"/>
      <c r="I70" s="1004"/>
      <c r="J70" s="1004"/>
      <c r="K70" s="1004"/>
      <c r="L70" s="1004"/>
      <c r="M70" s="1004"/>
      <c r="N70" s="1004"/>
      <c r="O70" s="1004"/>
      <c r="P70" s="1005"/>
      <c r="Q70" s="1006">
        <v>1065</v>
      </c>
      <c r="R70" s="1000"/>
      <c r="S70" s="1000"/>
      <c r="T70" s="1000"/>
      <c r="U70" s="1000"/>
      <c r="V70" s="1000">
        <v>1062</v>
      </c>
      <c r="W70" s="1000"/>
      <c r="X70" s="1000"/>
      <c r="Y70" s="1000"/>
      <c r="Z70" s="1000"/>
      <c r="AA70" s="1000">
        <v>4</v>
      </c>
      <c r="AB70" s="1000"/>
      <c r="AC70" s="1000"/>
      <c r="AD70" s="1000"/>
      <c r="AE70" s="1000"/>
      <c r="AF70" s="1000">
        <v>4</v>
      </c>
      <c r="AG70" s="1000"/>
      <c r="AH70" s="1000"/>
      <c r="AI70" s="1000"/>
      <c r="AJ70" s="1000"/>
      <c r="AK70" s="1000" t="s">
        <v>590</v>
      </c>
      <c r="AL70" s="1000"/>
      <c r="AM70" s="1000"/>
      <c r="AN70" s="1000"/>
      <c r="AO70" s="1000"/>
      <c r="AP70" s="1000" t="s">
        <v>590</v>
      </c>
      <c r="AQ70" s="1000"/>
      <c r="AR70" s="1000"/>
      <c r="AS70" s="1000"/>
      <c r="AT70" s="1000"/>
      <c r="AU70" s="1000" t="s">
        <v>593</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587</v>
      </c>
      <c r="C71" s="1004"/>
      <c r="D71" s="1004"/>
      <c r="E71" s="1004"/>
      <c r="F71" s="1004"/>
      <c r="G71" s="1004"/>
      <c r="H71" s="1004"/>
      <c r="I71" s="1004"/>
      <c r="J71" s="1004"/>
      <c r="K71" s="1004"/>
      <c r="L71" s="1004"/>
      <c r="M71" s="1004"/>
      <c r="N71" s="1004"/>
      <c r="O71" s="1004"/>
      <c r="P71" s="1005"/>
      <c r="Q71" s="1006">
        <v>88</v>
      </c>
      <c r="R71" s="1000"/>
      <c r="S71" s="1000"/>
      <c r="T71" s="1000"/>
      <c r="U71" s="1000"/>
      <c r="V71" s="1000">
        <v>76</v>
      </c>
      <c r="W71" s="1000"/>
      <c r="X71" s="1000"/>
      <c r="Y71" s="1000"/>
      <c r="Z71" s="1000"/>
      <c r="AA71" s="1000">
        <v>12</v>
      </c>
      <c r="AB71" s="1000"/>
      <c r="AC71" s="1000"/>
      <c r="AD71" s="1000"/>
      <c r="AE71" s="1000"/>
      <c r="AF71" s="1000">
        <v>12</v>
      </c>
      <c r="AG71" s="1000"/>
      <c r="AH71" s="1000"/>
      <c r="AI71" s="1000"/>
      <c r="AJ71" s="1000"/>
      <c r="AK71" s="1000" t="s">
        <v>591</v>
      </c>
      <c r="AL71" s="1000"/>
      <c r="AM71" s="1000"/>
      <c r="AN71" s="1000"/>
      <c r="AO71" s="1000"/>
      <c r="AP71" s="1000" t="s">
        <v>590</v>
      </c>
      <c r="AQ71" s="1000"/>
      <c r="AR71" s="1000"/>
      <c r="AS71" s="1000"/>
      <c r="AT71" s="1000"/>
      <c r="AU71" s="1000" t="s">
        <v>590</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588</v>
      </c>
      <c r="C72" s="1004"/>
      <c r="D72" s="1004"/>
      <c r="E72" s="1004"/>
      <c r="F72" s="1004"/>
      <c r="G72" s="1004"/>
      <c r="H72" s="1004"/>
      <c r="I72" s="1004"/>
      <c r="J72" s="1004"/>
      <c r="K72" s="1004"/>
      <c r="L72" s="1004"/>
      <c r="M72" s="1004"/>
      <c r="N72" s="1004"/>
      <c r="O72" s="1004"/>
      <c r="P72" s="1005"/>
      <c r="Q72" s="1006">
        <v>6846</v>
      </c>
      <c r="R72" s="1000"/>
      <c r="S72" s="1000"/>
      <c r="T72" s="1000"/>
      <c r="U72" s="1000"/>
      <c r="V72" s="1000">
        <v>6764</v>
      </c>
      <c r="W72" s="1000"/>
      <c r="X72" s="1000"/>
      <c r="Y72" s="1000"/>
      <c r="Z72" s="1000"/>
      <c r="AA72" s="1000">
        <v>82</v>
      </c>
      <c r="AB72" s="1000"/>
      <c r="AC72" s="1000"/>
      <c r="AD72" s="1000"/>
      <c r="AE72" s="1000"/>
      <c r="AF72" s="1000">
        <v>82</v>
      </c>
      <c r="AG72" s="1000"/>
      <c r="AH72" s="1000"/>
      <c r="AI72" s="1000"/>
      <c r="AJ72" s="1000"/>
      <c r="AK72" s="1000" t="s">
        <v>590</v>
      </c>
      <c r="AL72" s="1000"/>
      <c r="AM72" s="1000"/>
      <c r="AN72" s="1000"/>
      <c r="AO72" s="1000"/>
      <c r="AP72" s="1000" t="s">
        <v>594</v>
      </c>
      <c r="AQ72" s="1000"/>
      <c r="AR72" s="1000"/>
      <c r="AS72" s="1000"/>
      <c r="AT72" s="1000"/>
      <c r="AU72" s="1000" t="s">
        <v>591</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604</v>
      </c>
      <c r="C73" s="1004"/>
      <c r="D73" s="1004"/>
      <c r="E73" s="1004"/>
      <c r="F73" s="1004"/>
      <c r="G73" s="1004"/>
      <c r="H73" s="1004"/>
      <c r="I73" s="1004"/>
      <c r="J73" s="1004"/>
      <c r="K73" s="1004"/>
      <c r="L73" s="1004"/>
      <c r="M73" s="1004"/>
      <c r="N73" s="1004"/>
      <c r="O73" s="1004"/>
      <c r="P73" s="1005"/>
      <c r="Q73" s="1006">
        <v>222</v>
      </c>
      <c r="R73" s="1000"/>
      <c r="S73" s="1000"/>
      <c r="T73" s="1000"/>
      <c r="U73" s="1000"/>
      <c r="V73" s="1000">
        <v>127</v>
      </c>
      <c r="W73" s="1000"/>
      <c r="X73" s="1000"/>
      <c r="Y73" s="1000"/>
      <c r="Z73" s="1000"/>
      <c r="AA73" s="1000">
        <v>95</v>
      </c>
      <c r="AB73" s="1000"/>
      <c r="AC73" s="1000"/>
      <c r="AD73" s="1000"/>
      <c r="AE73" s="1000"/>
      <c r="AF73" s="1000">
        <v>95</v>
      </c>
      <c r="AG73" s="1000"/>
      <c r="AH73" s="1000"/>
      <c r="AI73" s="1000"/>
      <c r="AJ73" s="1000"/>
      <c r="AK73" s="1000" t="s">
        <v>590</v>
      </c>
      <c r="AL73" s="1000"/>
      <c r="AM73" s="1000"/>
      <c r="AN73" s="1000"/>
      <c r="AO73" s="1000"/>
      <c r="AP73" s="1000" t="s">
        <v>590</v>
      </c>
      <c r="AQ73" s="1000"/>
      <c r="AR73" s="1000"/>
      <c r="AS73" s="1000"/>
      <c r="AT73" s="1000"/>
      <c r="AU73" s="1000" t="s">
        <v>592</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605</v>
      </c>
      <c r="C74" s="1004"/>
      <c r="D74" s="1004"/>
      <c r="E74" s="1004"/>
      <c r="F74" s="1004"/>
      <c r="G74" s="1004"/>
      <c r="H74" s="1004"/>
      <c r="I74" s="1004"/>
      <c r="J74" s="1004"/>
      <c r="K74" s="1004"/>
      <c r="L74" s="1004"/>
      <c r="M74" s="1004"/>
      <c r="N74" s="1004"/>
      <c r="O74" s="1004"/>
      <c r="P74" s="1005"/>
      <c r="Q74" s="1006">
        <v>159547</v>
      </c>
      <c r="R74" s="1000"/>
      <c r="S74" s="1000"/>
      <c r="T74" s="1000"/>
      <c r="U74" s="1000"/>
      <c r="V74" s="1000">
        <v>155011</v>
      </c>
      <c r="W74" s="1000"/>
      <c r="X74" s="1000"/>
      <c r="Y74" s="1000"/>
      <c r="Z74" s="1000"/>
      <c r="AA74" s="1000">
        <v>4536</v>
      </c>
      <c r="AB74" s="1000"/>
      <c r="AC74" s="1000"/>
      <c r="AD74" s="1000"/>
      <c r="AE74" s="1000"/>
      <c r="AF74" s="1000">
        <v>4536</v>
      </c>
      <c r="AG74" s="1000"/>
      <c r="AH74" s="1000"/>
      <c r="AI74" s="1000"/>
      <c r="AJ74" s="1000"/>
      <c r="AK74" s="1000">
        <v>1201</v>
      </c>
      <c r="AL74" s="1000"/>
      <c r="AM74" s="1000"/>
      <c r="AN74" s="1000"/>
      <c r="AO74" s="1000"/>
      <c r="AP74" s="1000" t="s">
        <v>590</v>
      </c>
      <c r="AQ74" s="1000"/>
      <c r="AR74" s="1000"/>
      <c r="AS74" s="1000"/>
      <c r="AT74" s="1000"/>
      <c r="AU74" s="1000" t="s">
        <v>591</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395</v>
      </c>
      <c r="B88" s="966" t="s">
        <v>426</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4774</v>
      </c>
      <c r="AG88" s="988"/>
      <c r="AH88" s="988"/>
      <c r="AI88" s="988"/>
      <c r="AJ88" s="988"/>
      <c r="AK88" s="992"/>
      <c r="AL88" s="992"/>
      <c r="AM88" s="992"/>
      <c r="AN88" s="992"/>
      <c r="AO88" s="992"/>
      <c r="AP88" s="988">
        <v>1721</v>
      </c>
      <c r="AQ88" s="988"/>
      <c r="AR88" s="988"/>
      <c r="AS88" s="988"/>
      <c r="AT88" s="988"/>
      <c r="AU88" s="988">
        <v>98</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966" t="s">
        <v>427</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20</v>
      </c>
      <c r="CS102" s="982"/>
      <c r="CT102" s="982"/>
      <c r="CU102" s="982"/>
      <c r="CV102" s="983"/>
      <c r="CW102" s="981">
        <v>48</v>
      </c>
      <c r="CX102" s="982"/>
      <c r="CY102" s="982"/>
      <c r="CZ102" s="982"/>
      <c r="DA102" s="983"/>
      <c r="DB102" s="981" t="s">
        <v>591</v>
      </c>
      <c r="DC102" s="982"/>
      <c r="DD102" s="982"/>
      <c r="DE102" s="982"/>
      <c r="DF102" s="983"/>
      <c r="DG102" s="981" t="s">
        <v>591</v>
      </c>
      <c r="DH102" s="982"/>
      <c r="DI102" s="982"/>
      <c r="DJ102" s="982"/>
      <c r="DK102" s="983"/>
      <c r="DL102" s="981" t="s">
        <v>592</v>
      </c>
      <c r="DM102" s="982"/>
      <c r="DN102" s="982"/>
      <c r="DO102" s="982"/>
      <c r="DP102" s="983"/>
      <c r="DQ102" s="981" t="s">
        <v>590</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428</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429</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432</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433</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434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435</v>
      </c>
      <c r="AB109" s="925"/>
      <c r="AC109" s="925"/>
      <c r="AD109" s="925"/>
      <c r="AE109" s="926"/>
      <c r="AF109" s="927" t="s">
        <v>436</v>
      </c>
      <c r="AG109" s="925"/>
      <c r="AH109" s="925"/>
      <c r="AI109" s="925"/>
      <c r="AJ109" s="926"/>
      <c r="AK109" s="927" t="s">
        <v>310</v>
      </c>
      <c r="AL109" s="925"/>
      <c r="AM109" s="925"/>
      <c r="AN109" s="925"/>
      <c r="AO109" s="926"/>
      <c r="AP109" s="927" t="s">
        <v>437</v>
      </c>
      <c r="AQ109" s="925"/>
      <c r="AR109" s="925"/>
      <c r="AS109" s="925"/>
      <c r="AT109" s="958"/>
      <c r="AU109" s="924" t="s">
        <v>434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435</v>
      </c>
      <c r="BR109" s="925"/>
      <c r="BS109" s="925"/>
      <c r="BT109" s="925"/>
      <c r="BU109" s="926"/>
      <c r="BV109" s="927" t="s">
        <v>436</v>
      </c>
      <c r="BW109" s="925"/>
      <c r="BX109" s="925"/>
      <c r="BY109" s="925"/>
      <c r="BZ109" s="926"/>
      <c r="CA109" s="927" t="s">
        <v>310</v>
      </c>
      <c r="CB109" s="925"/>
      <c r="CC109" s="925"/>
      <c r="CD109" s="925"/>
      <c r="CE109" s="926"/>
      <c r="CF109" s="965" t="s">
        <v>437</v>
      </c>
      <c r="CG109" s="965"/>
      <c r="CH109" s="965"/>
      <c r="CI109" s="965"/>
      <c r="CJ109" s="965"/>
      <c r="CK109" s="927" t="s">
        <v>438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435</v>
      </c>
      <c r="DH109" s="925"/>
      <c r="DI109" s="925"/>
      <c r="DJ109" s="925"/>
      <c r="DK109" s="926"/>
      <c r="DL109" s="927" t="s">
        <v>436</v>
      </c>
      <c r="DM109" s="925"/>
      <c r="DN109" s="925"/>
      <c r="DO109" s="925"/>
      <c r="DP109" s="926"/>
      <c r="DQ109" s="927" t="s">
        <v>310</v>
      </c>
      <c r="DR109" s="925"/>
      <c r="DS109" s="925"/>
      <c r="DT109" s="925"/>
      <c r="DU109" s="926"/>
      <c r="DV109" s="927" t="s">
        <v>437</v>
      </c>
      <c r="DW109" s="925"/>
      <c r="DX109" s="925"/>
      <c r="DY109" s="925"/>
      <c r="DZ109" s="958"/>
    </row>
    <row r="110" spans="1:131" s="226" customFormat="1" ht="26.25" customHeight="1" x14ac:dyDescent="0.15">
      <c r="A110" s="836" t="s">
        <v>439</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483193</v>
      </c>
      <c r="AB110" s="918"/>
      <c r="AC110" s="918"/>
      <c r="AD110" s="918"/>
      <c r="AE110" s="919"/>
      <c r="AF110" s="920">
        <v>580585</v>
      </c>
      <c r="AG110" s="918"/>
      <c r="AH110" s="918"/>
      <c r="AI110" s="918"/>
      <c r="AJ110" s="919"/>
      <c r="AK110" s="920">
        <v>609235</v>
      </c>
      <c r="AL110" s="918"/>
      <c r="AM110" s="918"/>
      <c r="AN110" s="918"/>
      <c r="AO110" s="919"/>
      <c r="AP110" s="921">
        <v>20.100000000000001</v>
      </c>
      <c r="AQ110" s="922"/>
      <c r="AR110" s="922"/>
      <c r="AS110" s="922"/>
      <c r="AT110" s="923"/>
      <c r="AU110" s="959" t="s">
        <v>73</v>
      </c>
      <c r="AV110" s="960"/>
      <c r="AW110" s="960"/>
      <c r="AX110" s="960"/>
      <c r="AY110" s="960"/>
      <c r="AZ110" s="889" t="s">
        <v>440</v>
      </c>
      <c r="BA110" s="837"/>
      <c r="BB110" s="837"/>
      <c r="BC110" s="837"/>
      <c r="BD110" s="837"/>
      <c r="BE110" s="837"/>
      <c r="BF110" s="837"/>
      <c r="BG110" s="837"/>
      <c r="BH110" s="837"/>
      <c r="BI110" s="837"/>
      <c r="BJ110" s="837"/>
      <c r="BK110" s="837"/>
      <c r="BL110" s="837"/>
      <c r="BM110" s="837"/>
      <c r="BN110" s="837"/>
      <c r="BO110" s="837"/>
      <c r="BP110" s="838"/>
      <c r="BQ110" s="890">
        <v>5978366</v>
      </c>
      <c r="BR110" s="871"/>
      <c r="BS110" s="871"/>
      <c r="BT110" s="871"/>
      <c r="BU110" s="871"/>
      <c r="BV110" s="871">
        <v>5815210</v>
      </c>
      <c r="BW110" s="871"/>
      <c r="BX110" s="871"/>
      <c r="BY110" s="871"/>
      <c r="BZ110" s="871"/>
      <c r="CA110" s="871">
        <v>5585121</v>
      </c>
      <c r="CB110" s="871"/>
      <c r="CC110" s="871"/>
      <c r="CD110" s="871"/>
      <c r="CE110" s="871"/>
      <c r="CF110" s="895">
        <v>183.9</v>
      </c>
      <c r="CG110" s="896"/>
      <c r="CH110" s="896"/>
      <c r="CI110" s="896"/>
      <c r="CJ110" s="896"/>
      <c r="CK110" s="955" t="s">
        <v>441</v>
      </c>
      <c r="CL110" s="848"/>
      <c r="CM110" s="889" t="s">
        <v>442</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178</v>
      </c>
      <c r="DH110" s="871"/>
      <c r="DI110" s="871"/>
      <c r="DJ110" s="871"/>
      <c r="DK110" s="871"/>
      <c r="DL110" s="871" t="s">
        <v>178</v>
      </c>
      <c r="DM110" s="871"/>
      <c r="DN110" s="871"/>
      <c r="DO110" s="871"/>
      <c r="DP110" s="871"/>
      <c r="DQ110" s="871" t="s">
        <v>443</v>
      </c>
      <c r="DR110" s="871"/>
      <c r="DS110" s="871"/>
      <c r="DT110" s="871"/>
      <c r="DU110" s="871"/>
      <c r="DV110" s="872" t="s">
        <v>178</v>
      </c>
      <c r="DW110" s="872"/>
      <c r="DX110" s="872"/>
      <c r="DY110" s="872"/>
      <c r="DZ110" s="873"/>
    </row>
    <row r="111" spans="1:131" s="226" customFormat="1" ht="26.25" customHeight="1" x14ac:dyDescent="0.15">
      <c r="A111" s="803" t="s">
        <v>444</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178</v>
      </c>
      <c r="AB111" s="948"/>
      <c r="AC111" s="948"/>
      <c r="AD111" s="948"/>
      <c r="AE111" s="949"/>
      <c r="AF111" s="950" t="s">
        <v>178</v>
      </c>
      <c r="AG111" s="948"/>
      <c r="AH111" s="948"/>
      <c r="AI111" s="948"/>
      <c r="AJ111" s="949"/>
      <c r="AK111" s="950" t="s">
        <v>178</v>
      </c>
      <c r="AL111" s="948"/>
      <c r="AM111" s="948"/>
      <c r="AN111" s="948"/>
      <c r="AO111" s="949"/>
      <c r="AP111" s="951" t="s">
        <v>178</v>
      </c>
      <c r="AQ111" s="952"/>
      <c r="AR111" s="952"/>
      <c r="AS111" s="952"/>
      <c r="AT111" s="953"/>
      <c r="AU111" s="961"/>
      <c r="AV111" s="962"/>
      <c r="AW111" s="962"/>
      <c r="AX111" s="962"/>
      <c r="AY111" s="962"/>
      <c r="AZ111" s="844" t="s">
        <v>445</v>
      </c>
      <c r="BA111" s="781"/>
      <c r="BB111" s="781"/>
      <c r="BC111" s="781"/>
      <c r="BD111" s="781"/>
      <c r="BE111" s="781"/>
      <c r="BF111" s="781"/>
      <c r="BG111" s="781"/>
      <c r="BH111" s="781"/>
      <c r="BI111" s="781"/>
      <c r="BJ111" s="781"/>
      <c r="BK111" s="781"/>
      <c r="BL111" s="781"/>
      <c r="BM111" s="781"/>
      <c r="BN111" s="781"/>
      <c r="BO111" s="781"/>
      <c r="BP111" s="782"/>
      <c r="BQ111" s="845" t="s">
        <v>178</v>
      </c>
      <c r="BR111" s="846"/>
      <c r="BS111" s="846"/>
      <c r="BT111" s="846"/>
      <c r="BU111" s="846"/>
      <c r="BV111" s="846" t="s">
        <v>178</v>
      </c>
      <c r="BW111" s="846"/>
      <c r="BX111" s="846"/>
      <c r="BY111" s="846"/>
      <c r="BZ111" s="846"/>
      <c r="CA111" s="846" t="s">
        <v>178</v>
      </c>
      <c r="CB111" s="846"/>
      <c r="CC111" s="846"/>
      <c r="CD111" s="846"/>
      <c r="CE111" s="846"/>
      <c r="CF111" s="904" t="s">
        <v>178</v>
      </c>
      <c r="CG111" s="905"/>
      <c r="CH111" s="905"/>
      <c r="CI111" s="905"/>
      <c r="CJ111" s="905"/>
      <c r="CK111" s="956"/>
      <c r="CL111" s="850"/>
      <c r="CM111" s="844" t="s">
        <v>446</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178</v>
      </c>
      <c r="DH111" s="846"/>
      <c r="DI111" s="846"/>
      <c r="DJ111" s="846"/>
      <c r="DK111" s="846"/>
      <c r="DL111" s="846" t="s">
        <v>178</v>
      </c>
      <c r="DM111" s="846"/>
      <c r="DN111" s="846"/>
      <c r="DO111" s="846"/>
      <c r="DP111" s="846"/>
      <c r="DQ111" s="846" t="s">
        <v>178</v>
      </c>
      <c r="DR111" s="846"/>
      <c r="DS111" s="846"/>
      <c r="DT111" s="846"/>
      <c r="DU111" s="846"/>
      <c r="DV111" s="823" t="s">
        <v>178</v>
      </c>
      <c r="DW111" s="823"/>
      <c r="DX111" s="823"/>
      <c r="DY111" s="823"/>
      <c r="DZ111" s="824"/>
    </row>
    <row r="112" spans="1:131" s="226" customFormat="1" ht="26.25" customHeight="1" x14ac:dyDescent="0.15">
      <c r="A112" s="941" t="s">
        <v>447</v>
      </c>
      <c r="B112" s="942"/>
      <c r="C112" s="781" t="s">
        <v>448</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443</v>
      </c>
      <c r="AB112" s="809"/>
      <c r="AC112" s="809"/>
      <c r="AD112" s="809"/>
      <c r="AE112" s="810"/>
      <c r="AF112" s="811" t="s">
        <v>178</v>
      </c>
      <c r="AG112" s="809"/>
      <c r="AH112" s="809"/>
      <c r="AI112" s="809"/>
      <c r="AJ112" s="810"/>
      <c r="AK112" s="811" t="s">
        <v>443</v>
      </c>
      <c r="AL112" s="809"/>
      <c r="AM112" s="809"/>
      <c r="AN112" s="809"/>
      <c r="AO112" s="810"/>
      <c r="AP112" s="853" t="s">
        <v>443</v>
      </c>
      <c r="AQ112" s="854"/>
      <c r="AR112" s="854"/>
      <c r="AS112" s="854"/>
      <c r="AT112" s="855"/>
      <c r="AU112" s="961"/>
      <c r="AV112" s="962"/>
      <c r="AW112" s="962"/>
      <c r="AX112" s="962"/>
      <c r="AY112" s="962"/>
      <c r="AZ112" s="844" t="s">
        <v>449</v>
      </c>
      <c r="BA112" s="781"/>
      <c r="BB112" s="781"/>
      <c r="BC112" s="781"/>
      <c r="BD112" s="781"/>
      <c r="BE112" s="781"/>
      <c r="BF112" s="781"/>
      <c r="BG112" s="781"/>
      <c r="BH112" s="781"/>
      <c r="BI112" s="781"/>
      <c r="BJ112" s="781"/>
      <c r="BK112" s="781"/>
      <c r="BL112" s="781"/>
      <c r="BM112" s="781"/>
      <c r="BN112" s="781"/>
      <c r="BO112" s="781"/>
      <c r="BP112" s="782"/>
      <c r="BQ112" s="845">
        <v>1811753</v>
      </c>
      <c r="BR112" s="846"/>
      <c r="BS112" s="846"/>
      <c r="BT112" s="846"/>
      <c r="BU112" s="846"/>
      <c r="BV112" s="846">
        <v>1692709</v>
      </c>
      <c r="BW112" s="846"/>
      <c r="BX112" s="846"/>
      <c r="BY112" s="846"/>
      <c r="BZ112" s="846"/>
      <c r="CA112" s="846">
        <v>1559723</v>
      </c>
      <c r="CB112" s="846"/>
      <c r="CC112" s="846"/>
      <c r="CD112" s="846"/>
      <c r="CE112" s="846"/>
      <c r="CF112" s="904">
        <v>51.4</v>
      </c>
      <c r="CG112" s="905"/>
      <c r="CH112" s="905"/>
      <c r="CI112" s="905"/>
      <c r="CJ112" s="905"/>
      <c r="CK112" s="956"/>
      <c r="CL112" s="850"/>
      <c r="CM112" s="844" t="s">
        <v>450</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178</v>
      </c>
      <c r="DH112" s="846"/>
      <c r="DI112" s="846"/>
      <c r="DJ112" s="846"/>
      <c r="DK112" s="846"/>
      <c r="DL112" s="846" t="s">
        <v>178</v>
      </c>
      <c r="DM112" s="846"/>
      <c r="DN112" s="846"/>
      <c r="DO112" s="846"/>
      <c r="DP112" s="846"/>
      <c r="DQ112" s="846" t="s">
        <v>178</v>
      </c>
      <c r="DR112" s="846"/>
      <c r="DS112" s="846"/>
      <c r="DT112" s="846"/>
      <c r="DU112" s="846"/>
      <c r="DV112" s="823" t="s">
        <v>178</v>
      </c>
      <c r="DW112" s="823"/>
      <c r="DX112" s="823"/>
      <c r="DY112" s="823"/>
      <c r="DZ112" s="824"/>
    </row>
    <row r="113" spans="1:130" s="226" customFormat="1" ht="26.25" customHeight="1" x14ac:dyDescent="0.15">
      <c r="A113" s="943"/>
      <c r="B113" s="944"/>
      <c r="C113" s="781" t="s">
        <v>451</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185293</v>
      </c>
      <c r="AB113" s="948"/>
      <c r="AC113" s="948"/>
      <c r="AD113" s="948"/>
      <c r="AE113" s="949"/>
      <c r="AF113" s="950">
        <v>185996</v>
      </c>
      <c r="AG113" s="948"/>
      <c r="AH113" s="948"/>
      <c r="AI113" s="948"/>
      <c r="AJ113" s="949"/>
      <c r="AK113" s="950">
        <v>188004</v>
      </c>
      <c r="AL113" s="948"/>
      <c r="AM113" s="948"/>
      <c r="AN113" s="948"/>
      <c r="AO113" s="949"/>
      <c r="AP113" s="951">
        <v>6.2</v>
      </c>
      <c r="AQ113" s="952"/>
      <c r="AR113" s="952"/>
      <c r="AS113" s="952"/>
      <c r="AT113" s="953"/>
      <c r="AU113" s="961"/>
      <c r="AV113" s="962"/>
      <c r="AW113" s="962"/>
      <c r="AX113" s="962"/>
      <c r="AY113" s="962"/>
      <c r="AZ113" s="844" t="s">
        <v>452</v>
      </c>
      <c r="BA113" s="781"/>
      <c r="BB113" s="781"/>
      <c r="BC113" s="781"/>
      <c r="BD113" s="781"/>
      <c r="BE113" s="781"/>
      <c r="BF113" s="781"/>
      <c r="BG113" s="781"/>
      <c r="BH113" s="781"/>
      <c r="BI113" s="781"/>
      <c r="BJ113" s="781"/>
      <c r="BK113" s="781"/>
      <c r="BL113" s="781"/>
      <c r="BM113" s="781"/>
      <c r="BN113" s="781"/>
      <c r="BO113" s="781"/>
      <c r="BP113" s="782"/>
      <c r="BQ113" s="845">
        <v>139079</v>
      </c>
      <c r="BR113" s="846"/>
      <c r="BS113" s="846"/>
      <c r="BT113" s="846"/>
      <c r="BU113" s="846"/>
      <c r="BV113" s="846">
        <v>119694</v>
      </c>
      <c r="BW113" s="846"/>
      <c r="BX113" s="846"/>
      <c r="BY113" s="846"/>
      <c r="BZ113" s="846"/>
      <c r="CA113" s="846">
        <v>97937</v>
      </c>
      <c r="CB113" s="846"/>
      <c r="CC113" s="846"/>
      <c r="CD113" s="846"/>
      <c r="CE113" s="846"/>
      <c r="CF113" s="904">
        <v>3.2</v>
      </c>
      <c r="CG113" s="905"/>
      <c r="CH113" s="905"/>
      <c r="CI113" s="905"/>
      <c r="CJ113" s="905"/>
      <c r="CK113" s="956"/>
      <c r="CL113" s="850"/>
      <c r="CM113" s="844" t="s">
        <v>453</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443</v>
      </c>
      <c r="DH113" s="809"/>
      <c r="DI113" s="809"/>
      <c r="DJ113" s="809"/>
      <c r="DK113" s="810"/>
      <c r="DL113" s="811" t="s">
        <v>443</v>
      </c>
      <c r="DM113" s="809"/>
      <c r="DN113" s="809"/>
      <c r="DO113" s="809"/>
      <c r="DP113" s="810"/>
      <c r="DQ113" s="811" t="s">
        <v>443</v>
      </c>
      <c r="DR113" s="809"/>
      <c r="DS113" s="809"/>
      <c r="DT113" s="809"/>
      <c r="DU113" s="810"/>
      <c r="DV113" s="853" t="s">
        <v>443</v>
      </c>
      <c r="DW113" s="854"/>
      <c r="DX113" s="854"/>
      <c r="DY113" s="854"/>
      <c r="DZ113" s="855"/>
    </row>
    <row r="114" spans="1:130" s="226" customFormat="1" ht="26.25" customHeight="1" x14ac:dyDescent="0.15">
      <c r="A114" s="943"/>
      <c r="B114" s="944"/>
      <c r="C114" s="781" t="s">
        <v>454</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21705</v>
      </c>
      <c r="AB114" s="809"/>
      <c r="AC114" s="809"/>
      <c r="AD114" s="809"/>
      <c r="AE114" s="810"/>
      <c r="AF114" s="811">
        <v>22255</v>
      </c>
      <c r="AG114" s="809"/>
      <c r="AH114" s="809"/>
      <c r="AI114" s="809"/>
      <c r="AJ114" s="810"/>
      <c r="AK114" s="811">
        <v>23443</v>
      </c>
      <c r="AL114" s="809"/>
      <c r="AM114" s="809"/>
      <c r="AN114" s="809"/>
      <c r="AO114" s="810"/>
      <c r="AP114" s="853">
        <v>0.8</v>
      </c>
      <c r="AQ114" s="854"/>
      <c r="AR114" s="854"/>
      <c r="AS114" s="854"/>
      <c r="AT114" s="855"/>
      <c r="AU114" s="961"/>
      <c r="AV114" s="962"/>
      <c r="AW114" s="962"/>
      <c r="AX114" s="962"/>
      <c r="AY114" s="962"/>
      <c r="AZ114" s="844" t="s">
        <v>455</v>
      </c>
      <c r="BA114" s="781"/>
      <c r="BB114" s="781"/>
      <c r="BC114" s="781"/>
      <c r="BD114" s="781"/>
      <c r="BE114" s="781"/>
      <c r="BF114" s="781"/>
      <c r="BG114" s="781"/>
      <c r="BH114" s="781"/>
      <c r="BI114" s="781"/>
      <c r="BJ114" s="781"/>
      <c r="BK114" s="781"/>
      <c r="BL114" s="781"/>
      <c r="BM114" s="781"/>
      <c r="BN114" s="781"/>
      <c r="BO114" s="781"/>
      <c r="BP114" s="782"/>
      <c r="BQ114" s="845">
        <v>819163</v>
      </c>
      <c r="BR114" s="846"/>
      <c r="BS114" s="846"/>
      <c r="BT114" s="846"/>
      <c r="BU114" s="846"/>
      <c r="BV114" s="846">
        <v>798375</v>
      </c>
      <c r="BW114" s="846"/>
      <c r="BX114" s="846"/>
      <c r="BY114" s="846"/>
      <c r="BZ114" s="846"/>
      <c r="CA114" s="846">
        <v>778584</v>
      </c>
      <c r="CB114" s="846"/>
      <c r="CC114" s="846"/>
      <c r="CD114" s="846"/>
      <c r="CE114" s="846"/>
      <c r="CF114" s="904">
        <v>25.6</v>
      </c>
      <c r="CG114" s="905"/>
      <c r="CH114" s="905"/>
      <c r="CI114" s="905"/>
      <c r="CJ114" s="905"/>
      <c r="CK114" s="956"/>
      <c r="CL114" s="850"/>
      <c r="CM114" s="844" t="s">
        <v>456</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443</v>
      </c>
      <c r="DH114" s="809"/>
      <c r="DI114" s="809"/>
      <c r="DJ114" s="809"/>
      <c r="DK114" s="810"/>
      <c r="DL114" s="811" t="s">
        <v>443</v>
      </c>
      <c r="DM114" s="809"/>
      <c r="DN114" s="809"/>
      <c r="DO114" s="809"/>
      <c r="DP114" s="810"/>
      <c r="DQ114" s="811" t="s">
        <v>443</v>
      </c>
      <c r="DR114" s="809"/>
      <c r="DS114" s="809"/>
      <c r="DT114" s="809"/>
      <c r="DU114" s="810"/>
      <c r="DV114" s="853" t="s">
        <v>178</v>
      </c>
      <c r="DW114" s="854"/>
      <c r="DX114" s="854"/>
      <c r="DY114" s="854"/>
      <c r="DZ114" s="855"/>
    </row>
    <row r="115" spans="1:130" s="226" customFormat="1" ht="26.25" customHeight="1" x14ac:dyDescent="0.15">
      <c r="A115" s="943"/>
      <c r="B115" s="944"/>
      <c r="C115" s="781" t="s">
        <v>457</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443</v>
      </c>
      <c r="AB115" s="948"/>
      <c r="AC115" s="948"/>
      <c r="AD115" s="948"/>
      <c r="AE115" s="949"/>
      <c r="AF115" s="950" t="s">
        <v>443</v>
      </c>
      <c r="AG115" s="948"/>
      <c r="AH115" s="948"/>
      <c r="AI115" s="948"/>
      <c r="AJ115" s="949"/>
      <c r="AK115" s="950" t="s">
        <v>443</v>
      </c>
      <c r="AL115" s="948"/>
      <c r="AM115" s="948"/>
      <c r="AN115" s="948"/>
      <c r="AO115" s="949"/>
      <c r="AP115" s="951" t="s">
        <v>443</v>
      </c>
      <c r="AQ115" s="952"/>
      <c r="AR115" s="952"/>
      <c r="AS115" s="952"/>
      <c r="AT115" s="953"/>
      <c r="AU115" s="961"/>
      <c r="AV115" s="962"/>
      <c r="AW115" s="962"/>
      <c r="AX115" s="962"/>
      <c r="AY115" s="962"/>
      <c r="AZ115" s="844" t="s">
        <v>458</v>
      </c>
      <c r="BA115" s="781"/>
      <c r="BB115" s="781"/>
      <c r="BC115" s="781"/>
      <c r="BD115" s="781"/>
      <c r="BE115" s="781"/>
      <c r="BF115" s="781"/>
      <c r="BG115" s="781"/>
      <c r="BH115" s="781"/>
      <c r="BI115" s="781"/>
      <c r="BJ115" s="781"/>
      <c r="BK115" s="781"/>
      <c r="BL115" s="781"/>
      <c r="BM115" s="781"/>
      <c r="BN115" s="781"/>
      <c r="BO115" s="781"/>
      <c r="BP115" s="782"/>
      <c r="BQ115" s="845" t="s">
        <v>178</v>
      </c>
      <c r="BR115" s="846"/>
      <c r="BS115" s="846"/>
      <c r="BT115" s="846"/>
      <c r="BU115" s="846"/>
      <c r="BV115" s="846" t="s">
        <v>443</v>
      </c>
      <c r="BW115" s="846"/>
      <c r="BX115" s="846"/>
      <c r="BY115" s="846"/>
      <c r="BZ115" s="846"/>
      <c r="CA115" s="846" t="s">
        <v>443</v>
      </c>
      <c r="CB115" s="846"/>
      <c r="CC115" s="846"/>
      <c r="CD115" s="846"/>
      <c r="CE115" s="846"/>
      <c r="CF115" s="904" t="s">
        <v>443</v>
      </c>
      <c r="CG115" s="905"/>
      <c r="CH115" s="905"/>
      <c r="CI115" s="905"/>
      <c r="CJ115" s="905"/>
      <c r="CK115" s="956"/>
      <c r="CL115" s="850"/>
      <c r="CM115" s="844" t="s">
        <v>459</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443</v>
      </c>
      <c r="DH115" s="809"/>
      <c r="DI115" s="809"/>
      <c r="DJ115" s="809"/>
      <c r="DK115" s="810"/>
      <c r="DL115" s="811" t="s">
        <v>443</v>
      </c>
      <c r="DM115" s="809"/>
      <c r="DN115" s="809"/>
      <c r="DO115" s="809"/>
      <c r="DP115" s="810"/>
      <c r="DQ115" s="811" t="s">
        <v>443</v>
      </c>
      <c r="DR115" s="809"/>
      <c r="DS115" s="809"/>
      <c r="DT115" s="809"/>
      <c r="DU115" s="810"/>
      <c r="DV115" s="853" t="s">
        <v>443</v>
      </c>
      <c r="DW115" s="854"/>
      <c r="DX115" s="854"/>
      <c r="DY115" s="854"/>
      <c r="DZ115" s="855"/>
    </row>
    <row r="116" spans="1:130" s="226" customFormat="1" ht="26.25" customHeight="1" x14ac:dyDescent="0.15">
      <c r="A116" s="945"/>
      <c r="B116" s="946"/>
      <c r="C116" s="868" t="s">
        <v>460</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37</v>
      </c>
      <c r="AB116" s="809"/>
      <c r="AC116" s="809"/>
      <c r="AD116" s="809"/>
      <c r="AE116" s="810"/>
      <c r="AF116" s="811" t="s">
        <v>443</v>
      </c>
      <c r="AG116" s="809"/>
      <c r="AH116" s="809"/>
      <c r="AI116" s="809"/>
      <c r="AJ116" s="810"/>
      <c r="AK116" s="811" t="s">
        <v>178</v>
      </c>
      <c r="AL116" s="809"/>
      <c r="AM116" s="809"/>
      <c r="AN116" s="809"/>
      <c r="AO116" s="810"/>
      <c r="AP116" s="853" t="s">
        <v>443</v>
      </c>
      <c r="AQ116" s="854"/>
      <c r="AR116" s="854"/>
      <c r="AS116" s="854"/>
      <c r="AT116" s="855"/>
      <c r="AU116" s="961"/>
      <c r="AV116" s="962"/>
      <c r="AW116" s="962"/>
      <c r="AX116" s="962"/>
      <c r="AY116" s="962"/>
      <c r="AZ116" s="938" t="s">
        <v>461</v>
      </c>
      <c r="BA116" s="939"/>
      <c r="BB116" s="939"/>
      <c r="BC116" s="939"/>
      <c r="BD116" s="939"/>
      <c r="BE116" s="939"/>
      <c r="BF116" s="939"/>
      <c r="BG116" s="939"/>
      <c r="BH116" s="939"/>
      <c r="BI116" s="939"/>
      <c r="BJ116" s="939"/>
      <c r="BK116" s="939"/>
      <c r="BL116" s="939"/>
      <c r="BM116" s="939"/>
      <c r="BN116" s="939"/>
      <c r="BO116" s="939"/>
      <c r="BP116" s="940"/>
      <c r="BQ116" s="845" t="s">
        <v>178</v>
      </c>
      <c r="BR116" s="846"/>
      <c r="BS116" s="846"/>
      <c r="BT116" s="846"/>
      <c r="BU116" s="846"/>
      <c r="BV116" s="846" t="s">
        <v>443</v>
      </c>
      <c r="BW116" s="846"/>
      <c r="BX116" s="846"/>
      <c r="BY116" s="846"/>
      <c r="BZ116" s="846"/>
      <c r="CA116" s="846" t="s">
        <v>443</v>
      </c>
      <c r="CB116" s="846"/>
      <c r="CC116" s="846"/>
      <c r="CD116" s="846"/>
      <c r="CE116" s="846"/>
      <c r="CF116" s="904" t="s">
        <v>178</v>
      </c>
      <c r="CG116" s="905"/>
      <c r="CH116" s="905"/>
      <c r="CI116" s="905"/>
      <c r="CJ116" s="905"/>
      <c r="CK116" s="956"/>
      <c r="CL116" s="850"/>
      <c r="CM116" s="844" t="s">
        <v>462</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443</v>
      </c>
      <c r="DH116" s="809"/>
      <c r="DI116" s="809"/>
      <c r="DJ116" s="809"/>
      <c r="DK116" s="810"/>
      <c r="DL116" s="811" t="s">
        <v>178</v>
      </c>
      <c r="DM116" s="809"/>
      <c r="DN116" s="809"/>
      <c r="DO116" s="809"/>
      <c r="DP116" s="810"/>
      <c r="DQ116" s="811" t="s">
        <v>178</v>
      </c>
      <c r="DR116" s="809"/>
      <c r="DS116" s="809"/>
      <c r="DT116" s="809"/>
      <c r="DU116" s="810"/>
      <c r="DV116" s="853" t="s">
        <v>443</v>
      </c>
      <c r="DW116" s="854"/>
      <c r="DX116" s="854"/>
      <c r="DY116" s="854"/>
      <c r="DZ116" s="855"/>
    </row>
    <row r="117" spans="1:130" s="226" customFormat="1" ht="26.25" customHeight="1" x14ac:dyDescent="0.15">
      <c r="A117" s="924" t="s">
        <v>192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463</v>
      </c>
      <c r="Z117" s="926"/>
      <c r="AA117" s="931">
        <v>690228</v>
      </c>
      <c r="AB117" s="932"/>
      <c r="AC117" s="932"/>
      <c r="AD117" s="932"/>
      <c r="AE117" s="933"/>
      <c r="AF117" s="934">
        <v>788836</v>
      </c>
      <c r="AG117" s="932"/>
      <c r="AH117" s="932"/>
      <c r="AI117" s="932"/>
      <c r="AJ117" s="933"/>
      <c r="AK117" s="934">
        <v>820682</v>
      </c>
      <c r="AL117" s="932"/>
      <c r="AM117" s="932"/>
      <c r="AN117" s="932"/>
      <c r="AO117" s="933"/>
      <c r="AP117" s="935"/>
      <c r="AQ117" s="936"/>
      <c r="AR117" s="936"/>
      <c r="AS117" s="936"/>
      <c r="AT117" s="937"/>
      <c r="AU117" s="961"/>
      <c r="AV117" s="962"/>
      <c r="AW117" s="962"/>
      <c r="AX117" s="962"/>
      <c r="AY117" s="962"/>
      <c r="AZ117" s="892" t="s">
        <v>464</v>
      </c>
      <c r="BA117" s="893"/>
      <c r="BB117" s="893"/>
      <c r="BC117" s="893"/>
      <c r="BD117" s="893"/>
      <c r="BE117" s="893"/>
      <c r="BF117" s="893"/>
      <c r="BG117" s="893"/>
      <c r="BH117" s="893"/>
      <c r="BI117" s="893"/>
      <c r="BJ117" s="893"/>
      <c r="BK117" s="893"/>
      <c r="BL117" s="893"/>
      <c r="BM117" s="893"/>
      <c r="BN117" s="893"/>
      <c r="BO117" s="893"/>
      <c r="BP117" s="894"/>
      <c r="BQ117" s="845" t="s">
        <v>178</v>
      </c>
      <c r="BR117" s="846"/>
      <c r="BS117" s="846"/>
      <c r="BT117" s="846"/>
      <c r="BU117" s="846"/>
      <c r="BV117" s="846" t="s">
        <v>465</v>
      </c>
      <c r="BW117" s="846"/>
      <c r="BX117" s="846"/>
      <c r="BY117" s="846"/>
      <c r="BZ117" s="846"/>
      <c r="CA117" s="846" t="s">
        <v>465</v>
      </c>
      <c r="CB117" s="846"/>
      <c r="CC117" s="846"/>
      <c r="CD117" s="846"/>
      <c r="CE117" s="846"/>
      <c r="CF117" s="904" t="s">
        <v>178</v>
      </c>
      <c r="CG117" s="905"/>
      <c r="CH117" s="905"/>
      <c r="CI117" s="905"/>
      <c r="CJ117" s="905"/>
      <c r="CK117" s="956"/>
      <c r="CL117" s="850"/>
      <c r="CM117" s="844" t="s">
        <v>466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178</v>
      </c>
      <c r="DH117" s="809"/>
      <c r="DI117" s="809"/>
      <c r="DJ117" s="809"/>
      <c r="DK117" s="810"/>
      <c r="DL117" s="811" t="s">
        <v>178</v>
      </c>
      <c r="DM117" s="809"/>
      <c r="DN117" s="809"/>
      <c r="DO117" s="809"/>
      <c r="DP117" s="810"/>
      <c r="DQ117" s="811" t="s">
        <v>178</v>
      </c>
      <c r="DR117" s="809"/>
      <c r="DS117" s="809"/>
      <c r="DT117" s="809"/>
      <c r="DU117" s="810"/>
      <c r="DV117" s="853" t="s">
        <v>178</v>
      </c>
      <c r="DW117" s="854"/>
      <c r="DX117" s="854"/>
      <c r="DY117" s="854"/>
      <c r="DZ117" s="855"/>
    </row>
    <row r="118" spans="1:130" s="226" customFormat="1" ht="26.25" customHeight="1" x14ac:dyDescent="0.15">
      <c r="A118" s="924" t="s">
        <v>438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435</v>
      </c>
      <c r="AB118" s="925"/>
      <c r="AC118" s="925"/>
      <c r="AD118" s="925"/>
      <c r="AE118" s="926"/>
      <c r="AF118" s="927" t="s">
        <v>436</v>
      </c>
      <c r="AG118" s="925"/>
      <c r="AH118" s="925"/>
      <c r="AI118" s="925"/>
      <c r="AJ118" s="926"/>
      <c r="AK118" s="927" t="s">
        <v>310</v>
      </c>
      <c r="AL118" s="925"/>
      <c r="AM118" s="925"/>
      <c r="AN118" s="925"/>
      <c r="AO118" s="926"/>
      <c r="AP118" s="928" t="s">
        <v>437</v>
      </c>
      <c r="AQ118" s="929"/>
      <c r="AR118" s="929"/>
      <c r="AS118" s="929"/>
      <c r="AT118" s="930"/>
      <c r="AU118" s="961"/>
      <c r="AV118" s="962"/>
      <c r="AW118" s="962"/>
      <c r="AX118" s="962"/>
      <c r="AY118" s="962"/>
      <c r="AZ118" s="867" t="s">
        <v>467</v>
      </c>
      <c r="BA118" s="868"/>
      <c r="BB118" s="868"/>
      <c r="BC118" s="868"/>
      <c r="BD118" s="868"/>
      <c r="BE118" s="868"/>
      <c r="BF118" s="868"/>
      <c r="BG118" s="868"/>
      <c r="BH118" s="868"/>
      <c r="BI118" s="868"/>
      <c r="BJ118" s="868"/>
      <c r="BK118" s="868"/>
      <c r="BL118" s="868"/>
      <c r="BM118" s="868"/>
      <c r="BN118" s="868"/>
      <c r="BO118" s="868"/>
      <c r="BP118" s="869"/>
      <c r="BQ118" s="908" t="s">
        <v>178</v>
      </c>
      <c r="BR118" s="874"/>
      <c r="BS118" s="874"/>
      <c r="BT118" s="874"/>
      <c r="BU118" s="874"/>
      <c r="BV118" s="874" t="s">
        <v>465</v>
      </c>
      <c r="BW118" s="874"/>
      <c r="BX118" s="874"/>
      <c r="BY118" s="874"/>
      <c r="BZ118" s="874"/>
      <c r="CA118" s="874" t="s">
        <v>178</v>
      </c>
      <c r="CB118" s="874"/>
      <c r="CC118" s="874"/>
      <c r="CD118" s="874"/>
      <c r="CE118" s="874"/>
      <c r="CF118" s="904" t="s">
        <v>465</v>
      </c>
      <c r="CG118" s="905"/>
      <c r="CH118" s="905"/>
      <c r="CI118" s="905"/>
      <c r="CJ118" s="905"/>
      <c r="CK118" s="956"/>
      <c r="CL118" s="850"/>
      <c r="CM118" s="844" t="s">
        <v>468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178</v>
      </c>
      <c r="DH118" s="809"/>
      <c r="DI118" s="809"/>
      <c r="DJ118" s="809"/>
      <c r="DK118" s="810"/>
      <c r="DL118" s="811" t="s">
        <v>178</v>
      </c>
      <c r="DM118" s="809"/>
      <c r="DN118" s="809"/>
      <c r="DO118" s="809"/>
      <c r="DP118" s="810"/>
      <c r="DQ118" s="811" t="s">
        <v>178</v>
      </c>
      <c r="DR118" s="809"/>
      <c r="DS118" s="809"/>
      <c r="DT118" s="809"/>
      <c r="DU118" s="810"/>
      <c r="DV118" s="853" t="s">
        <v>178</v>
      </c>
      <c r="DW118" s="854"/>
      <c r="DX118" s="854"/>
      <c r="DY118" s="854"/>
      <c r="DZ118" s="855"/>
    </row>
    <row r="119" spans="1:130" s="226" customFormat="1" ht="26.25" customHeight="1" x14ac:dyDescent="0.15">
      <c r="A119" s="847" t="s">
        <v>441</v>
      </c>
      <c r="B119" s="848"/>
      <c r="C119" s="889" t="s">
        <v>442</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178</v>
      </c>
      <c r="AB119" s="918"/>
      <c r="AC119" s="918"/>
      <c r="AD119" s="918"/>
      <c r="AE119" s="919"/>
      <c r="AF119" s="920" t="s">
        <v>465</v>
      </c>
      <c r="AG119" s="918"/>
      <c r="AH119" s="918"/>
      <c r="AI119" s="918"/>
      <c r="AJ119" s="919"/>
      <c r="AK119" s="920" t="s">
        <v>178</v>
      </c>
      <c r="AL119" s="918"/>
      <c r="AM119" s="918"/>
      <c r="AN119" s="918"/>
      <c r="AO119" s="919"/>
      <c r="AP119" s="921" t="s">
        <v>178</v>
      </c>
      <c r="AQ119" s="922"/>
      <c r="AR119" s="922"/>
      <c r="AS119" s="922"/>
      <c r="AT119" s="923"/>
      <c r="AU119" s="963"/>
      <c r="AV119" s="964"/>
      <c r="AW119" s="964"/>
      <c r="AX119" s="964"/>
      <c r="AY119" s="964"/>
      <c r="AZ119" s="247" t="s">
        <v>192</v>
      </c>
      <c r="BA119" s="247"/>
      <c r="BB119" s="247"/>
      <c r="BC119" s="247"/>
      <c r="BD119" s="247"/>
      <c r="BE119" s="247"/>
      <c r="BF119" s="247"/>
      <c r="BG119" s="247"/>
      <c r="BH119" s="247"/>
      <c r="BI119" s="247"/>
      <c r="BJ119" s="247"/>
      <c r="BK119" s="247"/>
      <c r="BL119" s="247"/>
      <c r="BM119" s="247"/>
      <c r="BN119" s="247"/>
      <c r="BO119" s="906" t="s">
        <v>469</v>
      </c>
      <c r="BP119" s="907"/>
      <c r="BQ119" s="908">
        <v>8748361</v>
      </c>
      <c r="BR119" s="874"/>
      <c r="BS119" s="874"/>
      <c r="BT119" s="874"/>
      <c r="BU119" s="874"/>
      <c r="BV119" s="874">
        <v>8425988</v>
      </c>
      <c r="BW119" s="874"/>
      <c r="BX119" s="874"/>
      <c r="BY119" s="874"/>
      <c r="BZ119" s="874"/>
      <c r="CA119" s="874">
        <v>8021365</v>
      </c>
      <c r="CB119" s="874"/>
      <c r="CC119" s="874"/>
      <c r="CD119" s="874"/>
      <c r="CE119" s="874"/>
      <c r="CF119" s="777"/>
      <c r="CG119" s="778"/>
      <c r="CH119" s="778"/>
      <c r="CI119" s="778"/>
      <c r="CJ119" s="863"/>
      <c r="CK119" s="957"/>
      <c r="CL119" s="852"/>
      <c r="CM119" s="867" t="s">
        <v>470</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471</v>
      </c>
      <c r="DH119" s="793"/>
      <c r="DI119" s="793"/>
      <c r="DJ119" s="793"/>
      <c r="DK119" s="794"/>
      <c r="DL119" s="795" t="s">
        <v>178</v>
      </c>
      <c r="DM119" s="793"/>
      <c r="DN119" s="793"/>
      <c r="DO119" s="793"/>
      <c r="DP119" s="794"/>
      <c r="DQ119" s="795" t="s">
        <v>178</v>
      </c>
      <c r="DR119" s="793"/>
      <c r="DS119" s="793"/>
      <c r="DT119" s="793"/>
      <c r="DU119" s="794"/>
      <c r="DV119" s="877" t="s">
        <v>178</v>
      </c>
      <c r="DW119" s="878"/>
      <c r="DX119" s="878"/>
      <c r="DY119" s="878"/>
      <c r="DZ119" s="879"/>
    </row>
    <row r="120" spans="1:130" s="226" customFormat="1" ht="26.25" customHeight="1" x14ac:dyDescent="0.15">
      <c r="A120" s="849"/>
      <c r="B120" s="850"/>
      <c r="C120" s="844" t="s">
        <v>446</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178</v>
      </c>
      <c r="AB120" s="809"/>
      <c r="AC120" s="809"/>
      <c r="AD120" s="809"/>
      <c r="AE120" s="810"/>
      <c r="AF120" s="811" t="s">
        <v>465</v>
      </c>
      <c r="AG120" s="809"/>
      <c r="AH120" s="809"/>
      <c r="AI120" s="809"/>
      <c r="AJ120" s="810"/>
      <c r="AK120" s="811" t="s">
        <v>178</v>
      </c>
      <c r="AL120" s="809"/>
      <c r="AM120" s="809"/>
      <c r="AN120" s="809"/>
      <c r="AO120" s="810"/>
      <c r="AP120" s="853" t="s">
        <v>178</v>
      </c>
      <c r="AQ120" s="854"/>
      <c r="AR120" s="854"/>
      <c r="AS120" s="854"/>
      <c r="AT120" s="855"/>
      <c r="AU120" s="909" t="s">
        <v>472</v>
      </c>
      <c r="AV120" s="910"/>
      <c r="AW120" s="910"/>
      <c r="AX120" s="910"/>
      <c r="AY120" s="911"/>
      <c r="AZ120" s="889" t="s">
        <v>473</v>
      </c>
      <c r="BA120" s="837"/>
      <c r="BB120" s="837"/>
      <c r="BC120" s="837"/>
      <c r="BD120" s="837"/>
      <c r="BE120" s="837"/>
      <c r="BF120" s="837"/>
      <c r="BG120" s="837"/>
      <c r="BH120" s="837"/>
      <c r="BI120" s="837"/>
      <c r="BJ120" s="837"/>
      <c r="BK120" s="837"/>
      <c r="BL120" s="837"/>
      <c r="BM120" s="837"/>
      <c r="BN120" s="837"/>
      <c r="BO120" s="837"/>
      <c r="BP120" s="838"/>
      <c r="BQ120" s="890">
        <v>2321461</v>
      </c>
      <c r="BR120" s="871"/>
      <c r="BS120" s="871"/>
      <c r="BT120" s="871"/>
      <c r="BU120" s="871"/>
      <c r="BV120" s="871">
        <v>2402199</v>
      </c>
      <c r="BW120" s="871"/>
      <c r="BX120" s="871"/>
      <c r="BY120" s="871"/>
      <c r="BZ120" s="871"/>
      <c r="CA120" s="871">
        <v>2755982</v>
      </c>
      <c r="CB120" s="871"/>
      <c r="CC120" s="871"/>
      <c r="CD120" s="871"/>
      <c r="CE120" s="871"/>
      <c r="CF120" s="895">
        <v>90.7</v>
      </c>
      <c r="CG120" s="896"/>
      <c r="CH120" s="896"/>
      <c r="CI120" s="896"/>
      <c r="CJ120" s="896"/>
      <c r="CK120" s="897" t="s">
        <v>474</v>
      </c>
      <c r="CL120" s="881"/>
      <c r="CM120" s="881"/>
      <c r="CN120" s="881"/>
      <c r="CO120" s="882"/>
      <c r="CP120" s="901" t="s">
        <v>413</v>
      </c>
      <c r="CQ120" s="902"/>
      <c r="CR120" s="902"/>
      <c r="CS120" s="902"/>
      <c r="CT120" s="902"/>
      <c r="CU120" s="902"/>
      <c r="CV120" s="902"/>
      <c r="CW120" s="902"/>
      <c r="CX120" s="902"/>
      <c r="CY120" s="902"/>
      <c r="CZ120" s="902"/>
      <c r="DA120" s="902"/>
      <c r="DB120" s="902"/>
      <c r="DC120" s="902"/>
      <c r="DD120" s="902"/>
      <c r="DE120" s="902"/>
      <c r="DF120" s="903"/>
      <c r="DG120" s="890">
        <v>1534060</v>
      </c>
      <c r="DH120" s="871"/>
      <c r="DI120" s="871"/>
      <c r="DJ120" s="871"/>
      <c r="DK120" s="871"/>
      <c r="DL120" s="871">
        <v>1425206</v>
      </c>
      <c r="DM120" s="871"/>
      <c r="DN120" s="871"/>
      <c r="DO120" s="871"/>
      <c r="DP120" s="871"/>
      <c r="DQ120" s="871">
        <v>1312761</v>
      </c>
      <c r="DR120" s="871"/>
      <c r="DS120" s="871"/>
      <c r="DT120" s="871"/>
      <c r="DU120" s="871"/>
      <c r="DV120" s="872">
        <v>43.2</v>
      </c>
      <c r="DW120" s="872"/>
      <c r="DX120" s="872"/>
      <c r="DY120" s="872"/>
      <c r="DZ120" s="873"/>
    </row>
    <row r="121" spans="1:130" s="226" customFormat="1" ht="26.25" customHeight="1" x14ac:dyDescent="0.15">
      <c r="A121" s="849"/>
      <c r="B121" s="850"/>
      <c r="C121" s="892" t="s">
        <v>475</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178</v>
      </c>
      <c r="AB121" s="809"/>
      <c r="AC121" s="809"/>
      <c r="AD121" s="809"/>
      <c r="AE121" s="810"/>
      <c r="AF121" s="811" t="s">
        <v>465</v>
      </c>
      <c r="AG121" s="809"/>
      <c r="AH121" s="809"/>
      <c r="AI121" s="809"/>
      <c r="AJ121" s="810"/>
      <c r="AK121" s="811" t="s">
        <v>178</v>
      </c>
      <c r="AL121" s="809"/>
      <c r="AM121" s="809"/>
      <c r="AN121" s="809"/>
      <c r="AO121" s="810"/>
      <c r="AP121" s="853" t="s">
        <v>178</v>
      </c>
      <c r="AQ121" s="854"/>
      <c r="AR121" s="854"/>
      <c r="AS121" s="854"/>
      <c r="AT121" s="855"/>
      <c r="AU121" s="912"/>
      <c r="AV121" s="913"/>
      <c r="AW121" s="913"/>
      <c r="AX121" s="913"/>
      <c r="AY121" s="914"/>
      <c r="AZ121" s="844" t="s">
        <v>476</v>
      </c>
      <c r="BA121" s="781"/>
      <c r="BB121" s="781"/>
      <c r="BC121" s="781"/>
      <c r="BD121" s="781"/>
      <c r="BE121" s="781"/>
      <c r="BF121" s="781"/>
      <c r="BG121" s="781"/>
      <c r="BH121" s="781"/>
      <c r="BI121" s="781"/>
      <c r="BJ121" s="781"/>
      <c r="BK121" s="781"/>
      <c r="BL121" s="781"/>
      <c r="BM121" s="781"/>
      <c r="BN121" s="781"/>
      <c r="BO121" s="781"/>
      <c r="BP121" s="782"/>
      <c r="BQ121" s="845">
        <v>259515</v>
      </c>
      <c r="BR121" s="846"/>
      <c r="BS121" s="846"/>
      <c r="BT121" s="846"/>
      <c r="BU121" s="846"/>
      <c r="BV121" s="846">
        <v>244358</v>
      </c>
      <c r="BW121" s="846"/>
      <c r="BX121" s="846"/>
      <c r="BY121" s="846"/>
      <c r="BZ121" s="846"/>
      <c r="CA121" s="846">
        <v>229725</v>
      </c>
      <c r="CB121" s="846"/>
      <c r="CC121" s="846"/>
      <c r="CD121" s="846"/>
      <c r="CE121" s="846"/>
      <c r="CF121" s="904">
        <v>7.6</v>
      </c>
      <c r="CG121" s="905"/>
      <c r="CH121" s="905"/>
      <c r="CI121" s="905"/>
      <c r="CJ121" s="905"/>
      <c r="CK121" s="898"/>
      <c r="CL121" s="884"/>
      <c r="CM121" s="884"/>
      <c r="CN121" s="884"/>
      <c r="CO121" s="885"/>
      <c r="CP121" s="864" t="s">
        <v>415</v>
      </c>
      <c r="CQ121" s="865"/>
      <c r="CR121" s="865"/>
      <c r="CS121" s="865"/>
      <c r="CT121" s="865"/>
      <c r="CU121" s="865"/>
      <c r="CV121" s="865"/>
      <c r="CW121" s="865"/>
      <c r="CX121" s="865"/>
      <c r="CY121" s="865"/>
      <c r="CZ121" s="865"/>
      <c r="DA121" s="865"/>
      <c r="DB121" s="865"/>
      <c r="DC121" s="865"/>
      <c r="DD121" s="865"/>
      <c r="DE121" s="865"/>
      <c r="DF121" s="866"/>
      <c r="DG121" s="845">
        <v>193010</v>
      </c>
      <c r="DH121" s="846"/>
      <c r="DI121" s="846"/>
      <c r="DJ121" s="846"/>
      <c r="DK121" s="846"/>
      <c r="DL121" s="846">
        <v>175266</v>
      </c>
      <c r="DM121" s="846"/>
      <c r="DN121" s="846"/>
      <c r="DO121" s="846"/>
      <c r="DP121" s="846"/>
      <c r="DQ121" s="846">
        <v>159155</v>
      </c>
      <c r="DR121" s="846"/>
      <c r="DS121" s="846"/>
      <c r="DT121" s="846"/>
      <c r="DU121" s="846"/>
      <c r="DV121" s="823">
        <v>5.2</v>
      </c>
      <c r="DW121" s="823"/>
      <c r="DX121" s="823"/>
      <c r="DY121" s="823"/>
      <c r="DZ121" s="824"/>
    </row>
    <row r="122" spans="1:130" s="226" customFormat="1" ht="26.25" customHeight="1" x14ac:dyDescent="0.15">
      <c r="A122" s="849"/>
      <c r="B122" s="850"/>
      <c r="C122" s="844" t="s">
        <v>456</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465</v>
      </c>
      <c r="AB122" s="809"/>
      <c r="AC122" s="809"/>
      <c r="AD122" s="809"/>
      <c r="AE122" s="810"/>
      <c r="AF122" s="811" t="s">
        <v>465</v>
      </c>
      <c r="AG122" s="809"/>
      <c r="AH122" s="809"/>
      <c r="AI122" s="809"/>
      <c r="AJ122" s="810"/>
      <c r="AK122" s="811" t="s">
        <v>178</v>
      </c>
      <c r="AL122" s="809"/>
      <c r="AM122" s="809"/>
      <c r="AN122" s="809"/>
      <c r="AO122" s="810"/>
      <c r="AP122" s="853" t="s">
        <v>178</v>
      </c>
      <c r="AQ122" s="854"/>
      <c r="AR122" s="854"/>
      <c r="AS122" s="854"/>
      <c r="AT122" s="855"/>
      <c r="AU122" s="912"/>
      <c r="AV122" s="913"/>
      <c r="AW122" s="913"/>
      <c r="AX122" s="913"/>
      <c r="AY122" s="914"/>
      <c r="AZ122" s="867" t="s">
        <v>477</v>
      </c>
      <c r="BA122" s="868"/>
      <c r="BB122" s="868"/>
      <c r="BC122" s="868"/>
      <c r="BD122" s="868"/>
      <c r="BE122" s="868"/>
      <c r="BF122" s="868"/>
      <c r="BG122" s="868"/>
      <c r="BH122" s="868"/>
      <c r="BI122" s="868"/>
      <c r="BJ122" s="868"/>
      <c r="BK122" s="868"/>
      <c r="BL122" s="868"/>
      <c r="BM122" s="868"/>
      <c r="BN122" s="868"/>
      <c r="BO122" s="868"/>
      <c r="BP122" s="869"/>
      <c r="BQ122" s="908">
        <v>5624609</v>
      </c>
      <c r="BR122" s="874"/>
      <c r="BS122" s="874"/>
      <c r="BT122" s="874"/>
      <c r="BU122" s="874"/>
      <c r="BV122" s="874">
        <v>5457257</v>
      </c>
      <c r="BW122" s="874"/>
      <c r="BX122" s="874"/>
      <c r="BY122" s="874"/>
      <c r="BZ122" s="874"/>
      <c r="CA122" s="874">
        <v>5179635</v>
      </c>
      <c r="CB122" s="874"/>
      <c r="CC122" s="874"/>
      <c r="CD122" s="874"/>
      <c r="CE122" s="874"/>
      <c r="CF122" s="875">
        <v>170.5</v>
      </c>
      <c r="CG122" s="876"/>
      <c r="CH122" s="876"/>
      <c r="CI122" s="876"/>
      <c r="CJ122" s="876"/>
      <c r="CK122" s="898"/>
      <c r="CL122" s="884"/>
      <c r="CM122" s="884"/>
      <c r="CN122" s="884"/>
      <c r="CO122" s="885"/>
      <c r="CP122" s="864" t="s">
        <v>478</v>
      </c>
      <c r="CQ122" s="865"/>
      <c r="CR122" s="865"/>
      <c r="CS122" s="865"/>
      <c r="CT122" s="865"/>
      <c r="CU122" s="865"/>
      <c r="CV122" s="865"/>
      <c r="CW122" s="865"/>
      <c r="CX122" s="865"/>
      <c r="CY122" s="865"/>
      <c r="CZ122" s="865"/>
      <c r="DA122" s="865"/>
      <c r="DB122" s="865"/>
      <c r="DC122" s="865"/>
      <c r="DD122" s="865"/>
      <c r="DE122" s="865"/>
      <c r="DF122" s="866"/>
      <c r="DG122" s="845">
        <v>84683</v>
      </c>
      <c r="DH122" s="846"/>
      <c r="DI122" s="846"/>
      <c r="DJ122" s="846"/>
      <c r="DK122" s="846"/>
      <c r="DL122" s="846">
        <v>92237</v>
      </c>
      <c r="DM122" s="846"/>
      <c r="DN122" s="846"/>
      <c r="DO122" s="846"/>
      <c r="DP122" s="846"/>
      <c r="DQ122" s="846">
        <v>87807</v>
      </c>
      <c r="DR122" s="846"/>
      <c r="DS122" s="846"/>
      <c r="DT122" s="846"/>
      <c r="DU122" s="846"/>
      <c r="DV122" s="823">
        <v>2.9</v>
      </c>
      <c r="DW122" s="823"/>
      <c r="DX122" s="823"/>
      <c r="DY122" s="823"/>
      <c r="DZ122" s="824"/>
    </row>
    <row r="123" spans="1:130" s="226" customFormat="1" ht="26.25" customHeight="1" x14ac:dyDescent="0.15">
      <c r="A123" s="849"/>
      <c r="B123" s="850"/>
      <c r="C123" s="844" t="s">
        <v>462</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178</v>
      </c>
      <c r="AB123" s="809"/>
      <c r="AC123" s="809"/>
      <c r="AD123" s="809"/>
      <c r="AE123" s="810"/>
      <c r="AF123" s="811" t="s">
        <v>465</v>
      </c>
      <c r="AG123" s="809"/>
      <c r="AH123" s="809"/>
      <c r="AI123" s="809"/>
      <c r="AJ123" s="810"/>
      <c r="AK123" s="811" t="s">
        <v>178</v>
      </c>
      <c r="AL123" s="809"/>
      <c r="AM123" s="809"/>
      <c r="AN123" s="809"/>
      <c r="AO123" s="810"/>
      <c r="AP123" s="853" t="s">
        <v>465</v>
      </c>
      <c r="AQ123" s="854"/>
      <c r="AR123" s="854"/>
      <c r="AS123" s="854"/>
      <c r="AT123" s="855"/>
      <c r="AU123" s="915"/>
      <c r="AV123" s="916"/>
      <c r="AW123" s="916"/>
      <c r="AX123" s="916"/>
      <c r="AY123" s="916"/>
      <c r="AZ123" s="247" t="s">
        <v>192</v>
      </c>
      <c r="BA123" s="247"/>
      <c r="BB123" s="247"/>
      <c r="BC123" s="247"/>
      <c r="BD123" s="247"/>
      <c r="BE123" s="247"/>
      <c r="BF123" s="247"/>
      <c r="BG123" s="247"/>
      <c r="BH123" s="247"/>
      <c r="BI123" s="247"/>
      <c r="BJ123" s="247"/>
      <c r="BK123" s="247"/>
      <c r="BL123" s="247"/>
      <c r="BM123" s="247"/>
      <c r="BN123" s="247"/>
      <c r="BO123" s="906" t="s">
        <v>479</v>
      </c>
      <c r="BP123" s="907"/>
      <c r="BQ123" s="861">
        <v>8205585</v>
      </c>
      <c r="BR123" s="862"/>
      <c r="BS123" s="862"/>
      <c r="BT123" s="862"/>
      <c r="BU123" s="862"/>
      <c r="BV123" s="862">
        <v>8103814</v>
      </c>
      <c r="BW123" s="862"/>
      <c r="BX123" s="862"/>
      <c r="BY123" s="862"/>
      <c r="BZ123" s="862"/>
      <c r="CA123" s="862">
        <v>8165342</v>
      </c>
      <c r="CB123" s="862"/>
      <c r="CC123" s="862"/>
      <c r="CD123" s="862"/>
      <c r="CE123" s="862"/>
      <c r="CF123" s="777"/>
      <c r="CG123" s="778"/>
      <c r="CH123" s="778"/>
      <c r="CI123" s="778"/>
      <c r="CJ123" s="863"/>
      <c r="CK123" s="898"/>
      <c r="CL123" s="884"/>
      <c r="CM123" s="884"/>
      <c r="CN123" s="884"/>
      <c r="CO123" s="885"/>
      <c r="CP123" s="864" t="s">
        <v>480</v>
      </c>
      <c r="CQ123" s="865"/>
      <c r="CR123" s="865"/>
      <c r="CS123" s="865"/>
      <c r="CT123" s="865"/>
      <c r="CU123" s="865"/>
      <c r="CV123" s="865"/>
      <c r="CW123" s="865"/>
      <c r="CX123" s="865"/>
      <c r="CY123" s="865"/>
      <c r="CZ123" s="865"/>
      <c r="DA123" s="865"/>
      <c r="DB123" s="865"/>
      <c r="DC123" s="865"/>
      <c r="DD123" s="865"/>
      <c r="DE123" s="865"/>
      <c r="DF123" s="866"/>
      <c r="DG123" s="808" t="s">
        <v>178</v>
      </c>
      <c r="DH123" s="809"/>
      <c r="DI123" s="809"/>
      <c r="DJ123" s="809"/>
      <c r="DK123" s="810"/>
      <c r="DL123" s="811" t="s">
        <v>178</v>
      </c>
      <c r="DM123" s="809"/>
      <c r="DN123" s="809"/>
      <c r="DO123" s="809"/>
      <c r="DP123" s="810"/>
      <c r="DQ123" s="811" t="s">
        <v>465</v>
      </c>
      <c r="DR123" s="809"/>
      <c r="DS123" s="809"/>
      <c r="DT123" s="809"/>
      <c r="DU123" s="810"/>
      <c r="DV123" s="853" t="s">
        <v>178</v>
      </c>
      <c r="DW123" s="854"/>
      <c r="DX123" s="854"/>
      <c r="DY123" s="854"/>
      <c r="DZ123" s="855"/>
    </row>
    <row r="124" spans="1:130" s="226" customFormat="1" ht="26.25" customHeight="1" thickBot="1" x14ac:dyDescent="0.2">
      <c r="A124" s="849"/>
      <c r="B124" s="850"/>
      <c r="C124" s="844" t="s">
        <v>466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465</v>
      </c>
      <c r="AB124" s="809"/>
      <c r="AC124" s="809"/>
      <c r="AD124" s="809"/>
      <c r="AE124" s="810"/>
      <c r="AF124" s="811" t="s">
        <v>178</v>
      </c>
      <c r="AG124" s="809"/>
      <c r="AH124" s="809"/>
      <c r="AI124" s="809"/>
      <c r="AJ124" s="810"/>
      <c r="AK124" s="811" t="s">
        <v>465</v>
      </c>
      <c r="AL124" s="809"/>
      <c r="AM124" s="809"/>
      <c r="AN124" s="809"/>
      <c r="AO124" s="810"/>
      <c r="AP124" s="853" t="s">
        <v>178</v>
      </c>
      <c r="AQ124" s="854"/>
      <c r="AR124" s="854"/>
      <c r="AS124" s="854"/>
      <c r="AT124" s="855"/>
      <c r="AU124" s="856" t="s">
        <v>481</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20.5</v>
      </c>
      <c r="BR124" s="860"/>
      <c r="BS124" s="860"/>
      <c r="BT124" s="860"/>
      <c r="BU124" s="860"/>
      <c r="BV124" s="860">
        <v>11.3</v>
      </c>
      <c r="BW124" s="860"/>
      <c r="BX124" s="860"/>
      <c r="BY124" s="860"/>
      <c r="BZ124" s="860"/>
      <c r="CA124" s="860" t="s">
        <v>178</v>
      </c>
      <c r="CB124" s="860"/>
      <c r="CC124" s="860"/>
      <c r="CD124" s="860"/>
      <c r="CE124" s="860"/>
      <c r="CF124" s="755"/>
      <c r="CG124" s="756"/>
      <c r="CH124" s="756"/>
      <c r="CI124" s="756"/>
      <c r="CJ124" s="891"/>
      <c r="CK124" s="899"/>
      <c r="CL124" s="899"/>
      <c r="CM124" s="899"/>
      <c r="CN124" s="899"/>
      <c r="CO124" s="900"/>
      <c r="CP124" s="864" t="s">
        <v>482</v>
      </c>
      <c r="CQ124" s="865"/>
      <c r="CR124" s="865"/>
      <c r="CS124" s="865"/>
      <c r="CT124" s="865"/>
      <c r="CU124" s="865"/>
      <c r="CV124" s="865"/>
      <c r="CW124" s="865"/>
      <c r="CX124" s="865"/>
      <c r="CY124" s="865"/>
      <c r="CZ124" s="865"/>
      <c r="DA124" s="865"/>
      <c r="DB124" s="865"/>
      <c r="DC124" s="865"/>
      <c r="DD124" s="865"/>
      <c r="DE124" s="865"/>
      <c r="DF124" s="866"/>
      <c r="DG124" s="792" t="s">
        <v>178</v>
      </c>
      <c r="DH124" s="793"/>
      <c r="DI124" s="793"/>
      <c r="DJ124" s="793"/>
      <c r="DK124" s="794"/>
      <c r="DL124" s="795" t="s">
        <v>178</v>
      </c>
      <c r="DM124" s="793"/>
      <c r="DN124" s="793"/>
      <c r="DO124" s="793"/>
      <c r="DP124" s="794"/>
      <c r="DQ124" s="795" t="s">
        <v>465</v>
      </c>
      <c r="DR124" s="793"/>
      <c r="DS124" s="793"/>
      <c r="DT124" s="793"/>
      <c r="DU124" s="794"/>
      <c r="DV124" s="877" t="s">
        <v>465</v>
      </c>
      <c r="DW124" s="878"/>
      <c r="DX124" s="878"/>
      <c r="DY124" s="878"/>
      <c r="DZ124" s="879"/>
    </row>
    <row r="125" spans="1:130" s="226" customFormat="1" ht="26.25" customHeight="1" x14ac:dyDescent="0.15">
      <c r="A125" s="849"/>
      <c r="B125" s="850"/>
      <c r="C125" s="844" t="s">
        <v>468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465</v>
      </c>
      <c r="AB125" s="809"/>
      <c r="AC125" s="809"/>
      <c r="AD125" s="809"/>
      <c r="AE125" s="810"/>
      <c r="AF125" s="811" t="s">
        <v>465</v>
      </c>
      <c r="AG125" s="809"/>
      <c r="AH125" s="809"/>
      <c r="AI125" s="809"/>
      <c r="AJ125" s="810"/>
      <c r="AK125" s="811" t="s">
        <v>471</v>
      </c>
      <c r="AL125" s="809"/>
      <c r="AM125" s="809"/>
      <c r="AN125" s="809"/>
      <c r="AO125" s="810"/>
      <c r="AP125" s="853" t="s">
        <v>465</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483</v>
      </c>
      <c r="CL125" s="881"/>
      <c r="CM125" s="881"/>
      <c r="CN125" s="881"/>
      <c r="CO125" s="882"/>
      <c r="CP125" s="889" t="s">
        <v>484</v>
      </c>
      <c r="CQ125" s="837"/>
      <c r="CR125" s="837"/>
      <c r="CS125" s="837"/>
      <c r="CT125" s="837"/>
      <c r="CU125" s="837"/>
      <c r="CV125" s="837"/>
      <c r="CW125" s="837"/>
      <c r="CX125" s="837"/>
      <c r="CY125" s="837"/>
      <c r="CZ125" s="837"/>
      <c r="DA125" s="837"/>
      <c r="DB125" s="837"/>
      <c r="DC125" s="837"/>
      <c r="DD125" s="837"/>
      <c r="DE125" s="837"/>
      <c r="DF125" s="838"/>
      <c r="DG125" s="890" t="s">
        <v>178</v>
      </c>
      <c r="DH125" s="871"/>
      <c r="DI125" s="871"/>
      <c r="DJ125" s="871"/>
      <c r="DK125" s="871"/>
      <c r="DL125" s="871" t="s">
        <v>178</v>
      </c>
      <c r="DM125" s="871"/>
      <c r="DN125" s="871"/>
      <c r="DO125" s="871"/>
      <c r="DP125" s="871"/>
      <c r="DQ125" s="871" t="s">
        <v>178</v>
      </c>
      <c r="DR125" s="871"/>
      <c r="DS125" s="871"/>
      <c r="DT125" s="871"/>
      <c r="DU125" s="871"/>
      <c r="DV125" s="872" t="s">
        <v>465</v>
      </c>
      <c r="DW125" s="872"/>
      <c r="DX125" s="872"/>
      <c r="DY125" s="872"/>
      <c r="DZ125" s="873"/>
    </row>
    <row r="126" spans="1:130" s="226" customFormat="1" ht="26.25" customHeight="1" thickBot="1" x14ac:dyDescent="0.2">
      <c r="A126" s="849"/>
      <c r="B126" s="850"/>
      <c r="C126" s="844" t="s">
        <v>470</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178</v>
      </c>
      <c r="AB126" s="809"/>
      <c r="AC126" s="809"/>
      <c r="AD126" s="809"/>
      <c r="AE126" s="810"/>
      <c r="AF126" s="811" t="s">
        <v>178</v>
      </c>
      <c r="AG126" s="809"/>
      <c r="AH126" s="809"/>
      <c r="AI126" s="809"/>
      <c r="AJ126" s="810"/>
      <c r="AK126" s="811" t="s">
        <v>178</v>
      </c>
      <c r="AL126" s="809"/>
      <c r="AM126" s="809"/>
      <c r="AN126" s="809"/>
      <c r="AO126" s="810"/>
      <c r="AP126" s="853" t="s">
        <v>178</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485</v>
      </c>
      <c r="CQ126" s="781"/>
      <c r="CR126" s="781"/>
      <c r="CS126" s="781"/>
      <c r="CT126" s="781"/>
      <c r="CU126" s="781"/>
      <c r="CV126" s="781"/>
      <c r="CW126" s="781"/>
      <c r="CX126" s="781"/>
      <c r="CY126" s="781"/>
      <c r="CZ126" s="781"/>
      <c r="DA126" s="781"/>
      <c r="DB126" s="781"/>
      <c r="DC126" s="781"/>
      <c r="DD126" s="781"/>
      <c r="DE126" s="781"/>
      <c r="DF126" s="782"/>
      <c r="DG126" s="845" t="s">
        <v>465</v>
      </c>
      <c r="DH126" s="846"/>
      <c r="DI126" s="846"/>
      <c r="DJ126" s="846"/>
      <c r="DK126" s="846"/>
      <c r="DL126" s="846" t="s">
        <v>465</v>
      </c>
      <c r="DM126" s="846"/>
      <c r="DN126" s="846"/>
      <c r="DO126" s="846"/>
      <c r="DP126" s="846"/>
      <c r="DQ126" s="846" t="s">
        <v>178</v>
      </c>
      <c r="DR126" s="846"/>
      <c r="DS126" s="846"/>
      <c r="DT126" s="846"/>
      <c r="DU126" s="846"/>
      <c r="DV126" s="823" t="s">
        <v>178</v>
      </c>
      <c r="DW126" s="823"/>
      <c r="DX126" s="823"/>
      <c r="DY126" s="823"/>
      <c r="DZ126" s="824"/>
    </row>
    <row r="127" spans="1:130" s="226" customFormat="1" ht="26.25" customHeight="1" x14ac:dyDescent="0.15">
      <c r="A127" s="851"/>
      <c r="B127" s="852"/>
      <c r="C127" s="867" t="s">
        <v>486</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178</v>
      </c>
      <c r="AB127" s="809"/>
      <c r="AC127" s="809"/>
      <c r="AD127" s="809"/>
      <c r="AE127" s="810"/>
      <c r="AF127" s="811" t="s">
        <v>178</v>
      </c>
      <c r="AG127" s="809"/>
      <c r="AH127" s="809"/>
      <c r="AI127" s="809"/>
      <c r="AJ127" s="810"/>
      <c r="AK127" s="811" t="s">
        <v>465</v>
      </c>
      <c r="AL127" s="809"/>
      <c r="AM127" s="809"/>
      <c r="AN127" s="809"/>
      <c r="AO127" s="810"/>
      <c r="AP127" s="853" t="s">
        <v>178</v>
      </c>
      <c r="AQ127" s="854"/>
      <c r="AR127" s="854"/>
      <c r="AS127" s="854"/>
      <c r="AT127" s="855"/>
      <c r="AU127" s="228"/>
      <c r="AV127" s="228"/>
      <c r="AW127" s="228"/>
      <c r="AX127" s="870" t="s">
        <v>487</v>
      </c>
      <c r="AY127" s="841"/>
      <c r="AZ127" s="841"/>
      <c r="BA127" s="841"/>
      <c r="BB127" s="841"/>
      <c r="BC127" s="841"/>
      <c r="BD127" s="841"/>
      <c r="BE127" s="842"/>
      <c r="BF127" s="840" t="s">
        <v>488</v>
      </c>
      <c r="BG127" s="841"/>
      <c r="BH127" s="841"/>
      <c r="BI127" s="841"/>
      <c r="BJ127" s="841"/>
      <c r="BK127" s="841"/>
      <c r="BL127" s="842"/>
      <c r="BM127" s="840" t="s">
        <v>489</v>
      </c>
      <c r="BN127" s="841"/>
      <c r="BO127" s="841"/>
      <c r="BP127" s="841"/>
      <c r="BQ127" s="841"/>
      <c r="BR127" s="841"/>
      <c r="BS127" s="842"/>
      <c r="BT127" s="840" t="s">
        <v>490</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491</v>
      </c>
      <c r="CQ127" s="781"/>
      <c r="CR127" s="781"/>
      <c r="CS127" s="781"/>
      <c r="CT127" s="781"/>
      <c r="CU127" s="781"/>
      <c r="CV127" s="781"/>
      <c r="CW127" s="781"/>
      <c r="CX127" s="781"/>
      <c r="CY127" s="781"/>
      <c r="CZ127" s="781"/>
      <c r="DA127" s="781"/>
      <c r="DB127" s="781"/>
      <c r="DC127" s="781"/>
      <c r="DD127" s="781"/>
      <c r="DE127" s="781"/>
      <c r="DF127" s="782"/>
      <c r="DG127" s="845" t="s">
        <v>465</v>
      </c>
      <c r="DH127" s="846"/>
      <c r="DI127" s="846"/>
      <c r="DJ127" s="846"/>
      <c r="DK127" s="846"/>
      <c r="DL127" s="846" t="s">
        <v>178</v>
      </c>
      <c r="DM127" s="846"/>
      <c r="DN127" s="846"/>
      <c r="DO127" s="846"/>
      <c r="DP127" s="846"/>
      <c r="DQ127" s="846" t="s">
        <v>178</v>
      </c>
      <c r="DR127" s="846"/>
      <c r="DS127" s="846"/>
      <c r="DT127" s="846"/>
      <c r="DU127" s="846"/>
      <c r="DV127" s="823" t="s">
        <v>465</v>
      </c>
      <c r="DW127" s="823"/>
      <c r="DX127" s="823"/>
      <c r="DY127" s="823"/>
      <c r="DZ127" s="824"/>
    </row>
    <row r="128" spans="1:130" s="226" customFormat="1" ht="26.25" customHeight="1" thickBot="1" x14ac:dyDescent="0.2">
      <c r="A128" s="825" t="s">
        <v>492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493</v>
      </c>
      <c r="X128" s="827"/>
      <c r="Y128" s="827"/>
      <c r="Z128" s="828"/>
      <c r="AA128" s="829">
        <v>22325</v>
      </c>
      <c r="AB128" s="830"/>
      <c r="AC128" s="830"/>
      <c r="AD128" s="830"/>
      <c r="AE128" s="831"/>
      <c r="AF128" s="832">
        <v>23329</v>
      </c>
      <c r="AG128" s="830"/>
      <c r="AH128" s="830"/>
      <c r="AI128" s="830"/>
      <c r="AJ128" s="831"/>
      <c r="AK128" s="832">
        <v>21433</v>
      </c>
      <c r="AL128" s="830"/>
      <c r="AM128" s="830"/>
      <c r="AN128" s="830"/>
      <c r="AO128" s="831"/>
      <c r="AP128" s="833"/>
      <c r="AQ128" s="834"/>
      <c r="AR128" s="834"/>
      <c r="AS128" s="834"/>
      <c r="AT128" s="835"/>
      <c r="AU128" s="228"/>
      <c r="AV128" s="228"/>
      <c r="AW128" s="228"/>
      <c r="AX128" s="836" t="s">
        <v>494</v>
      </c>
      <c r="AY128" s="837"/>
      <c r="AZ128" s="837"/>
      <c r="BA128" s="837"/>
      <c r="BB128" s="837"/>
      <c r="BC128" s="837"/>
      <c r="BD128" s="837"/>
      <c r="BE128" s="838"/>
      <c r="BF128" s="815" t="s">
        <v>465</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495</v>
      </c>
      <c r="CQ128" s="759"/>
      <c r="CR128" s="759"/>
      <c r="CS128" s="759"/>
      <c r="CT128" s="759"/>
      <c r="CU128" s="759"/>
      <c r="CV128" s="759"/>
      <c r="CW128" s="759"/>
      <c r="CX128" s="759"/>
      <c r="CY128" s="759"/>
      <c r="CZ128" s="759"/>
      <c r="DA128" s="759"/>
      <c r="DB128" s="759"/>
      <c r="DC128" s="759"/>
      <c r="DD128" s="759"/>
      <c r="DE128" s="759"/>
      <c r="DF128" s="760"/>
      <c r="DG128" s="819" t="s">
        <v>178</v>
      </c>
      <c r="DH128" s="820"/>
      <c r="DI128" s="820"/>
      <c r="DJ128" s="820"/>
      <c r="DK128" s="820"/>
      <c r="DL128" s="820" t="s">
        <v>178</v>
      </c>
      <c r="DM128" s="820"/>
      <c r="DN128" s="820"/>
      <c r="DO128" s="820"/>
      <c r="DP128" s="820"/>
      <c r="DQ128" s="820" t="s">
        <v>178</v>
      </c>
      <c r="DR128" s="820"/>
      <c r="DS128" s="820"/>
      <c r="DT128" s="820"/>
      <c r="DU128" s="820"/>
      <c r="DV128" s="821" t="s">
        <v>178</v>
      </c>
      <c r="DW128" s="821"/>
      <c r="DX128" s="821"/>
      <c r="DY128" s="821"/>
      <c r="DZ128" s="822"/>
    </row>
    <row r="129" spans="1:131" s="226" customFormat="1" ht="26.25" customHeight="1" x14ac:dyDescent="0.15">
      <c r="A129" s="803" t="s">
        <v>108</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496</v>
      </c>
      <c r="X129" s="806"/>
      <c r="Y129" s="806"/>
      <c r="Z129" s="807"/>
      <c r="AA129" s="808">
        <v>3137001</v>
      </c>
      <c r="AB129" s="809"/>
      <c r="AC129" s="809"/>
      <c r="AD129" s="809"/>
      <c r="AE129" s="810"/>
      <c r="AF129" s="811">
        <v>3357972</v>
      </c>
      <c r="AG129" s="809"/>
      <c r="AH129" s="809"/>
      <c r="AI129" s="809"/>
      <c r="AJ129" s="810"/>
      <c r="AK129" s="811">
        <v>3592401</v>
      </c>
      <c r="AL129" s="809"/>
      <c r="AM129" s="809"/>
      <c r="AN129" s="809"/>
      <c r="AO129" s="810"/>
      <c r="AP129" s="812"/>
      <c r="AQ129" s="813"/>
      <c r="AR129" s="813"/>
      <c r="AS129" s="813"/>
      <c r="AT129" s="814"/>
      <c r="AU129" s="229"/>
      <c r="AV129" s="229"/>
      <c r="AW129" s="229"/>
      <c r="AX129" s="780" t="s">
        <v>497</v>
      </c>
      <c r="AY129" s="781"/>
      <c r="AZ129" s="781"/>
      <c r="BA129" s="781"/>
      <c r="BB129" s="781"/>
      <c r="BC129" s="781"/>
      <c r="BD129" s="781"/>
      <c r="BE129" s="782"/>
      <c r="BF129" s="799" t="s">
        <v>465</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498</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499</v>
      </c>
      <c r="X130" s="806"/>
      <c r="Y130" s="806"/>
      <c r="Z130" s="807"/>
      <c r="AA130" s="808">
        <v>497282</v>
      </c>
      <c r="AB130" s="809"/>
      <c r="AC130" s="809"/>
      <c r="AD130" s="809"/>
      <c r="AE130" s="810"/>
      <c r="AF130" s="811">
        <v>529443</v>
      </c>
      <c r="AG130" s="809"/>
      <c r="AH130" s="809"/>
      <c r="AI130" s="809"/>
      <c r="AJ130" s="810"/>
      <c r="AK130" s="811">
        <v>555322</v>
      </c>
      <c r="AL130" s="809"/>
      <c r="AM130" s="809"/>
      <c r="AN130" s="809"/>
      <c r="AO130" s="810"/>
      <c r="AP130" s="812"/>
      <c r="AQ130" s="813"/>
      <c r="AR130" s="813"/>
      <c r="AS130" s="813"/>
      <c r="AT130" s="814"/>
      <c r="AU130" s="229"/>
      <c r="AV130" s="229"/>
      <c r="AW130" s="229"/>
      <c r="AX130" s="780" t="s">
        <v>500</v>
      </c>
      <c r="AY130" s="781"/>
      <c r="AZ130" s="781"/>
      <c r="BA130" s="781"/>
      <c r="BB130" s="781"/>
      <c r="BC130" s="781"/>
      <c r="BD130" s="781"/>
      <c r="BE130" s="782"/>
      <c r="BF130" s="783">
        <v>7.6</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501</v>
      </c>
      <c r="X131" s="790"/>
      <c r="Y131" s="790"/>
      <c r="Z131" s="791"/>
      <c r="AA131" s="792">
        <v>2639719</v>
      </c>
      <c r="AB131" s="793"/>
      <c r="AC131" s="793"/>
      <c r="AD131" s="793"/>
      <c r="AE131" s="794"/>
      <c r="AF131" s="795">
        <v>2828529</v>
      </c>
      <c r="AG131" s="793"/>
      <c r="AH131" s="793"/>
      <c r="AI131" s="793"/>
      <c r="AJ131" s="794"/>
      <c r="AK131" s="795">
        <v>3037079</v>
      </c>
      <c r="AL131" s="793"/>
      <c r="AM131" s="793"/>
      <c r="AN131" s="793"/>
      <c r="AO131" s="794"/>
      <c r="AP131" s="796"/>
      <c r="AQ131" s="797"/>
      <c r="AR131" s="797"/>
      <c r="AS131" s="797"/>
      <c r="AT131" s="798"/>
      <c r="AU131" s="229"/>
      <c r="AV131" s="229"/>
      <c r="AW131" s="229"/>
      <c r="AX131" s="758" t="s">
        <v>502</v>
      </c>
      <c r="AY131" s="759"/>
      <c r="AZ131" s="759"/>
      <c r="BA131" s="759"/>
      <c r="BB131" s="759"/>
      <c r="BC131" s="759"/>
      <c r="BD131" s="759"/>
      <c r="BE131" s="760"/>
      <c r="BF131" s="761" t="s">
        <v>178</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503</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504</v>
      </c>
      <c r="W132" s="771"/>
      <c r="X132" s="771"/>
      <c r="Y132" s="771"/>
      <c r="Z132" s="772"/>
      <c r="AA132" s="773">
        <v>6.4636046489999996</v>
      </c>
      <c r="AB132" s="774"/>
      <c r="AC132" s="774"/>
      <c r="AD132" s="774"/>
      <c r="AE132" s="775"/>
      <c r="AF132" s="776">
        <v>8.3458221570000006</v>
      </c>
      <c r="AG132" s="774"/>
      <c r="AH132" s="774"/>
      <c r="AI132" s="774"/>
      <c r="AJ132" s="775"/>
      <c r="AK132" s="776">
        <v>8.0316317089999991</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505</v>
      </c>
      <c r="W133" s="750"/>
      <c r="X133" s="750"/>
      <c r="Y133" s="750"/>
      <c r="Z133" s="751"/>
      <c r="AA133" s="752">
        <v>5.2</v>
      </c>
      <c r="AB133" s="753"/>
      <c r="AC133" s="753"/>
      <c r="AD133" s="753"/>
      <c r="AE133" s="754"/>
      <c r="AF133" s="752">
        <v>6.7</v>
      </c>
      <c r="AG133" s="753"/>
      <c r="AH133" s="753"/>
      <c r="AI133" s="753"/>
      <c r="AJ133" s="754"/>
      <c r="AK133" s="752">
        <v>7.6</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Ojb/Olg9uojwFQNms8kOWajrszm7KJD9eChwD55p9WOY3pX6MqnXbg4797pZ2L60hhkR7fP6yZYHOKVXsFPPg==" saltValue="xfqDT2tbI9F7jHtwygrQH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mCKdhR6MzbBHrlca2AgXYj+g16v1BqXzLW1treNdZwV6B4t2BCbDPOmZ/OqSjF9zMS3BDIym9yp433d4gG4RQQ==" saltValue="ICHZFb0YeuwRZij8EYCo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EbLMViTWuIcio0Ks10aB7S8jiKdhHZGwj+Rfo4ZKJWjtNWBoAmLhB/G4G2jLCuyDSkXTQ8hvoX03hU6EdWBQ==" saltValue="ttL1nplaVORYMBgBXadP8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509</v>
      </c>
      <c r="AP7" s="268"/>
      <c r="AQ7" s="269" t="s">
        <v>510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511</v>
      </c>
      <c r="AQ8" s="275" t="s">
        <v>512</v>
      </c>
      <c r="AR8" s="276" t="s">
        <v>513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514</v>
      </c>
      <c r="AL9" s="1160"/>
      <c r="AM9" s="1160"/>
      <c r="AN9" s="1161"/>
      <c r="AO9" s="277">
        <v>930856</v>
      </c>
      <c r="AP9" s="277">
        <v>122208</v>
      </c>
      <c r="AQ9" s="278">
        <v>135698</v>
      </c>
      <c r="AR9" s="279">
        <v>-9.9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515</v>
      </c>
      <c r="AL10" s="1160"/>
      <c r="AM10" s="1160"/>
      <c r="AN10" s="1161"/>
      <c r="AO10" s="280">
        <v>172134</v>
      </c>
      <c r="AP10" s="280">
        <v>22599</v>
      </c>
      <c r="AQ10" s="281">
        <v>15070</v>
      </c>
      <c r="AR10" s="282">
        <v>50</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516</v>
      </c>
      <c r="AL11" s="1160"/>
      <c r="AM11" s="1160"/>
      <c r="AN11" s="1161"/>
      <c r="AO11" s="280">
        <v>240</v>
      </c>
      <c r="AP11" s="280">
        <v>32</v>
      </c>
      <c r="AQ11" s="281">
        <v>1204</v>
      </c>
      <c r="AR11" s="282">
        <v>-97.3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517</v>
      </c>
      <c r="AL12" s="1160"/>
      <c r="AM12" s="1160"/>
      <c r="AN12" s="1161"/>
      <c r="AO12" s="280" t="s">
        <v>518</v>
      </c>
      <c r="AP12" s="280" t="s">
        <v>518</v>
      </c>
      <c r="AQ12" s="281" t="s">
        <v>518</v>
      </c>
      <c r="AR12" s="282" t="s">
        <v>518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519</v>
      </c>
      <c r="AL13" s="1160"/>
      <c r="AM13" s="1160"/>
      <c r="AN13" s="1161"/>
      <c r="AO13" s="280">
        <v>73208</v>
      </c>
      <c r="AP13" s="280">
        <v>9611</v>
      </c>
      <c r="AQ13" s="281">
        <v>5161</v>
      </c>
      <c r="AR13" s="282">
        <v>86.2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520</v>
      </c>
      <c r="AL14" s="1160"/>
      <c r="AM14" s="1160"/>
      <c r="AN14" s="1161"/>
      <c r="AO14" s="280">
        <v>18342</v>
      </c>
      <c r="AP14" s="280">
        <v>2408</v>
      </c>
      <c r="AQ14" s="281">
        <v>2589</v>
      </c>
      <c r="AR14" s="282">
        <v>-7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521</v>
      </c>
      <c r="AL15" s="1163"/>
      <c r="AM15" s="1163"/>
      <c r="AN15" s="1164"/>
      <c r="AO15" s="280">
        <v>-81677</v>
      </c>
      <c r="AP15" s="280">
        <v>-10723</v>
      </c>
      <c r="AQ15" s="281">
        <v>-9993</v>
      </c>
      <c r="AR15" s="282">
        <v>7.3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192</v>
      </c>
      <c r="AL16" s="1163"/>
      <c r="AM16" s="1163"/>
      <c r="AN16" s="1164"/>
      <c r="AO16" s="280">
        <v>1113103</v>
      </c>
      <c r="AP16" s="280">
        <v>146134</v>
      </c>
      <c r="AQ16" s="281">
        <v>149729</v>
      </c>
      <c r="AR16" s="282">
        <v>-2.4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526</v>
      </c>
      <c r="AL21" s="1166"/>
      <c r="AM21" s="1166"/>
      <c r="AN21" s="1167"/>
      <c r="AO21" s="293">
        <v>12.87</v>
      </c>
      <c r="AP21" s="294">
        <v>13.47</v>
      </c>
      <c r="AQ21" s="295">
        <v>-0.6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527</v>
      </c>
      <c r="AL22" s="1166"/>
      <c r="AM22" s="1166"/>
      <c r="AN22" s="1167"/>
      <c r="AO22" s="298">
        <v>95.5</v>
      </c>
      <c r="AP22" s="299">
        <v>96.1</v>
      </c>
      <c r="AQ22" s="300">
        <v>-0.6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528</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509</v>
      </c>
      <c r="AP30" s="268"/>
      <c r="AQ30" s="269" t="s">
        <v>510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511</v>
      </c>
      <c r="AQ31" s="275" t="s">
        <v>512</v>
      </c>
      <c r="AR31" s="276" t="s">
        <v>513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531</v>
      </c>
      <c r="AL32" s="1150"/>
      <c r="AM32" s="1150"/>
      <c r="AN32" s="1151"/>
      <c r="AO32" s="308">
        <v>609235</v>
      </c>
      <c r="AP32" s="308">
        <v>79984</v>
      </c>
      <c r="AQ32" s="309">
        <v>77495</v>
      </c>
      <c r="AR32" s="310">
        <v>3.2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532</v>
      </c>
      <c r="AL33" s="1150"/>
      <c r="AM33" s="1150"/>
      <c r="AN33" s="1151"/>
      <c r="AO33" s="308" t="s">
        <v>518</v>
      </c>
      <c r="AP33" s="308" t="s">
        <v>518</v>
      </c>
      <c r="AQ33" s="309" t="s">
        <v>518</v>
      </c>
      <c r="AR33" s="310" t="s">
        <v>518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533</v>
      </c>
      <c r="AL34" s="1150"/>
      <c r="AM34" s="1150"/>
      <c r="AN34" s="1151"/>
      <c r="AO34" s="308" t="s">
        <v>518</v>
      </c>
      <c r="AP34" s="308" t="s">
        <v>518</v>
      </c>
      <c r="AQ34" s="309" t="s">
        <v>518</v>
      </c>
      <c r="AR34" s="310" t="s">
        <v>518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534</v>
      </c>
      <c r="AL35" s="1150"/>
      <c r="AM35" s="1150"/>
      <c r="AN35" s="1151"/>
      <c r="AO35" s="308">
        <v>188004</v>
      </c>
      <c r="AP35" s="308">
        <v>24682</v>
      </c>
      <c r="AQ35" s="309">
        <v>26940</v>
      </c>
      <c r="AR35" s="310">
        <v>-8.4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535</v>
      </c>
      <c r="AL36" s="1150"/>
      <c r="AM36" s="1150"/>
      <c r="AN36" s="1151"/>
      <c r="AO36" s="308">
        <v>23443</v>
      </c>
      <c r="AP36" s="308">
        <v>3078</v>
      </c>
      <c r="AQ36" s="309">
        <v>3757</v>
      </c>
      <c r="AR36" s="310">
        <v>-18.100000000000001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536</v>
      </c>
      <c r="AL37" s="1150"/>
      <c r="AM37" s="1150"/>
      <c r="AN37" s="1151"/>
      <c r="AO37" s="308" t="s">
        <v>518</v>
      </c>
      <c r="AP37" s="308" t="s">
        <v>518</v>
      </c>
      <c r="AQ37" s="309">
        <v>476</v>
      </c>
      <c r="AR37" s="310" t="s">
        <v>518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537</v>
      </c>
      <c r="AL38" s="1153"/>
      <c r="AM38" s="1153"/>
      <c r="AN38" s="1154"/>
      <c r="AO38" s="311" t="s">
        <v>518</v>
      </c>
      <c r="AP38" s="311" t="s">
        <v>518</v>
      </c>
      <c r="AQ38" s="312">
        <v>3</v>
      </c>
      <c r="AR38" s="300" t="s">
        <v>518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538</v>
      </c>
      <c r="AL39" s="1153"/>
      <c r="AM39" s="1153"/>
      <c r="AN39" s="1154"/>
      <c r="AO39" s="308">
        <v>-21433</v>
      </c>
      <c r="AP39" s="308">
        <v>-2814</v>
      </c>
      <c r="AQ39" s="309">
        <v>-1869</v>
      </c>
      <c r="AR39" s="310">
        <v>50.6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539</v>
      </c>
      <c r="AL40" s="1150"/>
      <c r="AM40" s="1150"/>
      <c r="AN40" s="1151"/>
      <c r="AO40" s="308">
        <v>-555322</v>
      </c>
      <c r="AP40" s="308">
        <v>-72906</v>
      </c>
      <c r="AQ40" s="309">
        <v>-73868</v>
      </c>
      <c r="AR40" s="310">
        <v>-1.3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303</v>
      </c>
      <c r="AL41" s="1156"/>
      <c r="AM41" s="1156"/>
      <c r="AN41" s="1157"/>
      <c r="AO41" s="308">
        <v>243927</v>
      </c>
      <c r="AP41" s="308">
        <v>32024</v>
      </c>
      <c r="AQ41" s="309">
        <v>32935</v>
      </c>
      <c r="AR41" s="310">
        <v>-2.8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509</v>
      </c>
      <c r="AN49" s="1144" t="s">
        <v>543</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544</v>
      </c>
      <c r="AO50" s="325" t="s">
        <v>545</v>
      </c>
      <c r="AP50" s="326" t="s">
        <v>546</v>
      </c>
      <c r="AQ50" s="327" t="s">
        <v>547</v>
      </c>
      <c r="AR50" s="328" t="s">
        <v>548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1109451</v>
      </c>
      <c r="AN51" s="330">
        <v>132030</v>
      </c>
      <c r="AO51" s="331">
        <v>-17.600000000000001</v>
      </c>
      <c r="AP51" s="332">
        <v>122882</v>
      </c>
      <c r="AQ51" s="333">
        <v>-11.4</v>
      </c>
      <c r="AR51" s="334">
        <v>-6.2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410083</v>
      </c>
      <c r="AN52" s="338">
        <v>48802</v>
      </c>
      <c r="AO52" s="339">
        <v>-62.2</v>
      </c>
      <c r="AP52" s="340">
        <v>65785</v>
      </c>
      <c r="AQ52" s="341">
        <v>-7.6</v>
      </c>
      <c r="AR52" s="342">
        <v>-54.6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779503</v>
      </c>
      <c r="AN53" s="330">
        <v>94738</v>
      </c>
      <c r="AO53" s="331">
        <v>-28.2</v>
      </c>
      <c r="AP53" s="332">
        <v>114790</v>
      </c>
      <c r="AQ53" s="333">
        <v>-6.6</v>
      </c>
      <c r="AR53" s="334">
        <v>-21.6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502675</v>
      </c>
      <c r="AN54" s="338">
        <v>61093</v>
      </c>
      <c r="AO54" s="339">
        <v>25.2</v>
      </c>
      <c r="AP54" s="340">
        <v>55601</v>
      </c>
      <c r="AQ54" s="341">
        <v>-15.5</v>
      </c>
      <c r="AR54" s="342">
        <v>40.700000000000003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741711</v>
      </c>
      <c r="AN55" s="330">
        <v>92633</v>
      </c>
      <c r="AO55" s="331">
        <v>-2.2000000000000002</v>
      </c>
      <c r="AP55" s="332">
        <v>126262</v>
      </c>
      <c r="AQ55" s="333">
        <v>10</v>
      </c>
      <c r="AR55" s="334">
        <v>-12.2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411378</v>
      </c>
      <c r="AN56" s="338">
        <v>51377</v>
      </c>
      <c r="AO56" s="339">
        <v>-15.9</v>
      </c>
      <c r="AP56" s="340">
        <v>56769</v>
      </c>
      <c r="AQ56" s="341">
        <v>2.1</v>
      </c>
      <c r="AR56" s="342">
        <v>-18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543458</v>
      </c>
      <c r="AN57" s="330">
        <v>69540</v>
      </c>
      <c r="AO57" s="331">
        <v>-24.9</v>
      </c>
      <c r="AP57" s="332">
        <v>126525</v>
      </c>
      <c r="AQ57" s="333">
        <v>0.2</v>
      </c>
      <c r="AR57" s="334">
        <v>-25.1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284577</v>
      </c>
      <c r="AN58" s="338">
        <v>36414</v>
      </c>
      <c r="AO58" s="339">
        <v>-29.1</v>
      </c>
      <c r="AP58" s="340">
        <v>67052</v>
      </c>
      <c r="AQ58" s="341">
        <v>18.100000000000001</v>
      </c>
      <c r="AR58" s="342">
        <v>-47.2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498667</v>
      </c>
      <c r="AN59" s="330">
        <v>65468</v>
      </c>
      <c r="AO59" s="331">
        <v>-5.9</v>
      </c>
      <c r="AP59" s="332">
        <v>122054</v>
      </c>
      <c r="AQ59" s="333">
        <v>-3.5</v>
      </c>
      <c r="AR59" s="334">
        <v>-2.4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285282</v>
      </c>
      <c r="AN60" s="338">
        <v>37453</v>
      </c>
      <c r="AO60" s="339">
        <v>2.9</v>
      </c>
      <c r="AP60" s="340">
        <v>68298</v>
      </c>
      <c r="AQ60" s="341">
        <v>1.9</v>
      </c>
      <c r="AR60" s="342">
        <v>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734558</v>
      </c>
      <c r="AN61" s="345">
        <v>90882</v>
      </c>
      <c r="AO61" s="346">
        <v>-15.8</v>
      </c>
      <c r="AP61" s="347">
        <v>122503</v>
      </c>
      <c r="AQ61" s="348">
        <v>-2.2999999999999998</v>
      </c>
      <c r="AR61" s="334">
        <v>-13.5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378799</v>
      </c>
      <c r="AN62" s="338">
        <v>47028</v>
      </c>
      <c r="AO62" s="339">
        <v>-15.8</v>
      </c>
      <c r="AP62" s="340">
        <v>62701</v>
      </c>
      <c r="AQ62" s="341">
        <v>-0.2</v>
      </c>
      <c r="AR62" s="342">
        <v>-15.6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kdvvCswgQYU5dJzmS4E0ChMHevR804yq6jwE/z2tHeBzF5Fz8rFUndC9t8E+dfBTcMnz9rbH7De+UWOGQeB+xw==" saltValue="nd+xvX7Khp6fsdygHHl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557</v>
      </c>
    </row>
    <row r="121" spans="125:125" ht="13.5" hidden="1" customHeight="1" x14ac:dyDescent="0.15">
      <c r="DU121" s="255"/>
    </row>
  </sheetData>
  <sheetProtection algorithmName="SHA-512" hashValue="Y8fQ35z1qQxtl3dtZ+2AcYvaZt1K+mfVVsOSjM+hRo+cLnu9wrqifm+CzvzQnNNzNScRANI9Tyvr6Oob/5w26A==" saltValue="X8JhiKDjRS6r0HsKh/0R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558</v>
      </c>
    </row>
  </sheetData>
  <sheetProtection algorithmName="SHA-512" hashValue="F1P+nZt8gZA0okYH8ZINCnpcaAxXtX2p6QQo/yMuvBZTYDcba5hmhLkEciretn6dqteCg/rq9CRQMSyue4pZLg==" saltValue="kU1zcUJ6TeWcmFWkJ2fnY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68" t="s">
        <v>3</v>
      </c>
      <c r="D47" s="1168"/>
      <c r="E47" s="1169"/>
      <c r="F47" s="11">
        <v>21.45</v>
      </c>
      <c r="G47" s="12">
        <v>23.83</v>
      </c>
      <c r="H47" s="12">
        <v>26.7</v>
      </c>
      <c r="I47" s="12">
        <v>22.09</v>
      </c>
      <c r="J47" s="13">
        <v>23.09</v>
      </c>
    </row>
    <row r="48" spans="2:10" ht="57.75" customHeight="1" x14ac:dyDescent="0.15">
      <c r="B48" s="14"/>
      <c r="C48" s="1170" t="s">
        <v>4</v>
      </c>
      <c r="D48" s="1170"/>
      <c r="E48" s="1171"/>
      <c r="F48" s="15">
        <v>6.95</v>
      </c>
      <c r="G48" s="16">
        <v>5.18</v>
      </c>
      <c r="H48" s="16">
        <v>5.35</v>
      </c>
      <c r="I48" s="16">
        <v>8.7899999999999991</v>
      </c>
      <c r="J48" s="17">
        <v>8.5299999999999994</v>
      </c>
    </row>
    <row r="49" spans="2:10" ht="57.75" customHeight="1" thickBot="1" x14ac:dyDescent="0.2">
      <c r="B49" s="18"/>
      <c r="C49" s="1172" t="s">
        <v>5</v>
      </c>
      <c r="D49" s="1172"/>
      <c r="E49" s="1173"/>
      <c r="F49" s="19" t="s">
        <v>564</v>
      </c>
      <c r="G49" s="20">
        <v>0.63</v>
      </c>
      <c r="H49" s="20">
        <v>3.13</v>
      </c>
      <c r="I49" s="20">
        <v>0.94</v>
      </c>
      <c r="J49" s="21">
        <v>2.76</v>
      </c>
    </row>
    <row r="50" spans="2:10" x14ac:dyDescent="0.15"/>
  </sheetData>
  <sheetProtection algorithmName="SHA-512" hashValue="Vj7+UIVV/lOfj/0et6RtsrAw8oqJ9+XuMzCwfcJJxjEA9DEjQ0CovkooPX07eOYhfLwcRrOD2dVG6xHPsDfBuQ==" saltValue="1drsymjbW17YdCppAgeF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2023-03-14T23:52:12Z</cp:lastPrinted>
  <dcterms:created xsi:type="dcterms:W3CDTF">2023-02-20T03:59:44Z</dcterms:created>
  <dcterms:modified xsi:type="dcterms:W3CDTF">2023-10-02T08:50:55Z</dcterms:modified>
  <cp:category/>
</cp:coreProperties>
</file>